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<sst xmlns="http://schemas.openxmlformats.org/spreadsheetml/2006/main" count="40" uniqueCount="38">
  <si>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</si>
  <si>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</si>
  <si>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</si>
  <si>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</si>
  <si>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</si>
  <si>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</si>
  <si>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</si>
  <si>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</si>
  <si>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</si>
  <si>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</si>
  <si>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</si>
  <si>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</si>
  <si>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</si>
  <si>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</si>
  <si>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</si>
  <si>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</si>
  <si>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</si>
  <si>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</si>
  <si>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</si>
  <si>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</si>
  <si>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</si>
  <si>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</si>
  <si>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</si>
  <si>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</si>
  <si>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</si>
  <si>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</si>
  <si>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</si>
  <si>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</si>
  <si>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</si>
  <si>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</si>
  <si>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</si>
  <si>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</si>
  <si>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</si>
  <si>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</si>
  <si>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</si>
  <si>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</si>
  <si>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令和２年１月１日現在</t>
  </si>
  <si>
    <t>注２）年少人口・生産年齢人口・老年人口の数値は、小山市における年齢不詳者（計１名）を含んでいません。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</si>
</sst>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0" fontId="0" fillId="0" borderId="0" xfId="60" applyFont="1">
      <alignment/>
      <protection/>
    </xf>
    <xf numFmtId="180" fontId="0" fillId="0" borderId="21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0" fontId="0" fillId="0" borderId="10" xfId="60" applyFont="1" applyBorder="1" applyAlignment="1">
      <alignment horizontal="center" vertical="center"/>
      <protection/>
    </xf>
    <xf numFmtId="181" fontId="0" fillId="0" borderId="16" xfId="60" applyNumberFormat="1" applyFont="1" applyBorder="1" applyAlignment="1">
      <alignment horizontal="right"/>
      <protection/>
    </xf>
    <xf numFmtId="181" fontId="0" fillId="0" borderId="0" xfId="60" applyNumberFormat="1" applyFont="1" applyBorder="1" applyAlignment="1">
      <alignment horizontal="right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45" t="s">
        <v>36</v>
      </c>
      <c r="B2" s="46"/>
      <c r="C2" s="46"/>
      <c r="D2" s="46"/>
      <c r="E2" s="46"/>
      <c r="F2" s="46"/>
      <c r="G2" s="46"/>
      <c r="H2" s="46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669</v>
      </c>
      <c r="C4" s="14">
        <f>B4/H4*100</f>
        <v>6.977471839799749</v>
      </c>
      <c r="D4" s="15">
        <v>8461</v>
      </c>
      <c r="E4" s="14">
        <f>D4/H4*100</f>
        <v>88.24572382144346</v>
      </c>
      <c r="F4" s="15">
        <v>458</v>
      </c>
      <c r="G4" s="16">
        <f>F4/H4*100</f>
        <v>4.776804338756779</v>
      </c>
      <c r="H4" s="17">
        <f>SUM(B4+D4+F4)</f>
        <v>9588</v>
      </c>
    </row>
    <row r="5" spans="1:8" ht="18" customHeight="1">
      <c r="A5" s="18" t="s">
        <v>7</v>
      </c>
      <c r="B5" s="13">
        <v>481</v>
      </c>
      <c r="C5" s="14">
        <f aca="true" t="shared" si="0" ref="C5:C17">B5/H5*100</f>
        <v>9.844453540728612</v>
      </c>
      <c r="D5" s="15">
        <v>4273</v>
      </c>
      <c r="E5" s="14">
        <f aca="true" t="shared" si="1" ref="E5:E17">D5/H5*100</f>
        <v>87.45395006139992</v>
      </c>
      <c r="F5" s="15">
        <v>132</v>
      </c>
      <c r="G5" s="16">
        <f aca="true" t="shared" si="2" ref="G5:G17">F5/H5*100</f>
        <v>2.7015963978714694</v>
      </c>
      <c r="H5" s="19">
        <f aca="true" t="shared" si="3" ref="H5:H17">SUM(B5+D5+F5)</f>
        <v>4886</v>
      </c>
    </row>
    <row r="6" spans="1:8" ht="18" customHeight="1">
      <c r="A6" s="18" t="s">
        <v>8</v>
      </c>
      <c r="B6" s="13">
        <v>345</v>
      </c>
      <c r="C6" s="14">
        <f t="shared" si="0"/>
        <v>7.9110295803714745</v>
      </c>
      <c r="D6" s="15">
        <v>3935</v>
      </c>
      <c r="E6" s="14">
        <f t="shared" si="1"/>
        <v>90.23159825728044</v>
      </c>
      <c r="F6" s="15">
        <v>81</v>
      </c>
      <c r="G6" s="16">
        <f t="shared" si="2"/>
        <v>1.8573721623480852</v>
      </c>
      <c r="H6" s="19">
        <f t="shared" si="3"/>
        <v>4361</v>
      </c>
    </row>
    <row r="7" spans="1:8" ht="18" customHeight="1">
      <c r="A7" s="18" t="s">
        <v>9</v>
      </c>
      <c r="B7" s="13">
        <v>270</v>
      </c>
      <c r="C7" s="14">
        <f t="shared" si="0"/>
        <v>9.782608695652174</v>
      </c>
      <c r="D7" s="15">
        <v>2406</v>
      </c>
      <c r="E7" s="14">
        <f t="shared" si="1"/>
        <v>87.17391304347825</v>
      </c>
      <c r="F7" s="15">
        <v>84</v>
      </c>
      <c r="G7" s="16">
        <f t="shared" si="2"/>
        <v>3.0434782608695654</v>
      </c>
      <c r="H7" s="19">
        <f t="shared" si="3"/>
        <v>2760</v>
      </c>
    </row>
    <row r="8" spans="1:8" ht="18" customHeight="1">
      <c r="A8" s="18" t="s">
        <v>10</v>
      </c>
      <c r="B8" s="13">
        <v>64</v>
      </c>
      <c r="C8" s="14">
        <f t="shared" si="0"/>
        <v>4.3272481406355645</v>
      </c>
      <c r="D8" s="15">
        <v>1394</v>
      </c>
      <c r="E8" s="14">
        <f t="shared" si="1"/>
        <v>94.25287356321839</v>
      </c>
      <c r="F8" s="15">
        <v>21</v>
      </c>
      <c r="G8" s="16">
        <f t="shared" si="2"/>
        <v>1.4198782961460445</v>
      </c>
      <c r="H8" s="19">
        <f t="shared" si="3"/>
        <v>1479</v>
      </c>
    </row>
    <row r="9" spans="1:8" ht="18" customHeight="1">
      <c r="A9" s="18" t="s">
        <v>11</v>
      </c>
      <c r="B9" s="13">
        <v>23</v>
      </c>
      <c r="C9" s="14">
        <f t="shared" si="0"/>
        <v>2.3255813953488373</v>
      </c>
      <c r="D9" s="15">
        <v>902</v>
      </c>
      <c r="E9" s="14">
        <f t="shared" si="1"/>
        <v>91.20323559150657</v>
      </c>
      <c r="F9" s="15">
        <v>64</v>
      </c>
      <c r="G9" s="16">
        <f t="shared" si="2"/>
        <v>6.471183013144591</v>
      </c>
      <c r="H9" s="19">
        <f t="shared" si="3"/>
        <v>989</v>
      </c>
    </row>
    <row r="10" spans="1:8" ht="18" customHeight="1">
      <c r="A10" s="18" t="s">
        <v>12</v>
      </c>
      <c r="B10" s="13">
        <v>819</v>
      </c>
      <c r="C10" s="14">
        <f t="shared" si="0"/>
        <v>11.561264822134387</v>
      </c>
      <c r="D10" s="15">
        <v>5998</v>
      </c>
      <c r="E10" s="14">
        <f t="shared" si="1"/>
        <v>84.66967814793902</v>
      </c>
      <c r="F10" s="15">
        <v>266</v>
      </c>
      <c r="G10" s="16">
        <f t="shared" si="2"/>
        <v>3.7549407114624502</v>
      </c>
      <c r="H10" s="19">
        <f>SUM(B10+D10+F10)+1</f>
        <v>7084</v>
      </c>
    </row>
    <row r="11" spans="1:8" ht="18" customHeight="1">
      <c r="A11" s="18" t="s">
        <v>13</v>
      </c>
      <c r="B11" s="13">
        <v>404</v>
      </c>
      <c r="C11" s="14">
        <f t="shared" si="0"/>
        <v>11.649365628604382</v>
      </c>
      <c r="D11" s="15">
        <v>2921</v>
      </c>
      <c r="E11" s="14">
        <f t="shared" si="1"/>
        <v>84.22722029988466</v>
      </c>
      <c r="F11" s="15">
        <v>143</v>
      </c>
      <c r="G11" s="16">
        <f t="shared" si="2"/>
        <v>4.1234140715109575</v>
      </c>
      <c r="H11" s="19">
        <f t="shared" si="3"/>
        <v>3468</v>
      </c>
    </row>
    <row r="12" spans="1:8" ht="18" customHeight="1">
      <c r="A12" s="18" t="s">
        <v>14</v>
      </c>
      <c r="B12" s="13">
        <v>112</v>
      </c>
      <c r="C12" s="14">
        <f t="shared" si="0"/>
        <v>9.75609756097561</v>
      </c>
      <c r="D12" s="15">
        <v>1003</v>
      </c>
      <c r="E12" s="14">
        <f t="shared" si="1"/>
        <v>87.36933797909407</v>
      </c>
      <c r="F12" s="15">
        <v>33</v>
      </c>
      <c r="G12" s="16">
        <f t="shared" si="2"/>
        <v>2.8745644599303137</v>
      </c>
      <c r="H12" s="19">
        <f t="shared" si="3"/>
        <v>1148</v>
      </c>
    </row>
    <row r="13" spans="1:8" ht="18" customHeight="1">
      <c r="A13" s="18" t="s">
        <v>15</v>
      </c>
      <c r="B13" s="13">
        <v>16</v>
      </c>
      <c r="C13" s="14">
        <f t="shared" si="0"/>
        <v>4.953560371517028</v>
      </c>
      <c r="D13" s="15">
        <v>286</v>
      </c>
      <c r="E13" s="14">
        <f t="shared" si="1"/>
        <v>88.54489164086688</v>
      </c>
      <c r="F13" s="15">
        <v>21</v>
      </c>
      <c r="G13" s="16">
        <f t="shared" si="2"/>
        <v>6.5015479876160995</v>
      </c>
      <c r="H13" s="19">
        <f t="shared" si="3"/>
        <v>323</v>
      </c>
    </row>
    <row r="14" spans="1:8" ht="18" customHeight="1">
      <c r="A14" s="18" t="s">
        <v>16</v>
      </c>
      <c r="B14" s="20">
        <v>216</v>
      </c>
      <c r="C14" s="14">
        <f t="shared" si="0"/>
        <v>9.486166007905137</v>
      </c>
      <c r="D14" s="21">
        <v>1977</v>
      </c>
      <c r="E14" s="14">
        <f t="shared" si="1"/>
        <v>86.8247694334651</v>
      </c>
      <c r="F14" s="21">
        <v>84</v>
      </c>
      <c r="G14" s="16">
        <f t="shared" si="2"/>
        <v>3.689064558629776</v>
      </c>
      <c r="H14" s="19">
        <f t="shared" si="3"/>
        <v>2277</v>
      </c>
    </row>
    <row r="15" spans="1:8" ht="18" customHeight="1">
      <c r="A15" s="18" t="s">
        <v>17</v>
      </c>
      <c r="B15" s="13">
        <v>25</v>
      </c>
      <c r="C15" s="14">
        <f t="shared" si="0"/>
        <v>5.800464037122969</v>
      </c>
      <c r="D15" s="15">
        <v>400</v>
      </c>
      <c r="E15" s="14">
        <f t="shared" si="1"/>
        <v>92.80742459396751</v>
      </c>
      <c r="F15" s="15">
        <v>6</v>
      </c>
      <c r="G15" s="16">
        <f t="shared" si="2"/>
        <v>1.3921113689095126</v>
      </c>
      <c r="H15" s="19">
        <f t="shared" si="3"/>
        <v>431</v>
      </c>
    </row>
    <row r="16" spans="1:8" ht="18" customHeight="1">
      <c r="A16" s="18" t="s">
        <v>18</v>
      </c>
      <c r="B16" s="13">
        <v>14</v>
      </c>
      <c r="C16" s="14">
        <f t="shared" si="0"/>
        <v>5.054151624548736</v>
      </c>
      <c r="D16" s="15">
        <v>254</v>
      </c>
      <c r="E16" s="14">
        <f t="shared" si="1"/>
        <v>91.69675090252709</v>
      </c>
      <c r="F16" s="15">
        <v>9</v>
      </c>
      <c r="G16" s="16">
        <f t="shared" si="2"/>
        <v>3.2490974729241873</v>
      </c>
      <c r="H16" s="19">
        <f t="shared" si="3"/>
        <v>277</v>
      </c>
    </row>
    <row r="17" spans="1:8" ht="18" customHeight="1" thickBot="1">
      <c r="A17" s="18" t="s">
        <v>19</v>
      </c>
      <c r="B17" s="13">
        <v>37</v>
      </c>
      <c r="C17" s="14">
        <f t="shared" si="0"/>
        <v>4.913678618857902</v>
      </c>
      <c r="D17" s="15">
        <v>695</v>
      </c>
      <c r="E17" s="14">
        <f t="shared" si="1"/>
        <v>92.29747675962815</v>
      </c>
      <c r="F17" s="15">
        <v>21</v>
      </c>
      <c r="G17" s="16">
        <f t="shared" si="2"/>
        <v>2.788844621513944</v>
      </c>
      <c r="H17" s="19">
        <f t="shared" si="3"/>
        <v>753</v>
      </c>
    </row>
    <row r="18" spans="1:8" ht="18" customHeight="1" thickBot="1">
      <c r="A18" s="22" t="s">
        <v>20</v>
      </c>
      <c r="B18" s="23">
        <f>SUM(B4:B17)</f>
        <v>3495</v>
      </c>
      <c r="C18" s="24">
        <f>B18/H18*100</f>
        <v>8.776114905584572</v>
      </c>
      <c r="D18" s="38">
        <f>SUM(D4:D17)</f>
        <v>34905</v>
      </c>
      <c r="E18" s="24">
        <f>D18/H18*100</f>
        <v>87.64815186822017</v>
      </c>
      <c r="F18" s="38">
        <f>SUM(F4:F17)</f>
        <v>1423</v>
      </c>
      <c r="G18" s="25">
        <f>F18/H18*100</f>
        <v>3.573222177581358</v>
      </c>
      <c r="H18" s="26">
        <f>SUM(H4:H17)</f>
        <v>39824</v>
      </c>
    </row>
    <row r="19" spans="1:8" ht="18" customHeight="1">
      <c r="A19" s="18" t="s">
        <v>21</v>
      </c>
      <c r="B19" s="13">
        <v>8</v>
      </c>
      <c r="C19" s="14">
        <f>B19/H19*100</f>
        <v>2.088772845953003</v>
      </c>
      <c r="D19" s="15">
        <v>364</v>
      </c>
      <c r="E19" s="14">
        <f>D19/H19*100</f>
        <v>95.03916449086162</v>
      </c>
      <c r="F19" s="15">
        <v>11</v>
      </c>
      <c r="G19" s="16">
        <f>F19/H19*100</f>
        <v>2.8720626631853787</v>
      </c>
      <c r="H19" s="19">
        <f aca="true" t="shared" si="4" ref="H19:H29">SUM(B19+D19+F19)</f>
        <v>383</v>
      </c>
    </row>
    <row r="20" spans="1:8" ht="18" customHeight="1">
      <c r="A20" s="18" t="s">
        <v>22</v>
      </c>
      <c r="B20" s="13">
        <v>7</v>
      </c>
      <c r="C20" s="14">
        <f aca="true" t="shared" si="5" ref="C20:C29">B20/H20*100</f>
        <v>3.2407407407407405</v>
      </c>
      <c r="D20" s="15">
        <v>199</v>
      </c>
      <c r="E20" s="14">
        <f aca="true" t="shared" si="6" ref="E20:E29">D20/H20*100</f>
        <v>92.12962962962963</v>
      </c>
      <c r="F20" s="15">
        <v>10</v>
      </c>
      <c r="G20" s="16">
        <f aca="true" t="shared" si="7" ref="G20:G29">F20/H20*100</f>
        <v>4.62962962962963</v>
      </c>
      <c r="H20" s="19">
        <f t="shared" si="4"/>
        <v>216</v>
      </c>
    </row>
    <row r="21" spans="1:8" ht="18" customHeight="1">
      <c r="A21" s="18" t="s">
        <v>23</v>
      </c>
      <c r="B21" s="13">
        <v>4</v>
      </c>
      <c r="C21" s="14">
        <f t="shared" si="5"/>
        <v>3.7037037037037033</v>
      </c>
      <c r="D21" s="15">
        <v>100</v>
      </c>
      <c r="E21" s="14">
        <f t="shared" si="6"/>
        <v>92.5925925925926</v>
      </c>
      <c r="F21" s="15">
        <v>4</v>
      </c>
      <c r="G21" s="16">
        <f t="shared" si="7"/>
        <v>3.7037037037037033</v>
      </c>
      <c r="H21" s="19">
        <f t="shared" si="4"/>
        <v>108</v>
      </c>
    </row>
    <row r="22" spans="1:8" ht="18" customHeight="1">
      <c r="A22" s="18" t="s">
        <v>24</v>
      </c>
      <c r="B22" s="13">
        <v>9</v>
      </c>
      <c r="C22" s="14">
        <f t="shared" si="5"/>
        <v>5.113636363636364</v>
      </c>
      <c r="D22" s="15">
        <v>163</v>
      </c>
      <c r="E22" s="14">
        <f t="shared" si="6"/>
        <v>92.61363636363636</v>
      </c>
      <c r="F22" s="15">
        <v>4</v>
      </c>
      <c r="G22" s="16">
        <f t="shared" si="7"/>
        <v>2.272727272727273</v>
      </c>
      <c r="H22" s="19">
        <f t="shared" si="4"/>
        <v>176</v>
      </c>
    </row>
    <row r="23" spans="1:8" ht="18" customHeight="1">
      <c r="A23" s="18" t="s">
        <v>25</v>
      </c>
      <c r="B23" s="13">
        <v>16</v>
      </c>
      <c r="C23" s="14">
        <f t="shared" si="5"/>
        <v>9.411764705882353</v>
      </c>
      <c r="D23" s="15">
        <v>149</v>
      </c>
      <c r="E23" s="14">
        <f t="shared" si="6"/>
        <v>87.6470588235294</v>
      </c>
      <c r="F23" s="15">
        <v>5</v>
      </c>
      <c r="G23" s="16">
        <f t="shared" si="7"/>
        <v>2.941176470588235</v>
      </c>
      <c r="H23" s="19">
        <f t="shared" si="4"/>
        <v>170</v>
      </c>
    </row>
    <row r="24" spans="1:8" ht="18" customHeight="1">
      <c r="A24" s="18" t="s">
        <v>26</v>
      </c>
      <c r="B24" s="13">
        <v>30</v>
      </c>
      <c r="C24" s="14">
        <f t="shared" si="5"/>
        <v>5.263157894736842</v>
      </c>
      <c r="D24" s="15">
        <v>513</v>
      </c>
      <c r="E24" s="14">
        <f t="shared" si="6"/>
        <v>90</v>
      </c>
      <c r="F24" s="15">
        <v>27</v>
      </c>
      <c r="G24" s="16">
        <f t="shared" si="7"/>
        <v>4.736842105263158</v>
      </c>
      <c r="H24" s="19">
        <f t="shared" si="4"/>
        <v>570</v>
      </c>
    </row>
    <row r="25" spans="1:8" ht="18" customHeight="1">
      <c r="A25" s="18" t="s">
        <v>27</v>
      </c>
      <c r="B25" s="13">
        <v>26</v>
      </c>
      <c r="C25" s="14">
        <f t="shared" si="5"/>
        <v>6.190476190476191</v>
      </c>
      <c r="D25" s="15">
        <v>381</v>
      </c>
      <c r="E25" s="14">
        <f t="shared" si="6"/>
        <v>90.71428571428571</v>
      </c>
      <c r="F25" s="15">
        <v>13</v>
      </c>
      <c r="G25" s="16">
        <f t="shared" si="7"/>
        <v>3.0952380952380953</v>
      </c>
      <c r="H25" s="19">
        <f t="shared" si="4"/>
        <v>420</v>
      </c>
    </row>
    <row r="26" spans="1:8" ht="18" customHeight="1">
      <c r="A26" s="18" t="s">
        <v>28</v>
      </c>
      <c r="B26" s="43">
        <v>2</v>
      </c>
      <c r="C26" s="14">
        <f t="shared" si="5"/>
        <v>3.571428571428571</v>
      </c>
      <c r="D26" s="44">
        <v>52</v>
      </c>
      <c r="E26" s="14">
        <f t="shared" si="6"/>
        <v>92.85714285714286</v>
      </c>
      <c r="F26" s="44">
        <v>2</v>
      </c>
      <c r="G26" s="16">
        <f t="shared" si="7"/>
        <v>3.571428571428571</v>
      </c>
      <c r="H26" s="19">
        <f t="shared" si="4"/>
        <v>56</v>
      </c>
    </row>
    <row r="27" spans="1:8" ht="18" customHeight="1">
      <c r="A27" s="18" t="s">
        <v>29</v>
      </c>
      <c r="B27" s="13">
        <v>52</v>
      </c>
      <c r="C27" s="14">
        <f t="shared" si="5"/>
        <v>12.351543942992874</v>
      </c>
      <c r="D27" s="15">
        <v>356</v>
      </c>
      <c r="E27" s="14">
        <f t="shared" si="6"/>
        <v>84.56057007125891</v>
      </c>
      <c r="F27" s="15">
        <v>13</v>
      </c>
      <c r="G27" s="16">
        <f t="shared" si="7"/>
        <v>3.0878859857482186</v>
      </c>
      <c r="H27" s="19">
        <f t="shared" si="4"/>
        <v>421</v>
      </c>
    </row>
    <row r="28" spans="1:8" ht="18" customHeight="1">
      <c r="A28" s="18" t="s">
        <v>30</v>
      </c>
      <c r="B28" s="13">
        <v>12</v>
      </c>
      <c r="C28" s="14">
        <f t="shared" si="5"/>
        <v>3.498542274052478</v>
      </c>
      <c r="D28" s="27">
        <v>311</v>
      </c>
      <c r="E28" s="14">
        <f t="shared" si="6"/>
        <v>90.67055393586006</v>
      </c>
      <c r="F28" s="28">
        <v>20</v>
      </c>
      <c r="G28" s="16">
        <f t="shared" si="7"/>
        <v>5.830903790087463</v>
      </c>
      <c r="H28" s="19">
        <f t="shared" si="4"/>
        <v>343</v>
      </c>
    </row>
    <row r="29" spans="1:8" ht="18" customHeight="1" thickBot="1">
      <c r="A29" s="18" t="s">
        <v>31</v>
      </c>
      <c r="B29" s="29">
        <v>3</v>
      </c>
      <c r="C29" s="14">
        <f t="shared" si="5"/>
        <v>2.027027027027027</v>
      </c>
      <c r="D29" s="15">
        <v>142</v>
      </c>
      <c r="E29" s="14">
        <f t="shared" si="6"/>
        <v>95.94594594594594</v>
      </c>
      <c r="F29" s="15">
        <v>3</v>
      </c>
      <c r="G29" s="16">
        <f t="shared" si="7"/>
        <v>2.027027027027027</v>
      </c>
      <c r="H29" s="19">
        <f t="shared" si="4"/>
        <v>148</v>
      </c>
    </row>
    <row r="30" spans="1:8" ht="18" customHeight="1" thickBot="1">
      <c r="A30" s="42" t="s">
        <v>35</v>
      </c>
      <c r="B30" s="29">
        <f>SUM(B19:B29)</f>
        <v>169</v>
      </c>
      <c r="C30" s="24">
        <f>B30/H30*100</f>
        <v>5.612753238126868</v>
      </c>
      <c r="D30" s="40">
        <f>SUM(D19:D29)</f>
        <v>2730</v>
      </c>
      <c r="E30" s="31">
        <f>D30/H30*100</f>
        <v>90.66755230820326</v>
      </c>
      <c r="F30" s="41">
        <f>SUM(F19:F29)</f>
        <v>112</v>
      </c>
      <c r="G30" s="25">
        <f>F30/H30*100</f>
        <v>3.7196944536698773</v>
      </c>
      <c r="H30" s="26">
        <f>SUM(H19:H29)</f>
        <v>3011</v>
      </c>
    </row>
    <row r="31" spans="1:8" ht="18" customHeight="1" thickBot="1">
      <c r="A31" s="22" t="s">
        <v>32</v>
      </c>
      <c r="B31" s="23">
        <f>B18+B30</f>
        <v>3664</v>
      </c>
      <c r="C31" s="24">
        <f>B31/H31*100</f>
        <v>8.55375277226567</v>
      </c>
      <c r="D31" s="30">
        <f>D18+D30</f>
        <v>37635</v>
      </c>
      <c r="E31" s="31">
        <f>D31/H31*100</f>
        <v>87.86039453717754</v>
      </c>
      <c r="F31" s="32">
        <f>F18+F30</f>
        <v>1535</v>
      </c>
      <c r="G31" s="25">
        <f>F31/H31*100</f>
        <v>3.5835181510447067</v>
      </c>
      <c r="H31" s="26">
        <f>H18+H30</f>
        <v>42835</v>
      </c>
    </row>
    <row r="32" spans="1:8" ht="18" customHeight="1">
      <c r="A32" s="39" t="s">
        <v>34</v>
      </c>
      <c r="B32" s="34"/>
      <c r="C32" s="35"/>
      <c r="D32" s="36"/>
      <c r="E32" s="35"/>
      <c r="F32" s="36"/>
      <c r="G32" s="35"/>
      <c r="H32" s="33"/>
    </row>
    <row r="33" spans="1:8" ht="31.5" customHeight="1">
      <c r="A33" s="47" t="s">
        <v>37</v>
      </c>
      <c r="B33" s="47"/>
      <c r="C33" s="47"/>
      <c r="D33" s="47"/>
      <c r="E33" s="47"/>
      <c r="F33" s="47"/>
      <c r="G33" s="47"/>
      <c r="H33" s="47"/>
    </row>
    <row r="34" spans="1:8" ht="30" customHeight="1">
      <c r="A34" s="48"/>
      <c r="B34" s="48"/>
      <c r="C34" s="48"/>
      <c r="D34" s="48"/>
      <c r="E34" s="48"/>
      <c r="F34" s="48"/>
      <c r="G34" s="48"/>
      <c r="H34" s="48"/>
    </row>
    <row r="36" ht="13.5">
      <c r="D36" s="37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2017-08-24T11:45:31Z</cp:lastPrinted>
  <dcterms:created xsi:type="dcterms:W3CDTF">2009-07-10T10:00:12Z</dcterms:created>
  <dcterms:modified xsi:type="dcterms:W3CDTF">2020-12-15T09:01:57Z</dcterms:modified>
  <cp:category/>
  <cp:version/>
  <cp:contentType/>
  <cp:contentStatus/>
</cp:coreProperties>
</file>