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<sst xmlns="http://schemas.openxmlformats.org/spreadsheetml/2006/main" count="40" uniqueCount="38">
  <si>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</si>
  <si>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</si>
  <si>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</si>
  <si>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</si>
  <si>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</si>
  <si>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</si>
  <si>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</si>
  <si>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</si>
  <si>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</si>
  <si>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</si>
  <si>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</si>
  <si>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</si>
  <si>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</si>
  <si>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</si>
  <si>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</si>
  <si>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</si>
  <si>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</si>
  <si>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</si>
  <si>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</si>
  <si>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</si>
  <si>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</si>
  <si>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</si>
  <si>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</si>
  <si>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</si>
  <si>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</si>
  <si>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</si>
  <si>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</si>
  <si>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</si>
  <si>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</si>
  <si>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</si>
  <si>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</si>
  <si>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</si>
  <si>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</si>
  <si>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表１４－３　　市町村別の年齢３区分別人口【外国人】</t>
  </si>
  <si>
    <t>注１）四捨五入の関係で、構成比の合計が100％にならない場合があります。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</si>
  <si>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</si>
  <si>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注２）年少人口・生産年齢人口・老年人口の数値は、小山市における年齢不詳者（計１名）を含んでいません。</t>
  </si>
  <si>
    <t>令和３年１月１日現在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</si>
</sst>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0" fontId="0" fillId="0" borderId="0" xfId="60" applyFont="1">
      <alignment/>
      <protection/>
    </xf>
    <xf numFmtId="0" fontId="0" fillId="0" borderId="10" xfId="60" applyFont="1" applyBorder="1" applyAlignment="1">
      <alignment horizontal="center" vertical="center"/>
      <protection/>
    </xf>
    <xf numFmtId="177" fontId="0" fillId="0" borderId="17" xfId="60" applyNumberFormat="1" applyFont="1" applyBorder="1" applyAlignment="1">
      <alignment horizontal="right" vertical="center"/>
      <protection/>
    </xf>
    <xf numFmtId="177" fontId="0" fillId="0" borderId="17" xfId="60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6" fontId="0" fillId="0" borderId="18" xfId="60" applyNumberFormat="1" applyFont="1" applyBorder="1">
      <alignment/>
      <protection/>
    </xf>
    <xf numFmtId="177" fontId="0" fillId="0" borderId="19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20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176" fontId="0" fillId="0" borderId="16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8" fontId="0" fillId="0" borderId="19" xfId="60" applyNumberFormat="1" applyFont="1" applyBorder="1">
      <alignment/>
      <protection/>
    </xf>
    <xf numFmtId="176" fontId="0" fillId="0" borderId="11" xfId="60" applyNumberFormat="1" applyFont="1" applyBorder="1">
      <alignment/>
      <protection/>
    </xf>
    <xf numFmtId="177" fontId="0" fillId="0" borderId="22" xfId="60" applyNumberFormat="1" applyFont="1" applyBorder="1">
      <alignment/>
      <protection/>
    </xf>
    <xf numFmtId="180" fontId="0" fillId="0" borderId="12" xfId="48" applyNumberFormat="1" applyFont="1" applyBorder="1" applyAlignment="1">
      <alignment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81" fontId="0" fillId="0" borderId="18" xfId="60" applyNumberFormat="1" applyFont="1" applyBorder="1" applyAlignment="1">
      <alignment horizontal="right"/>
      <protection/>
    </xf>
    <xf numFmtId="181" fontId="0" fillId="0" borderId="0" xfId="60" applyNumberFormat="1" applyFont="1" applyBorder="1" applyAlignment="1">
      <alignment horizontal="right"/>
      <protection/>
    </xf>
    <xf numFmtId="178" fontId="0" fillId="0" borderId="23" xfId="60" applyNumberFormat="1" applyFont="1" applyBorder="1">
      <alignment/>
      <protection/>
    </xf>
    <xf numFmtId="178" fontId="0" fillId="0" borderId="24" xfId="60" applyNumberFormat="1" applyFont="1" applyBorder="1">
      <alignment/>
      <protection/>
    </xf>
    <xf numFmtId="176" fontId="0" fillId="0" borderId="25" xfId="60" applyNumberFormat="1" applyFont="1" applyBorder="1">
      <alignment/>
      <protection/>
    </xf>
    <xf numFmtId="180" fontId="0" fillId="0" borderId="22" xfId="48" applyNumberFormat="1" applyFont="1" applyBorder="1" applyAlignment="1">
      <alignment/>
    </xf>
    <xf numFmtId="177" fontId="0" fillId="0" borderId="12" xfId="60" applyNumberFormat="1" applyFont="1" applyBorder="1">
      <alignment/>
      <protection/>
    </xf>
    <xf numFmtId="180" fontId="0" fillId="0" borderId="13" xfId="48" applyNumberFormat="1" applyFont="1" applyBorder="1" applyAlignment="1">
      <alignment/>
    </xf>
    <xf numFmtId="176" fontId="0" fillId="0" borderId="2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4.25" thickBot="1">
      <c r="A2" s="22" t="s">
        <v>37</v>
      </c>
      <c r="B2" s="23"/>
      <c r="C2" s="23"/>
      <c r="D2" s="23"/>
      <c r="E2" s="23"/>
      <c r="F2" s="23"/>
      <c r="G2" s="23"/>
      <c r="H2" s="23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26">
        <v>674</v>
      </c>
      <c r="C4" s="27">
        <f>B4/H4*100</f>
        <v>7.218592695726679</v>
      </c>
      <c r="D4" s="28">
        <v>8165</v>
      </c>
      <c r="E4" s="27">
        <f>D4/H4*100</f>
        <v>87.4477883688551</v>
      </c>
      <c r="F4" s="28">
        <v>498</v>
      </c>
      <c r="G4" s="29">
        <f>F4/H4*100</f>
        <v>5.333618935418229</v>
      </c>
      <c r="H4" s="30">
        <f>SUM(B4+D4+F4)</f>
        <v>9337</v>
      </c>
    </row>
    <row r="5" spans="1:8" ht="18" customHeight="1">
      <c r="A5" s="13" t="s">
        <v>7</v>
      </c>
      <c r="B5" s="26">
        <v>471</v>
      </c>
      <c r="C5" s="27">
        <f aca="true" t="shared" si="0" ref="C5:C17">B5/H5*100</f>
        <v>9.530554431404289</v>
      </c>
      <c r="D5" s="28">
        <v>4322</v>
      </c>
      <c r="E5" s="27">
        <f aca="true" t="shared" si="1" ref="E5:E17">D5/H5*100</f>
        <v>87.45447187373533</v>
      </c>
      <c r="F5" s="28">
        <v>149</v>
      </c>
      <c r="G5" s="29">
        <f aca="true" t="shared" si="2" ref="G5:G17">F5/H5*100</f>
        <v>3.0149736948603802</v>
      </c>
      <c r="H5" s="31">
        <f aca="true" t="shared" si="3" ref="H5:H17">SUM(B5+D5+F5)</f>
        <v>4942</v>
      </c>
    </row>
    <row r="6" spans="1:8" ht="18" customHeight="1">
      <c r="A6" s="13" t="s">
        <v>8</v>
      </c>
      <c r="B6" s="26">
        <v>337</v>
      </c>
      <c r="C6" s="27">
        <f t="shared" si="0"/>
        <v>7.74712643678161</v>
      </c>
      <c r="D6" s="28">
        <v>3924</v>
      </c>
      <c r="E6" s="27">
        <f t="shared" si="1"/>
        <v>90.20689655172414</v>
      </c>
      <c r="F6" s="28">
        <v>89</v>
      </c>
      <c r="G6" s="29">
        <f t="shared" si="2"/>
        <v>2.045977011494253</v>
      </c>
      <c r="H6" s="31">
        <f t="shared" si="3"/>
        <v>4350</v>
      </c>
    </row>
    <row r="7" spans="1:8" ht="18" customHeight="1">
      <c r="A7" s="13" t="s">
        <v>9</v>
      </c>
      <c r="B7" s="26">
        <v>275</v>
      </c>
      <c r="C7" s="27">
        <f t="shared" si="0"/>
        <v>9.472959007922839</v>
      </c>
      <c r="D7" s="28">
        <v>2529</v>
      </c>
      <c r="E7" s="27">
        <f t="shared" si="1"/>
        <v>87.11677574922494</v>
      </c>
      <c r="F7" s="28">
        <v>99</v>
      </c>
      <c r="G7" s="29">
        <f t="shared" si="2"/>
        <v>3.410265242852222</v>
      </c>
      <c r="H7" s="31">
        <f t="shared" si="3"/>
        <v>2903</v>
      </c>
    </row>
    <row r="8" spans="1:8" ht="18" customHeight="1">
      <c r="A8" s="13" t="s">
        <v>10</v>
      </c>
      <c r="B8" s="26">
        <v>64</v>
      </c>
      <c r="C8" s="27">
        <f t="shared" si="0"/>
        <v>4.344874405974202</v>
      </c>
      <c r="D8" s="28">
        <v>1388</v>
      </c>
      <c r="E8" s="27">
        <f t="shared" si="1"/>
        <v>94.22946367956551</v>
      </c>
      <c r="F8" s="28">
        <v>21</v>
      </c>
      <c r="G8" s="29">
        <f t="shared" si="2"/>
        <v>1.4256619144602851</v>
      </c>
      <c r="H8" s="31">
        <f t="shared" si="3"/>
        <v>1473</v>
      </c>
    </row>
    <row r="9" spans="1:8" ht="18" customHeight="1">
      <c r="A9" s="13" t="s">
        <v>11</v>
      </c>
      <c r="B9" s="26">
        <v>29</v>
      </c>
      <c r="C9" s="27">
        <f t="shared" si="0"/>
        <v>2.7514231499051234</v>
      </c>
      <c r="D9" s="28">
        <v>958</v>
      </c>
      <c r="E9" s="27">
        <f t="shared" si="1"/>
        <v>90.89184060721063</v>
      </c>
      <c r="F9" s="28">
        <v>67</v>
      </c>
      <c r="G9" s="29">
        <f t="shared" si="2"/>
        <v>6.35673624288425</v>
      </c>
      <c r="H9" s="31">
        <f t="shared" si="3"/>
        <v>1054</v>
      </c>
    </row>
    <row r="10" spans="1:8" ht="18" customHeight="1">
      <c r="A10" s="13" t="s">
        <v>12</v>
      </c>
      <c r="B10" s="26">
        <v>850</v>
      </c>
      <c r="C10" s="27">
        <f t="shared" si="0"/>
        <v>11.914774320156994</v>
      </c>
      <c r="D10" s="28">
        <v>6004</v>
      </c>
      <c r="E10" s="27">
        <f t="shared" si="1"/>
        <v>84.16035884496776</v>
      </c>
      <c r="F10" s="28">
        <v>279</v>
      </c>
      <c r="G10" s="29">
        <f t="shared" si="2"/>
        <v>3.9108494533221196</v>
      </c>
      <c r="H10" s="31">
        <f>SUM(B10+D10+F10)+1</f>
        <v>7134</v>
      </c>
    </row>
    <row r="11" spans="1:8" ht="18" customHeight="1">
      <c r="A11" s="13" t="s">
        <v>13</v>
      </c>
      <c r="B11" s="26">
        <v>405</v>
      </c>
      <c r="C11" s="27">
        <f t="shared" si="0"/>
        <v>11.831726555652935</v>
      </c>
      <c r="D11" s="28">
        <v>2862</v>
      </c>
      <c r="E11" s="27">
        <f t="shared" si="1"/>
        <v>83.61086765994742</v>
      </c>
      <c r="F11" s="28">
        <v>156</v>
      </c>
      <c r="G11" s="29">
        <f t="shared" si="2"/>
        <v>4.557405784399649</v>
      </c>
      <c r="H11" s="31">
        <f t="shared" si="3"/>
        <v>3423</v>
      </c>
    </row>
    <row r="12" spans="1:8" ht="18" customHeight="1">
      <c r="A12" s="13" t="s">
        <v>14</v>
      </c>
      <c r="B12" s="26">
        <v>96</v>
      </c>
      <c r="C12" s="27">
        <f t="shared" si="0"/>
        <v>8.518189884649512</v>
      </c>
      <c r="D12" s="28">
        <v>987</v>
      </c>
      <c r="E12" s="27">
        <f t="shared" si="1"/>
        <v>87.5776397515528</v>
      </c>
      <c r="F12" s="28">
        <v>44</v>
      </c>
      <c r="G12" s="29">
        <f t="shared" si="2"/>
        <v>3.904170363797693</v>
      </c>
      <c r="H12" s="31">
        <f t="shared" si="3"/>
        <v>1127</v>
      </c>
    </row>
    <row r="13" spans="1:8" ht="18" customHeight="1">
      <c r="A13" s="13" t="s">
        <v>15</v>
      </c>
      <c r="B13" s="26">
        <v>14</v>
      </c>
      <c r="C13" s="27">
        <f t="shared" si="0"/>
        <v>4.38871473354232</v>
      </c>
      <c r="D13" s="28">
        <v>286</v>
      </c>
      <c r="E13" s="27">
        <f t="shared" si="1"/>
        <v>89.65517241379311</v>
      </c>
      <c r="F13" s="28">
        <v>19</v>
      </c>
      <c r="G13" s="29">
        <f t="shared" si="2"/>
        <v>5.956112852664576</v>
      </c>
      <c r="H13" s="31">
        <f t="shared" si="3"/>
        <v>319</v>
      </c>
    </row>
    <row r="14" spans="1:8" ht="18" customHeight="1">
      <c r="A14" s="13" t="s">
        <v>16</v>
      </c>
      <c r="B14" s="32">
        <v>210</v>
      </c>
      <c r="C14" s="27">
        <f t="shared" si="0"/>
        <v>9.25925925925926</v>
      </c>
      <c r="D14" s="33">
        <v>1969</v>
      </c>
      <c r="E14" s="27">
        <f t="shared" si="1"/>
        <v>86.81657848324515</v>
      </c>
      <c r="F14" s="33">
        <v>89</v>
      </c>
      <c r="G14" s="29">
        <f t="shared" si="2"/>
        <v>3.9241622574955906</v>
      </c>
      <c r="H14" s="31">
        <f t="shared" si="3"/>
        <v>2268</v>
      </c>
    </row>
    <row r="15" spans="1:8" ht="18" customHeight="1">
      <c r="A15" s="13" t="s">
        <v>17</v>
      </c>
      <c r="B15" s="26">
        <v>31</v>
      </c>
      <c r="C15" s="27">
        <f t="shared" si="0"/>
        <v>6.70995670995671</v>
      </c>
      <c r="D15" s="28">
        <v>422</v>
      </c>
      <c r="E15" s="27">
        <f t="shared" si="1"/>
        <v>91.34199134199135</v>
      </c>
      <c r="F15" s="28">
        <v>9</v>
      </c>
      <c r="G15" s="29">
        <f t="shared" si="2"/>
        <v>1.948051948051948</v>
      </c>
      <c r="H15" s="31">
        <f t="shared" si="3"/>
        <v>462</v>
      </c>
    </row>
    <row r="16" spans="1:8" ht="18" customHeight="1">
      <c r="A16" s="13" t="s">
        <v>18</v>
      </c>
      <c r="B16" s="26">
        <v>19</v>
      </c>
      <c r="C16" s="27">
        <f t="shared" si="0"/>
        <v>7.2796934865900385</v>
      </c>
      <c r="D16" s="28">
        <v>232</v>
      </c>
      <c r="E16" s="27">
        <f t="shared" si="1"/>
        <v>88.88888888888889</v>
      </c>
      <c r="F16" s="28">
        <v>10</v>
      </c>
      <c r="G16" s="29">
        <f t="shared" si="2"/>
        <v>3.8314176245210727</v>
      </c>
      <c r="H16" s="31">
        <f t="shared" si="3"/>
        <v>261</v>
      </c>
    </row>
    <row r="17" spans="1:8" ht="18" customHeight="1" thickBot="1">
      <c r="A17" s="13" t="s">
        <v>19</v>
      </c>
      <c r="B17" s="26">
        <v>40</v>
      </c>
      <c r="C17" s="27">
        <f t="shared" si="0"/>
        <v>5.095541401273886</v>
      </c>
      <c r="D17" s="28">
        <v>721</v>
      </c>
      <c r="E17" s="27">
        <f t="shared" si="1"/>
        <v>91.84713375796179</v>
      </c>
      <c r="F17" s="28">
        <v>24</v>
      </c>
      <c r="G17" s="29">
        <f t="shared" si="2"/>
        <v>3.0573248407643314</v>
      </c>
      <c r="H17" s="31">
        <f t="shared" si="3"/>
        <v>785</v>
      </c>
    </row>
    <row r="18" spans="1:8" ht="18" customHeight="1" thickBot="1">
      <c r="A18" s="14" t="s">
        <v>20</v>
      </c>
      <c r="B18" s="34">
        <f>SUM(B4:B17)</f>
        <v>3515</v>
      </c>
      <c r="C18" s="35">
        <f>B18/H18*100</f>
        <v>8.823234098097293</v>
      </c>
      <c r="D18" s="36">
        <f>SUM(D4:D17)</f>
        <v>34769</v>
      </c>
      <c r="E18" s="35">
        <f>D18/H18*100</f>
        <v>87.2759676690597</v>
      </c>
      <c r="F18" s="36">
        <f>SUM(F4:F17)</f>
        <v>1553</v>
      </c>
      <c r="G18" s="37">
        <f>F18/H18*100</f>
        <v>3.8982880666700135</v>
      </c>
      <c r="H18" s="38">
        <f>SUM(H4:H17)</f>
        <v>39838</v>
      </c>
    </row>
    <row r="19" spans="1:8" ht="18" customHeight="1">
      <c r="A19" s="13" t="s">
        <v>21</v>
      </c>
      <c r="B19" s="26">
        <v>13</v>
      </c>
      <c r="C19" s="27">
        <f>B19/H19*100</f>
        <v>3.140096618357488</v>
      </c>
      <c r="D19" s="28">
        <v>390</v>
      </c>
      <c r="E19" s="27">
        <f>D19/H19*100</f>
        <v>94.20289855072464</v>
      </c>
      <c r="F19" s="28">
        <v>11</v>
      </c>
      <c r="G19" s="29">
        <f>F19/H19*100</f>
        <v>2.657004830917874</v>
      </c>
      <c r="H19" s="31">
        <f aca="true" t="shared" si="4" ref="H19:H29">SUM(B19+D19+F19)</f>
        <v>414</v>
      </c>
    </row>
    <row r="20" spans="1:8" ht="18" customHeight="1">
      <c r="A20" s="13" t="s">
        <v>22</v>
      </c>
      <c r="B20" s="26">
        <v>8</v>
      </c>
      <c r="C20" s="27">
        <f aca="true" t="shared" si="5" ref="C20:C29">B20/H20*100</f>
        <v>3.7735849056603774</v>
      </c>
      <c r="D20" s="28">
        <v>191</v>
      </c>
      <c r="E20" s="27">
        <f aca="true" t="shared" si="6" ref="E20:E29">D20/H20*100</f>
        <v>90.09433962264151</v>
      </c>
      <c r="F20" s="28">
        <v>13</v>
      </c>
      <c r="G20" s="29">
        <f aca="true" t="shared" si="7" ref="G20:G29">F20/H20*100</f>
        <v>6.132075471698113</v>
      </c>
      <c r="H20" s="31">
        <f t="shared" si="4"/>
        <v>212</v>
      </c>
    </row>
    <row r="21" spans="1:8" ht="18" customHeight="1">
      <c r="A21" s="13" t="s">
        <v>23</v>
      </c>
      <c r="B21" s="26">
        <v>5</v>
      </c>
      <c r="C21" s="27">
        <f t="shared" si="5"/>
        <v>5.05050505050505</v>
      </c>
      <c r="D21" s="28">
        <v>90</v>
      </c>
      <c r="E21" s="27">
        <f t="shared" si="6"/>
        <v>90.9090909090909</v>
      </c>
      <c r="F21" s="28">
        <v>4</v>
      </c>
      <c r="G21" s="29">
        <f t="shared" si="7"/>
        <v>4.040404040404041</v>
      </c>
      <c r="H21" s="31">
        <f t="shared" si="4"/>
        <v>99</v>
      </c>
    </row>
    <row r="22" spans="1:8" ht="18" customHeight="1">
      <c r="A22" s="13" t="s">
        <v>24</v>
      </c>
      <c r="B22" s="26">
        <v>8</v>
      </c>
      <c r="C22" s="27">
        <f t="shared" si="5"/>
        <v>4.571428571428571</v>
      </c>
      <c r="D22" s="28">
        <v>162</v>
      </c>
      <c r="E22" s="27">
        <f t="shared" si="6"/>
        <v>92.57142857142857</v>
      </c>
      <c r="F22" s="28">
        <v>5</v>
      </c>
      <c r="G22" s="29">
        <f t="shared" si="7"/>
        <v>2.857142857142857</v>
      </c>
      <c r="H22" s="31">
        <f t="shared" si="4"/>
        <v>175</v>
      </c>
    </row>
    <row r="23" spans="1:8" ht="18" customHeight="1">
      <c r="A23" s="13" t="s">
        <v>25</v>
      </c>
      <c r="B23" s="26">
        <v>15</v>
      </c>
      <c r="C23" s="27">
        <f t="shared" si="5"/>
        <v>8.47457627118644</v>
      </c>
      <c r="D23" s="28">
        <v>155</v>
      </c>
      <c r="E23" s="27">
        <f t="shared" si="6"/>
        <v>87.57062146892656</v>
      </c>
      <c r="F23" s="28">
        <v>7</v>
      </c>
      <c r="G23" s="29">
        <f t="shared" si="7"/>
        <v>3.954802259887006</v>
      </c>
      <c r="H23" s="31">
        <f t="shared" si="4"/>
        <v>177</v>
      </c>
    </row>
    <row r="24" spans="1:8" ht="18" customHeight="1">
      <c r="A24" s="13" t="s">
        <v>26</v>
      </c>
      <c r="B24" s="26">
        <v>34</v>
      </c>
      <c r="C24" s="27">
        <f t="shared" si="5"/>
        <v>6.028368794326241</v>
      </c>
      <c r="D24" s="28">
        <v>501</v>
      </c>
      <c r="E24" s="27">
        <f t="shared" si="6"/>
        <v>88.82978723404256</v>
      </c>
      <c r="F24" s="28">
        <v>29</v>
      </c>
      <c r="G24" s="29">
        <f t="shared" si="7"/>
        <v>5.141843971631205</v>
      </c>
      <c r="H24" s="31">
        <f t="shared" si="4"/>
        <v>564</v>
      </c>
    </row>
    <row r="25" spans="1:8" ht="18" customHeight="1">
      <c r="A25" s="13" t="s">
        <v>27</v>
      </c>
      <c r="B25" s="26">
        <v>27</v>
      </c>
      <c r="C25" s="27">
        <f t="shared" si="5"/>
        <v>7.219251336898395</v>
      </c>
      <c r="D25" s="28">
        <v>332</v>
      </c>
      <c r="E25" s="27">
        <f t="shared" si="6"/>
        <v>88.77005347593582</v>
      </c>
      <c r="F25" s="28">
        <v>15</v>
      </c>
      <c r="G25" s="29">
        <f t="shared" si="7"/>
        <v>4.010695187165775</v>
      </c>
      <c r="H25" s="31">
        <f t="shared" si="4"/>
        <v>374</v>
      </c>
    </row>
    <row r="26" spans="1:8" ht="18" customHeight="1">
      <c r="A26" s="13" t="s">
        <v>28</v>
      </c>
      <c r="B26" s="39">
        <v>3</v>
      </c>
      <c r="C26" s="27">
        <f t="shared" si="5"/>
        <v>5.084745762711865</v>
      </c>
      <c r="D26" s="40">
        <v>53</v>
      </c>
      <c r="E26" s="27">
        <f t="shared" si="6"/>
        <v>89.83050847457628</v>
      </c>
      <c r="F26" s="40">
        <v>3</v>
      </c>
      <c r="G26" s="29">
        <f t="shared" si="7"/>
        <v>5.084745762711865</v>
      </c>
      <c r="H26" s="31">
        <f t="shared" si="4"/>
        <v>59</v>
      </c>
    </row>
    <row r="27" spans="1:8" ht="18" customHeight="1">
      <c r="A27" s="13" t="s">
        <v>29</v>
      </c>
      <c r="B27" s="26">
        <v>52</v>
      </c>
      <c r="C27" s="27">
        <f t="shared" si="5"/>
        <v>12.560386473429952</v>
      </c>
      <c r="D27" s="28">
        <v>348</v>
      </c>
      <c r="E27" s="27">
        <f t="shared" si="6"/>
        <v>84.05797101449275</v>
      </c>
      <c r="F27" s="28">
        <v>14</v>
      </c>
      <c r="G27" s="29">
        <f t="shared" si="7"/>
        <v>3.3816425120772946</v>
      </c>
      <c r="H27" s="31">
        <f t="shared" si="4"/>
        <v>414</v>
      </c>
    </row>
    <row r="28" spans="1:8" ht="18" customHeight="1">
      <c r="A28" s="13" t="s">
        <v>30</v>
      </c>
      <c r="B28" s="26">
        <v>12</v>
      </c>
      <c r="C28" s="27">
        <f t="shared" si="5"/>
        <v>3.498542274052478</v>
      </c>
      <c r="D28" s="41">
        <v>310</v>
      </c>
      <c r="E28" s="27">
        <f t="shared" si="6"/>
        <v>90.37900874635568</v>
      </c>
      <c r="F28" s="42">
        <v>21</v>
      </c>
      <c r="G28" s="29">
        <f t="shared" si="7"/>
        <v>6.122448979591836</v>
      </c>
      <c r="H28" s="31">
        <f t="shared" si="4"/>
        <v>343</v>
      </c>
    </row>
    <row r="29" spans="1:8" ht="18" customHeight="1" thickBot="1">
      <c r="A29" s="13" t="s">
        <v>31</v>
      </c>
      <c r="B29" s="43">
        <v>2</v>
      </c>
      <c r="C29" s="27">
        <f t="shared" si="5"/>
        <v>1.257861635220126</v>
      </c>
      <c r="D29" s="28">
        <v>155</v>
      </c>
      <c r="E29" s="27">
        <f t="shared" si="6"/>
        <v>97.48427672955975</v>
      </c>
      <c r="F29" s="28">
        <v>2</v>
      </c>
      <c r="G29" s="29">
        <f t="shared" si="7"/>
        <v>1.257861635220126</v>
      </c>
      <c r="H29" s="31">
        <f t="shared" si="4"/>
        <v>159</v>
      </c>
    </row>
    <row r="30" spans="1:8" ht="18" customHeight="1" thickBot="1">
      <c r="A30" s="21" t="s">
        <v>35</v>
      </c>
      <c r="B30" s="43">
        <f>SUM(B19:B29)</f>
        <v>179</v>
      </c>
      <c r="C30" s="35">
        <f>B30/H30*100</f>
        <v>5.986622073578595</v>
      </c>
      <c r="D30" s="44">
        <f>SUM(D19:D29)</f>
        <v>2687</v>
      </c>
      <c r="E30" s="45">
        <f>D30/H30*100</f>
        <v>89.86622073578594</v>
      </c>
      <c r="F30" s="46">
        <f>SUM(F19:F29)</f>
        <v>124</v>
      </c>
      <c r="G30" s="37">
        <f>F30/H30*100</f>
        <v>4.147157190635451</v>
      </c>
      <c r="H30" s="38">
        <f>SUM(H19:H29)</f>
        <v>2990</v>
      </c>
    </row>
    <row r="31" spans="1:8" ht="18" customHeight="1" thickBot="1">
      <c r="A31" s="14" t="s">
        <v>32</v>
      </c>
      <c r="B31" s="34">
        <f>B18+B30</f>
        <v>3694</v>
      </c>
      <c r="C31" s="35">
        <f>B31/H31*100</f>
        <v>8.62519846829177</v>
      </c>
      <c r="D31" s="47">
        <f>D18+D30</f>
        <v>37456</v>
      </c>
      <c r="E31" s="45">
        <f>D31/H31*100</f>
        <v>87.45680396002615</v>
      </c>
      <c r="F31" s="48">
        <f>F18+F30</f>
        <v>1677</v>
      </c>
      <c r="G31" s="37">
        <f>F31/H31*100</f>
        <v>3.91566265060241</v>
      </c>
      <c r="H31" s="38">
        <f>H18+H30</f>
        <v>42828</v>
      </c>
    </row>
    <row r="32" spans="1:8" ht="18" customHeight="1">
      <c r="A32" s="20" t="s">
        <v>34</v>
      </c>
      <c r="B32" s="16"/>
      <c r="C32" s="17"/>
      <c r="D32" s="18"/>
      <c r="E32" s="17"/>
      <c r="F32" s="18"/>
      <c r="G32" s="17"/>
      <c r="H32" s="15"/>
    </row>
    <row r="33" spans="1:8" ht="31.5" customHeight="1">
      <c r="A33" s="24" t="s">
        <v>36</v>
      </c>
      <c r="B33" s="24"/>
      <c r="C33" s="24"/>
      <c r="D33" s="24"/>
      <c r="E33" s="24"/>
      <c r="F33" s="24"/>
      <c r="G33" s="24"/>
      <c r="H33" s="24"/>
    </row>
    <row r="34" spans="1:8" ht="30" customHeight="1">
      <c r="A34" s="25"/>
      <c r="B34" s="25"/>
      <c r="C34" s="25"/>
      <c r="D34" s="25"/>
      <c r="E34" s="25"/>
      <c r="F34" s="25"/>
      <c r="G34" s="25"/>
      <c r="H34" s="25"/>
    </row>
    <row r="36" ht="13.5">
      <c r="D36" s="19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2017-08-24T11:45:31Z</cp:lastPrinted>
  <dcterms:created xsi:type="dcterms:W3CDTF">2009-07-10T10:00:12Z</dcterms:created>
  <dcterms:modified xsi:type="dcterms:W3CDTF">2022-01-27T07:05:15Z</dcterms:modified>
  <cp:category/>
  <cp:version/>
  <cp:contentType/>
  <cp:contentStatus/>
</cp:coreProperties>
</file>