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1720" windowHeight="8450" activeTab="0"/>
  </bookViews>
  <sheets>
    <sheet name="表14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<sst xmlns="http://schemas.openxmlformats.org/spreadsheetml/2006/main" count="39" uniqueCount="37">
  <si>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市町村名</t>
  </si>
  <si>
    <t>年少人口（人）</t>
  </si>
  <si>
    <t>構成比（％）</t>
  </si>
  <si>
    <t>生産年齢人口（人）</t>
  </si>
  <si>
    <t>老年人口（人）</t>
  </si>
  <si>
    <t>人口（人）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</si>
  <si>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</si>
  <si>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</si>
  <si>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</si>
  <si>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</si>
  <si>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</si>
  <si>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</si>
  <si>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</si>
  <si>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</si>
  <si>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</si>
  <si>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</si>
  <si>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</si>
  <si>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</si>
  <si>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</si>
  <si>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</si>
  <si>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部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</si>
  <si>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</si>
  <si>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</si>
  <si>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</si>
  <si>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</si>
  <si>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</si>
  <si>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</si>
  <si>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</si>
  <si>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高根沢町</t>
  </si>
  <si>
    <t>那須町</t>
  </si>
  <si>
    <t>那珂川町</t>
  </si>
  <si>
    <t>合     計</t>
  </si>
  <si>
    <t>表１４－２　　市町村別の年齢３区分別人口【日本人】</t>
  </si>
  <si>
    <t>注）四捨五入の関係で、構成比の合計が100％にならない場合があります。</t>
  </si>
  <si>
    <t>塩谷町</t>
  </si>
  <si>
    <r>
      <t>町 村</t>
    </r>
    <r>
      <rPr>
        <sz val="11"/>
        <rFont val="ＭＳ Ｐゴシック"/>
        <family val="3"/>
      </rPr>
      <t xml:space="preserve"> 部</t>
    </r>
    <r>
      <rPr>
        <sz val="11"/>
        <rFont val="ＭＳ Ｐゴシック"/>
        <family val="3"/>
      </rPr>
      <t xml:space="preserve"> 計</t>
    </r>
  </si>
  <si>
    <t>令和５年１月１日現在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</si>
</sst>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_);[Red]\(#,##0\)"/>
    <numFmt numFmtId="179" formatCode="#,##0;&quot;△ &quot;#,##0"/>
    <numFmt numFmtId="180" formatCode="#,##0_ ;[Red]\-#,##0\ "/>
    <numFmt numFmtId="181" formatCode="#,##0.0_ "/>
    <numFmt numFmtId="182" formatCode="#,##0.0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37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60" applyFont="1">
      <alignment/>
      <protection/>
    </xf>
    <xf numFmtId="176" fontId="0" fillId="0" borderId="0" xfId="60" applyNumberFormat="1">
      <alignment/>
      <protection/>
    </xf>
    <xf numFmtId="177" fontId="0" fillId="0" borderId="0" xfId="60" applyNumberFormat="1">
      <alignment/>
      <protection/>
    </xf>
    <xf numFmtId="178" fontId="0" fillId="0" borderId="0" xfId="60" applyNumberFormat="1">
      <alignment/>
      <protection/>
    </xf>
    <xf numFmtId="0" fontId="0" fillId="0" borderId="0" xfId="60">
      <alignment/>
      <protection/>
    </xf>
    <xf numFmtId="0" fontId="0" fillId="0" borderId="10" xfId="60" applyFont="1" applyBorder="1" applyAlignment="1">
      <alignment horizontal="distributed" vertical="center"/>
      <protection/>
    </xf>
    <xf numFmtId="176" fontId="0" fillId="0" borderId="11" xfId="60" applyNumberFormat="1" applyFont="1" applyBorder="1" applyAlignment="1">
      <alignment horizontal="center" vertical="center" shrinkToFit="1"/>
      <protection/>
    </xf>
    <xf numFmtId="177" fontId="0" fillId="0" borderId="12" xfId="60" applyNumberFormat="1" applyFont="1" applyBorder="1" applyAlignment="1">
      <alignment horizontal="center" vertical="center" shrinkToFit="1"/>
      <protection/>
    </xf>
    <xf numFmtId="178" fontId="0" fillId="0" borderId="13" xfId="60" applyNumberFormat="1" applyFont="1" applyBorder="1" applyAlignment="1">
      <alignment horizontal="center" vertical="center" shrinkToFit="1"/>
      <protection/>
    </xf>
    <xf numFmtId="177" fontId="0" fillId="0" borderId="14" xfId="60" applyNumberFormat="1" applyFont="1" applyBorder="1" applyAlignment="1">
      <alignment horizontal="center" vertical="center" shrinkToFit="1"/>
      <protection/>
    </xf>
    <xf numFmtId="0" fontId="0" fillId="0" borderId="10" xfId="60" applyFont="1" applyBorder="1" applyAlignment="1">
      <alignment horizontal="center" shrinkToFit="1"/>
      <protection/>
    </xf>
    <xf numFmtId="0" fontId="0" fillId="0" borderId="15" xfId="60" applyFont="1" applyBorder="1" applyAlignment="1">
      <alignment horizontal="distributed" vertical="center"/>
      <protection/>
    </xf>
    <xf numFmtId="0" fontId="0" fillId="0" borderId="16" xfId="60" applyFont="1" applyBorder="1" applyAlignment="1">
      <alignment horizontal="distributed" vertical="center"/>
      <protection/>
    </xf>
    <xf numFmtId="0" fontId="0" fillId="0" borderId="10" xfId="60" applyFont="1" applyBorder="1" applyAlignment="1">
      <alignment horizontal="center" vertical="center"/>
      <protection/>
    </xf>
    <xf numFmtId="176" fontId="0" fillId="0" borderId="0" xfId="60" applyNumberFormat="1" applyFont="1">
      <alignment/>
      <protection/>
    </xf>
    <xf numFmtId="177" fontId="0" fillId="0" borderId="0" xfId="60" applyNumberFormat="1" applyFont="1">
      <alignment/>
      <protection/>
    </xf>
    <xf numFmtId="178" fontId="0" fillId="0" borderId="0" xfId="60" applyNumberFormat="1" applyFont="1">
      <alignment/>
      <protection/>
    </xf>
    <xf numFmtId="38" fontId="0" fillId="0" borderId="0" xfId="0" applyNumberFormat="1" applyAlignment="1">
      <alignment vertical="center"/>
    </xf>
    <xf numFmtId="0" fontId="0" fillId="0" borderId="0" xfId="60" applyFont="1">
      <alignment/>
      <protection/>
    </xf>
    <xf numFmtId="0" fontId="0" fillId="0" borderId="16" xfId="60" applyFont="1" applyBorder="1" applyAlignment="1">
      <alignment horizontal="distributed" vertical="center"/>
      <protection/>
    </xf>
    <xf numFmtId="0" fontId="0" fillId="0" borderId="10" xfId="60" applyFont="1" applyBorder="1" applyAlignment="1">
      <alignment horizontal="center" vertical="center"/>
      <protection/>
    </xf>
    <xf numFmtId="176" fontId="0" fillId="0" borderId="17" xfId="60" applyNumberFormat="1" applyFont="1" applyBorder="1">
      <alignment/>
      <protection/>
    </xf>
    <xf numFmtId="177" fontId="0" fillId="0" borderId="18" xfId="60" applyNumberFormat="1" applyFont="1" applyBorder="1">
      <alignment/>
      <protection/>
    </xf>
    <xf numFmtId="178" fontId="0" fillId="0" borderId="0" xfId="60" applyNumberFormat="1" applyFont="1" applyBorder="1">
      <alignment/>
      <protection/>
    </xf>
    <xf numFmtId="177" fontId="0" fillId="0" borderId="19" xfId="60" applyNumberFormat="1" applyFont="1" applyBorder="1">
      <alignment/>
      <protection/>
    </xf>
    <xf numFmtId="176" fontId="0" fillId="0" borderId="15" xfId="60" applyNumberFormat="1" applyFont="1" applyBorder="1">
      <alignment/>
      <protection/>
    </xf>
    <xf numFmtId="176" fontId="0" fillId="0" borderId="16" xfId="60" applyNumberFormat="1" applyFont="1" applyBorder="1">
      <alignment/>
      <protection/>
    </xf>
    <xf numFmtId="176" fontId="0" fillId="0" borderId="20" xfId="60" applyNumberFormat="1" applyFont="1" applyBorder="1">
      <alignment/>
      <protection/>
    </xf>
    <xf numFmtId="178" fontId="0" fillId="0" borderId="18" xfId="60" applyNumberFormat="1" applyFont="1" applyBorder="1">
      <alignment/>
      <protection/>
    </xf>
    <xf numFmtId="176" fontId="0" fillId="0" borderId="11" xfId="60" applyNumberFormat="1" applyFont="1" applyBorder="1">
      <alignment/>
      <protection/>
    </xf>
    <xf numFmtId="182" fontId="0" fillId="0" borderId="12" xfId="60" applyNumberFormat="1" applyFont="1" applyBorder="1">
      <alignment/>
      <protection/>
    </xf>
    <xf numFmtId="176" fontId="0" fillId="0" borderId="12" xfId="60" applyNumberFormat="1" applyFont="1" applyBorder="1">
      <alignment/>
      <protection/>
    </xf>
    <xf numFmtId="182" fontId="0" fillId="0" borderId="13" xfId="60" applyNumberFormat="1" applyFont="1" applyBorder="1">
      <alignment/>
      <protection/>
    </xf>
    <xf numFmtId="176" fontId="0" fillId="0" borderId="10" xfId="60" applyNumberFormat="1" applyFont="1" applyBorder="1">
      <alignment/>
      <protection/>
    </xf>
    <xf numFmtId="180" fontId="0" fillId="0" borderId="16" xfId="60" applyNumberFormat="1" applyFont="1" applyBorder="1">
      <alignment/>
      <protection/>
    </xf>
    <xf numFmtId="178" fontId="0" fillId="0" borderId="21" xfId="60" applyNumberFormat="1" applyFont="1" applyBorder="1">
      <alignment/>
      <protection/>
    </xf>
    <xf numFmtId="178" fontId="0" fillId="0" borderId="22" xfId="60" applyNumberFormat="1" applyFont="1" applyBorder="1">
      <alignment/>
      <protection/>
    </xf>
    <xf numFmtId="176" fontId="0" fillId="0" borderId="23" xfId="60" applyNumberFormat="1" applyFont="1" applyBorder="1">
      <alignment/>
      <protection/>
    </xf>
    <xf numFmtId="177" fontId="0" fillId="0" borderId="24" xfId="60" applyNumberFormat="1" applyFont="1" applyBorder="1">
      <alignment/>
      <protection/>
    </xf>
    <xf numFmtId="178" fontId="0" fillId="0" borderId="25" xfId="60" applyNumberFormat="1" applyFont="1" applyBorder="1">
      <alignment/>
      <protection/>
    </xf>
    <xf numFmtId="177" fontId="0" fillId="0" borderId="26" xfId="60" applyNumberFormat="1" applyFont="1" applyBorder="1">
      <alignment/>
      <protection/>
    </xf>
    <xf numFmtId="176" fontId="0" fillId="0" borderId="25" xfId="60" applyNumberFormat="1" applyFont="1" applyFill="1" applyBorder="1">
      <alignment/>
      <protection/>
    </xf>
    <xf numFmtId="176" fontId="0" fillId="0" borderId="25" xfId="60" applyNumberFormat="1" applyFont="1" applyBorder="1">
      <alignment/>
      <protection/>
    </xf>
    <xf numFmtId="182" fontId="0" fillId="0" borderId="14" xfId="60" applyNumberFormat="1" applyFont="1" applyBorder="1">
      <alignment/>
      <protection/>
    </xf>
    <xf numFmtId="176" fontId="0" fillId="0" borderId="13" xfId="60" applyNumberFormat="1" applyFont="1" applyFill="1" applyBorder="1">
      <alignment/>
      <protection/>
    </xf>
    <xf numFmtId="176" fontId="0" fillId="0" borderId="13" xfId="60" applyNumberFormat="1" applyFont="1" applyBorder="1">
      <alignment/>
      <protection/>
    </xf>
    <xf numFmtId="177" fontId="0" fillId="0" borderId="25" xfId="60" applyNumberFormat="1" applyFont="1" applyBorder="1" applyAlignment="1">
      <alignment horizontal="right" vertical="center"/>
      <protection/>
    </xf>
    <xf numFmtId="177" fontId="0" fillId="0" borderId="25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原稿３（表１２～１４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">
      <selection activeCell="J7" sqref="J7"/>
    </sheetView>
  </sheetViews>
  <sheetFormatPr defaultColWidth="9.00390625" defaultRowHeight="13.5"/>
  <cols>
    <col min="1" max="1" width="12.625" style="0" customWidth="1"/>
    <col min="2" max="8" width="10.625" style="0" customWidth="1"/>
  </cols>
  <sheetData>
    <row r="1" spans="1:8" ht="18.75">
      <c r="A1" s="1" t="s">
        <v>32</v>
      </c>
      <c r="B1" s="2"/>
      <c r="C1" s="3"/>
      <c r="D1" s="4"/>
      <c r="E1" s="3"/>
      <c r="F1" s="4"/>
      <c r="G1" s="3"/>
      <c r="H1" s="5"/>
    </row>
    <row r="2" spans="1:8" ht="13.5" thickBot="1">
      <c r="A2" s="47" t="s">
        <v>36</v>
      </c>
      <c r="B2" s="48"/>
      <c r="C2" s="48"/>
      <c r="D2" s="48"/>
      <c r="E2" s="48"/>
      <c r="F2" s="48"/>
      <c r="G2" s="48"/>
      <c r="H2" s="48"/>
    </row>
    <row r="3" spans="1:8" ht="18" customHeight="1" thickBot="1">
      <c r="A3" s="6" t="s">
        <v>0</v>
      </c>
      <c r="B3" s="7" t="s">
        <v>1</v>
      </c>
      <c r="C3" s="8" t="s">
        <v>2</v>
      </c>
      <c r="D3" s="9" t="s">
        <v>3</v>
      </c>
      <c r="E3" s="8" t="s">
        <v>2</v>
      </c>
      <c r="F3" s="9" t="s">
        <v>4</v>
      </c>
      <c r="G3" s="10" t="s">
        <v>2</v>
      </c>
      <c r="H3" s="11" t="s">
        <v>5</v>
      </c>
    </row>
    <row r="4" spans="1:8" ht="18" customHeight="1">
      <c r="A4" s="12" t="s">
        <v>6</v>
      </c>
      <c r="B4" s="22">
        <v>64209</v>
      </c>
      <c r="C4" s="23">
        <v>12.65</v>
      </c>
      <c r="D4" s="24">
        <v>309648</v>
      </c>
      <c r="E4" s="23">
        <v>60.99</v>
      </c>
      <c r="F4" s="24">
        <v>133843</v>
      </c>
      <c r="G4" s="25">
        <v>26.36</v>
      </c>
      <c r="H4" s="26">
        <f>SUM(B4+D4+F4)</f>
        <v>507700</v>
      </c>
    </row>
    <row r="5" spans="1:8" ht="18" customHeight="1">
      <c r="A5" s="13" t="s">
        <v>7</v>
      </c>
      <c r="B5" s="22">
        <v>13550</v>
      </c>
      <c r="C5" s="23">
        <v>9.86</v>
      </c>
      <c r="D5" s="24">
        <v>76881</v>
      </c>
      <c r="E5" s="23">
        <v>55.93</v>
      </c>
      <c r="F5" s="24">
        <v>47033</v>
      </c>
      <c r="G5" s="25">
        <v>34.21</v>
      </c>
      <c r="H5" s="27">
        <f aca="true" t="shared" si="0" ref="H5:H17">SUM(B5+D5+F5)</f>
        <v>137464</v>
      </c>
    </row>
    <row r="6" spans="1:8" ht="18" customHeight="1">
      <c r="A6" s="13" t="s">
        <v>8</v>
      </c>
      <c r="B6" s="22">
        <v>16267</v>
      </c>
      <c r="C6" s="23">
        <v>10.75</v>
      </c>
      <c r="D6" s="24">
        <v>85057</v>
      </c>
      <c r="E6" s="23">
        <v>56.23</v>
      </c>
      <c r="F6" s="24">
        <v>49953</v>
      </c>
      <c r="G6" s="25">
        <v>33.02</v>
      </c>
      <c r="H6" s="27">
        <f t="shared" si="0"/>
        <v>151277</v>
      </c>
    </row>
    <row r="7" spans="1:8" ht="18" customHeight="1">
      <c r="A7" s="13" t="s">
        <v>9</v>
      </c>
      <c r="B7" s="22">
        <v>12192</v>
      </c>
      <c r="C7" s="23">
        <v>10.87</v>
      </c>
      <c r="D7" s="24">
        <v>63907</v>
      </c>
      <c r="E7" s="23">
        <v>56.96</v>
      </c>
      <c r="F7" s="24">
        <v>36089</v>
      </c>
      <c r="G7" s="25">
        <v>32.17</v>
      </c>
      <c r="H7" s="27">
        <f t="shared" si="0"/>
        <v>112188</v>
      </c>
    </row>
    <row r="8" spans="1:8" ht="18" customHeight="1">
      <c r="A8" s="13" t="s">
        <v>10</v>
      </c>
      <c r="B8" s="22">
        <v>10377</v>
      </c>
      <c r="C8" s="23">
        <v>11.14</v>
      </c>
      <c r="D8" s="24">
        <v>53441</v>
      </c>
      <c r="E8" s="23">
        <v>57.38</v>
      </c>
      <c r="F8" s="24">
        <v>29314</v>
      </c>
      <c r="G8" s="25">
        <v>31.48</v>
      </c>
      <c r="H8" s="27">
        <f t="shared" si="0"/>
        <v>93132</v>
      </c>
    </row>
    <row r="9" spans="1:8" ht="18" customHeight="1">
      <c r="A9" s="13" t="s">
        <v>11</v>
      </c>
      <c r="B9" s="22">
        <v>7026</v>
      </c>
      <c r="C9" s="23">
        <v>9.22</v>
      </c>
      <c r="D9" s="24">
        <v>40938</v>
      </c>
      <c r="E9" s="23">
        <v>53.73</v>
      </c>
      <c r="F9" s="24">
        <v>28235</v>
      </c>
      <c r="G9" s="25">
        <v>37.05</v>
      </c>
      <c r="H9" s="27">
        <f t="shared" si="0"/>
        <v>76199</v>
      </c>
    </row>
    <row r="10" spans="1:8" ht="18" customHeight="1">
      <c r="A10" s="13" t="s">
        <v>12</v>
      </c>
      <c r="B10" s="22">
        <v>19789</v>
      </c>
      <c r="C10" s="23">
        <v>12.36</v>
      </c>
      <c r="D10" s="24">
        <v>97514</v>
      </c>
      <c r="E10" s="23">
        <v>60.91</v>
      </c>
      <c r="F10" s="24">
        <v>42794</v>
      </c>
      <c r="G10" s="25">
        <v>26.73</v>
      </c>
      <c r="H10" s="27">
        <f t="shared" si="0"/>
        <v>160097</v>
      </c>
    </row>
    <row r="11" spans="1:8" ht="18" customHeight="1">
      <c r="A11" s="13" t="s">
        <v>13</v>
      </c>
      <c r="B11" s="22">
        <v>9372</v>
      </c>
      <c r="C11" s="23">
        <v>12.39</v>
      </c>
      <c r="D11" s="24">
        <v>44368</v>
      </c>
      <c r="E11" s="23">
        <v>58.64</v>
      </c>
      <c r="F11" s="24">
        <v>21926</v>
      </c>
      <c r="G11" s="25">
        <v>28.98</v>
      </c>
      <c r="H11" s="27">
        <f t="shared" si="0"/>
        <v>75666</v>
      </c>
    </row>
    <row r="12" spans="1:8" ht="18" customHeight="1">
      <c r="A12" s="13" t="s">
        <v>14</v>
      </c>
      <c r="B12" s="22">
        <v>7700</v>
      </c>
      <c r="C12" s="23">
        <v>11.28</v>
      </c>
      <c r="D12" s="24">
        <v>39168</v>
      </c>
      <c r="E12" s="23">
        <v>57.38</v>
      </c>
      <c r="F12" s="24">
        <v>21393</v>
      </c>
      <c r="G12" s="25">
        <v>31.34</v>
      </c>
      <c r="H12" s="27">
        <f t="shared" si="0"/>
        <v>68261</v>
      </c>
    </row>
    <row r="13" spans="1:8" ht="18" customHeight="1">
      <c r="A13" s="13" t="s">
        <v>15</v>
      </c>
      <c r="B13" s="22">
        <v>3025</v>
      </c>
      <c r="C13" s="23">
        <v>9.89</v>
      </c>
      <c r="D13" s="24">
        <v>17080</v>
      </c>
      <c r="E13" s="23">
        <v>55.84</v>
      </c>
      <c r="F13" s="24">
        <v>10484</v>
      </c>
      <c r="G13" s="25">
        <v>34.27</v>
      </c>
      <c r="H13" s="27">
        <f t="shared" si="0"/>
        <v>30589</v>
      </c>
    </row>
    <row r="14" spans="1:8" ht="18" customHeight="1">
      <c r="A14" s="13" t="s">
        <v>16</v>
      </c>
      <c r="B14" s="28">
        <v>13768</v>
      </c>
      <c r="C14" s="23">
        <v>12.05</v>
      </c>
      <c r="D14" s="29">
        <v>67325</v>
      </c>
      <c r="E14" s="23">
        <v>58.91</v>
      </c>
      <c r="F14" s="29">
        <v>33196</v>
      </c>
      <c r="G14" s="25">
        <v>29.05</v>
      </c>
      <c r="H14" s="27">
        <f t="shared" si="0"/>
        <v>114289</v>
      </c>
    </row>
    <row r="15" spans="1:8" ht="18" customHeight="1">
      <c r="A15" s="13" t="s">
        <v>17</v>
      </c>
      <c r="B15" s="22">
        <v>5841</v>
      </c>
      <c r="C15" s="23">
        <v>13.43</v>
      </c>
      <c r="D15" s="24">
        <v>25731</v>
      </c>
      <c r="E15" s="23">
        <v>59.17</v>
      </c>
      <c r="F15" s="24">
        <v>11913</v>
      </c>
      <c r="G15" s="25">
        <v>27.4</v>
      </c>
      <c r="H15" s="27">
        <f t="shared" si="0"/>
        <v>43485</v>
      </c>
    </row>
    <row r="16" spans="1:8" ht="18" customHeight="1">
      <c r="A16" s="13" t="s">
        <v>18</v>
      </c>
      <c r="B16" s="22">
        <v>2174</v>
      </c>
      <c r="C16" s="23">
        <v>8.95</v>
      </c>
      <c r="D16" s="24">
        <v>12705</v>
      </c>
      <c r="E16" s="23">
        <v>52.3</v>
      </c>
      <c r="F16" s="24">
        <v>9414</v>
      </c>
      <c r="G16" s="25">
        <v>38.75</v>
      </c>
      <c r="H16" s="27">
        <f t="shared" si="0"/>
        <v>24293</v>
      </c>
    </row>
    <row r="17" spans="1:8" ht="18" customHeight="1" thickBot="1">
      <c r="A17" s="13" t="s">
        <v>19</v>
      </c>
      <c r="B17" s="22">
        <v>7370</v>
      </c>
      <c r="C17" s="23">
        <v>12.44</v>
      </c>
      <c r="D17" s="24">
        <v>36184</v>
      </c>
      <c r="E17" s="23">
        <v>61.06</v>
      </c>
      <c r="F17" s="24">
        <v>15704</v>
      </c>
      <c r="G17" s="25">
        <v>26.5</v>
      </c>
      <c r="H17" s="27">
        <f t="shared" si="0"/>
        <v>59258</v>
      </c>
    </row>
    <row r="18" spans="1:8" ht="18" customHeight="1" thickBot="1">
      <c r="A18" s="14" t="s">
        <v>20</v>
      </c>
      <c r="B18" s="30">
        <f>SUM(B4:B17)</f>
        <v>192660</v>
      </c>
      <c r="C18" s="31">
        <f>B18/H18*100</f>
        <v>11.648844124607443</v>
      </c>
      <c r="D18" s="32">
        <f>SUM(D4:D17)</f>
        <v>969947</v>
      </c>
      <c r="E18" s="31">
        <f>D18/H18*100</f>
        <v>58.64611965187696</v>
      </c>
      <c r="F18" s="32">
        <f>SUM(F4:F17)</f>
        <v>491291</v>
      </c>
      <c r="G18" s="33">
        <f>F18/H18*100</f>
        <v>29.705036223515595</v>
      </c>
      <c r="H18" s="34">
        <f>SUM(H4:H17)</f>
        <v>1653898</v>
      </c>
    </row>
    <row r="19" spans="1:8" ht="18" customHeight="1">
      <c r="A19" s="13" t="s">
        <v>21</v>
      </c>
      <c r="B19" s="22">
        <v>3845</v>
      </c>
      <c r="C19" s="23">
        <v>12.63</v>
      </c>
      <c r="D19" s="24">
        <v>18939</v>
      </c>
      <c r="E19" s="23">
        <v>62.21</v>
      </c>
      <c r="F19" s="24">
        <v>7660</v>
      </c>
      <c r="G19" s="25">
        <v>25.16</v>
      </c>
      <c r="H19" s="35">
        <f aca="true" t="shared" si="1" ref="H19:H29">SUM(B19+D19+F19)</f>
        <v>30444</v>
      </c>
    </row>
    <row r="20" spans="1:8" ht="18" customHeight="1">
      <c r="A20" s="13" t="s">
        <v>22</v>
      </c>
      <c r="B20" s="22">
        <v>2291</v>
      </c>
      <c r="C20" s="23">
        <v>10.6</v>
      </c>
      <c r="D20" s="24">
        <v>12114</v>
      </c>
      <c r="E20" s="23">
        <v>56.06</v>
      </c>
      <c r="F20" s="24">
        <v>7203</v>
      </c>
      <c r="G20" s="25">
        <v>33.33</v>
      </c>
      <c r="H20" s="35">
        <f t="shared" si="1"/>
        <v>21608</v>
      </c>
    </row>
    <row r="21" spans="1:8" ht="18" customHeight="1">
      <c r="A21" s="13" t="s">
        <v>23</v>
      </c>
      <c r="B21" s="22">
        <v>876</v>
      </c>
      <c r="C21" s="23">
        <v>7.38</v>
      </c>
      <c r="D21" s="24">
        <v>5766</v>
      </c>
      <c r="E21" s="23">
        <v>48.61</v>
      </c>
      <c r="F21" s="24">
        <v>5220</v>
      </c>
      <c r="G21" s="25">
        <v>44.01</v>
      </c>
      <c r="H21" s="35">
        <f t="shared" si="1"/>
        <v>11862</v>
      </c>
    </row>
    <row r="22" spans="1:8" ht="18" customHeight="1">
      <c r="A22" s="13" t="s">
        <v>24</v>
      </c>
      <c r="B22" s="22">
        <v>1191</v>
      </c>
      <c r="C22" s="23">
        <v>10.62</v>
      </c>
      <c r="D22" s="24">
        <v>6498</v>
      </c>
      <c r="E22" s="23">
        <v>57.94</v>
      </c>
      <c r="F22" s="24">
        <v>3526</v>
      </c>
      <c r="G22" s="25">
        <v>31.44</v>
      </c>
      <c r="H22" s="35">
        <f t="shared" si="1"/>
        <v>11215</v>
      </c>
    </row>
    <row r="23" spans="1:8" ht="18" customHeight="1">
      <c r="A23" s="13" t="s">
        <v>25</v>
      </c>
      <c r="B23" s="22">
        <v>1922</v>
      </c>
      <c r="C23" s="23">
        <v>12.49</v>
      </c>
      <c r="D23" s="24">
        <v>8457</v>
      </c>
      <c r="E23" s="23">
        <v>54.95</v>
      </c>
      <c r="F23" s="24">
        <v>5010</v>
      </c>
      <c r="G23" s="25">
        <v>32.56</v>
      </c>
      <c r="H23" s="35">
        <f t="shared" si="1"/>
        <v>15389</v>
      </c>
    </row>
    <row r="24" spans="1:8" ht="18" customHeight="1">
      <c r="A24" s="13" t="s">
        <v>26</v>
      </c>
      <c r="B24" s="22">
        <v>4400</v>
      </c>
      <c r="C24" s="23">
        <v>11.58</v>
      </c>
      <c r="D24" s="24">
        <v>21825</v>
      </c>
      <c r="E24" s="23">
        <v>57.44</v>
      </c>
      <c r="F24" s="24">
        <v>11773</v>
      </c>
      <c r="G24" s="25">
        <v>30.98</v>
      </c>
      <c r="H24" s="35">
        <f t="shared" si="1"/>
        <v>37998</v>
      </c>
    </row>
    <row r="25" spans="1:8" ht="18" customHeight="1">
      <c r="A25" s="13" t="s">
        <v>27</v>
      </c>
      <c r="B25" s="22">
        <v>2745</v>
      </c>
      <c r="C25" s="23">
        <v>11.09</v>
      </c>
      <c r="D25" s="24">
        <v>13532</v>
      </c>
      <c r="E25" s="23">
        <v>54.69</v>
      </c>
      <c r="F25" s="24">
        <v>8467</v>
      </c>
      <c r="G25" s="25">
        <v>34.22</v>
      </c>
      <c r="H25" s="35">
        <f t="shared" si="1"/>
        <v>24744</v>
      </c>
    </row>
    <row r="26" spans="1:8" ht="18" customHeight="1">
      <c r="A26" s="20" t="s">
        <v>34</v>
      </c>
      <c r="B26" s="22">
        <v>811</v>
      </c>
      <c r="C26" s="23">
        <v>7.92</v>
      </c>
      <c r="D26" s="24">
        <v>5182</v>
      </c>
      <c r="E26" s="23">
        <v>50.58</v>
      </c>
      <c r="F26" s="24">
        <v>4253</v>
      </c>
      <c r="G26" s="25">
        <v>41.51</v>
      </c>
      <c r="H26" s="35">
        <f t="shared" si="1"/>
        <v>10246</v>
      </c>
    </row>
    <row r="27" spans="1:8" ht="18" customHeight="1">
      <c r="A27" s="13" t="s">
        <v>28</v>
      </c>
      <c r="B27" s="22">
        <v>3319</v>
      </c>
      <c r="C27" s="23">
        <v>11.57</v>
      </c>
      <c r="D27" s="24">
        <v>17780</v>
      </c>
      <c r="E27" s="23">
        <v>61.97</v>
      </c>
      <c r="F27" s="24">
        <v>7593</v>
      </c>
      <c r="G27" s="25">
        <v>26.46</v>
      </c>
      <c r="H27" s="35">
        <f t="shared" si="1"/>
        <v>28692</v>
      </c>
    </row>
    <row r="28" spans="1:8" ht="18" customHeight="1">
      <c r="A28" s="13" t="s">
        <v>29</v>
      </c>
      <c r="B28" s="22">
        <v>1909</v>
      </c>
      <c r="C28" s="23">
        <v>8</v>
      </c>
      <c r="D28" s="36">
        <v>11779</v>
      </c>
      <c r="E28" s="23">
        <v>49.36</v>
      </c>
      <c r="F28" s="37">
        <v>10175</v>
      </c>
      <c r="G28" s="25">
        <v>42.64</v>
      </c>
      <c r="H28" s="35">
        <f t="shared" si="1"/>
        <v>23863</v>
      </c>
    </row>
    <row r="29" spans="1:8" ht="18" customHeight="1" thickBot="1">
      <c r="A29" s="13" t="s">
        <v>30</v>
      </c>
      <c r="B29" s="38">
        <v>1150</v>
      </c>
      <c r="C29" s="39">
        <v>7.81</v>
      </c>
      <c r="D29" s="40">
        <v>7413</v>
      </c>
      <c r="E29" s="39">
        <v>50.31</v>
      </c>
      <c r="F29" s="40">
        <v>6171</v>
      </c>
      <c r="G29" s="41">
        <v>41.88</v>
      </c>
      <c r="H29" s="35">
        <f t="shared" si="1"/>
        <v>14734</v>
      </c>
    </row>
    <row r="30" spans="1:8" ht="18" customHeight="1" thickBot="1">
      <c r="A30" s="21" t="s">
        <v>35</v>
      </c>
      <c r="B30" s="38">
        <f>SUM(B19:B29)</f>
        <v>24459</v>
      </c>
      <c r="C30" s="31">
        <f>B30/H30*100</f>
        <v>10.597716588314304</v>
      </c>
      <c r="D30" s="42">
        <f>SUM(D19:D29)</f>
        <v>129285</v>
      </c>
      <c r="E30" s="31">
        <f>D30/H30*100</f>
        <v>56.01724474100392</v>
      </c>
      <c r="F30" s="43">
        <f>SUM(F19:F29)</f>
        <v>77051</v>
      </c>
      <c r="G30" s="44">
        <f>F30/H30*100</f>
        <v>33.38503867068177</v>
      </c>
      <c r="H30" s="34">
        <f>SUM(H19:H29)</f>
        <v>230795</v>
      </c>
    </row>
    <row r="31" spans="1:8" ht="18" customHeight="1" thickBot="1">
      <c r="A31" s="14" t="s">
        <v>31</v>
      </c>
      <c r="B31" s="30">
        <f>B18+B30</f>
        <v>217119</v>
      </c>
      <c r="C31" s="31">
        <f>B31/H31*100</f>
        <v>11.520125558910657</v>
      </c>
      <c r="D31" s="45">
        <f>D30+D18</f>
        <v>1099232</v>
      </c>
      <c r="E31" s="31">
        <f>D31/H31*100</f>
        <v>58.32419391380984</v>
      </c>
      <c r="F31" s="46">
        <f>F30+F18</f>
        <v>568342</v>
      </c>
      <c r="G31" s="44">
        <f>F31/H31*100</f>
        <v>30.15568052727951</v>
      </c>
      <c r="H31" s="34">
        <f>H18+H30</f>
        <v>1884693</v>
      </c>
    </row>
    <row r="32" spans="1:8" ht="18" customHeight="1">
      <c r="A32" s="19" t="s">
        <v>33</v>
      </c>
      <c r="B32" s="15"/>
      <c r="C32" s="16"/>
      <c r="D32" s="17"/>
      <c r="E32" s="16"/>
      <c r="F32" s="17"/>
      <c r="G32" s="16"/>
      <c r="H32" s="15"/>
    </row>
    <row r="34" ht="12.75">
      <c r="F34" s="18"/>
    </row>
    <row r="36" ht="12.75">
      <c r="D36" s="18"/>
    </row>
  </sheetData>
  <sheetProtection/>
  <mergeCells count="1">
    <mergeCell ref="A2:H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2023-02-20T01:39:55Z</dcterms:created>
  <dcterms:modified xsi:type="dcterms:W3CDTF">2024-01-18T07:35:32Z</dcterms:modified>
  <cp:category/>
  <cp:version/>
  <cp:contentType/>
  <cp:contentStatus/>
</cp:coreProperties>
</file>