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<sst xmlns="http://schemas.openxmlformats.org/spreadsheetml/2006/main" count="40" uniqueCount="38">
  <si>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</si>
  <si>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</si>
  <si>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</si>
  <si>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</si>
  <si>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</si>
  <si>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</si>
  <si>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</si>
  <si>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</si>
  <si>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</si>
  <si>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</si>
  <si>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</si>
  <si>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</si>
  <si>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</si>
  <si>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</si>
  <si>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</si>
  <si>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</si>
  <si>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</si>
  <si>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</si>
  <si>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</si>
  <si>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</si>
  <si>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</si>
  <si>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</si>
  <si>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</si>
  <si>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</si>
  <si>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</si>
  <si>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</si>
  <si>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</si>
  <si>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</si>
  <si>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</si>
  <si>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</si>
  <si>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</si>
  <si>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</si>
  <si>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</si>
  <si>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表１４－３　　市町村別の年齢３区分別人口【外国人】</t>
  </si>
  <si>
    <t>注１）四捨五入の関係で、構成比の合計が100％にならない場合があります。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</si>
  <si>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</si>
  <si>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注２）年少人口・生産年齢人口・老年人口の数値は、小山市における年齢不詳者（計１名）を含んでいません。</t>
  </si>
  <si>
    <t>令和５年１月１日現在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</si>
</sst>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0" fontId="0" fillId="0" borderId="0" xfId="60" applyFont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7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9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176" fontId="0" fillId="0" borderId="16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8" xfId="60" applyNumberFormat="1" applyFont="1" applyBorder="1">
      <alignment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80" fontId="0" fillId="0" borderId="12" xfId="48" applyNumberFormat="1" applyFont="1" applyBorder="1" applyAlignment="1">
      <alignment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81" fontId="0" fillId="0" borderId="17" xfId="60" applyNumberFormat="1" applyFont="1" applyBorder="1" applyAlignment="1">
      <alignment horizontal="right"/>
      <protection/>
    </xf>
    <xf numFmtId="181" fontId="0" fillId="0" borderId="0" xfId="60" applyNumberFormat="1" applyFont="1" applyBorder="1" applyAlignment="1">
      <alignment horizontal="right"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80" fontId="0" fillId="0" borderId="21" xfId="48" applyNumberFormat="1" applyFont="1" applyBorder="1" applyAlignment="1">
      <alignment/>
    </xf>
    <xf numFmtId="177" fontId="0" fillId="0" borderId="12" xfId="60" applyNumberFormat="1" applyFont="1" applyBorder="1">
      <alignment/>
      <protection/>
    </xf>
    <xf numFmtId="180" fontId="0" fillId="0" borderId="13" xfId="48" applyNumberFormat="1" applyFont="1" applyBorder="1" applyAlignment="1">
      <alignment/>
    </xf>
    <xf numFmtId="176" fontId="0" fillId="0" borderId="21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3.5" thickBot="1">
      <c r="A2" s="45" t="s">
        <v>37</v>
      </c>
      <c r="B2" s="46"/>
      <c r="C2" s="46"/>
      <c r="D2" s="46"/>
      <c r="E2" s="46"/>
      <c r="F2" s="46"/>
      <c r="G2" s="46"/>
      <c r="H2" s="46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22">
        <v>744</v>
      </c>
      <c r="C4" s="23">
        <v>7.59</v>
      </c>
      <c r="D4" s="24">
        <v>8462</v>
      </c>
      <c r="E4" s="23">
        <v>86.37</v>
      </c>
      <c r="F4" s="24">
        <v>591</v>
      </c>
      <c r="G4" s="25">
        <v>6.03</v>
      </c>
      <c r="H4" s="26">
        <f>SUM(B4+D4+F4)</f>
        <v>9797</v>
      </c>
    </row>
    <row r="5" spans="1:8" ht="18" customHeight="1">
      <c r="A5" s="13" t="s">
        <v>7</v>
      </c>
      <c r="B5" s="22">
        <v>529</v>
      </c>
      <c r="C5" s="23">
        <v>10.48</v>
      </c>
      <c r="D5" s="24">
        <v>4356</v>
      </c>
      <c r="E5" s="23">
        <v>86.33</v>
      </c>
      <c r="F5" s="24">
        <v>161</v>
      </c>
      <c r="G5" s="25">
        <v>3.19</v>
      </c>
      <c r="H5" s="27">
        <f aca="true" t="shared" si="0" ref="H5:H17">SUM(B5+D5+F5)</f>
        <v>5046</v>
      </c>
    </row>
    <row r="6" spans="1:8" ht="18" customHeight="1">
      <c r="A6" s="13" t="s">
        <v>8</v>
      </c>
      <c r="B6" s="22">
        <v>389</v>
      </c>
      <c r="C6" s="23">
        <v>8.86</v>
      </c>
      <c r="D6" s="24">
        <v>3886</v>
      </c>
      <c r="E6" s="23">
        <v>88.48</v>
      </c>
      <c r="F6" s="24">
        <v>117</v>
      </c>
      <c r="G6" s="25">
        <v>2.66</v>
      </c>
      <c r="H6" s="27">
        <f t="shared" si="0"/>
        <v>4392</v>
      </c>
    </row>
    <row r="7" spans="1:8" ht="18" customHeight="1">
      <c r="A7" s="13" t="s">
        <v>9</v>
      </c>
      <c r="B7" s="22">
        <v>285</v>
      </c>
      <c r="C7" s="23">
        <v>9.83</v>
      </c>
      <c r="D7" s="24">
        <v>2499</v>
      </c>
      <c r="E7" s="23">
        <v>86.17</v>
      </c>
      <c r="F7" s="24">
        <v>116</v>
      </c>
      <c r="G7" s="25">
        <v>4</v>
      </c>
      <c r="H7" s="27">
        <f t="shared" si="0"/>
        <v>2900</v>
      </c>
    </row>
    <row r="8" spans="1:8" ht="18" customHeight="1">
      <c r="A8" s="13" t="s">
        <v>10</v>
      </c>
      <c r="B8" s="22">
        <v>75</v>
      </c>
      <c r="C8" s="23">
        <v>5.09</v>
      </c>
      <c r="D8" s="24">
        <v>1366</v>
      </c>
      <c r="E8" s="23">
        <v>92.67</v>
      </c>
      <c r="F8" s="24">
        <v>33</v>
      </c>
      <c r="G8" s="25">
        <v>2.24</v>
      </c>
      <c r="H8" s="27">
        <f t="shared" si="0"/>
        <v>1474</v>
      </c>
    </row>
    <row r="9" spans="1:8" ht="18" customHeight="1">
      <c r="A9" s="13" t="s">
        <v>11</v>
      </c>
      <c r="B9" s="22">
        <v>43</v>
      </c>
      <c r="C9" s="23">
        <v>3.19</v>
      </c>
      <c r="D9" s="24">
        <v>1231</v>
      </c>
      <c r="E9" s="23">
        <v>91.39</v>
      </c>
      <c r="F9" s="24">
        <v>73</v>
      </c>
      <c r="G9" s="25">
        <v>5.42</v>
      </c>
      <c r="H9" s="27">
        <f t="shared" si="0"/>
        <v>1347</v>
      </c>
    </row>
    <row r="10" spans="1:8" ht="18" customHeight="1">
      <c r="A10" s="13" t="s">
        <v>12</v>
      </c>
      <c r="B10" s="22">
        <v>908</v>
      </c>
      <c r="C10" s="23">
        <v>12.65</v>
      </c>
      <c r="D10" s="24">
        <v>5921</v>
      </c>
      <c r="E10" s="23">
        <v>82.47</v>
      </c>
      <c r="F10" s="24">
        <v>350</v>
      </c>
      <c r="G10" s="25">
        <v>4.87</v>
      </c>
      <c r="H10" s="27">
        <f>SUM(B10+D10+F10)+1</f>
        <v>7180</v>
      </c>
    </row>
    <row r="11" spans="1:8" ht="18" customHeight="1">
      <c r="A11" s="13" t="s">
        <v>13</v>
      </c>
      <c r="B11" s="22">
        <v>392</v>
      </c>
      <c r="C11" s="23">
        <v>10.52</v>
      </c>
      <c r="D11" s="24">
        <v>3143</v>
      </c>
      <c r="E11" s="23">
        <v>84.38</v>
      </c>
      <c r="F11" s="24">
        <v>190</v>
      </c>
      <c r="G11" s="25">
        <v>5.1</v>
      </c>
      <c r="H11" s="27">
        <f t="shared" si="0"/>
        <v>3725</v>
      </c>
    </row>
    <row r="12" spans="1:8" ht="18" customHeight="1">
      <c r="A12" s="13" t="s">
        <v>14</v>
      </c>
      <c r="B12" s="22">
        <v>96</v>
      </c>
      <c r="C12" s="23">
        <v>8.04</v>
      </c>
      <c r="D12" s="24">
        <v>1042</v>
      </c>
      <c r="E12" s="23">
        <v>87.27</v>
      </c>
      <c r="F12" s="24">
        <v>56</v>
      </c>
      <c r="G12" s="25">
        <v>4.69</v>
      </c>
      <c r="H12" s="27">
        <f t="shared" si="0"/>
        <v>1194</v>
      </c>
    </row>
    <row r="13" spans="1:8" ht="18" customHeight="1">
      <c r="A13" s="13" t="s">
        <v>15</v>
      </c>
      <c r="B13" s="22">
        <v>19</v>
      </c>
      <c r="C13" s="23">
        <v>5.32</v>
      </c>
      <c r="D13" s="24">
        <v>320</v>
      </c>
      <c r="E13" s="23">
        <v>89.64</v>
      </c>
      <c r="F13" s="24">
        <v>18</v>
      </c>
      <c r="G13" s="25">
        <v>5.04</v>
      </c>
      <c r="H13" s="27">
        <f t="shared" si="0"/>
        <v>357</v>
      </c>
    </row>
    <row r="14" spans="1:8" ht="18" customHeight="1">
      <c r="A14" s="13" t="s">
        <v>16</v>
      </c>
      <c r="B14" s="28">
        <v>219</v>
      </c>
      <c r="C14" s="23">
        <v>8.96</v>
      </c>
      <c r="D14" s="29">
        <v>2113</v>
      </c>
      <c r="E14" s="23">
        <v>86.46</v>
      </c>
      <c r="F14" s="29">
        <v>112</v>
      </c>
      <c r="G14" s="25">
        <v>4.58</v>
      </c>
      <c r="H14" s="27">
        <f t="shared" si="0"/>
        <v>2444</v>
      </c>
    </row>
    <row r="15" spans="1:8" ht="18" customHeight="1">
      <c r="A15" s="13" t="s">
        <v>17</v>
      </c>
      <c r="B15" s="22">
        <v>43</v>
      </c>
      <c r="C15" s="23">
        <v>8.62</v>
      </c>
      <c r="D15" s="24">
        <v>445</v>
      </c>
      <c r="E15" s="23">
        <v>89.18</v>
      </c>
      <c r="F15" s="24">
        <v>11</v>
      </c>
      <c r="G15" s="25">
        <v>2.2</v>
      </c>
      <c r="H15" s="27">
        <f t="shared" si="0"/>
        <v>499</v>
      </c>
    </row>
    <row r="16" spans="1:8" ht="18" customHeight="1">
      <c r="A16" s="13" t="s">
        <v>18</v>
      </c>
      <c r="B16" s="22">
        <v>32</v>
      </c>
      <c r="C16" s="23">
        <v>10.39</v>
      </c>
      <c r="D16" s="24">
        <v>262</v>
      </c>
      <c r="E16" s="23">
        <v>85.06</v>
      </c>
      <c r="F16" s="24">
        <v>14</v>
      </c>
      <c r="G16" s="25">
        <v>4.55</v>
      </c>
      <c r="H16" s="27">
        <f t="shared" si="0"/>
        <v>308</v>
      </c>
    </row>
    <row r="17" spans="1:8" ht="18" customHeight="1" thickBot="1">
      <c r="A17" s="13" t="s">
        <v>19</v>
      </c>
      <c r="B17" s="22">
        <v>54</v>
      </c>
      <c r="C17" s="23">
        <v>6.12</v>
      </c>
      <c r="D17" s="24">
        <v>803</v>
      </c>
      <c r="E17" s="23">
        <v>91.04</v>
      </c>
      <c r="F17" s="24">
        <v>25</v>
      </c>
      <c r="G17" s="25">
        <v>2.83</v>
      </c>
      <c r="H17" s="27">
        <f t="shared" si="0"/>
        <v>882</v>
      </c>
    </row>
    <row r="18" spans="1:8" ht="18" customHeight="1" thickBot="1">
      <c r="A18" s="14" t="s">
        <v>20</v>
      </c>
      <c r="B18" s="30">
        <f>SUM(B4:B17)</f>
        <v>3828</v>
      </c>
      <c r="C18" s="31">
        <f>B18/H18*100</f>
        <v>9.214105187146467</v>
      </c>
      <c r="D18" s="32">
        <f>SUM(D4:D17)</f>
        <v>35849</v>
      </c>
      <c r="E18" s="31">
        <f>D18/H18*100</f>
        <v>86.28956553135154</v>
      </c>
      <c r="F18" s="32">
        <f>SUM(F4:F17)</f>
        <v>1867</v>
      </c>
      <c r="G18" s="33">
        <f>F18/H18*100</f>
        <v>4.493922252978698</v>
      </c>
      <c r="H18" s="34">
        <f>SUM(H4:H17)</f>
        <v>41545</v>
      </c>
    </row>
    <row r="19" spans="1:8" ht="18" customHeight="1">
      <c r="A19" s="13" t="s">
        <v>21</v>
      </c>
      <c r="B19" s="22">
        <v>17</v>
      </c>
      <c r="C19" s="23">
        <v>3.85</v>
      </c>
      <c r="D19" s="24">
        <v>410</v>
      </c>
      <c r="E19" s="23">
        <v>92.76</v>
      </c>
      <c r="F19" s="24">
        <v>15</v>
      </c>
      <c r="G19" s="25">
        <v>3.39</v>
      </c>
      <c r="H19" s="27">
        <f aca="true" t="shared" si="1" ref="H19:H29">SUM(B19+D19+F19)</f>
        <v>442</v>
      </c>
    </row>
    <row r="20" spans="1:8" ht="18" customHeight="1">
      <c r="A20" s="13" t="s">
        <v>22</v>
      </c>
      <c r="B20" s="22">
        <v>5</v>
      </c>
      <c r="C20" s="23">
        <v>1.87</v>
      </c>
      <c r="D20" s="24">
        <v>245</v>
      </c>
      <c r="E20" s="23">
        <v>91.42</v>
      </c>
      <c r="F20" s="24">
        <v>18</v>
      </c>
      <c r="G20" s="25">
        <v>6.72</v>
      </c>
      <c r="H20" s="27">
        <f t="shared" si="1"/>
        <v>268</v>
      </c>
    </row>
    <row r="21" spans="1:8" ht="18" customHeight="1">
      <c r="A21" s="13" t="s">
        <v>23</v>
      </c>
      <c r="B21" s="22">
        <v>11</v>
      </c>
      <c r="C21" s="23">
        <v>9.57</v>
      </c>
      <c r="D21" s="24">
        <v>97</v>
      </c>
      <c r="E21" s="23">
        <v>84.35</v>
      </c>
      <c r="F21" s="24">
        <v>7</v>
      </c>
      <c r="G21" s="25">
        <v>6.09</v>
      </c>
      <c r="H21" s="27">
        <f t="shared" si="1"/>
        <v>115</v>
      </c>
    </row>
    <row r="22" spans="1:8" ht="18" customHeight="1">
      <c r="A22" s="13" t="s">
        <v>24</v>
      </c>
      <c r="B22" s="22">
        <v>10</v>
      </c>
      <c r="C22" s="23">
        <v>5.49</v>
      </c>
      <c r="D22" s="24">
        <v>163</v>
      </c>
      <c r="E22" s="23">
        <v>89.56</v>
      </c>
      <c r="F22" s="24">
        <v>9</v>
      </c>
      <c r="G22" s="25">
        <v>4.95</v>
      </c>
      <c r="H22" s="27">
        <f t="shared" si="1"/>
        <v>182</v>
      </c>
    </row>
    <row r="23" spans="1:8" ht="18" customHeight="1">
      <c r="A23" s="13" t="s">
        <v>25</v>
      </c>
      <c r="B23" s="22">
        <v>6</v>
      </c>
      <c r="C23" s="23">
        <v>3.75</v>
      </c>
      <c r="D23" s="24">
        <v>147</v>
      </c>
      <c r="E23" s="23">
        <v>91.88</v>
      </c>
      <c r="F23" s="24">
        <v>7</v>
      </c>
      <c r="G23" s="25">
        <v>4.38</v>
      </c>
      <c r="H23" s="27">
        <f t="shared" si="1"/>
        <v>160</v>
      </c>
    </row>
    <row r="24" spans="1:8" ht="18" customHeight="1">
      <c r="A24" s="13" t="s">
        <v>26</v>
      </c>
      <c r="B24" s="22">
        <v>44</v>
      </c>
      <c r="C24" s="23">
        <v>7.31</v>
      </c>
      <c r="D24" s="24">
        <v>523</v>
      </c>
      <c r="E24" s="23">
        <v>86.88</v>
      </c>
      <c r="F24" s="24">
        <v>35</v>
      </c>
      <c r="G24" s="25">
        <v>5.81</v>
      </c>
      <c r="H24" s="27">
        <f t="shared" si="1"/>
        <v>602</v>
      </c>
    </row>
    <row r="25" spans="1:8" ht="18" customHeight="1">
      <c r="A25" s="13" t="s">
        <v>27</v>
      </c>
      <c r="B25" s="22">
        <v>34</v>
      </c>
      <c r="C25" s="23">
        <v>8.1</v>
      </c>
      <c r="D25" s="24">
        <v>371</v>
      </c>
      <c r="E25" s="23">
        <v>88.33</v>
      </c>
      <c r="F25" s="24">
        <v>15</v>
      </c>
      <c r="G25" s="25">
        <v>3.57</v>
      </c>
      <c r="H25" s="27">
        <f t="shared" si="1"/>
        <v>420</v>
      </c>
    </row>
    <row r="26" spans="1:8" ht="18" customHeight="1">
      <c r="A26" s="13" t="s">
        <v>28</v>
      </c>
      <c r="B26" s="35">
        <v>3</v>
      </c>
      <c r="C26" s="23">
        <v>3.95</v>
      </c>
      <c r="D26" s="36">
        <v>70</v>
      </c>
      <c r="E26" s="23">
        <v>92.11</v>
      </c>
      <c r="F26" s="36">
        <v>3</v>
      </c>
      <c r="G26" s="25">
        <v>3.95</v>
      </c>
      <c r="H26" s="27">
        <f t="shared" si="1"/>
        <v>76</v>
      </c>
    </row>
    <row r="27" spans="1:8" ht="18" customHeight="1">
      <c r="A27" s="13" t="s">
        <v>29</v>
      </c>
      <c r="B27" s="22">
        <v>45</v>
      </c>
      <c r="C27" s="23">
        <v>11.78</v>
      </c>
      <c r="D27" s="24">
        <v>321</v>
      </c>
      <c r="E27" s="23">
        <v>84.03</v>
      </c>
      <c r="F27" s="24">
        <v>16</v>
      </c>
      <c r="G27" s="25">
        <v>4.19</v>
      </c>
      <c r="H27" s="27">
        <f t="shared" si="1"/>
        <v>382</v>
      </c>
    </row>
    <row r="28" spans="1:8" ht="18" customHeight="1">
      <c r="A28" s="13" t="s">
        <v>30</v>
      </c>
      <c r="B28" s="22">
        <v>7</v>
      </c>
      <c r="C28" s="23">
        <v>1.67</v>
      </c>
      <c r="D28" s="37">
        <v>384</v>
      </c>
      <c r="E28" s="23">
        <v>91.87</v>
      </c>
      <c r="F28" s="38">
        <v>27</v>
      </c>
      <c r="G28" s="25">
        <v>6.46</v>
      </c>
      <c r="H28" s="27">
        <f t="shared" si="1"/>
        <v>418</v>
      </c>
    </row>
    <row r="29" spans="1:8" ht="18" customHeight="1" thickBot="1">
      <c r="A29" s="13" t="s">
        <v>31</v>
      </c>
      <c r="B29" s="39">
        <v>3</v>
      </c>
      <c r="C29" s="23">
        <v>2.29</v>
      </c>
      <c r="D29" s="24">
        <v>124</v>
      </c>
      <c r="E29" s="23">
        <v>94.66</v>
      </c>
      <c r="F29" s="24">
        <v>4</v>
      </c>
      <c r="G29" s="25">
        <v>3.05</v>
      </c>
      <c r="H29" s="27">
        <f t="shared" si="1"/>
        <v>131</v>
      </c>
    </row>
    <row r="30" spans="1:8" ht="18" customHeight="1" thickBot="1">
      <c r="A30" s="21" t="s">
        <v>35</v>
      </c>
      <c r="B30" s="39">
        <f>SUM(B19:B29)</f>
        <v>185</v>
      </c>
      <c r="C30" s="31">
        <f>B30/H30*100</f>
        <v>5.788485607008761</v>
      </c>
      <c r="D30" s="40">
        <f>SUM(D19:D29)</f>
        <v>2855</v>
      </c>
      <c r="E30" s="41">
        <f>D30/H30*100</f>
        <v>89.33041301627034</v>
      </c>
      <c r="F30" s="42">
        <f>SUM(F19:F29)</f>
        <v>156</v>
      </c>
      <c r="G30" s="33">
        <f>F30/H30*100</f>
        <v>4.881101376720901</v>
      </c>
      <c r="H30" s="34">
        <f>SUM(H19:H29)</f>
        <v>3196</v>
      </c>
    </row>
    <row r="31" spans="1:8" ht="18" customHeight="1" thickBot="1">
      <c r="A31" s="14" t="s">
        <v>32</v>
      </c>
      <c r="B31" s="30">
        <f>B18+B30</f>
        <v>4013</v>
      </c>
      <c r="C31" s="31">
        <f>B31/H31*100</f>
        <v>8.969401667374443</v>
      </c>
      <c r="D31" s="43">
        <f>D18+D30</f>
        <v>38704</v>
      </c>
      <c r="E31" s="41">
        <f>D31/H31*100</f>
        <v>86.50678348718178</v>
      </c>
      <c r="F31" s="44">
        <f>F18+F30</f>
        <v>2023</v>
      </c>
      <c r="G31" s="33">
        <f>F31/H31*100</f>
        <v>4.521579759057688</v>
      </c>
      <c r="H31" s="34">
        <f>H18+H30</f>
        <v>44741</v>
      </c>
    </row>
    <row r="32" spans="1:8" ht="18" customHeight="1">
      <c r="A32" s="20" t="s">
        <v>34</v>
      </c>
      <c r="B32" s="16"/>
      <c r="C32" s="17"/>
      <c r="D32" s="18"/>
      <c r="E32" s="17"/>
      <c r="F32" s="18"/>
      <c r="G32" s="17"/>
      <c r="H32" s="15"/>
    </row>
    <row r="33" spans="1:8" ht="31.5" customHeight="1">
      <c r="A33" s="47" t="s">
        <v>36</v>
      </c>
      <c r="B33" s="47"/>
      <c r="C33" s="47"/>
      <c r="D33" s="47"/>
      <c r="E33" s="47"/>
      <c r="F33" s="47"/>
      <c r="G33" s="47"/>
      <c r="H33" s="47"/>
    </row>
    <row r="34" spans="1:8" ht="30" customHeight="1">
      <c r="A34" s="48"/>
      <c r="B34" s="48"/>
      <c r="C34" s="48"/>
      <c r="D34" s="48"/>
      <c r="E34" s="48"/>
      <c r="F34" s="48"/>
      <c r="G34" s="48"/>
      <c r="H34" s="48"/>
    </row>
    <row r="36" ht="12.75">
      <c r="D36" s="19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2023-02-20T04:48:08Z</dcterms:created>
  <dcterms:modified xsi:type="dcterms:W3CDTF">2024-01-18T07:40:43Z</dcterms:modified>
  <cp:category/>
  <cp:version/>
  <cp:contentType/>
  <cp:contentStatus/>
</cp:coreProperties>
</file>