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★R元年度業務\公営企業\02 公営企業決算統計\19 経営比較分析表について\05 県HP公表\4下水（公共）\"/>
    </mc:Choice>
  </mc:AlternateContent>
  <workbookProtection workbookAlgorithmName="SHA-512" workbookHashValue="6an3Q9QZTWDF50WrAZCyLES7n9777LOmvDv6jyGdIeBK6MatLX2LCv8GB9011jp1VaBPrG+KUbMTzPSXLgeqQg==" workbookSaltValue="zecntjDI++jri7PwGKt0Jw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BB8" i="4" s="1"/>
  <c r="T6" i="5"/>
  <c r="S6" i="5"/>
  <c r="AL8" i="4" s="1"/>
  <c r="R6" i="5"/>
  <c r="Q6" i="5"/>
  <c r="W10" i="4" s="1"/>
  <c r="P6" i="5"/>
  <c r="O6" i="5"/>
  <c r="I10" i="4" s="1"/>
  <c r="N6" i="5"/>
  <c r="M6" i="5"/>
  <c r="AD8" i="4" s="1"/>
  <c r="L6" i="5"/>
  <c r="K6" i="5"/>
  <c r="J6" i="5"/>
  <c r="I8" i="4" s="1"/>
  <c r="I6" i="5"/>
  <c r="B8" i="4" s="1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E85" i="4"/>
  <c r="BB10" i="4"/>
  <c r="AT10" i="4"/>
  <c r="AD10" i="4"/>
  <c r="P10" i="4"/>
  <c r="B10" i="4"/>
  <c r="AT8" i="4"/>
  <c r="W8" i="4"/>
  <c r="P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<sst xmlns="http://schemas.openxmlformats.org/spreadsheetml/2006/main" count="312" uniqueCount="111">
  <si>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</si>
  <si>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</si>
  <si>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</si>
  <si>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</si>
  <si>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</si>
  <si>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</si>
  <si>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</si>
  <si>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</si>
  <si>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</si>
  <si>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</si>
  <si>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</si>
  <si>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</si>
  <si>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</si>
  <si>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</si>
  <si>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</si>
  <si>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</si>
  <si>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</si>
  <si>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</si>
  <si>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</si>
  <si>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</si>
  <si>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</si>
  <si>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</si>
  <si>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</si>
  <si>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</si>
  <si>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</si>
  <si>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</si>
  <si>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</si>
  <si>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</si>
  <si>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</si>
  <si>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</si>
  <si>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</si>
  <si>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</si>
  <si>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</si>
  <si>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</si>
  <si>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</si>
  <si>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</si>
  <si>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</si>
  <si>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</si>
  <si>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</si>
  <si>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</si>
  <si>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</si>
  <si>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</si>
  <si>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</si>
  <si>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</si>
  <si>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</si>
  <si>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</si>
  <si>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</si>
  <si>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</si>
  <si>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</si>
  <si>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</si>
  <si>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</si>
  <si>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</si>
  <si>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</si>
  <si>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</si>
  <si>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</si>
  <si>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</si>
  <si>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</si>
  <si>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</si>
  <si>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</si>
  <si>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</si>
  <si>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</si>
  <si>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</si>
  <si>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</si>
  <si>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</si>
  <si>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</si>
  <si>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</si>
  <si>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</si>
  <si>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</si>
  <si>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</si>
  <si>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</si>
  <si>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</si>
  <si>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</si>
  <si>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</si>
  <si>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</si>
  <si>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</si>
  <si>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</si>
  <si>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</si>
  <si>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</si>
  <si>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</si>
  <si>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</si>
  <si>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</si>
  <si>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</si>
  <si>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</si>
  <si>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</si>
  <si>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</si>
  <si>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</si>
  <si>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</si>
  <si>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</si>
  <si>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</si>
  <si>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</si>
  <si>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</si>
  <si>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</si>
  <si>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</si>
  <si>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</si>
  <si>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</si>
  <si>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</si>
  <si>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栃木県　栃木市</t>
  </si>
  <si>
    <t>法適用</t>
  </si>
  <si>
    <t>下水道事業</t>
  </si>
  <si>
    <t>公共下水道</t>
  </si>
  <si>
    <t>Bd1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</si>
  <si>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</si>
  <si>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</si>
  <si>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</si>
  <si>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</si>
  <si>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</si>
  <si>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</si>
  <si>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</si>
  <si>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平成30年度より地方公営企業法を適用したため前年以前のデータはなし
①経常収支比率は、100%を超えているが、経常収益約34億円のうち約17億円を繰入金が占めており、そのうちの基準外繰入れをいかに減らすかが課題である。
②累積欠損金比率は、なし
③流動比率は、類似団体と比較して低い状況であるが、流動負債のうち、翌年度償還予定である企業債元金が大半を占めており、一般会計繰入金により償還している。今後は、一般会計からの繰入金に加え、使用料等の自主財源の確保に努め、流動比率の向上を図る必要がある。
④企業債残高対事業規模比率は、今後、企業債残高が減少傾向にあるため、比率は下がっていく見込である。
⑤経費回収率は、100％未満であり、使用料で汚水処理費を賄えていない状況であることから、経費削減や使用料の見直しについて検討課題である。
⑥汚水処理原価は、類似団体より低いものの、経費回収率が100%未満であることから、さらなる経費の削減が必要である。
⑦施設利用率は、流域下水道に接続しているためなし
⑧水洗化率については、使用料収入の確保に向けて、普及啓発活動等による接続促進の継続により、率の向上を図っていく必要がある。</t>
    <rPh sb="0" eb="2">
      <t>ヘイセイ</t>
    </rPh>
    <rPh sb="4" eb="6">
      <t>ネンド</t>
    </rPh>
    <rPh sb="8" eb="10">
      <t>チホウ</t>
    </rPh>
    <rPh sb="10" eb="12">
      <t>コウエイ</t>
    </rPh>
    <rPh sb="12" eb="14">
      <t>キギョウ</t>
    </rPh>
    <rPh sb="14" eb="15">
      <t>ホウ</t>
    </rPh>
    <rPh sb="16" eb="18">
      <t>テキヨウ</t>
    </rPh>
    <rPh sb="22" eb="24">
      <t>ゼンネン</t>
    </rPh>
    <rPh sb="24" eb="26">
      <t>イゼン</t>
    </rPh>
    <rPh sb="35" eb="37">
      <t>ケイジョウ</t>
    </rPh>
    <rPh sb="37" eb="39">
      <t>シュウシ</t>
    </rPh>
    <rPh sb="39" eb="41">
      <t>ヒリツ</t>
    </rPh>
    <rPh sb="48" eb="49">
      <t>コ</t>
    </rPh>
    <rPh sb="55" eb="57">
      <t>ケイジョウ</t>
    </rPh>
    <rPh sb="57" eb="59">
      <t>シュウエキ</t>
    </rPh>
    <rPh sb="59" eb="60">
      <t>ヤク</t>
    </rPh>
    <rPh sb="62" eb="64">
      <t>オクエン</t>
    </rPh>
    <rPh sb="67" eb="68">
      <t>ヤク</t>
    </rPh>
    <rPh sb="70" eb="72">
      <t>オクエン</t>
    </rPh>
    <rPh sb="73" eb="75">
      <t>クリイレ</t>
    </rPh>
    <rPh sb="75" eb="76">
      <t>キン</t>
    </rPh>
    <rPh sb="77" eb="78">
      <t>シ</t>
    </rPh>
    <rPh sb="88" eb="90">
      <t>キジュン</t>
    </rPh>
    <rPh sb="90" eb="91">
      <t>ガイ</t>
    </rPh>
    <rPh sb="91" eb="93">
      <t>クリイレ</t>
    </rPh>
    <rPh sb="98" eb="99">
      <t>ヘ</t>
    </rPh>
    <rPh sb="103" eb="105">
      <t>カダイ</t>
    </rPh>
    <rPh sb="111" eb="113">
      <t>ルイセキ</t>
    </rPh>
    <rPh sb="113" eb="115">
      <t>ケッソン</t>
    </rPh>
    <rPh sb="115" eb="116">
      <t>キン</t>
    </rPh>
    <rPh sb="116" eb="118">
      <t>ヒリツ</t>
    </rPh>
    <rPh sb="124" eb="126">
      <t>リュウドウ</t>
    </rPh>
    <rPh sb="126" eb="128">
      <t>ヒリツ</t>
    </rPh>
    <rPh sb="130" eb="132">
      <t>ルイジ</t>
    </rPh>
    <rPh sb="132" eb="134">
      <t>ダンタイ</t>
    </rPh>
    <rPh sb="135" eb="137">
      <t>ヒカク</t>
    </rPh>
    <rPh sb="139" eb="140">
      <t>ヒク</t>
    </rPh>
    <rPh sb="141" eb="143">
      <t>ジョウキョウ</t>
    </rPh>
    <rPh sb="148" eb="150">
      <t>リュウドウ</t>
    </rPh>
    <rPh sb="150" eb="152">
      <t>フサイ</t>
    </rPh>
    <rPh sb="156" eb="159">
      <t>ヨクネンド</t>
    </rPh>
    <rPh sb="159" eb="161">
      <t>ショウカン</t>
    </rPh>
    <rPh sb="161" eb="163">
      <t>ヨテイ</t>
    </rPh>
    <rPh sb="166" eb="168">
      <t>キギョウ</t>
    </rPh>
    <rPh sb="168" eb="169">
      <t>サイ</t>
    </rPh>
    <rPh sb="169" eb="171">
      <t>ガンキン</t>
    </rPh>
    <rPh sb="172" eb="174">
      <t>タイハン</t>
    </rPh>
    <rPh sb="175" eb="176">
      <t>シ</t>
    </rPh>
    <rPh sb="181" eb="183">
      <t>イッパン</t>
    </rPh>
    <rPh sb="183" eb="185">
      <t>カイケイ</t>
    </rPh>
    <rPh sb="185" eb="187">
      <t>クリイレ</t>
    </rPh>
    <rPh sb="187" eb="188">
      <t>キン</t>
    </rPh>
    <rPh sb="191" eb="193">
      <t>ショウカン</t>
    </rPh>
    <rPh sb="198" eb="200">
      <t>コンゴ</t>
    </rPh>
    <rPh sb="202" eb="204">
      <t>イッパン</t>
    </rPh>
    <rPh sb="204" eb="206">
      <t>カイケイ</t>
    </rPh>
    <rPh sb="209" eb="211">
      <t>クリイレ</t>
    </rPh>
    <rPh sb="211" eb="212">
      <t>キン</t>
    </rPh>
    <rPh sb="213" eb="214">
      <t>クワ</t>
    </rPh>
    <rPh sb="216" eb="219">
      <t>シヨウリョウ</t>
    </rPh>
    <rPh sb="219" eb="220">
      <t>トウ</t>
    </rPh>
    <rPh sb="221" eb="223">
      <t>ジシュ</t>
    </rPh>
    <rPh sb="223" eb="225">
      <t>ザイゲン</t>
    </rPh>
    <rPh sb="226" eb="228">
      <t>カクホ</t>
    </rPh>
    <rPh sb="229" eb="230">
      <t>ツト</t>
    </rPh>
    <rPh sb="232" eb="234">
      <t>リュウドウ</t>
    </rPh>
    <rPh sb="234" eb="236">
      <t>ヒリツ</t>
    </rPh>
    <rPh sb="237" eb="239">
      <t>コウジョウ</t>
    </rPh>
    <rPh sb="240" eb="241">
      <t>ハカ</t>
    </rPh>
    <rPh sb="242" eb="244">
      <t>ヒツヨウ</t>
    </rPh>
    <rPh sb="250" eb="252">
      <t>キギョウ</t>
    </rPh>
    <rPh sb="252" eb="253">
      <t>サイ</t>
    </rPh>
    <rPh sb="253" eb="255">
      <t>ザンダカ</t>
    </rPh>
    <rPh sb="255" eb="256">
      <t>タイ</t>
    </rPh>
    <rPh sb="256" eb="258">
      <t>ジギョウ</t>
    </rPh>
    <rPh sb="258" eb="260">
      <t>キボ</t>
    </rPh>
    <rPh sb="264" eb="266">
      <t>コンゴ</t>
    </rPh>
    <rPh sb="267" eb="269">
      <t>キギョウ</t>
    </rPh>
    <rPh sb="269" eb="270">
      <t>サイ</t>
    </rPh>
    <rPh sb="270" eb="272">
      <t>ザンダカ</t>
    </rPh>
    <rPh sb="273" eb="275">
      <t>ゲンショウ</t>
    </rPh>
    <rPh sb="275" eb="277">
      <t>ケイコウ</t>
    </rPh>
    <rPh sb="283" eb="285">
      <t>ヒリツ</t>
    </rPh>
    <rPh sb="286" eb="287">
      <t>サ</t>
    </rPh>
    <rPh sb="292" eb="294">
      <t>ミコミ</t>
    </rPh>
    <rPh sb="300" eb="302">
      <t>ケイヒ</t>
    </rPh>
    <rPh sb="302" eb="304">
      <t>カイシュウ</t>
    </rPh>
    <rPh sb="304" eb="305">
      <t>リツ</t>
    </rPh>
    <rPh sb="311" eb="313">
      <t>ミマン</t>
    </rPh>
    <rPh sb="317" eb="320">
      <t>シヨウリョウ</t>
    </rPh>
    <rPh sb="321" eb="323">
      <t>オスイ</t>
    </rPh>
    <rPh sb="323" eb="325">
      <t>ショリ</t>
    </rPh>
    <rPh sb="325" eb="326">
      <t>ヒ</t>
    </rPh>
    <rPh sb="327" eb="328">
      <t>マカナ</t>
    </rPh>
    <rPh sb="333" eb="335">
      <t>ジョウキョウ</t>
    </rPh>
    <rPh sb="343" eb="345">
      <t>ケイヒ</t>
    </rPh>
    <rPh sb="345" eb="347">
      <t>サクゲン</t>
    </rPh>
    <rPh sb="348" eb="351">
      <t>シヨウリョウ</t>
    </rPh>
    <rPh sb="352" eb="354">
      <t>ミナオ</t>
    </rPh>
    <rPh sb="359" eb="361">
      <t>ケントウ</t>
    </rPh>
    <rPh sb="361" eb="363">
      <t>カダイ</t>
    </rPh>
    <rPh sb="369" eb="371">
      <t>オスイ</t>
    </rPh>
    <rPh sb="371" eb="373">
      <t>ショリ</t>
    </rPh>
    <rPh sb="373" eb="375">
      <t>ゲンカ</t>
    </rPh>
    <rPh sb="377" eb="379">
      <t>ルイジ</t>
    </rPh>
    <rPh sb="379" eb="381">
      <t>ダンタイ</t>
    </rPh>
    <rPh sb="383" eb="384">
      <t>ヒク</t>
    </rPh>
    <rPh sb="389" eb="391">
      <t>ケイヒ</t>
    </rPh>
    <rPh sb="391" eb="393">
      <t>カイシュウ</t>
    </rPh>
    <rPh sb="393" eb="394">
      <t>リツ</t>
    </rPh>
    <rPh sb="399" eb="401">
      <t>ミマン</t>
    </rPh>
    <rPh sb="413" eb="415">
      <t>ケイヒ</t>
    </rPh>
    <rPh sb="416" eb="418">
      <t>サクゲン</t>
    </rPh>
    <rPh sb="419" eb="421">
      <t>ヒツヨウ</t>
    </rPh>
    <rPh sb="427" eb="429">
      <t>シセツ</t>
    </rPh>
    <rPh sb="429" eb="432">
      <t>リヨウリツ</t>
    </rPh>
    <rPh sb="434" eb="436">
      <t>リュウイキ</t>
    </rPh>
    <rPh sb="436" eb="439">
      <t>ゲスイドウ</t>
    </rPh>
    <rPh sb="440" eb="442">
      <t>セツゾク</t>
    </rPh>
    <rPh sb="452" eb="455">
      <t>スイセンカ</t>
    </rPh>
    <rPh sb="455" eb="456">
      <t>リツ</t>
    </rPh>
    <rPh sb="462" eb="465">
      <t>シヨウリョウ</t>
    </rPh>
    <rPh sb="465" eb="467">
      <t>シュウニュウ</t>
    </rPh>
    <rPh sb="468" eb="470">
      <t>カクホ</t>
    </rPh>
    <rPh sb="471" eb="472">
      <t>ム</t>
    </rPh>
    <rPh sb="475" eb="477">
      <t>フキュウ</t>
    </rPh>
    <rPh sb="477" eb="479">
      <t>ケイハツ</t>
    </rPh>
    <rPh sb="479" eb="481">
      <t>カツドウ</t>
    </rPh>
    <rPh sb="481" eb="482">
      <t>トウ</t>
    </rPh>
    <rPh sb="485" eb="487">
      <t>セツゾク</t>
    </rPh>
    <rPh sb="487" eb="489">
      <t>ソクシン</t>
    </rPh>
    <rPh sb="490" eb="492">
      <t>ケイゾク</t>
    </rPh>
    <rPh sb="496" eb="497">
      <t>リツ</t>
    </rPh>
    <rPh sb="498" eb="500">
      <t>コウジョウ</t>
    </rPh>
    <rPh sb="501" eb="502">
      <t>ハカ</t>
    </rPh>
    <rPh sb="506" eb="508">
      <t>ヒツヨウ</t>
    </rPh>
    <phoneticPr fontId="4"/>
  </si>
  <si>
    <t xml:space="preserve">平成30年度より地方公営企業法を適用したため前年以前のデータはなし
①有形固定資産減価償却率は、H30より公営企業会計に移行したため、資産評価額を未償却残高として取得価格になっていることから、先行類似団体と比較して、進んでいない状況である。
②管渠老朽化率は、昭和５７年供用開始のため、耐用年数を迎えた管渠はない。今後、令和13年度頃から耐用年数50年を超える管渠が出てくる。
③管渠改善率は、老朽化による更新は行っておらず、他事業に伴う管渠の移設工事等が主である。
</t>
    <rPh sb="35" eb="37">
      <t>ユウケイ</t>
    </rPh>
    <rPh sb="37" eb="39">
      <t>コテイ</t>
    </rPh>
    <rPh sb="39" eb="41">
      <t>シサン</t>
    </rPh>
    <rPh sb="41" eb="43">
      <t>ゲンカ</t>
    </rPh>
    <rPh sb="43" eb="45">
      <t>ショウキャク</t>
    </rPh>
    <rPh sb="45" eb="46">
      <t>リツ</t>
    </rPh>
    <rPh sb="53" eb="55">
      <t>コウエイ</t>
    </rPh>
    <rPh sb="55" eb="57">
      <t>キギョウ</t>
    </rPh>
    <rPh sb="57" eb="59">
      <t>カイケイ</t>
    </rPh>
    <rPh sb="60" eb="62">
      <t>イコウ</t>
    </rPh>
    <rPh sb="67" eb="69">
      <t>シサン</t>
    </rPh>
    <rPh sb="69" eb="72">
      <t>ヒョウカガク</t>
    </rPh>
    <rPh sb="73" eb="76">
      <t>ミショウキャク</t>
    </rPh>
    <rPh sb="76" eb="78">
      <t>ザンダカ</t>
    </rPh>
    <rPh sb="81" eb="83">
      <t>シュトク</t>
    </rPh>
    <rPh sb="83" eb="85">
      <t>カカク</t>
    </rPh>
    <rPh sb="96" eb="98">
      <t>センコウ</t>
    </rPh>
    <rPh sb="98" eb="100">
      <t>ルイジ</t>
    </rPh>
    <rPh sb="100" eb="102">
      <t>ダンタイ</t>
    </rPh>
    <rPh sb="103" eb="105">
      <t>ヒカク</t>
    </rPh>
    <rPh sb="108" eb="109">
      <t>スス</t>
    </rPh>
    <rPh sb="114" eb="116">
      <t>ジョウキョウ</t>
    </rPh>
    <rPh sb="122" eb="124">
      <t>カンキョ</t>
    </rPh>
    <rPh sb="124" eb="127">
      <t>ロウキュウカ</t>
    </rPh>
    <rPh sb="127" eb="128">
      <t>リツ</t>
    </rPh>
    <rPh sb="130" eb="132">
      <t>ショウワ</t>
    </rPh>
    <rPh sb="134" eb="135">
      <t>ネン</t>
    </rPh>
    <rPh sb="135" eb="137">
      <t>キョウヨウ</t>
    </rPh>
    <rPh sb="137" eb="139">
      <t>カイシ</t>
    </rPh>
    <rPh sb="143" eb="145">
      <t>タイヨウ</t>
    </rPh>
    <rPh sb="145" eb="147">
      <t>ネンスウ</t>
    </rPh>
    <rPh sb="148" eb="149">
      <t>ムカ</t>
    </rPh>
    <rPh sb="151" eb="153">
      <t>カンキョ</t>
    </rPh>
    <rPh sb="157" eb="159">
      <t>コンゴ</t>
    </rPh>
    <rPh sb="160" eb="162">
      <t>レイワ</t>
    </rPh>
    <rPh sb="164" eb="166">
      <t>ネンド</t>
    </rPh>
    <rPh sb="166" eb="167">
      <t>コロ</t>
    </rPh>
    <rPh sb="169" eb="171">
      <t>タイヨウ</t>
    </rPh>
    <rPh sb="171" eb="172">
      <t>ネン</t>
    </rPh>
    <rPh sb="172" eb="173">
      <t>スウ</t>
    </rPh>
    <rPh sb="175" eb="176">
      <t>ネン</t>
    </rPh>
    <rPh sb="177" eb="178">
      <t>コ</t>
    </rPh>
    <rPh sb="180" eb="182">
      <t>カンキョ</t>
    </rPh>
    <rPh sb="183" eb="184">
      <t>デ</t>
    </rPh>
    <rPh sb="190" eb="192">
      <t>カンキョ</t>
    </rPh>
    <rPh sb="192" eb="194">
      <t>カイゼン</t>
    </rPh>
    <rPh sb="194" eb="195">
      <t>リツ</t>
    </rPh>
    <rPh sb="197" eb="200">
      <t>ロウキュウカ</t>
    </rPh>
    <rPh sb="203" eb="205">
      <t>コウシン</t>
    </rPh>
    <rPh sb="206" eb="207">
      <t>オコナ</t>
    </rPh>
    <rPh sb="213" eb="214">
      <t>タ</t>
    </rPh>
    <rPh sb="214" eb="216">
      <t>ジギョウ</t>
    </rPh>
    <rPh sb="217" eb="218">
      <t>トモナ</t>
    </rPh>
    <rPh sb="219" eb="221">
      <t>カンキョ</t>
    </rPh>
    <rPh sb="222" eb="224">
      <t>イセツ</t>
    </rPh>
    <rPh sb="224" eb="226">
      <t>コウジ</t>
    </rPh>
    <rPh sb="226" eb="227">
      <t>トウ</t>
    </rPh>
    <rPh sb="228" eb="229">
      <t>オモ</t>
    </rPh>
    <phoneticPr fontId="4"/>
  </si>
  <si>
    <t>本市の公共下水道事業は、昭和57年に供用開始以降、約705ｋｍの管渠整備を行ってきた。全体整備率は83％であり、今後も整備拡大を予定しているものの、人口減少、節水機器の普及による使用水量の減少により、使用料収入の大幅な増加を期待することは厳しい状況である。
また、多額の繰入金により企業債償還や赤字補てんを行い、事業運営を行っている。
事業の健全化、効率化のために、不明水対策による流域下水道維持管理負担金の削減、その他経費の削減、整備区域の見直しにより支出を抑制し、将来の管渠更新に向けた財源の確保に努めるため、現状分析、課題の抽出、将来予測を行い、経営戦略やストックマネジメント計画を策定、実行することで、将来に渡り持続した市民サービスを提供できるよう、経営基盤の強化を図っていく。</t>
    <rPh sb="0" eb="2">
      <t>ホンシ</t>
    </rPh>
    <rPh sb="3" eb="5">
      <t>コウキョウ</t>
    </rPh>
    <rPh sb="5" eb="8">
      <t>ゲスイドウ</t>
    </rPh>
    <rPh sb="8" eb="10">
      <t>ジギョウ</t>
    </rPh>
    <rPh sb="12" eb="14">
      <t>ショウワ</t>
    </rPh>
    <rPh sb="16" eb="17">
      <t>ネン</t>
    </rPh>
    <rPh sb="18" eb="20">
      <t>キョウヨウ</t>
    </rPh>
    <rPh sb="20" eb="22">
      <t>カイシ</t>
    </rPh>
    <rPh sb="22" eb="24">
      <t>イコウ</t>
    </rPh>
    <rPh sb="25" eb="26">
      <t>ヤク</t>
    </rPh>
    <rPh sb="32" eb="34">
      <t>カンキョ</t>
    </rPh>
    <rPh sb="34" eb="36">
      <t>セイビ</t>
    </rPh>
    <rPh sb="37" eb="38">
      <t>オコナ</t>
    </rPh>
    <rPh sb="43" eb="45">
      <t>ゼンタイ</t>
    </rPh>
    <rPh sb="45" eb="47">
      <t>セイビ</t>
    </rPh>
    <rPh sb="47" eb="48">
      <t>リツ</t>
    </rPh>
    <rPh sb="56" eb="58">
      <t>コンゴ</t>
    </rPh>
    <rPh sb="59" eb="61">
      <t>セイビ</t>
    </rPh>
    <rPh sb="61" eb="63">
      <t>カクダイ</t>
    </rPh>
    <rPh sb="64" eb="66">
      <t>ヨテイ</t>
    </rPh>
    <rPh sb="74" eb="76">
      <t>ジンコウ</t>
    </rPh>
    <rPh sb="76" eb="78">
      <t>ゲンショウ</t>
    </rPh>
    <rPh sb="79" eb="81">
      <t>セッスイ</t>
    </rPh>
    <rPh sb="81" eb="83">
      <t>キキ</t>
    </rPh>
    <rPh sb="84" eb="86">
      <t>フキュウ</t>
    </rPh>
    <rPh sb="89" eb="91">
      <t>シヨウ</t>
    </rPh>
    <rPh sb="91" eb="93">
      <t>スイリョウ</t>
    </rPh>
    <rPh sb="94" eb="96">
      <t>ゲンショウ</t>
    </rPh>
    <rPh sb="100" eb="103">
      <t>シヨウリョウ</t>
    </rPh>
    <rPh sb="103" eb="105">
      <t>シュウニュウ</t>
    </rPh>
    <rPh sb="106" eb="108">
      <t>オオハバ</t>
    </rPh>
    <rPh sb="109" eb="111">
      <t>ゾウカ</t>
    </rPh>
    <rPh sb="112" eb="114">
      <t>キタイ</t>
    </rPh>
    <rPh sb="119" eb="120">
      <t>キビ</t>
    </rPh>
    <rPh sb="122" eb="124">
      <t>ジョウキョウ</t>
    </rPh>
    <rPh sb="132" eb="134">
      <t>タガク</t>
    </rPh>
    <rPh sb="135" eb="137">
      <t>クリイレ</t>
    </rPh>
    <rPh sb="137" eb="138">
      <t>キン</t>
    </rPh>
    <rPh sb="141" eb="143">
      <t>キギョウ</t>
    </rPh>
    <rPh sb="143" eb="144">
      <t>サイ</t>
    </rPh>
    <rPh sb="144" eb="146">
      <t>ショウカン</t>
    </rPh>
    <rPh sb="147" eb="149">
      <t>アカジ</t>
    </rPh>
    <rPh sb="149" eb="150">
      <t>ホ</t>
    </rPh>
    <rPh sb="153" eb="154">
      <t>オコナ</t>
    </rPh>
    <rPh sb="156" eb="158">
      <t>ジギョウ</t>
    </rPh>
    <rPh sb="158" eb="160">
      <t>ウンエイ</t>
    </rPh>
    <rPh sb="161" eb="162">
      <t>オコナ</t>
    </rPh>
    <rPh sb="168" eb="170">
      <t>ジギョウ</t>
    </rPh>
    <rPh sb="171" eb="174">
      <t>ケンゼンカ</t>
    </rPh>
    <rPh sb="175" eb="177">
      <t>コウリツ</t>
    </rPh>
    <rPh sb="177" eb="178">
      <t>カ</t>
    </rPh>
    <rPh sb="183" eb="185">
      <t>フメイ</t>
    </rPh>
    <rPh sb="185" eb="186">
      <t>スイ</t>
    </rPh>
    <rPh sb="186" eb="188">
      <t>タイサク</t>
    </rPh>
    <rPh sb="191" eb="193">
      <t>リュウイキ</t>
    </rPh>
    <rPh sb="193" eb="196">
      <t>ゲスイドウ</t>
    </rPh>
    <rPh sb="196" eb="198">
      <t>イジ</t>
    </rPh>
    <rPh sb="198" eb="200">
      <t>カンリ</t>
    </rPh>
    <rPh sb="200" eb="203">
      <t>フタンキン</t>
    </rPh>
    <rPh sb="204" eb="206">
      <t>サクゲン</t>
    </rPh>
    <rPh sb="209" eb="210">
      <t>タ</t>
    </rPh>
    <rPh sb="210" eb="212">
      <t>ケイヒ</t>
    </rPh>
    <rPh sb="213" eb="215">
      <t>サクゲン</t>
    </rPh>
    <rPh sb="216" eb="218">
      <t>セイビ</t>
    </rPh>
    <rPh sb="218" eb="220">
      <t>クイキ</t>
    </rPh>
    <rPh sb="221" eb="223">
      <t>ミナオ</t>
    </rPh>
    <rPh sb="227" eb="229">
      <t>シシュツ</t>
    </rPh>
    <rPh sb="230" eb="232">
      <t>ヨクセイ</t>
    </rPh>
    <rPh sb="234" eb="236">
      <t>ショウライ</t>
    </rPh>
    <rPh sb="237" eb="239">
      <t>カンキョ</t>
    </rPh>
    <rPh sb="239" eb="241">
      <t>コウシン</t>
    </rPh>
    <rPh sb="242" eb="243">
      <t>ム</t>
    </rPh>
    <rPh sb="245" eb="247">
      <t>ザイゲン</t>
    </rPh>
    <rPh sb="248" eb="250">
      <t>カクホ</t>
    </rPh>
    <rPh sb="251" eb="252">
      <t>ツト</t>
    </rPh>
    <rPh sb="257" eb="259">
      <t>ゲンジョウ</t>
    </rPh>
    <rPh sb="259" eb="261">
      <t>ブンセキ</t>
    </rPh>
    <rPh sb="262" eb="264">
      <t>カダイ</t>
    </rPh>
    <rPh sb="265" eb="267">
      <t>チュウシュツ</t>
    </rPh>
    <rPh sb="268" eb="270">
      <t>ショウライ</t>
    </rPh>
    <rPh sb="270" eb="272">
      <t>ヨソク</t>
    </rPh>
    <rPh sb="273" eb="274">
      <t>オコナ</t>
    </rPh>
    <rPh sb="276" eb="278">
      <t>ケイエイ</t>
    </rPh>
    <rPh sb="278" eb="280">
      <t>センリャク</t>
    </rPh>
    <rPh sb="291" eb="293">
      <t>ケイカク</t>
    </rPh>
    <rPh sb="294" eb="296">
      <t>サクテイ</t>
    </rPh>
    <rPh sb="297" eb="299">
      <t>ジッコウ</t>
    </rPh>
    <rPh sb="305" eb="307">
      <t>ショウライ</t>
    </rPh>
    <rPh sb="308" eb="309">
      <t>ワタ</t>
    </rPh>
    <rPh sb="310" eb="312">
      <t>ジゾク</t>
    </rPh>
    <rPh sb="314" eb="316">
      <t>シミン</t>
    </rPh>
    <rPh sb="321" eb="323">
      <t>テイキョウ</t>
    </rPh>
    <rPh sb="329" eb="331">
      <t>ケイエイ</t>
    </rPh>
    <rPh sb="331" eb="333">
      <t>キバン</t>
    </rPh>
    <rPh sb="334" eb="336">
      <t>キョウカ</t>
    </rPh>
    <rPh sb="337" eb="338">
      <t>ハカ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</si>
</sst>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39-48C4-A83E-B4A2DCC5AB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39-48C4-A83E-B4A2DCC5AB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8C-4759-96D2-ACCE45D7B4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65.040000000000006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8C-4759-96D2-ACCE45D7B4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95.25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7D-4320-9DE3-2EB88855D3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92.55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7D-4320-9DE3-2EB88855D3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107.62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AE-4340-8B17-AFB1013D2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AE-4340-8B17-AFB1013D2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D7-43DC-BA92-72BD0D7D07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26.13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D7-43DC-BA92-72BD0D7D07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B2-4998-AA98-1DDD0DB87A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B2-4998-AA98-1DDD0DB87A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D6-4C5D-961B-A326DE5429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D6-4C5D-961B-A326DE5429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48.27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7C-4E47-8252-32707E0502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76.31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7C-4E47-8252-32707E0502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1988.98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75-4205-B7C0-50AE104323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820.36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75-4205-B7C0-50AE104323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91.49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8B-4694-901E-AC1E55538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8B-4694-901E-AC1E55538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E8-42F4-8937-F3A67EBF3B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163.19999999999999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E8-42F4-8937-F3A67EBF3B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【108.69】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【69.49】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【682.78】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【58.98】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【136.86】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【38.60】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="75" zoomScaleNormal="75" workbookViewId="0">
      <selection activeCell="P66" sqref="P66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15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15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4" t="str">
        <f>データ!H6</f>
        <v>栃木県　栃木市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4" t="s">
        <v>1</v>
      </c>
      <c r="C7" s="64"/>
      <c r="D7" s="64"/>
      <c r="E7" s="64"/>
      <c r="F7" s="64"/>
      <c r="G7" s="64"/>
      <c r="H7" s="64"/>
      <c r="I7" s="64" t="s">
        <v>2</v>
      </c>
      <c r="J7" s="64"/>
      <c r="K7" s="64"/>
      <c r="L7" s="64"/>
      <c r="M7" s="64"/>
      <c r="N7" s="64"/>
      <c r="O7" s="64"/>
      <c r="P7" s="64" t="s">
        <v>3</v>
      </c>
      <c r="Q7" s="64"/>
      <c r="R7" s="64"/>
      <c r="S7" s="64"/>
      <c r="T7" s="64"/>
      <c r="U7" s="64"/>
      <c r="V7" s="64"/>
      <c r="W7" s="64" t="s">
        <v>4</v>
      </c>
      <c r="X7" s="64"/>
      <c r="Y7" s="64"/>
      <c r="Z7" s="64"/>
      <c r="AA7" s="64"/>
      <c r="AB7" s="64"/>
      <c r="AC7" s="64"/>
      <c r="AD7" s="64" t="s">
        <v>5</v>
      </c>
      <c r="AE7" s="64"/>
      <c r="AF7" s="64"/>
      <c r="AG7" s="64"/>
      <c r="AH7" s="64"/>
      <c r="AI7" s="64"/>
      <c r="AJ7" s="64"/>
      <c r="AK7" s="3"/>
      <c r="AL7" s="64" t="s">
        <v>6</v>
      </c>
      <c r="AM7" s="64"/>
      <c r="AN7" s="64"/>
      <c r="AO7" s="64"/>
      <c r="AP7" s="64"/>
      <c r="AQ7" s="64"/>
      <c r="AR7" s="64"/>
      <c r="AS7" s="64"/>
      <c r="AT7" s="64" t="s">
        <v>7</v>
      </c>
      <c r="AU7" s="64"/>
      <c r="AV7" s="64"/>
      <c r="AW7" s="64"/>
      <c r="AX7" s="64"/>
      <c r="AY7" s="64"/>
      <c r="AZ7" s="64"/>
      <c r="BA7" s="64"/>
      <c r="BB7" s="64" t="s">
        <v>8</v>
      </c>
      <c r="BC7" s="64"/>
      <c r="BD7" s="64"/>
      <c r="BE7" s="64"/>
      <c r="BF7" s="64"/>
      <c r="BG7" s="64"/>
      <c r="BH7" s="64"/>
      <c r="BI7" s="6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1" t="str">
        <f>データ!I6</f>
        <v>法適用</v>
      </c>
      <c r="C8" s="71"/>
      <c r="D8" s="71"/>
      <c r="E8" s="71"/>
      <c r="F8" s="71"/>
      <c r="G8" s="71"/>
      <c r="H8" s="71"/>
      <c r="I8" s="71" t="str">
        <f>データ!J6</f>
        <v>下水道事業</v>
      </c>
      <c r="J8" s="71"/>
      <c r="K8" s="71"/>
      <c r="L8" s="71"/>
      <c r="M8" s="71"/>
      <c r="N8" s="71"/>
      <c r="O8" s="71"/>
      <c r="P8" s="71" t="str">
        <f>データ!K6</f>
        <v>公共下水道</v>
      </c>
      <c r="Q8" s="71"/>
      <c r="R8" s="71"/>
      <c r="S8" s="71"/>
      <c r="T8" s="71"/>
      <c r="U8" s="71"/>
      <c r="V8" s="71"/>
      <c r="W8" s="71" t="str">
        <f>データ!L6</f>
        <v>Bd1</v>
      </c>
      <c r="X8" s="71"/>
      <c r="Y8" s="71"/>
      <c r="Z8" s="71"/>
      <c r="AA8" s="71"/>
      <c r="AB8" s="71"/>
      <c r="AC8" s="71"/>
      <c r="AD8" s="72" t="str">
        <f>データ!$M$6</f>
        <v>非設置</v>
      </c>
      <c r="AE8" s="72"/>
      <c r="AF8" s="72"/>
      <c r="AG8" s="72"/>
      <c r="AH8" s="72"/>
      <c r="AI8" s="72"/>
      <c r="AJ8" s="72"/>
      <c r="AK8" s="3"/>
      <c r="AL8" s="68">
        <f>データ!S6</f>
        <v>161363</v>
      </c>
      <c r="AM8" s="68"/>
      <c r="AN8" s="68"/>
      <c r="AO8" s="68"/>
      <c r="AP8" s="68"/>
      <c r="AQ8" s="68"/>
      <c r="AR8" s="68"/>
      <c r="AS8" s="68"/>
      <c r="AT8" s="67">
        <f>データ!T6</f>
        <v>331.5</v>
      </c>
      <c r="AU8" s="67"/>
      <c r="AV8" s="67"/>
      <c r="AW8" s="67"/>
      <c r="AX8" s="67"/>
      <c r="AY8" s="67"/>
      <c r="AZ8" s="67"/>
      <c r="BA8" s="67"/>
      <c r="BB8" s="67">
        <f>データ!U6</f>
        <v>486.77</v>
      </c>
      <c r="BC8" s="67"/>
      <c r="BD8" s="67"/>
      <c r="BE8" s="67"/>
      <c r="BF8" s="67"/>
      <c r="BG8" s="67"/>
      <c r="BH8" s="67"/>
      <c r="BI8" s="67"/>
      <c r="BJ8" s="3"/>
      <c r="BK8" s="3"/>
      <c r="BL8" s="69" t="s">
        <v>10</v>
      </c>
      <c r="BM8" s="70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4" t="s">
        <v>12</v>
      </c>
      <c r="C9" s="64"/>
      <c r="D9" s="64"/>
      <c r="E9" s="64"/>
      <c r="F9" s="64"/>
      <c r="G9" s="64"/>
      <c r="H9" s="64"/>
      <c r="I9" s="64" t="s">
        <v>13</v>
      </c>
      <c r="J9" s="64"/>
      <c r="K9" s="64"/>
      <c r="L9" s="64"/>
      <c r="M9" s="64"/>
      <c r="N9" s="64"/>
      <c r="O9" s="64"/>
      <c r="P9" s="64" t="s">
        <v>14</v>
      </c>
      <c r="Q9" s="64"/>
      <c r="R9" s="64"/>
      <c r="S9" s="64"/>
      <c r="T9" s="64"/>
      <c r="U9" s="64"/>
      <c r="V9" s="64"/>
      <c r="W9" s="64" t="s">
        <v>15</v>
      </c>
      <c r="X9" s="64"/>
      <c r="Y9" s="64"/>
      <c r="Z9" s="64"/>
      <c r="AA9" s="64"/>
      <c r="AB9" s="64"/>
      <c r="AC9" s="64"/>
      <c r="AD9" s="64" t="s">
        <v>16</v>
      </c>
      <c r="AE9" s="64"/>
      <c r="AF9" s="64"/>
      <c r="AG9" s="64"/>
      <c r="AH9" s="64"/>
      <c r="AI9" s="64"/>
      <c r="AJ9" s="64"/>
      <c r="AK9" s="3"/>
      <c r="AL9" s="64" t="s">
        <v>17</v>
      </c>
      <c r="AM9" s="64"/>
      <c r="AN9" s="64"/>
      <c r="AO9" s="64"/>
      <c r="AP9" s="64"/>
      <c r="AQ9" s="64"/>
      <c r="AR9" s="64"/>
      <c r="AS9" s="64"/>
      <c r="AT9" s="64" t="s">
        <v>18</v>
      </c>
      <c r="AU9" s="64"/>
      <c r="AV9" s="64"/>
      <c r="AW9" s="64"/>
      <c r="AX9" s="64"/>
      <c r="AY9" s="64"/>
      <c r="AZ9" s="64"/>
      <c r="BA9" s="64"/>
      <c r="BB9" s="64" t="s">
        <v>19</v>
      </c>
      <c r="BC9" s="64"/>
      <c r="BD9" s="64"/>
      <c r="BE9" s="64"/>
      <c r="BF9" s="64"/>
      <c r="BG9" s="64"/>
      <c r="BH9" s="64"/>
      <c r="BI9" s="64"/>
      <c r="BJ9" s="3"/>
      <c r="BK9" s="3"/>
      <c r="BL9" s="65" t="s">
        <v>20</v>
      </c>
      <c r="BM9" s="66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7" t="str">
        <f>データ!N6</f>
        <v>-</v>
      </c>
      <c r="C10" s="67"/>
      <c r="D10" s="67"/>
      <c r="E10" s="67"/>
      <c r="F10" s="67"/>
      <c r="G10" s="67"/>
      <c r="H10" s="67"/>
      <c r="I10" s="67">
        <f>データ!O6</f>
        <v>57.2</v>
      </c>
      <c r="J10" s="67"/>
      <c r="K10" s="67"/>
      <c r="L10" s="67"/>
      <c r="M10" s="67"/>
      <c r="N10" s="67"/>
      <c r="O10" s="67"/>
      <c r="P10" s="67">
        <f>データ!P6</f>
        <v>59.6</v>
      </c>
      <c r="Q10" s="67"/>
      <c r="R10" s="67"/>
      <c r="S10" s="67"/>
      <c r="T10" s="67"/>
      <c r="U10" s="67"/>
      <c r="V10" s="67"/>
      <c r="W10" s="67">
        <f>データ!Q6</f>
        <v>81.489999999999995</v>
      </c>
      <c r="X10" s="67"/>
      <c r="Y10" s="67"/>
      <c r="Z10" s="67"/>
      <c r="AA10" s="67"/>
      <c r="AB10" s="67"/>
      <c r="AC10" s="67"/>
      <c r="AD10" s="68">
        <f>データ!R6</f>
        <v>2630</v>
      </c>
      <c r="AE10" s="68"/>
      <c r="AF10" s="68"/>
      <c r="AG10" s="68"/>
      <c r="AH10" s="68"/>
      <c r="AI10" s="68"/>
      <c r="AJ10" s="68"/>
      <c r="AK10" s="2"/>
      <c r="AL10" s="68">
        <f>データ!V6</f>
        <v>95824</v>
      </c>
      <c r="AM10" s="68"/>
      <c r="AN10" s="68"/>
      <c r="AO10" s="68"/>
      <c r="AP10" s="68"/>
      <c r="AQ10" s="68"/>
      <c r="AR10" s="68"/>
      <c r="AS10" s="68"/>
      <c r="AT10" s="67">
        <f>データ!W6</f>
        <v>28.64</v>
      </c>
      <c r="AU10" s="67"/>
      <c r="AV10" s="67"/>
      <c r="AW10" s="67"/>
      <c r="AX10" s="67"/>
      <c r="AY10" s="67"/>
      <c r="AZ10" s="67"/>
      <c r="BA10" s="67"/>
      <c r="BB10" s="67">
        <f>データ!X6</f>
        <v>3345.81</v>
      </c>
      <c r="BC10" s="67"/>
      <c r="BD10" s="67"/>
      <c r="BE10" s="67"/>
      <c r="BF10" s="67"/>
      <c r="BG10" s="67"/>
      <c r="BH10" s="67"/>
      <c r="BI10" s="67"/>
      <c r="BJ10" s="2"/>
      <c r="BK10" s="2"/>
      <c r="BL10" s="57" t="s">
        <v>22</v>
      </c>
      <c r="BM10" s="58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24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 x14ac:dyDescent="0.15">
      <c r="A14" s="2"/>
      <c r="B14" s="61" t="s">
        <v>25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51" t="s">
        <v>26</v>
      </c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3"/>
    </row>
    <row r="15" spans="1:78" ht="13.5" customHeight="1" x14ac:dyDescent="0.15">
      <c r="A15" s="2"/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50"/>
      <c r="BK15" s="2"/>
      <c r="BL15" s="54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6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2" t="s">
        <v>108</v>
      </c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4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2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4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2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4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2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4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2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4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2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4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2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4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2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4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2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4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2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4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2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4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2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4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2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4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2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4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2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4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2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4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2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4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2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4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2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4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2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4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2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4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2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4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2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4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2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4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2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4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2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4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2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4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2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4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5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7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1" t="s">
        <v>27</v>
      </c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3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4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6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2" t="s">
        <v>109</v>
      </c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4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2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4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2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4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2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4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2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4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2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4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2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4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2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4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2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4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2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4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2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4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2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4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2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4"/>
    </row>
    <row r="60" spans="1:78" ht="13.5" customHeight="1" x14ac:dyDescent="0.15">
      <c r="A60" s="2"/>
      <c r="B60" s="48" t="s">
        <v>28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50"/>
      <c r="BK60" s="2"/>
      <c r="BL60" s="42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4"/>
    </row>
    <row r="61" spans="1:78" ht="13.5" customHeight="1" x14ac:dyDescent="0.15">
      <c r="A61" s="2"/>
      <c r="B61" s="48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50"/>
      <c r="BK61" s="2"/>
      <c r="BL61" s="42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4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2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4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5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7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1" t="s">
        <v>29</v>
      </c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3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4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6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2" t="s">
        <v>110</v>
      </c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4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2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4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2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4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2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4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2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4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2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4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2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4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2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4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2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4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2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4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2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4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2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4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2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4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2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4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2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4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2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4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5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7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【108.69】</v>
      </c>
      <c r="F85" s="26" t="str">
        <f>データ!AT6</f>
        <v>【3.28】</v>
      </c>
      <c r="G85" s="26" t="str">
        <f>データ!BE6</f>
        <v>【69.49】</v>
      </c>
      <c r="H85" s="26" t="str">
        <f>データ!BP6</f>
        <v>【682.78】</v>
      </c>
      <c r="I85" s="26" t="str">
        <f>データ!CA6</f>
        <v>【100.91】</v>
      </c>
      <c r="J85" s="26" t="str">
        <f>データ!CL6</f>
        <v>【136.86】</v>
      </c>
      <c r="K85" s="26" t="str">
        <f>データ!CW6</f>
        <v>【58.98】</v>
      </c>
      <c r="L85" s="26" t="str">
        <f>データ!DH6</f>
        <v>【95.20】</v>
      </c>
      <c r="M85" s="26" t="str">
        <f>データ!DS6</f>
        <v>【38.60】</v>
      </c>
      <c r="N85" s="26" t="str">
        <f>データ!ED6</f>
        <v>【5.64】</v>
      </c>
      <c r="O85" s="26" t="str">
        <f>データ!EO6</f>
        <v>【0.23】</v>
      </c>
    </row>
  </sheetData>
  <sheetProtection algorithmName="SHA-512" hashValue="VLxo6/6jEXUYE/XRBknasrxaXJOBkRqH75iIOU7l9UYrxVMWhVSHAOk+aa8NgyC65p2Y+yv5K66WfnrPzmeP7A==" saltValue="ZC0bdYseyA3pavIkwBf1JQ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0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76" t="s">
        <v>52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53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54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8" x14ac:dyDescent="0.15">
      <c r="A4" s="28" t="s">
        <v>55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56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57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58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59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60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61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62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63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64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65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66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8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8" s="36" customFormat="1" x14ac:dyDescent="0.15">
      <c r="A6" s="28" t="s">
        <v>95</v>
      </c>
      <c r="B6" s="33">
        <f>B7</f>
        <v>2018</v>
      </c>
      <c r="C6" s="33">
        <f t="shared" ref="C6:X6" si="3">C7</f>
        <v>92037</v>
      </c>
      <c r="D6" s="33">
        <f t="shared" si="3"/>
        <v>46</v>
      </c>
      <c r="E6" s="33">
        <f t="shared" si="3"/>
        <v>17</v>
      </c>
      <c r="F6" s="33">
        <f t="shared" si="3"/>
        <v>1</v>
      </c>
      <c r="G6" s="33">
        <f t="shared" si="3"/>
        <v>0</v>
      </c>
      <c r="H6" s="33" t="str">
        <f t="shared" si="3"/>
        <v>栃木県　栃木市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公共下水道</v>
      </c>
      <c r="L6" s="33" t="str">
        <f t="shared" si="3"/>
        <v>Bd1</v>
      </c>
      <c r="M6" s="33" t="str">
        <f t="shared" si="3"/>
        <v>非設置</v>
      </c>
      <c r="N6" s="34" t="str">
        <f t="shared" si="3"/>
        <v>-</v>
      </c>
      <c r="O6" s="34">
        <f t="shared" si="3"/>
        <v>57.2</v>
      </c>
      <c r="P6" s="34">
        <f t="shared" si="3"/>
        <v>59.6</v>
      </c>
      <c r="Q6" s="34">
        <f t="shared" si="3"/>
        <v>81.489999999999995</v>
      </c>
      <c r="R6" s="34">
        <f t="shared" si="3"/>
        <v>2630</v>
      </c>
      <c r="S6" s="34">
        <f t="shared" si="3"/>
        <v>161363</v>
      </c>
      <c r="T6" s="34">
        <f t="shared" si="3"/>
        <v>331.5</v>
      </c>
      <c r="U6" s="34">
        <f t="shared" si="3"/>
        <v>486.77</v>
      </c>
      <c r="V6" s="34">
        <f t="shared" si="3"/>
        <v>95824</v>
      </c>
      <c r="W6" s="34">
        <f t="shared" si="3"/>
        <v>28.64</v>
      </c>
      <c r="X6" s="34">
        <f t="shared" si="3"/>
        <v>3345.81</v>
      </c>
      <c r="Y6" s="35" t="str">
        <f>IF(Y7="",NA(),Y7)</f>
        <v>-</v>
      </c>
      <c r="Z6" s="35" t="str">
        <f t="shared" ref="Z6:AH6" si="4">IF(Z7="",NA(),Z7)</f>
        <v>-</v>
      </c>
      <c r="AA6" s="35" t="str">
        <f t="shared" si="4"/>
        <v>-</v>
      </c>
      <c r="AB6" s="35" t="str">
        <f t="shared" si="4"/>
        <v>-</v>
      </c>
      <c r="AC6" s="35">
        <f t="shared" si="4"/>
        <v>107.62</v>
      </c>
      <c r="AD6" s="35" t="str">
        <f t="shared" si="4"/>
        <v>-</v>
      </c>
      <c r="AE6" s="35" t="str">
        <f t="shared" si="4"/>
        <v>-</v>
      </c>
      <c r="AF6" s="35" t="str">
        <f t="shared" si="4"/>
        <v>-</v>
      </c>
      <c r="AG6" s="35" t="str">
        <f t="shared" si="4"/>
        <v>-</v>
      </c>
      <c r="AH6" s="35">
        <f t="shared" si="4"/>
        <v>106.9</v>
      </c>
      <c r="AI6" s="34" t="str">
        <f>IF(AI7="","",IF(AI7="-","【-】","【"&amp;SUBSTITUTE(TEXT(AI7,"#,##0.00"),"-","△")&amp;"】"))</f>
        <v>【108.69】</v>
      </c>
      <c r="AJ6" s="35" t="str">
        <f>IF(AJ7="",NA(),AJ7)</f>
        <v>-</v>
      </c>
      <c r="AK6" s="35" t="str">
        <f t="shared" ref="AK6:AS6" si="5">IF(AK7="",NA(),AK7)</f>
        <v>-</v>
      </c>
      <c r="AL6" s="35" t="str">
        <f t="shared" si="5"/>
        <v>-</v>
      </c>
      <c r="AM6" s="35" t="str">
        <f t="shared" si="5"/>
        <v>-</v>
      </c>
      <c r="AN6" s="34">
        <f t="shared" si="5"/>
        <v>0</v>
      </c>
      <c r="AO6" s="35" t="str">
        <f t="shared" si="5"/>
        <v>-</v>
      </c>
      <c r="AP6" s="35" t="str">
        <f t="shared" si="5"/>
        <v>-</v>
      </c>
      <c r="AQ6" s="35" t="str">
        <f t="shared" si="5"/>
        <v>-</v>
      </c>
      <c r="AR6" s="35" t="str">
        <f t="shared" si="5"/>
        <v>-</v>
      </c>
      <c r="AS6" s="35">
        <f t="shared" si="5"/>
        <v>9.06</v>
      </c>
      <c r="AT6" s="34" t="str">
        <f>IF(AT7="","",IF(AT7="-","【-】","【"&amp;SUBSTITUTE(TEXT(AT7,"#,##0.00"),"-","△")&amp;"】"))</f>
        <v>【3.28】</v>
      </c>
      <c r="AU6" s="35" t="str">
        <f>IF(AU7="",NA(),AU7)</f>
        <v>-</v>
      </c>
      <c r="AV6" s="35" t="str">
        <f t="shared" ref="AV6:BD6" si="6">IF(AV7="",NA(),AV7)</f>
        <v>-</v>
      </c>
      <c r="AW6" s="35" t="str">
        <f t="shared" si="6"/>
        <v>-</v>
      </c>
      <c r="AX6" s="35" t="str">
        <f t="shared" si="6"/>
        <v>-</v>
      </c>
      <c r="AY6" s="35">
        <f t="shared" si="6"/>
        <v>48.27</v>
      </c>
      <c r="AZ6" s="35" t="str">
        <f t="shared" si="6"/>
        <v>-</v>
      </c>
      <c r="BA6" s="35" t="str">
        <f t="shared" si="6"/>
        <v>-</v>
      </c>
      <c r="BB6" s="35" t="str">
        <f t="shared" si="6"/>
        <v>-</v>
      </c>
      <c r="BC6" s="35" t="str">
        <f t="shared" si="6"/>
        <v>-</v>
      </c>
      <c r="BD6" s="35">
        <f t="shared" si="6"/>
        <v>76.31</v>
      </c>
      <c r="BE6" s="34" t="str">
        <f>IF(BE7="","",IF(BE7="-","【-】","【"&amp;SUBSTITUTE(TEXT(BE7,"#,##0.00"),"-","△")&amp;"】"))</f>
        <v>【69.49】</v>
      </c>
      <c r="BF6" s="35" t="str">
        <f>IF(BF7="",NA(),BF7)</f>
        <v>-</v>
      </c>
      <c r="BG6" s="35" t="str">
        <f t="shared" ref="BG6:BO6" si="7">IF(BG7="",NA(),BG7)</f>
        <v>-</v>
      </c>
      <c r="BH6" s="35" t="str">
        <f t="shared" si="7"/>
        <v>-</v>
      </c>
      <c r="BI6" s="35" t="str">
        <f t="shared" si="7"/>
        <v>-</v>
      </c>
      <c r="BJ6" s="35">
        <f t="shared" si="7"/>
        <v>1988.98</v>
      </c>
      <c r="BK6" s="35" t="str">
        <f t="shared" si="7"/>
        <v>-</v>
      </c>
      <c r="BL6" s="35" t="str">
        <f t="shared" si="7"/>
        <v>-</v>
      </c>
      <c r="BM6" s="35" t="str">
        <f t="shared" si="7"/>
        <v>-</v>
      </c>
      <c r="BN6" s="35" t="str">
        <f t="shared" si="7"/>
        <v>-</v>
      </c>
      <c r="BO6" s="35">
        <f t="shared" si="7"/>
        <v>820.36</v>
      </c>
      <c r="BP6" s="34" t="str">
        <f>IF(BP7="","",IF(BP7="-","【-】","【"&amp;SUBSTITUTE(TEXT(BP7,"#,##0.00"),"-","△")&amp;"】"))</f>
        <v>【682.78】</v>
      </c>
      <c r="BQ6" s="35" t="str">
        <f>IF(BQ7="",NA(),BQ7)</f>
        <v>-</v>
      </c>
      <c r="BR6" s="35" t="str">
        <f t="shared" ref="BR6:BZ6" si="8">IF(BR7="",NA(),BR7)</f>
        <v>-</v>
      </c>
      <c r="BS6" s="35" t="str">
        <f t="shared" si="8"/>
        <v>-</v>
      </c>
      <c r="BT6" s="35" t="str">
        <f t="shared" si="8"/>
        <v>-</v>
      </c>
      <c r="BU6" s="35">
        <f t="shared" si="8"/>
        <v>91.49</v>
      </c>
      <c r="BV6" s="35" t="str">
        <f t="shared" si="8"/>
        <v>-</v>
      </c>
      <c r="BW6" s="35" t="str">
        <f t="shared" si="8"/>
        <v>-</v>
      </c>
      <c r="BX6" s="35" t="str">
        <f t="shared" si="8"/>
        <v>-</v>
      </c>
      <c r="BY6" s="35" t="str">
        <f t="shared" si="8"/>
        <v>-</v>
      </c>
      <c r="BZ6" s="35">
        <f t="shared" si="8"/>
        <v>95.4</v>
      </c>
      <c r="CA6" s="34" t="str">
        <f>IF(CA7="","",IF(CA7="-","【-】","【"&amp;SUBSTITUTE(TEXT(CA7,"#,##0.00"),"-","△")&amp;"】"))</f>
        <v>【100.91】</v>
      </c>
      <c r="CB6" s="35" t="str">
        <f>IF(CB7="",NA(),CB7)</f>
        <v>-</v>
      </c>
      <c r="CC6" s="35" t="str">
        <f t="shared" ref="CC6:CK6" si="9">IF(CC7="",NA(),CC7)</f>
        <v>-</v>
      </c>
      <c r="CD6" s="35" t="str">
        <f t="shared" si="9"/>
        <v>-</v>
      </c>
      <c r="CE6" s="35" t="str">
        <f t="shared" si="9"/>
        <v>-</v>
      </c>
      <c r="CF6" s="35">
        <f t="shared" si="9"/>
        <v>150</v>
      </c>
      <c r="CG6" s="35" t="str">
        <f t="shared" si="9"/>
        <v>-</v>
      </c>
      <c r="CH6" s="35" t="str">
        <f t="shared" si="9"/>
        <v>-</v>
      </c>
      <c r="CI6" s="35" t="str">
        <f t="shared" si="9"/>
        <v>-</v>
      </c>
      <c r="CJ6" s="35" t="str">
        <f t="shared" si="9"/>
        <v>-</v>
      </c>
      <c r="CK6" s="35">
        <f t="shared" si="9"/>
        <v>163.19999999999999</v>
      </c>
      <c r="CL6" s="34" t="str">
        <f>IF(CL7="","",IF(CL7="-","【-】","【"&amp;SUBSTITUTE(TEXT(CL7,"#,##0.00"),"-","△")&amp;"】"))</f>
        <v>【136.86】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 t="str">
        <f t="shared" si="10"/>
        <v>-</v>
      </c>
      <c r="CR6" s="35" t="str">
        <f t="shared" si="10"/>
        <v>-</v>
      </c>
      <c r="CS6" s="35" t="str">
        <f t="shared" si="10"/>
        <v>-</v>
      </c>
      <c r="CT6" s="35" t="str">
        <f t="shared" si="10"/>
        <v>-</v>
      </c>
      <c r="CU6" s="35" t="str">
        <f t="shared" si="10"/>
        <v>-</v>
      </c>
      <c r="CV6" s="35">
        <f t="shared" si="10"/>
        <v>65.040000000000006</v>
      </c>
      <c r="CW6" s="34" t="str">
        <f>IF(CW7="","",IF(CW7="-","【-】","【"&amp;SUBSTITUTE(TEXT(CW7,"#,##0.00"),"-","△")&amp;"】"))</f>
        <v>【58.98】</v>
      </c>
      <c r="CX6" s="35" t="str">
        <f>IF(CX7="",NA(),CX7)</f>
        <v>-</v>
      </c>
      <c r="CY6" s="35" t="str">
        <f t="shared" ref="CY6:DG6" si="11">IF(CY7="",NA(),CY7)</f>
        <v>-</v>
      </c>
      <c r="CZ6" s="35" t="str">
        <f t="shared" si="11"/>
        <v>-</v>
      </c>
      <c r="DA6" s="35" t="str">
        <f t="shared" si="11"/>
        <v>-</v>
      </c>
      <c r="DB6" s="35">
        <f t="shared" si="11"/>
        <v>95.25</v>
      </c>
      <c r="DC6" s="35" t="str">
        <f t="shared" si="11"/>
        <v>-</v>
      </c>
      <c r="DD6" s="35" t="str">
        <f t="shared" si="11"/>
        <v>-</v>
      </c>
      <c r="DE6" s="35" t="str">
        <f t="shared" si="11"/>
        <v>-</v>
      </c>
      <c r="DF6" s="35" t="str">
        <f t="shared" si="11"/>
        <v>-</v>
      </c>
      <c r="DG6" s="35">
        <f t="shared" si="11"/>
        <v>92.55</v>
      </c>
      <c r="DH6" s="34" t="str">
        <f>IF(DH7="","",IF(DH7="-","【-】","【"&amp;SUBSTITUTE(TEXT(DH7,"#,##0.00"),"-","△")&amp;"】"))</f>
        <v>【95.20】</v>
      </c>
      <c r="DI6" s="35" t="str">
        <f>IF(DI7="",NA(),DI7)</f>
        <v>-</v>
      </c>
      <c r="DJ6" s="35" t="str">
        <f t="shared" ref="DJ6:DR6" si="12">IF(DJ7="",NA(),DJ7)</f>
        <v>-</v>
      </c>
      <c r="DK6" s="35" t="str">
        <f t="shared" si="12"/>
        <v>-</v>
      </c>
      <c r="DL6" s="35" t="str">
        <f t="shared" si="12"/>
        <v>-</v>
      </c>
      <c r="DM6" s="35">
        <f t="shared" si="12"/>
        <v>2.82</v>
      </c>
      <c r="DN6" s="35" t="str">
        <f t="shared" si="12"/>
        <v>-</v>
      </c>
      <c r="DO6" s="35" t="str">
        <f t="shared" si="12"/>
        <v>-</v>
      </c>
      <c r="DP6" s="35" t="str">
        <f t="shared" si="12"/>
        <v>-</v>
      </c>
      <c r="DQ6" s="35" t="str">
        <f t="shared" si="12"/>
        <v>-</v>
      </c>
      <c r="DR6" s="35">
        <f t="shared" si="12"/>
        <v>26.13</v>
      </c>
      <c r="DS6" s="34" t="str">
        <f>IF(DS7="","",IF(DS7="-","【-】","【"&amp;SUBSTITUTE(TEXT(DS7,"#,##0.00"),"-","△")&amp;"】"))</f>
        <v>【38.60】</v>
      </c>
      <c r="DT6" s="35" t="str">
        <f>IF(DT7="",NA(),DT7)</f>
        <v>-</v>
      </c>
      <c r="DU6" s="35" t="str">
        <f t="shared" ref="DU6:EC6" si="13">IF(DU7="",NA(),DU7)</f>
        <v>-</v>
      </c>
      <c r="DV6" s="35" t="str">
        <f t="shared" si="13"/>
        <v>-</v>
      </c>
      <c r="DW6" s="35" t="str">
        <f t="shared" si="13"/>
        <v>-</v>
      </c>
      <c r="DX6" s="34">
        <f t="shared" si="13"/>
        <v>0</v>
      </c>
      <c r="DY6" s="35" t="str">
        <f t="shared" si="13"/>
        <v>-</v>
      </c>
      <c r="DZ6" s="35" t="str">
        <f t="shared" si="13"/>
        <v>-</v>
      </c>
      <c r="EA6" s="35" t="str">
        <f t="shared" si="13"/>
        <v>-</v>
      </c>
      <c r="EB6" s="35" t="str">
        <f t="shared" si="13"/>
        <v>-</v>
      </c>
      <c r="EC6" s="35">
        <f t="shared" si="13"/>
        <v>1.03</v>
      </c>
      <c r="ED6" s="34" t="str">
        <f>IF(ED7="","",IF(ED7="-","【-】","【"&amp;SUBSTITUTE(TEXT(ED7,"#,##0.00"),"-","△")&amp;"】"))</f>
        <v>【5.64】</v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5">
        <f t="shared" si="14"/>
        <v>0.06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>
        <f t="shared" si="14"/>
        <v>0.1</v>
      </c>
      <c r="EO6" s="34" t="str">
        <f>IF(EO7="","",IF(EO7="-","【-】","【"&amp;SUBSTITUTE(TEXT(EO7,"#,##0.00"),"-","△")&amp;"】"))</f>
        <v>【0.23】</v>
      </c>
    </row>
    <row r="7" spans="1:148" s="36" customFormat="1" x14ac:dyDescent="0.15">
      <c r="A7" s="28"/>
      <c r="B7" s="37">
        <v>2018</v>
      </c>
      <c r="C7" s="37">
        <v>92037</v>
      </c>
      <c r="D7" s="37">
        <v>46</v>
      </c>
      <c r="E7" s="37">
        <v>17</v>
      </c>
      <c r="F7" s="37">
        <v>1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>
        <v>57.2</v>
      </c>
      <c r="P7" s="38">
        <v>59.6</v>
      </c>
      <c r="Q7" s="38">
        <v>81.489999999999995</v>
      </c>
      <c r="R7" s="38">
        <v>2630</v>
      </c>
      <c r="S7" s="38">
        <v>161363</v>
      </c>
      <c r="T7" s="38">
        <v>331.5</v>
      </c>
      <c r="U7" s="38">
        <v>486.77</v>
      </c>
      <c r="V7" s="38">
        <v>95824</v>
      </c>
      <c r="W7" s="38">
        <v>28.64</v>
      </c>
      <c r="X7" s="38">
        <v>3345.81</v>
      </c>
      <c r="Y7" s="38" t="s">
        <v>102</v>
      </c>
      <c r="Z7" s="38" t="s">
        <v>102</v>
      </c>
      <c r="AA7" s="38" t="s">
        <v>102</v>
      </c>
      <c r="AB7" s="38" t="s">
        <v>102</v>
      </c>
      <c r="AC7" s="38">
        <v>107.62</v>
      </c>
      <c r="AD7" s="38" t="s">
        <v>102</v>
      </c>
      <c r="AE7" s="38" t="s">
        <v>102</v>
      </c>
      <c r="AF7" s="38" t="s">
        <v>102</v>
      </c>
      <c r="AG7" s="38" t="s">
        <v>102</v>
      </c>
      <c r="AH7" s="38">
        <v>106.9</v>
      </c>
      <c r="AI7" s="38">
        <v>108.69</v>
      </c>
      <c r="AJ7" s="38" t="s">
        <v>102</v>
      </c>
      <c r="AK7" s="38" t="s">
        <v>102</v>
      </c>
      <c r="AL7" s="38" t="s">
        <v>102</v>
      </c>
      <c r="AM7" s="38" t="s">
        <v>102</v>
      </c>
      <c r="AN7" s="38">
        <v>0</v>
      </c>
      <c r="AO7" s="38" t="s">
        <v>102</v>
      </c>
      <c r="AP7" s="38" t="s">
        <v>102</v>
      </c>
      <c r="AQ7" s="38" t="s">
        <v>102</v>
      </c>
      <c r="AR7" s="38" t="s">
        <v>102</v>
      </c>
      <c r="AS7" s="38">
        <v>9.06</v>
      </c>
      <c r="AT7" s="38">
        <v>3.28</v>
      </c>
      <c r="AU7" s="38" t="s">
        <v>102</v>
      </c>
      <c r="AV7" s="38" t="s">
        <v>102</v>
      </c>
      <c r="AW7" s="38" t="s">
        <v>102</v>
      </c>
      <c r="AX7" s="38" t="s">
        <v>102</v>
      </c>
      <c r="AY7" s="38">
        <v>48.27</v>
      </c>
      <c r="AZ7" s="38" t="s">
        <v>102</v>
      </c>
      <c r="BA7" s="38" t="s">
        <v>102</v>
      </c>
      <c r="BB7" s="38" t="s">
        <v>102</v>
      </c>
      <c r="BC7" s="38" t="s">
        <v>102</v>
      </c>
      <c r="BD7" s="38">
        <v>76.31</v>
      </c>
      <c r="BE7" s="38">
        <v>69.489999999999995</v>
      </c>
      <c r="BF7" s="38" t="s">
        <v>102</v>
      </c>
      <c r="BG7" s="38" t="s">
        <v>102</v>
      </c>
      <c r="BH7" s="38" t="s">
        <v>102</v>
      </c>
      <c r="BI7" s="38" t="s">
        <v>102</v>
      </c>
      <c r="BJ7" s="38">
        <v>1988.98</v>
      </c>
      <c r="BK7" s="38" t="s">
        <v>102</v>
      </c>
      <c r="BL7" s="38" t="s">
        <v>102</v>
      </c>
      <c r="BM7" s="38" t="s">
        <v>102</v>
      </c>
      <c r="BN7" s="38" t="s">
        <v>102</v>
      </c>
      <c r="BO7" s="38">
        <v>820.36</v>
      </c>
      <c r="BP7" s="38">
        <v>682.78</v>
      </c>
      <c r="BQ7" s="38" t="s">
        <v>102</v>
      </c>
      <c r="BR7" s="38" t="s">
        <v>102</v>
      </c>
      <c r="BS7" s="38" t="s">
        <v>102</v>
      </c>
      <c r="BT7" s="38" t="s">
        <v>102</v>
      </c>
      <c r="BU7" s="38">
        <v>91.49</v>
      </c>
      <c r="BV7" s="38" t="s">
        <v>102</v>
      </c>
      <c r="BW7" s="38" t="s">
        <v>102</v>
      </c>
      <c r="BX7" s="38" t="s">
        <v>102</v>
      </c>
      <c r="BY7" s="38" t="s">
        <v>102</v>
      </c>
      <c r="BZ7" s="38">
        <v>95.4</v>
      </c>
      <c r="CA7" s="38">
        <v>100.91</v>
      </c>
      <c r="CB7" s="38" t="s">
        <v>102</v>
      </c>
      <c r="CC7" s="38" t="s">
        <v>102</v>
      </c>
      <c r="CD7" s="38" t="s">
        <v>102</v>
      </c>
      <c r="CE7" s="38" t="s">
        <v>102</v>
      </c>
      <c r="CF7" s="38">
        <v>150</v>
      </c>
      <c r="CG7" s="38" t="s">
        <v>102</v>
      </c>
      <c r="CH7" s="38" t="s">
        <v>102</v>
      </c>
      <c r="CI7" s="38" t="s">
        <v>102</v>
      </c>
      <c r="CJ7" s="38" t="s">
        <v>102</v>
      </c>
      <c r="CK7" s="38">
        <v>163.19999999999999</v>
      </c>
      <c r="CL7" s="38">
        <v>136.86000000000001</v>
      </c>
      <c r="CM7" s="38" t="s">
        <v>102</v>
      </c>
      <c r="CN7" s="38" t="s">
        <v>102</v>
      </c>
      <c r="CO7" s="38" t="s">
        <v>102</v>
      </c>
      <c r="CP7" s="38" t="s">
        <v>102</v>
      </c>
      <c r="CQ7" s="38" t="s">
        <v>102</v>
      </c>
      <c r="CR7" s="38" t="s">
        <v>102</v>
      </c>
      <c r="CS7" s="38" t="s">
        <v>102</v>
      </c>
      <c r="CT7" s="38" t="s">
        <v>102</v>
      </c>
      <c r="CU7" s="38" t="s">
        <v>102</v>
      </c>
      <c r="CV7" s="38">
        <v>65.040000000000006</v>
      </c>
      <c r="CW7" s="38">
        <v>58.98</v>
      </c>
      <c r="CX7" s="38" t="s">
        <v>102</v>
      </c>
      <c r="CY7" s="38" t="s">
        <v>102</v>
      </c>
      <c r="CZ7" s="38" t="s">
        <v>102</v>
      </c>
      <c r="DA7" s="38" t="s">
        <v>102</v>
      </c>
      <c r="DB7" s="38">
        <v>95.25</v>
      </c>
      <c r="DC7" s="38" t="s">
        <v>102</v>
      </c>
      <c r="DD7" s="38" t="s">
        <v>102</v>
      </c>
      <c r="DE7" s="38" t="s">
        <v>102</v>
      </c>
      <c r="DF7" s="38" t="s">
        <v>102</v>
      </c>
      <c r="DG7" s="38">
        <v>92.55</v>
      </c>
      <c r="DH7" s="38">
        <v>95.2</v>
      </c>
      <c r="DI7" s="38" t="s">
        <v>102</v>
      </c>
      <c r="DJ7" s="38" t="s">
        <v>102</v>
      </c>
      <c r="DK7" s="38" t="s">
        <v>102</v>
      </c>
      <c r="DL7" s="38" t="s">
        <v>102</v>
      </c>
      <c r="DM7" s="38">
        <v>2.82</v>
      </c>
      <c r="DN7" s="38" t="s">
        <v>102</v>
      </c>
      <c r="DO7" s="38" t="s">
        <v>102</v>
      </c>
      <c r="DP7" s="38" t="s">
        <v>102</v>
      </c>
      <c r="DQ7" s="38" t="s">
        <v>102</v>
      </c>
      <c r="DR7" s="38">
        <v>26.13</v>
      </c>
      <c r="DS7" s="38">
        <v>38.6</v>
      </c>
      <c r="DT7" s="38" t="s">
        <v>102</v>
      </c>
      <c r="DU7" s="38" t="s">
        <v>102</v>
      </c>
      <c r="DV7" s="38" t="s">
        <v>102</v>
      </c>
      <c r="DW7" s="38" t="s">
        <v>102</v>
      </c>
      <c r="DX7" s="38">
        <v>0</v>
      </c>
      <c r="DY7" s="38" t="s">
        <v>102</v>
      </c>
      <c r="DZ7" s="38" t="s">
        <v>102</v>
      </c>
      <c r="EA7" s="38" t="s">
        <v>102</v>
      </c>
      <c r="EB7" s="38" t="s">
        <v>102</v>
      </c>
      <c r="EC7" s="38">
        <v>1.03</v>
      </c>
      <c r="ED7" s="38">
        <v>5.64</v>
      </c>
      <c r="EE7" s="38" t="s">
        <v>102</v>
      </c>
      <c r="EF7" s="38" t="s">
        <v>102</v>
      </c>
      <c r="EG7" s="38" t="s">
        <v>102</v>
      </c>
      <c r="EH7" s="38" t="s">
        <v>102</v>
      </c>
      <c r="EI7" s="38">
        <v>0.06</v>
      </c>
      <c r="EJ7" s="38" t="s">
        <v>102</v>
      </c>
      <c r="EK7" s="38" t="s">
        <v>102</v>
      </c>
      <c r="EL7" s="38" t="s">
        <v>102</v>
      </c>
      <c r="EM7" s="38" t="s">
        <v>102</v>
      </c>
      <c r="EN7" s="38">
        <v>0.1</v>
      </c>
      <c r="EO7" s="38">
        <v>0.23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103</v>
      </c>
      <c r="C9" s="40" t="s">
        <v>104</v>
      </c>
      <c r="D9" s="40" t="s">
        <v>105</v>
      </c>
      <c r="E9" s="40" t="s">
        <v>106</v>
      </c>
      <c r="F9" s="40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cp:lastPrinted>2020-01-22T02:04:40Z</cp:lastPrinted>
  <dcterms:created xsi:type="dcterms:W3CDTF">2019-12-05T04:43:03Z</dcterms:created>
  <dcterms:modified xsi:type="dcterms:W3CDTF">2020-02-26T23:10:38Z</dcterms:modified>
  <cp:category/>
</cp:coreProperties>
</file>