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9\④公営企業\【決算統計】\H29\★300125公営企業に係る「経営比較分析表」の作成について\05★公表用\4下水（公共）\"/>
    </mc:Choice>
  </mc:AlternateContent>
  <workbookProtection workbookPassword="B319" lockStructure="1"/>
  <bookViews>
    <workbookView xWindow="0" yWindow="0" windowWidth="20490" windowHeight="775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S6" i="5"/>
  <c r="AL8" i="4" s="1"/>
  <c r="R6" i="5"/>
  <c r="AD10" i="4" s="1"/>
  <c r="Q6" i="5"/>
  <c r="W10" i="4" s="1"/>
  <c r="P6" i="5"/>
  <c r="P10" i="4" s="1"/>
  <c r="O6" i="5"/>
  <c r="I10" i="4" s="1"/>
  <c r="N6" i="5"/>
  <c r="B10" i="4" s="1"/>
  <c r="M6" i="5"/>
  <c r="L6" i="5"/>
  <c r="W8" i="4" s="1"/>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AT8" i="4"/>
  <c r="B8" i="4"/>
  <c r="B6" i="4"/>
  <c r="C10" i="5" l="1"/>
  <c r="D10" i="5"/>
  <c r="E10" i="5"/>
  <c r="B10" i="5"/>
</calcChain>
</file>

<file path=xl/sharedStrings.xml><?xml version="1.0" encoding="utf-8"?>
<sst xmlns="http://schemas.openxmlformats.org/spreadsheetml/2006/main" count="240" uniqueCount="127">
  <si>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</si>
  <si>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</si>
  <si>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</si>
  <si>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</si>
  <si>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</si>
  <si>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</si>
  <si>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</si>
  <si>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</si>
  <si>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</si>
  <si>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</si>
  <si>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</si>
  <si>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</si>
  <si>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</si>
  <si>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</si>
  <si>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</si>
  <si>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</si>
  <si>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</si>
  <si>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</si>
  <si>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</si>
  <si>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</si>
  <si>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</si>
  <si>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</si>
  <si>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</si>
  <si>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</si>
  <si>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</si>
  <si>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</si>
  <si>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</si>
  <si>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</si>
  <si>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</si>
  <si>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</si>
  <si>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</si>
  <si>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</si>
  <si>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</si>
  <si>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</si>
  <si>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</si>
  <si>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</si>
  <si>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</si>
  <si>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</si>
  <si>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</si>
  <si>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</si>
  <si>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</si>
  <si>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</si>
  <si>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</si>
  <si>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</si>
  <si>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</si>
  <si>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</si>
  <si>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</si>
  <si>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</si>
  <si>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</si>
  <si>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</si>
  <si>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</si>
  <si>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</si>
  <si>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</si>
  <si>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</si>
  <si>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</si>
  <si>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</si>
  <si>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</si>
  <si>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</si>
  <si>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</si>
  <si>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</si>
  <si>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</si>
  <si>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</si>
  <si>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</si>
  <si>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</si>
  <si>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</si>
  <si>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</si>
  <si>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</si>
  <si>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</si>
  <si>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</si>
  <si>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</si>
  <si>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</si>
  <si>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</si>
  <si>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</si>
  <si>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</si>
  <si>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</si>
  <si>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</si>
  <si>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</si>
  <si>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</si>
  <si>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</si>
  <si>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</si>
  <si>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</si>
  <si>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</si>
  <si>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</si>
  <si>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</si>
  <si>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</si>
  <si>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</si>
  <si>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</si>
  <si>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</si>
  <si>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</si>
  <si>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</si>
  <si>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</si>
  <si>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</si>
  <si>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</si>
  <si>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</si>
  <si>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</si>
  <si>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</si>
  <si>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</si>
  <si>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</si>
  <si>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</si>
  <si>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</si>
  <si>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</si>
  <si>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</si>
  <si>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</si>
  <si>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</si>
  <si>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</si>
  <si>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</si>
  <si>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</si>
  <si>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</si>
  <si>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</si>
  <si>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</si>
  <si>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</si>
  <si>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栃木県　鹿沼市</t>
  </si>
  <si>
    <t>法非適用</t>
  </si>
  <si>
    <t>下水道事業</t>
  </si>
  <si>
    <t>公共下水道</t>
  </si>
  <si>
    <t>Bd1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</si>
  <si>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</si>
  <si>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</si>
  <si>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</si>
  <si>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</si>
  <si>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</si>
  <si>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</si>
  <si>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</si>
  <si>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総合的に判断して、料金収入の微増や維持管理費の節減により経営状況はやや改善していると言えるが、収益的収支比率や経費回収率が100％を下回っていることや、老朽化した管渠の更新が控えているため、今後も経費の節減を図りつつ、H30に策定予定である経営戦略を基に更なる経営改善を図り、財源の確保に努める必要がある。</t>
    <phoneticPr fontId="7"/>
  </si>
  <si>
    <t>S51年に供用開始しているため、耐用年数を経過した管渠も出始めており、今後も老朽化した管渠が増加する見込みである。H27年度に策定された長寿命化計画や、今後策定を予定しているストックマネジメント計画に沿って更新を行っていく予定である。</t>
    <rPh sb="63" eb="65">
      <t>サクテイ</t>
    </rPh>
    <rPh sb="68" eb="69">
      <t>チョウ</t>
    </rPh>
    <rPh sb="76" eb="78">
      <t>コンゴ</t>
    </rPh>
    <rPh sb="78" eb="80">
      <t>サクテイ</t>
    </rPh>
    <rPh sb="81" eb="83">
      <t>ヨテイ</t>
    </rPh>
    <rPh sb="97" eb="99">
      <t>ケイカク</t>
    </rPh>
    <phoneticPr fontId="7"/>
  </si>
  <si>
    <t>非設置</t>
    <rPh sb="0" eb="1">
      <t>ヒ</t>
    </rPh>
    <rPh sb="1" eb="3">
      <t>セッチ</t>
    </rPh>
    <phoneticPr fontId="4"/>
  </si>
  <si>
    <t>①収益的収支比率については、営業収益の増と総費用の減により、100％に近付いている状況であり、改善基調にある。今後は人口減少と節水機器の普及による使用料の減が見込まれるため引き続き経費節減に努めていきたい。
④企業債残高対事業規模比率については、計画区域内の下水道整備が終盤に差し掛かっているため、新規借入額よりも償還額が上回っている状況にある。今後もこの水準を維持しつつ計画的な管渠の整備･更新に努めていきたい。
⑤⑥経費回収率と汚水処理原価については、当年度は起債の借入の関係で、数値は前年よりも良くないが、来年度は持ち直す見込みであり、経年では改善傾向にあると考えている。今後は料金改定を見据えた収入の確保に努めていきたい。
⑦施設利用率については天候に左右されることもあり単年でばらつきがみられるものの、経年では60％を上回る水準で推移している。類似団体平均値･全国平均値と比較すると、ともに上回って推移しており有効に施設が利用されている。　　　　　　　　　　　　　　　　　　　　　　　　　　　　　　　　　　　　　　　　　　　　　　　　　　　　　　　　　　　　　　　　　　　　　　　　　　　　　　　　　　　　　　　　　　　　　　　　　　　　　　　　　　⑧水洗化率は、経年で90％を超える値で推移しており、類似団体平均値と比べて高水準で推移しているが、今後も水洗化の向上に努める。</t>
    <rPh sb="35" eb="37">
      <t>チカヅ</t>
    </rPh>
    <rPh sb="41" eb="43">
      <t>ジョウキョウ</t>
    </rPh>
    <rPh sb="47" eb="49">
      <t>カイゼン</t>
    </rPh>
    <rPh sb="49" eb="51">
      <t>キチョウ</t>
    </rPh>
    <rPh sb="55" eb="57">
      <t>コンゴ</t>
    </rPh>
    <rPh sb="58" eb="60">
      <t>ジンコウ</t>
    </rPh>
    <rPh sb="60" eb="62">
      <t>ゲンショウ</t>
    </rPh>
    <rPh sb="63" eb="65">
      <t>セッスイ</t>
    </rPh>
    <rPh sb="65" eb="67">
      <t>キキ</t>
    </rPh>
    <rPh sb="68" eb="70">
      <t>フキュウ</t>
    </rPh>
    <rPh sb="73" eb="76">
      <t>シヨウリョウ</t>
    </rPh>
    <rPh sb="77" eb="78">
      <t>ゲン</t>
    </rPh>
    <rPh sb="79" eb="81">
      <t>ミコ</t>
    </rPh>
    <rPh sb="86" eb="87">
      <t>ヒ</t>
    </rPh>
    <rPh sb="88" eb="89">
      <t>ツヅ</t>
    </rPh>
    <rPh sb="90" eb="92">
      <t>ケイヒ</t>
    </rPh>
    <rPh sb="92" eb="94">
      <t>セツゲン</t>
    </rPh>
    <rPh sb="95" eb="96">
      <t>ツト</t>
    </rPh>
    <rPh sb="110" eb="111">
      <t>タイ</t>
    </rPh>
    <rPh sb="123" eb="125">
      <t>ケイカク</t>
    </rPh>
    <rPh sb="125" eb="128">
      <t>クイキナイ</t>
    </rPh>
    <rPh sb="129" eb="132">
      <t>ゲスイドウ</t>
    </rPh>
    <rPh sb="132" eb="134">
      <t>セイビ</t>
    </rPh>
    <rPh sb="135" eb="137">
      <t>シュウバン</t>
    </rPh>
    <rPh sb="138" eb="139">
      <t>サ</t>
    </rPh>
    <rPh sb="140" eb="141">
      <t>カ</t>
    </rPh>
    <rPh sb="149" eb="151">
      <t>シンキ</t>
    </rPh>
    <rPh sb="151" eb="152">
      <t>シャク</t>
    </rPh>
    <rPh sb="152" eb="153">
      <t>ニュウ</t>
    </rPh>
    <rPh sb="153" eb="154">
      <t>ガク</t>
    </rPh>
    <rPh sb="157" eb="159">
      <t>ショウカン</t>
    </rPh>
    <rPh sb="159" eb="160">
      <t>ガク</t>
    </rPh>
    <rPh sb="161" eb="163">
      <t>ウワマワ</t>
    </rPh>
    <rPh sb="167" eb="169">
      <t>ジョウキョウ</t>
    </rPh>
    <rPh sb="173" eb="175">
      <t>コンゴ</t>
    </rPh>
    <rPh sb="178" eb="180">
      <t>スイジュン</t>
    </rPh>
    <rPh sb="181" eb="183">
      <t>イジ</t>
    </rPh>
    <rPh sb="186" eb="189">
      <t>ケイカクテキ</t>
    </rPh>
    <rPh sb="190" eb="192">
      <t>カンキョ</t>
    </rPh>
    <rPh sb="193" eb="195">
      <t>セイビ</t>
    </rPh>
    <rPh sb="196" eb="198">
      <t>コウシン</t>
    </rPh>
    <rPh sb="199" eb="200">
      <t>ツト</t>
    </rPh>
    <rPh sb="216" eb="218">
      <t>オスイ</t>
    </rPh>
    <rPh sb="218" eb="220">
      <t>ショリ</t>
    </rPh>
    <rPh sb="220" eb="222">
      <t>ゲンカ</t>
    </rPh>
    <rPh sb="228" eb="231">
      <t>トウネンド</t>
    </rPh>
    <rPh sb="232" eb="234">
      <t>キサイ</t>
    </rPh>
    <rPh sb="235" eb="236">
      <t>シャク</t>
    </rPh>
    <rPh sb="236" eb="237">
      <t>ニュウ</t>
    </rPh>
    <rPh sb="238" eb="240">
      <t>カンケイ</t>
    </rPh>
    <rPh sb="242" eb="244">
      <t>スウチ</t>
    </rPh>
    <rPh sb="245" eb="247">
      <t>ゼンネン</t>
    </rPh>
    <rPh sb="250" eb="251">
      <t>ヨ</t>
    </rPh>
    <rPh sb="256" eb="259">
      <t>ライネンド</t>
    </rPh>
    <rPh sb="260" eb="261">
      <t>モ</t>
    </rPh>
    <rPh sb="262" eb="263">
      <t>ナオ</t>
    </rPh>
    <rPh sb="264" eb="266">
      <t>ミコ</t>
    </rPh>
    <rPh sb="271" eb="273">
      <t>ケイネン</t>
    </rPh>
    <rPh sb="275" eb="277">
      <t>カイゼン</t>
    </rPh>
    <rPh sb="277" eb="279">
      <t>ケイコウ</t>
    </rPh>
    <rPh sb="283" eb="284">
      <t>カンガ</t>
    </rPh>
    <rPh sb="289" eb="291">
      <t>コンゴ</t>
    </rPh>
    <rPh sb="292" eb="294">
      <t>リョウキン</t>
    </rPh>
    <rPh sb="294" eb="296">
      <t>カイテイ</t>
    </rPh>
    <rPh sb="297" eb="299">
      <t>ミス</t>
    </rPh>
    <rPh sb="301" eb="303">
      <t>シュウニュウ</t>
    </rPh>
    <rPh sb="304" eb="306">
      <t>カクホ</t>
    </rPh>
    <rPh sb="307" eb="308">
      <t>ツト</t>
    </rPh>
    <rPh sb="327" eb="329">
      <t>テンコウ</t>
    </rPh>
    <rPh sb="330" eb="332">
      <t>サユウ</t>
    </rPh>
    <rPh sb="340" eb="342">
      <t>タンネン</t>
    </rPh>
    <rPh sb="356" eb="358">
      <t>ケイネン</t>
    </rPh>
    <rPh sb="364" eb="366">
      <t>ウワマワ</t>
    </rPh>
    <rPh sb="367" eb="369">
      <t>スイジュン</t>
    </rPh>
    <rPh sb="370" eb="372">
      <t>スイイ</t>
    </rPh>
    <rPh sb="377" eb="379">
      <t>ルイジ</t>
    </rPh>
    <rPh sb="379" eb="381">
      <t>ダンタイ</t>
    </rPh>
    <rPh sb="381" eb="384">
      <t>ヘイキンチ</t>
    </rPh>
    <rPh sb="385" eb="387">
      <t>ゼンコク</t>
    </rPh>
    <rPh sb="387" eb="389">
      <t>ヘイキン</t>
    </rPh>
    <rPh sb="389" eb="390">
      <t>チ</t>
    </rPh>
    <rPh sb="391" eb="393">
      <t>ヒカク</t>
    </rPh>
    <rPh sb="400" eb="402">
      <t>ウワマワ</t>
    </rPh>
    <rPh sb="404" eb="406">
      <t>スイイ</t>
    </rPh>
    <rPh sb="410" eb="412">
      <t>ユウコウ</t>
    </rPh>
    <rPh sb="413" eb="415">
      <t>シセツ</t>
    </rPh>
    <rPh sb="416" eb="418">
      <t>リヨウ</t>
    </rPh>
    <rPh sb="537" eb="539">
      <t>ケイネン</t>
    </rPh>
    <rPh sb="544" eb="545">
      <t>コ</t>
    </rPh>
    <rPh sb="547" eb="548">
      <t>アタイ</t>
    </rPh>
    <rPh sb="549" eb="551">
      <t>スイイ</t>
    </rPh>
    <rPh sb="560" eb="563">
      <t>ヘイキンチ</t>
    </rPh>
    <rPh sb="582" eb="585">
      <t>スイセンカ</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</si>
</sst>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18" fillId="0" borderId="2" xfId="1" applyNumberFormat="1" applyFont="1" applyBorder="1" applyAlignment="1" applyProtection="1">
      <alignment horizontal="center" vertical="center"/>
      <protection locked="0"/>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3656592"/>
        <c:axId val="252931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7.0000000000000007E-2</c:v>
                </c:pt>
                <c:pt idx="2">
                  <c:v>0.1</c:v>
                </c:pt>
                <c:pt idx="3">
                  <c:v>0.27</c:v>
                </c:pt>
                <c:pt idx="4">
                  <c:v>0.17</c:v>
                </c:pt>
              </c:numCache>
            </c:numRef>
          </c:val>
          <c:smooth val="0"/>
        </c:ser>
        <c:dLbls>
          <c:showLegendKey val="0"/>
          <c:showVal val="0"/>
          <c:showCatName val="0"/>
          <c:showSerName val="0"/>
          <c:showPercent val="0"/>
          <c:showBubbleSize val="0"/>
        </c:dLbls>
        <c:marker val="1"/>
        <c:smooth val="0"/>
        <c:axId val="253656592"/>
        <c:axId val="252931368"/>
      </c:lineChart>
      <c:dateAx>
        <c:axId val="253656592"/>
        <c:scaling>
          <c:orientation val="minMax"/>
        </c:scaling>
        <c:delete val="1"/>
        <c:axPos val="b"/>
        <c:numFmt formatCode="ge" sourceLinked="1"/>
        <c:majorTickMark val="none"/>
        <c:minorTickMark val="none"/>
        <c:tickLblPos val="none"/>
        <c:crossAx val="252931368"/>
        <c:crosses val="autoZero"/>
        <c:auto val="1"/>
        <c:lblOffset val="100"/>
        <c:baseTimeUnit val="years"/>
      </c:dateAx>
      <c:valAx>
        <c:axId val="252931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65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67.319999999999993</c:v>
                </c:pt>
                <c:pt idx="1">
                  <c:v>70.91</c:v>
                </c:pt>
                <c:pt idx="2">
                  <c:v>67.88</c:v>
                </c:pt>
                <c:pt idx="3">
                  <c:v>74.040000000000006</c:v>
                </c:pt>
                <c:pt idx="4">
                  <c:v>67.72</c:v>
                </c:pt>
              </c:numCache>
            </c:numRef>
          </c:val>
        </c:ser>
        <c:dLbls>
          <c:showLegendKey val="0"/>
          <c:showVal val="0"/>
          <c:showCatName val="0"/>
          <c:showSerName val="0"/>
          <c:showPercent val="0"/>
          <c:showBubbleSize val="0"/>
        </c:dLbls>
        <c:gapWidth val="150"/>
        <c:axId val="253621656"/>
        <c:axId val="25362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62.27</c:v>
                </c:pt>
                <c:pt idx="1">
                  <c:v>64.12</c:v>
                </c:pt>
                <c:pt idx="2">
                  <c:v>64.87</c:v>
                </c:pt>
                <c:pt idx="3">
                  <c:v>65.62</c:v>
                </c:pt>
                <c:pt idx="4">
                  <c:v>64.67</c:v>
                </c:pt>
              </c:numCache>
            </c:numRef>
          </c:val>
          <c:smooth val="0"/>
        </c:ser>
        <c:dLbls>
          <c:showLegendKey val="0"/>
          <c:showVal val="0"/>
          <c:showCatName val="0"/>
          <c:showSerName val="0"/>
          <c:showPercent val="0"/>
          <c:showBubbleSize val="0"/>
        </c:dLbls>
        <c:marker val="1"/>
        <c:smooth val="0"/>
        <c:axId val="253621656"/>
        <c:axId val="253622048"/>
      </c:lineChart>
      <c:dateAx>
        <c:axId val="253621656"/>
        <c:scaling>
          <c:orientation val="minMax"/>
        </c:scaling>
        <c:delete val="1"/>
        <c:axPos val="b"/>
        <c:numFmt formatCode="ge" sourceLinked="1"/>
        <c:majorTickMark val="none"/>
        <c:minorTickMark val="none"/>
        <c:tickLblPos val="none"/>
        <c:crossAx val="253622048"/>
        <c:crosses val="autoZero"/>
        <c:auto val="1"/>
        <c:lblOffset val="100"/>
        <c:baseTimeUnit val="years"/>
      </c:dateAx>
      <c:valAx>
        <c:axId val="25362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621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93.16</c:v>
                </c:pt>
                <c:pt idx="1">
                  <c:v>93.76</c:v>
                </c:pt>
                <c:pt idx="2">
                  <c:v>94.54</c:v>
                </c:pt>
                <c:pt idx="3">
                  <c:v>94.5</c:v>
                </c:pt>
                <c:pt idx="4">
                  <c:v>94.72</c:v>
                </c:pt>
              </c:numCache>
            </c:numRef>
          </c:val>
        </c:ser>
        <c:dLbls>
          <c:showLegendKey val="0"/>
          <c:showVal val="0"/>
          <c:showCatName val="0"/>
          <c:showSerName val="0"/>
          <c:showPercent val="0"/>
          <c:showBubbleSize val="0"/>
        </c:dLbls>
        <c:gapWidth val="150"/>
        <c:axId val="253623224"/>
        <c:axId val="25362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90.69</c:v>
                </c:pt>
                <c:pt idx="1">
                  <c:v>90.91</c:v>
                </c:pt>
                <c:pt idx="2">
                  <c:v>91.11</c:v>
                </c:pt>
                <c:pt idx="3">
                  <c:v>91.44</c:v>
                </c:pt>
                <c:pt idx="4">
                  <c:v>91.76</c:v>
                </c:pt>
              </c:numCache>
            </c:numRef>
          </c:val>
          <c:smooth val="0"/>
        </c:ser>
        <c:dLbls>
          <c:showLegendKey val="0"/>
          <c:showVal val="0"/>
          <c:showCatName val="0"/>
          <c:showSerName val="0"/>
          <c:showPercent val="0"/>
          <c:showBubbleSize val="0"/>
        </c:dLbls>
        <c:marker val="1"/>
        <c:smooth val="0"/>
        <c:axId val="253623224"/>
        <c:axId val="253623616"/>
      </c:lineChart>
      <c:dateAx>
        <c:axId val="253623224"/>
        <c:scaling>
          <c:orientation val="minMax"/>
        </c:scaling>
        <c:delete val="1"/>
        <c:axPos val="b"/>
        <c:numFmt formatCode="ge" sourceLinked="1"/>
        <c:majorTickMark val="none"/>
        <c:minorTickMark val="none"/>
        <c:tickLblPos val="none"/>
        <c:crossAx val="253623616"/>
        <c:crosses val="autoZero"/>
        <c:auto val="1"/>
        <c:lblOffset val="100"/>
        <c:baseTimeUnit val="years"/>
      </c:dateAx>
      <c:valAx>
        <c:axId val="25362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623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93.71</c:v>
                </c:pt>
                <c:pt idx="1">
                  <c:v>96.69</c:v>
                </c:pt>
                <c:pt idx="2">
                  <c:v>96.43</c:v>
                </c:pt>
                <c:pt idx="3">
                  <c:v>97.87</c:v>
                </c:pt>
                <c:pt idx="4">
                  <c:v>99.54</c:v>
                </c:pt>
              </c:numCache>
            </c:numRef>
          </c:val>
        </c:ser>
        <c:dLbls>
          <c:showLegendKey val="0"/>
          <c:showVal val="0"/>
          <c:showCatName val="0"/>
          <c:showSerName val="0"/>
          <c:showPercent val="0"/>
          <c:showBubbleSize val="0"/>
        </c:dLbls>
        <c:gapWidth val="150"/>
        <c:axId val="253089520"/>
        <c:axId val="25309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3089520"/>
        <c:axId val="253094000"/>
      </c:lineChart>
      <c:dateAx>
        <c:axId val="253089520"/>
        <c:scaling>
          <c:orientation val="minMax"/>
        </c:scaling>
        <c:delete val="1"/>
        <c:axPos val="b"/>
        <c:numFmt formatCode="ge" sourceLinked="1"/>
        <c:majorTickMark val="none"/>
        <c:minorTickMark val="none"/>
        <c:tickLblPos val="none"/>
        <c:crossAx val="253094000"/>
        <c:crosses val="autoZero"/>
        <c:auto val="1"/>
        <c:lblOffset val="100"/>
        <c:baseTimeUnit val="years"/>
      </c:dateAx>
      <c:valAx>
        <c:axId val="25309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08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3674480"/>
        <c:axId val="25367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3674480"/>
        <c:axId val="253674864"/>
      </c:lineChart>
      <c:dateAx>
        <c:axId val="253674480"/>
        <c:scaling>
          <c:orientation val="minMax"/>
        </c:scaling>
        <c:delete val="1"/>
        <c:axPos val="b"/>
        <c:numFmt formatCode="ge" sourceLinked="1"/>
        <c:majorTickMark val="none"/>
        <c:minorTickMark val="none"/>
        <c:tickLblPos val="none"/>
        <c:crossAx val="253674864"/>
        <c:crosses val="autoZero"/>
        <c:auto val="1"/>
        <c:lblOffset val="100"/>
        <c:baseTimeUnit val="years"/>
      </c:dateAx>
      <c:valAx>
        <c:axId val="25367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67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3696000"/>
        <c:axId val="25369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3696000"/>
        <c:axId val="253696384"/>
      </c:lineChart>
      <c:dateAx>
        <c:axId val="253696000"/>
        <c:scaling>
          <c:orientation val="minMax"/>
        </c:scaling>
        <c:delete val="1"/>
        <c:axPos val="b"/>
        <c:numFmt formatCode="ge" sourceLinked="1"/>
        <c:majorTickMark val="none"/>
        <c:minorTickMark val="none"/>
        <c:tickLblPos val="none"/>
        <c:crossAx val="253696384"/>
        <c:crosses val="autoZero"/>
        <c:auto val="1"/>
        <c:lblOffset val="100"/>
        <c:baseTimeUnit val="years"/>
      </c:dateAx>
      <c:valAx>
        <c:axId val="25369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69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7538208"/>
        <c:axId val="177538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7538208"/>
        <c:axId val="177538600"/>
      </c:lineChart>
      <c:dateAx>
        <c:axId val="177538208"/>
        <c:scaling>
          <c:orientation val="minMax"/>
        </c:scaling>
        <c:delete val="1"/>
        <c:axPos val="b"/>
        <c:numFmt formatCode="ge" sourceLinked="1"/>
        <c:majorTickMark val="none"/>
        <c:minorTickMark val="none"/>
        <c:tickLblPos val="none"/>
        <c:crossAx val="177538600"/>
        <c:crosses val="autoZero"/>
        <c:auto val="1"/>
        <c:lblOffset val="100"/>
        <c:baseTimeUnit val="years"/>
      </c:dateAx>
      <c:valAx>
        <c:axId val="177538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53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3814952"/>
        <c:axId val="25381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3814952"/>
        <c:axId val="253815344"/>
      </c:lineChart>
      <c:dateAx>
        <c:axId val="253814952"/>
        <c:scaling>
          <c:orientation val="minMax"/>
        </c:scaling>
        <c:delete val="1"/>
        <c:axPos val="b"/>
        <c:numFmt formatCode="ge" sourceLinked="1"/>
        <c:majorTickMark val="none"/>
        <c:minorTickMark val="none"/>
        <c:tickLblPos val="none"/>
        <c:crossAx val="253815344"/>
        <c:crosses val="autoZero"/>
        <c:auto val="1"/>
        <c:lblOffset val="100"/>
        <c:baseTimeUnit val="years"/>
      </c:dateAx>
      <c:valAx>
        <c:axId val="25381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814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828.96</c:v>
                </c:pt>
                <c:pt idx="1">
                  <c:v>679.15</c:v>
                </c:pt>
                <c:pt idx="2">
                  <c:v>706.22</c:v>
                </c:pt>
                <c:pt idx="3">
                  <c:v>690.43</c:v>
                </c:pt>
                <c:pt idx="4">
                  <c:v>718.81</c:v>
                </c:pt>
              </c:numCache>
            </c:numRef>
          </c:val>
        </c:ser>
        <c:dLbls>
          <c:showLegendKey val="0"/>
          <c:showVal val="0"/>
          <c:showCatName val="0"/>
          <c:showSerName val="0"/>
          <c:showPercent val="0"/>
          <c:showBubbleSize val="0"/>
        </c:dLbls>
        <c:gapWidth val="150"/>
        <c:axId val="253490904"/>
        <c:axId val="25349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918.88</c:v>
                </c:pt>
                <c:pt idx="1">
                  <c:v>885.97</c:v>
                </c:pt>
                <c:pt idx="2">
                  <c:v>854.16</c:v>
                </c:pt>
                <c:pt idx="3">
                  <c:v>848.31</c:v>
                </c:pt>
                <c:pt idx="4">
                  <c:v>774.99</c:v>
                </c:pt>
              </c:numCache>
            </c:numRef>
          </c:val>
          <c:smooth val="0"/>
        </c:ser>
        <c:dLbls>
          <c:showLegendKey val="0"/>
          <c:showVal val="0"/>
          <c:showCatName val="0"/>
          <c:showSerName val="0"/>
          <c:showPercent val="0"/>
          <c:showBubbleSize val="0"/>
        </c:dLbls>
        <c:marker val="1"/>
        <c:smooth val="0"/>
        <c:axId val="253490904"/>
        <c:axId val="253491296"/>
      </c:lineChart>
      <c:dateAx>
        <c:axId val="253490904"/>
        <c:scaling>
          <c:orientation val="minMax"/>
        </c:scaling>
        <c:delete val="1"/>
        <c:axPos val="b"/>
        <c:numFmt formatCode="ge" sourceLinked="1"/>
        <c:majorTickMark val="none"/>
        <c:minorTickMark val="none"/>
        <c:tickLblPos val="none"/>
        <c:crossAx val="253491296"/>
        <c:crosses val="autoZero"/>
        <c:auto val="1"/>
        <c:lblOffset val="100"/>
        <c:baseTimeUnit val="years"/>
      </c:dateAx>
      <c:valAx>
        <c:axId val="25349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490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91.22</c:v>
                </c:pt>
                <c:pt idx="1">
                  <c:v>97.72</c:v>
                </c:pt>
                <c:pt idx="2">
                  <c:v>97.38</c:v>
                </c:pt>
                <c:pt idx="3">
                  <c:v>97.8</c:v>
                </c:pt>
                <c:pt idx="4">
                  <c:v>93.7</c:v>
                </c:pt>
              </c:numCache>
            </c:numRef>
          </c:val>
        </c:ser>
        <c:dLbls>
          <c:showLegendKey val="0"/>
          <c:showVal val="0"/>
          <c:showCatName val="0"/>
          <c:showSerName val="0"/>
          <c:showPercent val="0"/>
          <c:showBubbleSize val="0"/>
        </c:dLbls>
        <c:gapWidth val="150"/>
        <c:axId val="253492472"/>
        <c:axId val="25349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88.2</c:v>
                </c:pt>
                <c:pt idx="1">
                  <c:v>89.94</c:v>
                </c:pt>
                <c:pt idx="2">
                  <c:v>93.13</c:v>
                </c:pt>
                <c:pt idx="3">
                  <c:v>94.38</c:v>
                </c:pt>
                <c:pt idx="4">
                  <c:v>96.57</c:v>
                </c:pt>
              </c:numCache>
            </c:numRef>
          </c:val>
          <c:smooth val="0"/>
        </c:ser>
        <c:dLbls>
          <c:showLegendKey val="0"/>
          <c:showVal val="0"/>
          <c:showCatName val="0"/>
          <c:showSerName val="0"/>
          <c:showPercent val="0"/>
          <c:showBubbleSize val="0"/>
        </c:dLbls>
        <c:marker val="1"/>
        <c:smooth val="0"/>
        <c:axId val="253492472"/>
        <c:axId val="253492864"/>
      </c:lineChart>
      <c:dateAx>
        <c:axId val="253492472"/>
        <c:scaling>
          <c:orientation val="minMax"/>
        </c:scaling>
        <c:delete val="1"/>
        <c:axPos val="b"/>
        <c:numFmt formatCode="ge" sourceLinked="1"/>
        <c:majorTickMark val="none"/>
        <c:minorTickMark val="none"/>
        <c:tickLblPos val="none"/>
        <c:crossAx val="253492864"/>
        <c:crosses val="autoZero"/>
        <c:auto val="1"/>
        <c:lblOffset val="100"/>
        <c:baseTimeUnit val="years"/>
      </c:dateAx>
      <c:valAx>
        <c:axId val="25349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492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153.09</c:v>
                </c:pt>
                <c:pt idx="1">
                  <c:v>153.09</c:v>
                </c:pt>
                <c:pt idx="2">
                  <c:v>158.1</c:v>
                </c:pt>
                <c:pt idx="3">
                  <c:v>157.08000000000001</c:v>
                </c:pt>
                <c:pt idx="4">
                  <c:v>164.97</c:v>
                </c:pt>
              </c:numCache>
            </c:numRef>
          </c:val>
        </c:ser>
        <c:dLbls>
          <c:showLegendKey val="0"/>
          <c:showVal val="0"/>
          <c:showCatName val="0"/>
          <c:showSerName val="0"/>
          <c:showPercent val="0"/>
          <c:showBubbleSize val="0"/>
        </c:dLbls>
        <c:gapWidth val="150"/>
        <c:axId val="253494040"/>
        <c:axId val="25349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171.78</c:v>
                </c:pt>
                <c:pt idx="1">
                  <c:v>168.57</c:v>
                </c:pt>
                <c:pt idx="2">
                  <c:v>167.97</c:v>
                </c:pt>
                <c:pt idx="3">
                  <c:v>165.45</c:v>
                </c:pt>
                <c:pt idx="4">
                  <c:v>161.54</c:v>
                </c:pt>
              </c:numCache>
            </c:numRef>
          </c:val>
          <c:smooth val="0"/>
        </c:ser>
        <c:dLbls>
          <c:showLegendKey val="0"/>
          <c:showVal val="0"/>
          <c:showCatName val="0"/>
          <c:showSerName val="0"/>
          <c:showPercent val="0"/>
          <c:showBubbleSize val="0"/>
        </c:dLbls>
        <c:marker val="1"/>
        <c:smooth val="0"/>
        <c:axId val="253494040"/>
        <c:axId val="253494432"/>
      </c:lineChart>
      <c:dateAx>
        <c:axId val="253494040"/>
        <c:scaling>
          <c:orientation val="minMax"/>
        </c:scaling>
        <c:delete val="1"/>
        <c:axPos val="b"/>
        <c:numFmt formatCode="ge" sourceLinked="1"/>
        <c:majorTickMark val="none"/>
        <c:minorTickMark val="none"/>
        <c:tickLblPos val="none"/>
        <c:crossAx val="253494432"/>
        <c:crosses val="autoZero"/>
        <c:auto val="1"/>
        <c:lblOffset val="100"/>
        <c:baseTimeUnit val="years"/>
      </c:dateAx>
      <c:valAx>
        <c:axId val="25349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494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2" sqref="A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4" t="str">
        <f>データ!H6</f>
        <v>栃木県　鹿沼市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Bd1</v>
      </c>
      <c r="X8" s="72"/>
      <c r="Y8" s="72"/>
      <c r="Z8" s="72"/>
      <c r="AA8" s="72"/>
      <c r="AB8" s="72"/>
      <c r="AC8" s="72"/>
      <c r="AD8" s="83" t="s">
        <v>125</v>
      </c>
      <c r="AE8" s="83"/>
      <c r="AF8" s="83"/>
      <c r="AG8" s="83"/>
      <c r="AH8" s="83"/>
      <c r="AI8" s="83"/>
      <c r="AJ8" s="83"/>
      <c r="AK8" s="4"/>
      <c r="AL8" s="67">
        <f>データ!S6</f>
        <v>99356</v>
      </c>
      <c r="AM8" s="67"/>
      <c r="AN8" s="67"/>
      <c r="AO8" s="67"/>
      <c r="AP8" s="67"/>
      <c r="AQ8" s="67"/>
      <c r="AR8" s="67"/>
      <c r="AS8" s="67"/>
      <c r="AT8" s="66">
        <f>データ!T6</f>
        <v>490.64</v>
      </c>
      <c r="AU8" s="66"/>
      <c r="AV8" s="66"/>
      <c r="AW8" s="66"/>
      <c r="AX8" s="66"/>
      <c r="AY8" s="66"/>
      <c r="AZ8" s="66"/>
      <c r="BA8" s="66"/>
      <c r="BB8" s="66">
        <f>データ!U6</f>
        <v>202.5</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60.91</v>
      </c>
      <c r="Q10" s="66"/>
      <c r="R10" s="66"/>
      <c r="S10" s="66"/>
      <c r="T10" s="66"/>
      <c r="U10" s="66"/>
      <c r="V10" s="66"/>
      <c r="W10" s="66">
        <f>データ!Q6</f>
        <v>58.8</v>
      </c>
      <c r="X10" s="66"/>
      <c r="Y10" s="66"/>
      <c r="Z10" s="66"/>
      <c r="AA10" s="66"/>
      <c r="AB10" s="66"/>
      <c r="AC10" s="66"/>
      <c r="AD10" s="67">
        <f>データ!R6</f>
        <v>2592</v>
      </c>
      <c r="AE10" s="67"/>
      <c r="AF10" s="67"/>
      <c r="AG10" s="67"/>
      <c r="AH10" s="67"/>
      <c r="AI10" s="67"/>
      <c r="AJ10" s="67"/>
      <c r="AK10" s="2"/>
      <c r="AL10" s="67">
        <f>データ!V6</f>
        <v>60344</v>
      </c>
      <c r="AM10" s="67"/>
      <c r="AN10" s="67"/>
      <c r="AO10" s="67"/>
      <c r="AP10" s="67"/>
      <c r="AQ10" s="67"/>
      <c r="AR10" s="67"/>
      <c r="AS10" s="67"/>
      <c r="AT10" s="66">
        <f>データ!W6</f>
        <v>15.8</v>
      </c>
      <c r="AU10" s="66"/>
      <c r="AV10" s="66"/>
      <c r="AW10" s="66"/>
      <c r="AX10" s="66"/>
      <c r="AY10" s="66"/>
      <c r="AZ10" s="66"/>
      <c r="BA10" s="66"/>
      <c r="BB10" s="66">
        <f>データ!X6</f>
        <v>3819.24</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84" t="s">
        <v>126</v>
      </c>
      <c r="BM16" s="85"/>
      <c r="BN16" s="85"/>
      <c r="BO16" s="85"/>
      <c r="BP16" s="85"/>
      <c r="BQ16" s="85"/>
      <c r="BR16" s="85"/>
      <c r="BS16" s="85"/>
      <c r="BT16" s="85"/>
      <c r="BU16" s="85"/>
      <c r="BV16" s="85"/>
      <c r="BW16" s="85"/>
      <c r="BX16" s="85"/>
      <c r="BY16" s="85"/>
      <c r="BZ16" s="86"/>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84"/>
      <c r="BM17" s="85"/>
      <c r="BN17" s="85"/>
      <c r="BO17" s="85"/>
      <c r="BP17" s="85"/>
      <c r="BQ17" s="85"/>
      <c r="BR17" s="85"/>
      <c r="BS17" s="85"/>
      <c r="BT17" s="85"/>
      <c r="BU17" s="85"/>
      <c r="BV17" s="85"/>
      <c r="BW17" s="85"/>
      <c r="BX17" s="85"/>
      <c r="BY17" s="85"/>
      <c r="BZ17" s="86"/>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84"/>
      <c r="BM18" s="85"/>
      <c r="BN18" s="85"/>
      <c r="BO18" s="85"/>
      <c r="BP18" s="85"/>
      <c r="BQ18" s="85"/>
      <c r="BR18" s="85"/>
      <c r="BS18" s="85"/>
      <c r="BT18" s="85"/>
      <c r="BU18" s="85"/>
      <c r="BV18" s="85"/>
      <c r="BW18" s="85"/>
      <c r="BX18" s="85"/>
      <c r="BY18" s="85"/>
      <c r="BZ18" s="86"/>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84"/>
      <c r="BM19" s="85"/>
      <c r="BN19" s="85"/>
      <c r="BO19" s="85"/>
      <c r="BP19" s="85"/>
      <c r="BQ19" s="85"/>
      <c r="BR19" s="85"/>
      <c r="BS19" s="85"/>
      <c r="BT19" s="85"/>
      <c r="BU19" s="85"/>
      <c r="BV19" s="85"/>
      <c r="BW19" s="85"/>
      <c r="BX19" s="85"/>
      <c r="BY19" s="85"/>
      <c r="BZ19" s="86"/>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84"/>
      <c r="BM20" s="85"/>
      <c r="BN20" s="85"/>
      <c r="BO20" s="85"/>
      <c r="BP20" s="85"/>
      <c r="BQ20" s="85"/>
      <c r="BR20" s="85"/>
      <c r="BS20" s="85"/>
      <c r="BT20" s="85"/>
      <c r="BU20" s="85"/>
      <c r="BV20" s="85"/>
      <c r="BW20" s="85"/>
      <c r="BX20" s="85"/>
      <c r="BY20" s="85"/>
      <c r="BZ20" s="86"/>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84"/>
      <c r="BM21" s="85"/>
      <c r="BN21" s="85"/>
      <c r="BO21" s="85"/>
      <c r="BP21" s="85"/>
      <c r="BQ21" s="85"/>
      <c r="BR21" s="85"/>
      <c r="BS21" s="85"/>
      <c r="BT21" s="85"/>
      <c r="BU21" s="85"/>
      <c r="BV21" s="85"/>
      <c r="BW21" s="85"/>
      <c r="BX21" s="85"/>
      <c r="BY21" s="85"/>
      <c r="BZ21" s="86"/>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84"/>
      <c r="BM22" s="85"/>
      <c r="BN22" s="85"/>
      <c r="BO22" s="85"/>
      <c r="BP22" s="85"/>
      <c r="BQ22" s="85"/>
      <c r="BR22" s="85"/>
      <c r="BS22" s="85"/>
      <c r="BT22" s="85"/>
      <c r="BU22" s="85"/>
      <c r="BV22" s="85"/>
      <c r="BW22" s="85"/>
      <c r="BX22" s="85"/>
      <c r="BY22" s="85"/>
      <c r="BZ22" s="86"/>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84"/>
      <c r="BM23" s="85"/>
      <c r="BN23" s="85"/>
      <c r="BO23" s="85"/>
      <c r="BP23" s="85"/>
      <c r="BQ23" s="85"/>
      <c r="BR23" s="85"/>
      <c r="BS23" s="85"/>
      <c r="BT23" s="85"/>
      <c r="BU23" s="85"/>
      <c r="BV23" s="85"/>
      <c r="BW23" s="85"/>
      <c r="BX23" s="85"/>
      <c r="BY23" s="85"/>
      <c r="BZ23" s="86"/>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84"/>
      <c r="BM24" s="85"/>
      <c r="BN24" s="85"/>
      <c r="BO24" s="85"/>
      <c r="BP24" s="85"/>
      <c r="BQ24" s="85"/>
      <c r="BR24" s="85"/>
      <c r="BS24" s="85"/>
      <c r="BT24" s="85"/>
      <c r="BU24" s="85"/>
      <c r="BV24" s="85"/>
      <c r="BW24" s="85"/>
      <c r="BX24" s="85"/>
      <c r="BY24" s="85"/>
      <c r="BZ24" s="86"/>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84"/>
      <c r="BM25" s="85"/>
      <c r="BN25" s="85"/>
      <c r="BO25" s="85"/>
      <c r="BP25" s="85"/>
      <c r="BQ25" s="85"/>
      <c r="BR25" s="85"/>
      <c r="BS25" s="85"/>
      <c r="BT25" s="85"/>
      <c r="BU25" s="85"/>
      <c r="BV25" s="85"/>
      <c r="BW25" s="85"/>
      <c r="BX25" s="85"/>
      <c r="BY25" s="85"/>
      <c r="BZ25" s="86"/>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84"/>
      <c r="BM26" s="85"/>
      <c r="BN26" s="85"/>
      <c r="BO26" s="85"/>
      <c r="BP26" s="85"/>
      <c r="BQ26" s="85"/>
      <c r="BR26" s="85"/>
      <c r="BS26" s="85"/>
      <c r="BT26" s="85"/>
      <c r="BU26" s="85"/>
      <c r="BV26" s="85"/>
      <c r="BW26" s="85"/>
      <c r="BX26" s="85"/>
      <c r="BY26" s="85"/>
      <c r="BZ26" s="86"/>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84"/>
      <c r="BM27" s="85"/>
      <c r="BN27" s="85"/>
      <c r="BO27" s="85"/>
      <c r="BP27" s="85"/>
      <c r="BQ27" s="85"/>
      <c r="BR27" s="85"/>
      <c r="BS27" s="85"/>
      <c r="BT27" s="85"/>
      <c r="BU27" s="85"/>
      <c r="BV27" s="85"/>
      <c r="BW27" s="85"/>
      <c r="BX27" s="85"/>
      <c r="BY27" s="85"/>
      <c r="BZ27" s="86"/>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84"/>
      <c r="BM28" s="85"/>
      <c r="BN28" s="85"/>
      <c r="BO28" s="85"/>
      <c r="BP28" s="85"/>
      <c r="BQ28" s="85"/>
      <c r="BR28" s="85"/>
      <c r="BS28" s="85"/>
      <c r="BT28" s="85"/>
      <c r="BU28" s="85"/>
      <c r="BV28" s="85"/>
      <c r="BW28" s="85"/>
      <c r="BX28" s="85"/>
      <c r="BY28" s="85"/>
      <c r="BZ28" s="86"/>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84"/>
      <c r="BM29" s="85"/>
      <c r="BN29" s="85"/>
      <c r="BO29" s="85"/>
      <c r="BP29" s="85"/>
      <c r="BQ29" s="85"/>
      <c r="BR29" s="85"/>
      <c r="BS29" s="85"/>
      <c r="BT29" s="85"/>
      <c r="BU29" s="85"/>
      <c r="BV29" s="85"/>
      <c r="BW29" s="85"/>
      <c r="BX29" s="85"/>
      <c r="BY29" s="85"/>
      <c r="BZ29" s="86"/>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84"/>
      <c r="BM30" s="85"/>
      <c r="BN30" s="85"/>
      <c r="BO30" s="85"/>
      <c r="BP30" s="85"/>
      <c r="BQ30" s="85"/>
      <c r="BR30" s="85"/>
      <c r="BS30" s="85"/>
      <c r="BT30" s="85"/>
      <c r="BU30" s="85"/>
      <c r="BV30" s="85"/>
      <c r="BW30" s="85"/>
      <c r="BX30" s="85"/>
      <c r="BY30" s="85"/>
      <c r="BZ30" s="86"/>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84"/>
      <c r="BM31" s="85"/>
      <c r="BN31" s="85"/>
      <c r="BO31" s="85"/>
      <c r="BP31" s="85"/>
      <c r="BQ31" s="85"/>
      <c r="BR31" s="85"/>
      <c r="BS31" s="85"/>
      <c r="BT31" s="85"/>
      <c r="BU31" s="85"/>
      <c r="BV31" s="85"/>
      <c r="BW31" s="85"/>
      <c r="BX31" s="85"/>
      <c r="BY31" s="85"/>
      <c r="BZ31" s="86"/>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84"/>
      <c r="BM32" s="85"/>
      <c r="BN32" s="85"/>
      <c r="BO32" s="85"/>
      <c r="BP32" s="85"/>
      <c r="BQ32" s="85"/>
      <c r="BR32" s="85"/>
      <c r="BS32" s="85"/>
      <c r="BT32" s="85"/>
      <c r="BU32" s="85"/>
      <c r="BV32" s="85"/>
      <c r="BW32" s="85"/>
      <c r="BX32" s="85"/>
      <c r="BY32" s="85"/>
      <c r="BZ32" s="86"/>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84"/>
      <c r="BM33" s="85"/>
      <c r="BN33" s="85"/>
      <c r="BO33" s="85"/>
      <c r="BP33" s="85"/>
      <c r="BQ33" s="85"/>
      <c r="BR33" s="85"/>
      <c r="BS33" s="85"/>
      <c r="BT33" s="85"/>
      <c r="BU33" s="85"/>
      <c r="BV33" s="85"/>
      <c r="BW33" s="85"/>
      <c r="BX33" s="85"/>
      <c r="BY33" s="85"/>
      <c r="BZ33" s="86"/>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84"/>
      <c r="BM34" s="85"/>
      <c r="BN34" s="85"/>
      <c r="BO34" s="85"/>
      <c r="BP34" s="85"/>
      <c r="BQ34" s="85"/>
      <c r="BR34" s="85"/>
      <c r="BS34" s="85"/>
      <c r="BT34" s="85"/>
      <c r="BU34" s="85"/>
      <c r="BV34" s="85"/>
      <c r="BW34" s="85"/>
      <c r="BX34" s="85"/>
      <c r="BY34" s="85"/>
      <c r="BZ34" s="86"/>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84"/>
      <c r="BM35" s="85"/>
      <c r="BN35" s="85"/>
      <c r="BO35" s="85"/>
      <c r="BP35" s="85"/>
      <c r="BQ35" s="85"/>
      <c r="BR35" s="85"/>
      <c r="BS35" s="85"/>
      <c r="BT35" s="85"/>
      <c r="BU35" s="85"/>
      <c r="BV35" s="85"/>
      <c r="BW35" s="85"/>
      <c r="BX35" s="85"/>
      <c r="BY35" s="85"/>
      <c r="BZ35" s="86"/>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84"/>
      <c r="BM36" s="85"/>
      <c r="BN36" s="85"/>
      <c r="BO36" s="85"/>
      <c r="BP36" s="85"/>
      <c r="BQ36" s="85"/>
      <c r="BR36" s="85"/>
      <c r="BS36" s="85"/>
      <c r="BT36" s="85"/>
      <c r="BU36" s="85"/>
      <c r="BV36" s="85"/>
      <c r="BW36" s="85"/>
      <c r="BX36" s="85"/>
      <c r="BY36" s="85"/>
      <c r="BZ36" s="86"/>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84"/>
      <c r="BM37" s="85"/>
      <c r="BN37" s="85"/>
      <c r="BO37" s="85"/>
      <c r="BP37" s="85"/>
      <c r="BQ37" s="85"/>
      <c r="BR37" s="85"/>
      <c r="BS37" s="85"/>
      <c r="BT37" s="85"/>
      <c r="BU37" s="85"/>
      <c r="BV37" s="85"/>
      <c r="BW37" s="85"/>
      <c r="BX37" s="85"/>
      <c r="BY37" s="85"/>
      <c r="BZ37" s="86"/>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84"/>
      <c r="BM38" s="85"/>
      <c r="BN38" s="85"/>
      <c r="BO38" s="85"/>
      <c r="BP38" s="85"/>
      <c r="BQ38" s="85"/>
      <c r="BR38" s="85"/>
      <c r="BS38" s="85"/>
      <c r="BT38" s="85"/>
      <c r="BU38" s="85"/>
      <c r="BV38" s="85"/>
      <c r="BW38" s="85"/>
      <c r="BX38" s="85"/>
      <c r="BY38" s="85"/>
      <c r="BZ38" s="86"/>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84"/>
      <c r="BM39" s="85"/>
      <c r="BN39" s="85"/>
      <c r="BO39" s="85"/>
      <c r="BP39" s="85"/>
      <c r="BQ39" s="85"/>
      <c r="BR39" s="85"/>
      <c r="BS39" s="85"/>
      <c r="BT39" s="85"/>
      <c r="BU39" s="85"/>
      <c r="BV39" s="85"/>
      <c r="BW39" s="85"/>
      <c r="BX39" s="85"/>
      <c r="BY39" s="85"/>
      <c r="BZ39" s="86"/>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84"/>
      <c r="BM40" s="85"/>
      <c r="BN40" s="85"/>
      <c r="BO40" s="85"/>
      <c r="BP40" s="85"/>
      <c r="BQ40" s="85"/>
      <c r="BR40" s="85"/>
      <c r="BS40" s="85"/>
      <c r="BT40" s="85"/>
      <c r="BU40" s="85"/>
      <c r="BV40" s="85"/>
      <c r="BW40" s="85"/>
      <c r="BX40" s="85"/>
      <c r="BY40" s="85"/>
      <c r="BZ40" s="86"/>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84"/>
      <c r="BM41" s="85"/>
      <c r="BN41" s="85"/>
      <c r="BO41" s="85"/>
      <c r="BP41" s="85"/>
      <c r="BQ41" s="85"/>
      <c r="BR41" s="85"/>
      <c r="BS41" s="85"/>
      <c r="BT41" s="85"/>
      <c r="BU41" s="85"/>
      <c r="BV41" s="85"/>
      <c r="BW41" s="85"/>
      <c r="BX41" s="85"/>
      <c r="BY41" s="85"/>
      <c r="BZ41" s="86"/>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84"/>
      <c r="BM42" s="85"/>
      <c r="BN42" s="85"/>
      <c r="BO42" s="85"/>
      <c r="BP42" s="85"/>
      <c r="BQ42" s="85"/>
      <c r="BR42" s="85"/>
      <c r="BS42" s="85"/>
      <c r="BT42" s="85"/>
      <c r="BU42" s="85"/>
      <c r="BV42" s="85"/>
      <c r="BW42" s="85"/>
      <c r="BX42" s="85"/>
      <c r="BY42" s="85"/>
      <c r="BZ42" s="86"/>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84"/>
      <c r="BM43" s="85"/>
      <c r="BN43" s="85"/>
      <c r="BO43" s="85"/>
      <c r="BP43" s="85"/>
      <c r="BQ43" s="85"/>
      <c r="BR43" s="85"/>
      <c r="BS43" s="85"/>
      <c r="BT43" s="85"/>
      <c r="BU43" s="85"/>
      <c r="BV43" s="85"/>
      <c r="BW43" s="85"/>
      <c r="BX43" s="85"/>
      <c r="BY43" s="85"/>
      <c r="BZ43" s="86"/>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57</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58</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59</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60</v>
      </c>
      <c r="B3" s="29" t="s">
        <v>61</v>
      </c>
      <c r="C3" s="29" t="s">
        <v>62</v>
      </c>
      <c r="D3" s="29" t="s">
        <v>63</v>
      </c>
      <c r="E3" s="29" t="s">
        <v>64</v>
      </c>
      <c r="F3" s="29" t="s">
        <v>65</v>
      </c>
      <c r="G3" s="29"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70</v>
      </c>
      <c r="B4" s="30"/>
      <c r="C4" s="30"/>
      <c r="D4" s="30"/>
      <c r="E4" s="30"/>
      <c r="F4" s="30"/>
      <c r="G4" s="30"/>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8" t="s">
        <v>82</v>
      </c>
      <c r="B5" s="31"/>
      <c r="C5" s="31"/>
      <c r="D5" s="31"/>
      <c r="E5" s="31"/>
      <c r="F5" s="31"/>
      <c r="G5" s="31"/>
      <c r="H5" s="32" t="s">
        <v>83</v>
      </c>
      <c r="I5" s="32" t="s">
        <v>84</v>
      </c>
      <c r="J5" s="32" t="s">
        <v>85</v>
      </c>
      <c r="K5" s="32" t="s">
        <v>86</v>
      </c>
      <c r="L5" s="32" t="s">
        <v>87</v>
      </c>
      <c r="M5" s="32" t="s">
        <v>5</v>
      </c>
      <c r="N5" s="32" t="s">
        <v>88</v>
      </c>
      <c r="O5" s="32" t="s">
        <v>89</v>
      </c>
      <c r="P5" s="32" t="s">
        <v>90</v>
      </c>
      <c r="Q5" s="32" t="s">
        <v>91</v>
      </c>
      <c r="R5" s="32" t="s">
        <v>92</v>
      </c>
      <c r="S5" s="32" t="s">
        <v>93</v>
      </c>
      <c r="T5" s="32" t="s">
        <v>94</v>
      </c>
      <c r="U5" s="32" t="s">
        <v>95</v>
      </c>
      <c r="V5" s="32" t="s">
        <v>96</v>
      </c>
      <c r="W5" s="32" t="s">
        <v>97</v>
      </c>
      <c r="X5" s="32" t="s">
        <v>98</v>
      </c>
      <c r="Y5" s="32" t="s">
        <v>99</v>
      </c>
      <c r="Z5" s="32" t="s">
        <v>100</v>
      </c>
      <c r="AA5" s="32" t="s">
        <v>101</v>
      </c>
      <c r="AB5" s="32" t="s">
        <v>102</v>
      </c>
      <c r="AC5" s="32" t="s">
        <v>103</v>
      </c>
      <c r="AD5" s="32" t="s">
        <v>104</v>
      </c>
      <c r="AE5" s="32" t="s">
        <v>105</v>
      </c>
      <c r="AF5" s="32" t="s">
        <v>106</v>
      </c>
      <c r="AG5" s="32" t="s">
        <v>107</v>
      </c>
      <c r="AH5" s="32" t="s">
        <v>108</v>
      </c>
      <c r="AI5" s="32" t="s">
        <v>43</v>
      </c>
      <c r="AJ5" s="32" t="s">
        <v>99</v>
      </c>
      <c r="AK5" s="32" t="s">
        <v>100</v>
      </c>
      <c r="AL5" s="32" t="s">
        <v>101</v>
      </c>
      <c r="AM5" s="32" t="s">
        <v>102</v>
      </c>
      <c r="AN5" s="32" t="s">
        <v>103</v>
      </c>
      <c r="AO5" s="32" t="s">
        <v>104</v>
      </c>
      <c r="AP5" s="32" t="s">
        <v>105</v>
      </c>
      <c r="AQ5" s="32" t="s">
        <v>106</v>
      </c>
      <c r="AR5" s="32" t="s">
        <v>107</v>
      </c>
      <c r="AS5" s="32" t="s">
        <v>108</v>
      </c>
      <c r="AT5" s="32" t="s">
        <v>109</v>
      </c>
      <c r="AU5" s="32" t="s">
        <v>99</v>
      </c>
      <c r="AV5" s="32" t="s">
        <v>100</v>
      </c>
      <c r="AW5" s="32" t="s">
        <v>101</v>
      </c>
      <c r="AX5" s="32" t="s">
        <v>102</v>
      </c>
      <c r="AY5" s="32" t="s">
        <v>103</v>
      </c>
      <c r="AZ5" s="32" t="s">
        <v>104</v>
      </c>
      <c r="BA5" s="32" t="s">
        <v>105</v>
      </c>
      <c r="BB5" s="32" t="s">
        <v>106</v>
      </c>
      <c r="BC5" s="32" t="s">
        <v>107</v>
      </c>
      <c r="BD5" s="32" t="s">
        <v>108</v>
      </c>
      <c r="BE5" s="32" t="s">
        <v>109</v>
      </c>
      <c r="BF5" s="32" t="s">
        <v>99</v>
      </c>
      <c r="BG5" s="32" t="s">
        <v>100</v>
      </c>
      <c r="BH5" s="32" t="s">
        <v>101</v>
      </c>
      <c r="BI5" s="32" t="s">
        <v>102</v>
      </c>
      <c r="BJ5" s="32" t="s">
        <v>103</v>
      </c>
      <c r="BK5" s="32" t="s">
        <v>104</v>
      </c>
      <c r="BL5" s="32" t="s">
        <v>105</v>
      </c>
      <c r="BM5" s="32" t="s">
        <v>106</v>
      </c>
      <c r="BN5" s="32" t="s">
        <v>107</v>
      </c>
      <c r="BO5" s="32" t="s">
        <v>108</v>
      </c>
      <c r="BP5" s="32" t="s">
        <v>109</v>
      </c>
      <c r="BQ5" s="32" t="s">
        <v>99</v>
      </c>
      <c r="BR5" s="32" t="s">
        <v>100</v>
      </c>
      <c r="BS5" s="32" t="s">
        <v>101</v>
      </c>
      <c r="BT5" s="32" t="s">
        <v>102</v>
      </c>
      <c r="BU5" s="32" t="s">
        <v>103</v>
      </c>
      <c r="BV5" s="32" t="s">
        <v>104</v>
      </c>
      <c r="BW5" s="32" t="s">
        <v>105</v>
      </c>
      <c r="BX5" s="32" t="s">
        <v>106</v>
      </c>
      <c r="BY5" s="32" t="s">
        <v>107</v>
      </c>
      <c r="BZ5" s="32" t="s">
        <v>108</v>
      </c>
      <c r="CA5" s="32" t="s">
        <v>109</v>
      </c>
      <c r="CB5" s="32" t="s">
        <v>99</v>
      </c>
      <c r="CC5" s="32" t="s">
        <v>100</v>
      </c>
      <c r="CD5" s="32" t="s">
        <v>101</v>
      </c>
      <c r="CE5" s="32" t="s">
        <v>102</v>
      </c>
      <c r="CF5" s="32" t="s">
        <v>103</v>
      </c>
      <c r="CG5" s="32" t="s">
        <v>104</v>
      </c>
      <c r="CH5" s="32" t="s">
        <v>105</v>
      </c>
      <c r="CI5" s="32" t="s">
        <v>106</v>
      </c>
      <c r="CJ5" s="32" t="s">
        <v>107</v>
      </c>
      <c r="CK5" s="32" t="s">
        <v>108</v>
      </c>
      <c r="CL5" s="32" t="s">
        <v>109</v>
      </c>
      <c r="CM5" s="32" t="s">
        <v>99</v>
      </c>
      <c r="CN5" s="32" t="s">
        <v>100</v>
      </c>
      <c r="CO5" s="32" t="s">
        <v>101</v>
      </c>
      <c r="CP5" s="32" t="s">
        <v>102</v>
      </c>
      <c r="CQ5" s="32" t="s">
        <v>103</v>
      </c>
      <c r="CR5" s="32" t="s">
        <v>104</v>
      </c>
      <c r="CS5" s="32" t="s">
        <v>105</v>
      </c>
      <c r="CT5" s="32" t="s">
        <v>106</v>
      </c>
      <c r="CU5" s="32" t="s">
        <v>107</v>
      </c>
      <c r="CV5" s="32" t="s">
        <v>108</v>
      </c>
      <c r="CW5" s="32" t="s">
        <v>109</v>
      </c>
      <c r="CX5" s="32" t="s">
        <v>99</v>
      </c>
      <c r="CY5" s="32" t="s">
        <v>100</v>
      </c>
      <c r="CZ5" s="32" t="s">
        <v>101</v>
      </c>
      <c r="DA5" s="32" t="s">
        <v>102</v>
      </c>
      <c r="DB5" s="32" t="s">
        <v>103</v>
      </c>
      <c r="DC5" s="32" t="s">
        <v>104</v>
      </c>
      <c r="DD5" s="32" t="s">
        <v>105</v>
      </c>
      <c r="DE5" s="32" t="s">
        <v>106</v>
      </c>
      <c r="DF5" s="32" t="s">
        <v>107</v>
      </c>
      <c r="DG5" s="32" t="s">
        <v>108</v>
      </c>
      <c r="DH5" s="32" t="s">
        <v>109</v>
      </c>
      <c r="DI5" s="32" t="s">
        <v>99</v>
      </c>
      <c r="DJ5" s="32" t="s">
        <v>100</v>
      </c>
      <c r="DK5" s="32" t="s">
        <v>101</v>
      </c>
      <c r="DL5" s="32" t="s">
        <v>102</v>
      </c>
      <c r="DM5" s="32" t="s">
        <v>103</v>
      </c>
      <c r="DN5" s="32" t="s">
        <v>104</v>
      </c>
      <c r="DO5" s="32" t="s">
        <v>105</v>
      </c>
      <c r="DP5" s="32" t="s">
        <v>106</v>
      </c>
      <c r="DQ5" s="32" t="s">
        <v>107</v>
      </c>
      <c r="DR5" s="32" t="s">
        <v>108</v>
      </c>
      <c r="DS5" s="32" t="s">
        <v>109</v>
      </c>
      <c r="DT5" s="32" t="s">
        <v>99</v>
      </c>
      <c r="DU5" s="32" t="s">
        <v>100</v>
      </c>
      <c r="DV5" s="32" t="s">
        <v>101</v>
      </c>
      <c r="DW5" s="32" t="s">
        <v>102</v>
      </c>
      <c r="DX5" s="32" t="s">
        <v>103</v>
      </c>
      <c r="DY5" s="32" t="s">
        <v>104</v>
      </c>
      <c r="DZ5" s="32" t="s">
        <v>105</v>
      </c>
      <c r="EA5" s="32" t="s">
        <v>106</v>
      </c>
      <c r="EB5" s="32" t="s">
        <v>107</v>
      </c>
      <c r="EC5" s="32" t="s">
        <v>108</v>
      </c>
      <c r="ED5" s="32" t="s">
        <v>109</v>
      </c>
      <c r="EE5" s="32" t="s">
        <v>99</v>
      </c>
      <c r="EF5" s="32" t="s">
        <v>100</v>
      </c>
      <c r="EG5" s="32" t="s">
        <v>101</v>
      </c>
      <c r="EH5" s="32" t="s">
        <v>102</v>
      </c>
      <c r="EI5" s="32" t="s">
        <v>103</v>
      </c>
      <c r="EJ5" s="32" t="s">
        <v>104</v>
      </c>
      <c r="EK5" s="32" t="s">
        <v>105</v>
      </c>
      <c r="EL5" s="32" t="s">
        <v>106</v>
      </c>
      <c r="EM5" s="32" t="s">
        <v>107</v>
      </c>
      <c r="EN5" s="32" t="s">
        <v>108</v>
      </c>
      <c r="EO5" s="32" t="s">
        <v>109</v>
      </c>
    </row>
    <row r="6" spans="1:145" s="36" customFormat="1" x14ac:dyDescent="0.15">
      <c r="A6" s="28" t="s">
        <v>110</v>
      </c>
      <c r="B6" s="33">
        <f>B7</f>
        <v>2016</v>
      </c>
      <c r="C6" s="33">
        <f t="shared" ref="C6:X6" si="3">C7</f>
        <v>92053</v>
      </c>
      <c r="D6" s="33">
        <f t="shared" si="3"/>
        <v>47</v>
      </c>
      <c r="E6" s="33">
        <f t="shared" si="3"/>
        <v>17</v>
      </c>
      <c r="F6" s="33">
        <f t="shared" si="3"/>
        <v>1</v>
      </c>
      <c r="G6" s="33">
        <f t="shared" si="3"/>
        <v>0</v>
      </c>
      <c r="H6" s="33" t="str">
        <f t="shared" si="3"/>
        <v>栃木県　鹿沼市</v>
      </c>
      <c r="I6" s="33" t="str">
        <f t="shared" si="3"/>
        <v>法非適用</v>
      </c>
      <c r="J6" s="33" t="str">
        <f t="shared" si="3"/>
        <v>下水道事業</v>
      </c>
      <c r="K6" s="33" t="str">
        <f t="shared" si="3"/>
        <v>公共下水道</v>
      </c>
      <c r="L6" s="33" t="str">
        <f t="shared" si="3"/>
        <v>Bd1</v>
      </c>
      <c r="M6" s="33">
        <f t="shared" si="3"/>
        <v>0</v>
      </c>
      <c r="N6" s="34" t="str">
        <f t="shared" si="3"/>
        <v>-</v>
      </c>
      <c r="O6" s="34" t="str">
        <f t="shared" si="3"/>
        <v>該当数値なし</v>
      </c>
      <c r="P6" s="34">
        <f t="shared" si="3"/>
        <v>60.91</v>
      </c>
      <c r="Q6" s="34">
        <f t="shared" si="3"/>
        <v>58.8</v>
      </c>
      <c r="R6" s="34">
        <f t="shared" si="3"/>
        <v>2592</v>
      </c>
      <c r="S6" s="34">
        <f t="shared" si="3"/>
        <v>99356</v>
      </c>
      <c r="T6" s="34">
        <f t="shared" si="3"/>
        <v>490.64</v>
      </c>
      <c r="U6" s="34">
        <f t="shared" si="3"/>
        <v>202.5</v>
      </c>
      <c r="V6" s="34">
        <f t="shared" si="3"/>
        <v>60344</v>
      </c>
      <c r="W6" s="34">
        <f t="shared" si="3"/>
        <v>15.8</v>
      </c>
      <c r="X6" s="34">
        <f t="shared" si="3"/>
        <v>3819.24</v>
      </c>
      <c r="Y6" s="35">
        <f>IF(Y7="",NA(),Y7)</f>
        <v>93.71</v>
      </c>
      <c r="Z6" s="35">
        <f t="shared" ref="Z6:AH6" si="4">IF(Z7="",NA(),Z7)</f>
        <v>96.69</v>
      </c>
      <c r="AA6" s="35">
        <f t="shared" si="4"/>
        <v>96.43</v>
      </c>
      <c r="AB6" s="35">
        <f t="shared" si="4"/>
        <v>97.87</v>
      </c>
      <c r="AC6" s="35">
        <f t="shared" si="4"/>
        <v>99.54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828.96</v>
      </c>
      <c r="BG6" s="35">
        <f t="shared" ref="BG6:BO6" si="7">IF(BG7="",NA(),BG7)</f>
        <v>679.15</v>
      </c>
      <c r="BH6" s="35">
        <f t="shared" si="7"/>
        <v>706.22</v>
      </c>
      <c r="BI6" s="35">
        <f t="shared" si="7"/>
        <v>690.43</v>
      </c>
      <c r="BJ6" s="35">
        <f t="shared" si="7"/>
        <v>718.81</v>
      </c>
      <c r="BK6" s="35">
        <f t="shared" si="7"/>
        <v>918.88</v>
      </c>
      <c r="BL6" s="35">
        <f t="shared" si="7"/>
        <v>885.97</v>
      </c>
      <c r="BM6" s="35">
        <f t="shared" si="7"/>
        <v>854.16</v>
      </c>
      <c r="BN6" s="35">
        <f t="shared" si="7"/>
        <v>848.31</v>
      </c>
      <c r="BO6" s="35">
        <f t="shared" si="7"/>
        <v>774.99</v>
      </c>
      <c r="BP6" s="34" t="str">
        <f>IF(BP7="","",IF(BP7="-","【-】","【"&amp;SUBSTITUTE(TEXT(BP7,"#,##0.00"),"-","△")&amp;"】"))</f>
        <v>【728.30】</v>
      </c>
      <c r="BQ6" s="35">
        <f>IF(BQ7="",NA(),BQ7)</f>
        <v>91.22</v>
      </c>
      <c r="BR6" s="35">
        <f t="shared" ref="BR6:BZ6" si="8">IF(BR7="",NA(),BR7)</f>
        <v>97.72</v>
      </c>
      <c r="BS6" s="35">
        <f t="shared" si="8"/>
        <v>97.38</v>
      </c>
      <c r="BT6" s="35">
        <f t="shared" si="8"/>
        <v>97.8</v>
      </c>
      <c r="BU6" s="35">
        <f t="shared" si="8"/>
        <v>93.7</v>
      </c>
      <c r="BV6" s="35">
        <f t="shared" si="8"/>
        <v>88.2</v>
      </c>
      <c r="BW6" s="35">
        <f t="shared" si="8"/>
        <v>89.94</v>
      </c>
      <c r="BX6" s="35">
        <f t="shared" si="8"/>
        <v>93.13</v>
      </c>
      <c r="BY6" s="35">
        <f t="shared" si="8"/>
        <v>94.38</v>
      </c>
      <c r="BZ6" s="35">
        <f t="shared" si="8"/>
        <v>96.57</v>
      </c>
      <c r="CA6" s="34" t="str">
        <f>IF(CA7="","",IF(CA7="-","【-】","【"&amp;SUBSTITUTE(TEXT(CA7,"#,##0.00"),"-","△")&amp;"】"))</f>
        <v>【100.04】</v>
      </c>
      <c r="CB6" s="35">
        <f>IF(CB7="",NA(),CB7)</f>
        <v>153.09</v>
      </c>
      <c r="CC6" s="35">
        <f t="shared" ref="CC6:CK6" si="9">IF(CC7="",NA(),CC7)</f>
        <v>153.09</v>
      </c>
      <c r="CD6" s="35">
        <f t="shared" si="9"/>
        <v>158.1</v>
      </c>
      <c r="CE6" s="35">
        <f t="shared" si="9"/>
        <v>157.08000000000001</v>
      </c>
      <c r="CF6" s="35">
        <f t="shared" si="9"/>
        <v>164.97</v>
      </c>
      <c r="CG6" s="35">
        <f t="shared" si="9"/>
        <v>171.78</v>
      </c>
      <c r="CH6" s="35">
        <f t="shared" si="9"/>
        <v>168.57</v>
      </c>
      <c r="CI6" s="35">
        <f t="shared" si="9"/>
        <v>167.97</v>
      </c>
      <c r="CJ6" s="35">
        <f t="shared" si="9"/>
        <v>165.45</v>
      </c>
      <c r="CK6" s="35">
        <f t="shared" si="9"/>
        <v>161.54</v>
      </c>
      <c r="CL6" s="34" t="str">
        <f>IF(CL7="","",IF(CL7="-","【-】","【"&amp;SUBSTITUTE(TEXT(CL7,"#,##0.00"),"-","△")&amp;"】"))</f>
        <v>【137.82】</v>
      </c>
      <c r="CM6" s="35">
        <f>IF(CM7="",NA(),CM7)</f>
        <v>67.319999999999993</v>
      </c>
      <c r="CN6" s="35">
        <f t="shared" ref="CN6:CV6" si="10">IF(CN7="",NA(),CN7)</f>
        <v>70.91</v>
      </c>
      <c r="CO6" s="35">
        <f t="shared" si="10"/>
        <v>67.88</v>
      </c>
      <c r="CP6" s="35">
        <f t="shared" si="10"/>
        <v>74.040000000000006</v>
      </c>
      <c r="CQ6" s="35">
        <f t="shared" si="10"/>
        <v>67.72</v>
      </c>
      <c r="CR6" s="35">
        <f t="shared" si="10"/>
        <v>62.27</v>
      </c>
      <c r="CS6" s="35">
        <f t="shared" si="10"/>
        <v>64.12</v>
      </c>
      <c r="CT6" s="35">
        <f t="shared" si="10"/>
        <v>64.87</v>
      </c>
      <c r="CU6" s="35">
        <f t="shared" si="10"/>
        <v>65.62</v>
      </c>
      <c r="CV6" s="35">
        <f t="shared" si="10"/>
        <v>64.67</v>
      </c>
      <c r="CW6" s="34" t="str">
        <f>IF(CW7="","",IF(CW7="-","【-】","【"&amp;SUBSTITUTE(TEXT(CW7,"#,##0.00"),"-","△")&amp;"】"))</f>
        <v>【60.09】</v>
      </c>
      <c r="CX6" s="35">
        <f>IF(CX7="",NA(),CX7)</f>
        <v>93.16</v>
      </c>
      <c r="CY6" s="35">
        <f t="shared" ref="CY6:DG6" si="11">IF(CY7="",NA(),CY7)</f>
        <v>93.76</v>
      </c>
      <c r="CZ6" s="35">
        <f t="shared" si="11"/>
        <v>94.54</v>
      </c>
      <c r="DA6" s="35">
        <f t="shared" si="11"/>
        <v>94.5</v>
      </c>
      <c r="DB6" s="35">
        <f t="shared" si="11"/>
        <v>94.72</v>
      </c>
      <c r="DC6" s="35">
        <f t="shared" si="11"/>
        <v>90.69</v>
      </c>
      <c r="DD6" s="35">
        <f t="shared" si="11"/>
        <v>90.91</v>
      </c>
      <c r="DE6" s="35">
        <f t="shared" si="11"/>
        <v>91.11</v>
      </c>
      <c r="DF6" s="35">
        <f t="shared" si="11"/>
        <v>91.44</v>
      </c>
      <c r="DG6" s="35">
        <f t="shared" si="11"/>
        <v>91.76</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7.0000000000000007E-2</v>
      </c>
      <c r="EL6" s="35">
        <f t="shared" si="14"/>
        <v>0.1</v>
      </c>
      <c r="EM6" s="35">
        <f t="shared" si="14"/>
        <v>0.27</v>
      </c>
      <c r="EN6" s="35">
        <f t="shared" si="14"/>
        <v>0.17</v>
      </c>
      <c r="EO6" s="34" t="str">
        <f>IF(EO7="","",IF(EO7="-","【-】","【"&amp;SUBSTITUTE(TEXT(EO7,"#,##0.00"),"-","△")&amp;"】"))</f>
        <v>【0.27】</v>
      </c>
    </row>
    <row r="7" spans="1:145" s="36" customFormat="1" x14ac:dyDescent="0.15">
      <c r="A7" s="28"/>
      <c r="B7" s="37">
        <v>2016</v>
      </c>
      <c r="C7" s="37">
        <v>92053</v>
      </c>
      <c r="D7" s="37">
        <v>47</v>
      </c>
      <c r="E7" s="37">
        <v>17</v>
      </c>
      <c r="F7" s="37">
        <v>1</v>
      </c>
      <c r="G7" s="37">
        <v>0</v>
      </c>
      <c r="H7" s="37" t="s">
        <v>111</v>
      </c>
      <c r="I7" s="37" t="s">
        <v>112</v>
      </c>
      <c r="J7" s="37" t="s">
        <v>113</v>
      </c>
      <c r="K7" s="37" t="s">
        <v>114</v>
      </c>
      <c r="L7" s="37" t="s">
        <v>115</v>
      </c>
      <c r="M7" s="37"/>
      <c r="N7" s="38" t="s">
        <v>116</v>
      </c>
      <c r="O7" s="38" t="s">
        <v>117</v>
      </c>
      <c r="P7" s="38">
        <v>60.91</v>
      </c>
      <c r="Q7" s="38">
        <v>58.8</v>
      </c>
      <c r="R7" s="38">
        <v>2592</v>
      </c>
      <c r="S7" s="38">
        <v>99356</v>
      </c>
      <c r="T7" s="38">
        <v>490.64</v>
      </c>
      <c r="U7" s="38">
        <v>202.5</v>
      </c>
      <c r="V7" s="38">
        <v>60344</v>
      </c>
      <c r="W7" s="38">
        <v>15.8</v>
      </c>
      <c r="X7" s="38">
        <v>3819.24</v>
      </c>
      <c r="Y7" s="38">
        <v>93.71</v>
      </c>
      <c r="Z7" s="38">
        <v>96.69</v>
      </c>
      <c r="AA7" s="38">
        <v>96.43</v>
      </c>
      <c r="AB7" s="38">
        <v>97.87</v>
      </c>
      <c r="AC7" s="38">
        <v>99.54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828.96</v>
      </c>
      <c r="BG7" s="38">
        <v>679.15</v>
      </c>
      <c r="BH7" s="38">
        <v>706.22</v>
      </c>
      <c r="BI7" s="38">
        <v>690.43</v>
      </c>
      <c r="BJ7" s="38">
        <v>718.81</v>
      </c>
      <c r="BK7" s="38">
        <v>918.88</v>
      </c>
      <c r="BL7" s="38">
        <v>885.97</v>
      </c>
      <c r="BM7" s="38">
        <v>854.16</v>
      </c>
      <c r="BN7" s="38">
        <v>848.31</v>
      </c>
      <c r="BO7" s="38">
        <v>774.99</v>
      </c>
      <c r="BP7" s="38">
        <v>728.3</v>
      </c>
      <c r="BQ7" s="38">
        <v>91.22</v>
      </c>
      <c r="BR7" s="38">
        <v>97.72</v>
      </c>
      <c r="BS7" s="38">
        <v>97.38</v>
      </c>
      <c r="BT7" s="38">
        <v>97.8</v>
      </c>
      <c r="BU7" s="38">
        <v>93.7</v>
      </c>
      <c r="BV7" s="38">
        <v>88.2</v>
      </c>
      <c r="BW7" s="38">
        <v>89.94</v>
      </c>
      <c r="BX7" s="38">
        <v>93.13</v>
      </c>
      <c r="BY7" s="38">
        <v>94.38</v>
      </c>
      <c r="BZ7" s="38">
        <v>96.57</v>
      </c>
      <c r="CA7" s="38">
        <v>100.04</v>
      </c>
      <c r="CB7" s="38">
        <v>153.09</v>
      </c>
      <c r="CC7" s="38">
        <v>153.09</v>
      </c>
      <c r="CD7" s="38">
        <v>158.1</v>
      </c>
      <c r="CE7" s="38">
        <v>157.08000000000001</v>
      </c>
      <c r="CF7" s="38">
        <v>164.97</v>
      </c>
      <c r="CG7" s="38">
        <v>171.78</v>
      </c>
      <c r="CH7" s="38">
        <v>168.57</v>
      </c>
      <c r="CI7" s="38">
        <v>167.97</v>
      </c>
      <c r="CJ7" s="38">
        <v>165.45</v>
      </c>
      <c r="CK7" s="38">
        <v>161.54</v>
      </c>
      <c r="CL7" s="38">
        <v>137.82</v>
      </c>
      <c r="CM7" s="38">
        <v>67.319999999999993</v>
      </c>
      <c r="CN7" s="38">
        <v>70.91</v>
      </c>
      <c r="CO7" s="38">
        <v>67.88</v>
      </c>
      <c r="CP7" s="38">
        <v>74.040000000000006</v>
      </c>
      <c r="CQ7" s="38">
        <v>67.72</v>
      </c>
      <c r="CR7" s="38">
        <v>62.27</v>
      </c>
      <c r="CS7" s="38">
        <v>64.12</v>
      </c>
      <c r="CT7" s="38">
        <v>64.87</v>
      </c>
      <c r="CU7" s="38">
        <v>65.62</v>
      </c>
      <c r="CV7" s="38">
        <v>64.67</v>
      </c>
      <c r="CW7" s="38">
        <v>60.09</v>
      </c>
      <c r="CX7" s="38">
        <v>93.16</v>
      </c>
      <c r="CY7" s="38">
        <v>93.76</v>
      </c>
      <c r="CZ7" s="38">
        <v>94.54</v>
      </c>
      <c r="DA7" s="38">
        <v>94.5</v>
      </c>
      <c r="DB7" s="38">
        <v>94.72</v>
      </c>
      <c r="DC7" s="38">
        <v>90.69</v>
      </c>
      <c r="DD7" s="38">
        <v>90.91</v>
      </c>
      <c r="DE7" s="38">
        <v>91.11</v>
      </c>
      <c r="DF7" s="38">
        <v>91.44</v>
      </c>
      <c r="DG7" s="38">
        <v>91.76</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7.0000000000000007E-2</v>
      </c>
      <c r="EL7" s="38">
        <v>0.1</v>
      </c>
      <c r="EM7" s="38">
        <v>0.27</v>
      </c>
      <c r="EN7" s="38">
        <v>0.17</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118</v>
      </c>
      <c r="C9" s="40" t="s">
        <v>119</v>
      </c>
      <c r="D9" s="40" t="s">
        <v>120</v>
      </c>
      <c r="E9" s="40" t="s">
        <v>121</v>
      </c>
      <c r="F9" s="40" t="s">
        <v>122</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61</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2018-02-08T05:02:54Z</cp:lastPrinted>
  <dcterms:created xsi:type="dcterms:W3CDTF">2017-12-25T02:04:20Z</dcterms:created>
  <dcterms:modified xsi:type="dcterms:W3CDTF">2018-02-19T02:37:35Z</dcterms:modified>
  <cp:category/>
</cp:coreProperties>
</file>