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H29\④公営企業\【決算統計】\H29\★300125公営企業に係る「経営比較分析表」の作成について\05★公表用\5下水（特環）\"/>
    </mc:Choice>
  </mc:AlternateContent>
  <workbookProtection workbookPassword="B319" lockStructure="1"/>
  <bookViews>
    <workbookView xWindow="0" yWindow="0" windowWidth="20490" windowHeight="775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AD10" i="4"/>
  <c r="I10" i="4"/>
  <c r="AT8" i="4"/>
  <c r="AL8" i="4"/>
  <c r="P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<sst xmlns="http://schemas.openxmlformats.org/spreadsheetml/2006/main" count="240" uniqueCount="126">
  <si>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</si>
  <si>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</si>
  <si>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</si>
  <si>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</si>
  <si>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</si>
  <si>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</si>
  <si>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</si>
  <si>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</si>
  <si>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</si>
  <si>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</si>
  <si>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</si>
  <si>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</si>
  <si>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</si>
  <si>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</si>
  <si>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</si>
  <si>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</si>
  <si>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</si>
  <si>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</si>
  <si>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</si>
  <si>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</si>
  <si>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</si>
  <si>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</si>
  <si>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</si>
  <si>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</si>
  <si>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</si>
  <si>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</si>
  <si>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</si>
  <si>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</si>
  <si>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</si>
  <si>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</si>
  <si>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</si>
  <si>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</si>
  <si>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</si>
  <si>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</si>
  <si>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</si>
  <si>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</si>
  <si>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</si>
  <si>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</si>
  <si>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</si>
  <si>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</si>
  <si>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</si>
  <si>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</si>
  <si>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</si>
  <si>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</si>
  <si>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</si>
  <si>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</si>
  <si>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</si>
  <si>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</si>
  <si>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</si>
  <si>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</si>
  <si>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</si>
  <si>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</si>
  <si>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</si>
  <si>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</si>
  <si>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</si>
  <si>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</si>
  <si>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</si>
  <si>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</si>
  <si>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</si>
  <si>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</si>
  <si>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</si>
  <si>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</si>
  <si>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</si>
  <si>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</si>
  <si>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</si>
  <si>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</si>
  <si>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</si>
  <si>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</si>
  <si>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</si>
  <si>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</si>
  <si>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</si>
  <si>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</si>
  <si>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</si>
  <si>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</si>
  <si>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</si>
  <si>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</si>
  <si>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</si>
  <si>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</si>
  <si>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</si>
  <si>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</si>
  <si>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</si>
  <si>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</si>
  <si>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</si>
  <si>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</si>
  <si>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</si>
  <si>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</si>
  <si>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</si>
  <si>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</si>
  <si>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</si>
  <si>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</si>
  <si>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</si>
  <si>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</si>
  <si>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</si>
  <si>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</si>
  <si>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</si>
  <si>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</si>
  <si>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</si>
  <si>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</si>
  <si>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</si>
  <si>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</si>
  <si>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</si>
  <si>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</si>
  <si>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</si>
  <si>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</si>
  <si>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</si>
  <si>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</si>
  <si>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</si>
  <si>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</si>
  <si>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</si>
  <si>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</si>
  <si>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栃木県　那須烏山市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</si>
  <si>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</si>
  <si>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</si>
  <si>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</si>
  <si>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</si>
  <si>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</si>
  <si>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</si>
  <si>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</si>
  <si>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</si>
  <si>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</si>
  <si>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</si>
  <si>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</si>
  <si>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料金見直し等を図るべきと考えるが、公共下水道
（烏山中央処理区）への接続が進まない中での料金値上げはマイナス要因となるため、現在は一般会計繰入金に頼らざるを得ない状況である。</t>
    <rPh sb="0" eb="2">
      <t>リョウキン</t>
    </rPh>
    <rPh sb="2" eb="4">
      <t>ミナオ</t>
    </rPh>
    <rPh sb="5" eb="6">
      <t>トウ</t>
    </rPh>
    <rPh sb="7" eb="8">
      <t>ハカ</t>
    </rPh>
    <rPh sb="12" eb="13">
      <t>カンガ</t>
    </rPh>
    <rPh sb="17" eb="19">
      <t>コウキョウ</t>
    </rPh>
    <rPh sb="19" eb="22">
      <t>ゲスイドウ</t>
    </rPh>
    <rPh sb="24" eb="26">
      <t>カラスヤマ</t>
    </rPh>
    <rPh sb="26" eb="28">
      <t>チュウオウ</t>
    </rPh>
    <rPh sb="28" eb="30">
      <t>ショリ</t>
    </rPh>
    <rPh sb="30" eb="31">
      <t>ク</t>
    </rPh>
    <rPh sb="34" eb="36">
      <t>セツゾク</t>
    </rPh>
    <rPh sb="37" eb="38">
      <t>スス</t>
    </rPh>
    <rPh sb="41" eb="42">
      <t>ナカ</t>
    </rPh>
    <rPh sb="44" eb="46">
      <t>リョウキン</t>
    </rPh>
    <rPh sb="46" eb="48">
      <t>ネア</t>
    </rPh>
    <rPh sb="54" eb="56">
      <t>ヨウイン</t>
    </rPh>
    <rPh sb="62" eb="64">
      <t>ゲンザイ</t>
    </rPh>
    <rPh sb="65" eb="67">
      <t>イッパン</t>
    </rPh>
    <rPh sb="67" eb="69">
      <t>カイケイ</t>
    </rPh>
    <rPh sb="69" eb="71">
      <t>クリイレ</t>
    </rPh>
    <rPh sb="71" eb="72">
      <t>キン</t>
    </rPh>
    <rPh sb="73" eb="74">
      <t>タヨ</t>
    </rPh>
    <rPh sb="78" eb="79">
      <t>エ</t>
    </rPh>
    <rPh sb="81" eb="83">
      <t>ジョウキョウ</t>
    </rPh>
    <phoneticPr fontId="4"/>
  </si>
  <si>
    <t>平成10年3月31日供用開始のため、耐用年数内ではあるが、将来的には管渠の改善等の工事が予想される。（平成32年度より、ストックマネジメントの導入を目指している。）</t>
    <rPh sb="0" eb="2">
      <t>ヘイセイ</t>
    </rPh>
    <rPh sb="4" eb="5">
      <t>ネン</t>
    </rPh>
    <rPh sb="6" eb="7">
      <t>ガツ</t>
    </rPh>
    <rPh sb="9" eb="10">
      <t>ヒ</t>
    </rPh>
    <rPh sb="10" eb="12">
      <t>キョウヨウ</t>
    </rPh>
    <rPh sb="12" eb="14">
      <t>カイシ</t>
    </rPh>
    <rPh sb="18" eb="20">
      <t>タイヨウ</t>
    </rPh>
    <rPh sb="20" eb="22">
      <t>ネンスウ</t>
    </rPh>
    <rPh sb="22" eb="23">
      <t>ナイ</t>
    </rPh>
    <rPh sb="29" eb="32">
      <t>ショウライテキ</t>
    </rPh>
    <rPh sb="34" eb="36">
      <t>カンキョ</t>
    </rPh>
    <rPh sb="37" eb="39">
      <t>カイゼン</t>
    </rPh>
    <rPh sb="39" eb="40">
      <t>トウ</t>
    </rPh>
    <rPh sb="41" eb="43">
      <t>コウジ</t>
    </rPh>
    <rPh sb="44" eb="46">
      <t>ヨソウ</t>
    </rPh>
    <rPh sb="51" eb="53">
      <t>ヘイセイ</t>
    </rPh>
    <rPh sb="55" eb="57">
      <t>ネンド</t>
    </rPh>
    <rPh sb="71" eb="73">
      <t>ドウニュウ</t>
    </rPh>
    <rPh sb="74" eb="76">
      <t>メザ</t>
    </rPh>
    <phoneticPr fontId="4"/>
  </si>
  <si>
    <t>・平成24年度全体計画変更により、現工事済み区域にて建設事業完了となっているが、さらなる水洗化率の向上及び料金改定が実施されるまでは、現状の状態と見込まれる。ただし、公共下水道と併せて早急な検討が必要である。
・将来的に予想される、施設及び管渠の改築更新等については、計画性をもって対応していく必要がある。</t>
    <rPh sb="1" eb="3">
      <t>ヘイセイ</t>
    </rPh>
    <rPh sb="5" eb="6">
      <t>ネン</t>
    </rPh>
    <rPh sb="6" eb="7">
      <t>ド</t>
    </rPh>
    <rPh sb="7" eb="9">
      <t>ゼンタイ</t>
    </rPh>
    <rPh sb="9" eb="11">
      <t>ケイカク</t>
    </rPh>
    <rPh sb="11" eb="13">
      <t>ヘンコウ</t>
    </rPh>
    <rPh sb="106" eb="109">
      <t>ショウライテキ</t>
    </rPh>
    <rPh sb="110" eb="112">
      <t>ヨソウ</t>
    </rPh>
    <rPh sb="116" eb="118">
      <t>シセツ</t>
    </rPh>
    <rPh sb="118" eb="119">
      <t>オヨ</t>
    </rPh>
    <rPh sb="120" eb="121">
      <t>カン</t>
    </rPh>
    <rPh sb="121" eb="122">
      <t>キョ</t>
    </rPh>
    <rPh sb="123" eb="125">
      <t>カイチク</t>
    </rPh>
    <rPh sb="125" eb="127">
      <t>コウシン</t>
    </rPh>
    <rPh sb="127" eb="128">
      <t>トウ</t>
    </rPh>
    <rPh sb="134" eb="137">
      <t>ケイカクセイ</t>
    </rPh>
    <rPh sb="141" eb="143">
      <t>タイオウ</t>
    </rPh>
    <rPh sb="147" eb="149">
      <t>ヒツヨウ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</si>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</sst>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038712"/>
        <c:axId val="33633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038712"/>
        <c:axId val="336336528"/>
      </c:lineChart>
      <c:dateAx>
        <c:axId val="181038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336528"/>
        <c:crosses val="autoZero"/>
        <c:auto val="1"/>
        <c:lblOffset val="100"/>
        <c:baseTimeUnit val="years"/>
      </c:dateAx>
      <c:valAx>
        <c:axId val="33633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038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43.23</c:v>
                </c:pt>
                <c:pt idx="1">
                  <c:v>42.77</c:v>
                </c:pt>
                <c:pt idx="2">
                  <c:v>42.23</c:v>
                </c:pt>
                <c:pt idx="3">
                  <c:v>33</c:v>
                </c:pt>
                <c:pt idx="4">
                  <c:v>34.92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11792"/>
        <c:axId val="337212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11792"/>
        <c:axId val="337212184"/>
      </c:lineChart>
      <c:dateAx>
        <c:axId val="33721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212184"/>
        <c:crosses val="autoZero"/>
        <c:auto val="1"/>
        <c:lblOffset val="100"/>
        <c:baseTimeUnit val="years"/>
      </c:dateAx>
      <c:valAx>
        <c:axId val="337212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21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87.76</c:v>
                </c:pt>
                <c:pt idx="1">
                  <c:v>87.99</c:v>
                </c:pt>
                <c:pt idx="2">
                  <c:v>88.23</c:v>
                </c:pt>
                <c:pt idx="3">
                  <c:v>89.26</c:v>
                </c:pt>
                <c:pt idx="4">
                  <c:v>89.46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390512"/>
        <c:axId val="337390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390512"/>
        <c:axId val="337390904"/>
      </c:lineChart>
      <c:dateAx>
        <c:axId val="33739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390904"/>
        <c:crosses val="autoZero"/>
        <c:auto val="1"/>
        <c:lblOffset val="100"/>
        <c:baseTimeUnit val="years"/>
      </c:dateAx>
      <c:valAx>
        <c:axId val="337390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39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89.68</c:v>
                </c:pt>
                <c:pt idx="1">
                  <c:v>88.05</c:v>
                </c:pt>
                <c:pt idx="2">
                  <c:v>74.239999999999995</c:v>
                </c:pt>
                <c:pt idx="3">
                  <c:v>92.62</c:v>
                </c:pt>
                <c:pt idx="4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88608"/>
        <c:axId val="336772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88608"/>
        <c:axId val="336772360"/>
      </c:lineChart>
      <c:dateAx>
        <c:axId val="337288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772360"/>
        <c:crosses val="autoZero"/>
        <c:auto val="1"/>
        <c:lblOffset val="100"/>
        <c:baseTimeUnit val="years"/>
      </c:dateAx>
      <c:valAx>
        <c:axId val="336772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288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80104"/>
        <c:axId val="336884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80104"/>
        <c:axId val="336884584"/>
      </c:lineChart>
      <c:dateAx>
        <c:axId val="336880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84584"/>
        <c:crosses val="autoZero"/>
        <c:auto val="1"/>
        <c:lblOffset val="100"/>
        <c:baseTimeUnit val="years"/>
      </c:dateAx>
      <c:valAx>
        <c:axId val="336884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880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51072"/>
        <c:axId val="18115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51072"/>
        <c:axId val="181152640"/>
      </c:lineChart>
      <c:dateAx>
        <c:axId val="181151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152640"/>
        <c:crosses val="autoZero"/>
        <c:auto val="1"/>
        <c:lblOffset val="100"/>
        <c:baseTimeUnit val="years"/>
      </c:dateAx>
      <c:valAx>
        <c:axId val="18115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81151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3496"/>
        <c:axId val="336993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93496"/>
        <c:axId val="336993888"/>
      </c:lineChart>
      <c:dateAx>
        <c:axId val="336993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993888"/>
        <c:crosses val="autoZero"/>
        <c:auto val="1"/>
        <c:lblOffset val="100"/>
        <c:baseTimeUnit val="years"/>
      </c:dateAx>
      <c:valAx>
        <c:axId val="336993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93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5064"/>
        <c:axId val="33699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95064"/>
        <c:axId val="336995456"/>
      </c:lineChart>
      <c:dateAx>
        <c:axId val="336995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995456"/>
        <c:crosses val="autoZero"/>
        <c:auto val="1"/>
        <c:lblOffset val="100"/>
        <c:baseTimeUnit val="years"/>
      </c:dateAx>
      <c:valAx>
        <c:axId val="33699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95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10.55</c:v>
                </c:pt>
                <c:pt idx="1">
                  <c:v>9.52</c:v>
                </c:pt>
                <c:pt idx="2">
                  <c:v>8.7100000000000009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2712"/>
        <c:axId val="18115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92712"/>
        <c:axId val="181154208"/>
      </c:lineChart>
      <c:dateAx>
        <c:axId val="336992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1154208"/>
        <c:crosses val="autoZero"/>
        <c:auto val="1"/>
        <c:lblOffset val="100"/>
        <c:baseTimeUnit val="years"/>
      </c:dateAx>
      <c:valAx>
        <c:axId val="18115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92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60.74</c:v>
                </c:pt>
                <c:pt idx="1">
                  <c:v>56.27</c:v>
                </c:pt>
                <c:pt idx="2">
                  <c:v>62.38</c:v>
                </c:pt>
                <c:pt idx="3">
                  <c:v>68.23</c:v>
                </c:pt>
                <c:pt idx="4">
                  <c:v>72.72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93104"/>
        <c:axId val="337209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93104"/>
        <c:axId val="337209048"/>
      </c:lineChart>
      <c:dateAx>
        <c:axId val="33699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209048"/>
        <c:crosses val="autoZero"/>
        <c:auto val="1"/>
        <c:lblOffset val="100"/>
        <c:baseTimeUnit val="years"/>
      </c:dateAx>
      <c:valAx>
        <c:axId val="337209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699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242.99</c:v>
                </c:pt>
                <c:pt idx="1">
                  <c:v>256.99</c:v>
                </c:pt>
                <c:pt idx="2">
                  <c:v>242.77</c:v>
                </c:pt>
                <c:pt idx="3">
                  <c:v>222.89</c:v>
                </c:pt>
                <c:pt idx="4">
                  <c:v>209.74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210224"/>
        <c:axId val="337210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210224"/>
        <c:axId val="337210616"/>
      </c:lineChart>
      <c:dateAx>
        <c:axId val="33721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210616"/>
        <c:crosses val="autoZero"/>
        <c:auto val="1"/>
        <c:lblOffset val="100"/>
        <c:baseTimeUnit val="years"/>
      </c:dateAx>
      <c:valAx>
        <c:axId val="337210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721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5" sqref="B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栃木県　那須烏山市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125</v>
      </c>
      <c r="AE8" s="49"/>
      <c r="AF8" s="49"/>
      <c r="AG8" s="49"/>
      <c r="AH8" s="49"/>
      <c r="AI8" s="49"/>
      <c r="AJ8" s="49"/>
      <c r="AK8" s="4"/>
      <c r="AL8" s="50">
        <f>データ!S6</f>
        <v>27600</v>
      </c>
      <c r="AM8" s="50"/>
      <c r="AN8" s="50"/>
      <c r="AO8" s="50"/>
      <c r="AP8" s="50"/>
      <c r="AQ8" s="50"/>
      <c r="AR8" s="50"/>
      <c r="AS8" s="50"/>
      <c r="AT8" s="45">
        <f>データ!T6</f>
        <v>174.35</v>
      </c>
      <c r="AU8" s="45"/>
      <c r="AV8" s="45"/>
      <c r="AW8" s="45"/>
      <c r="AX8" s="45"/>
      <c r="AY8" s="45"/>
      <c r="AZ8" s="45"/>
      <c r="BA8" s="45"/>
      <c r="BB8" s="45">
        <f>データ!U6</f>
        <v>158.30000000000001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5.35</v>
      </c>
      <c r="Q10" s="45"/>
      <c r="R10" s="45"/>
      <c r="S10" s="45"/>
      <c r="T10" s="45"/>
      <c r="U10" s="45"/>
      <c r="V10" s="45"/>
      <c r="W10" s="45">
        <f>データ!Q6</f>
        <v>86.95</v>
      </c>
      <c r="X10" s="45"/>
      <c r="Y10" s="45"/>
      <c r="Z10" s="45"/>
      <c r="AA10" s="45"/>
      <c r="AB10" s="45"/>
      <c r="AC10" s="45"/>
      <c r="AD10" s="50">
        <f>データ!R6</f>
        <v>2754</v>
      </c>
      <c r="AE10" s="50"/>
      <c r="AF10" s="50"/>
      <c r="AG10" s="50"/>
      <c r="AH10" s="50"/>
      <c r="AI10" s="50"/>
      <c r="AJ10" s="50"/>
      <c r="AK10" s="2"/>
      <c r="AL10" s="50">
        <f>データ!V6</f>
        <v>1470</v>
      </c>
      <c r="AM10" s="50"/>
      <c r="AN10" s="50"/>
      <c r="AO10" s="50"/>
      <c r="AP10" s="50"/>
      <c r="AQ10" s="50"/>
      <c r="AR10" s="50"/>
      <c r="AS10" s="50"/>
      <c r="AT10" s="45">
        <f>データ!W6</f>
        <v>0.64</v>
      </c>
      <c r="AU10" s="45"/>
      <c r="AV10" s="45"/>
      <c r="AW10" s="45"/>
      <c r="AX10" s="45"/>
      <c r="AY10" s="45"/>
      <c r="AZ10" s="45"/>
      <c r="BA10" s="45"/>
      <c r="BB10" s="45">
        <f>データ!X6</f>
        <v>2296.88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6" t="s">
        <v>124</v>
      </c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8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6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8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6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8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6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6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8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6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8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6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8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6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8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6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8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6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8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6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8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6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8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6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8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76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8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76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8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6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8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3" t="s">
        <v>66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92151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栃木県　那須烏山市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5.35</v>
      </c>
      <c r="Q6" s="34">
        <f t="shared" si="3"/>
        <v>86.95</v>
      </c>
      <c r="R6" s="34">
        <f t="shared" si="3"/>
        <v>2754</v>
      </c>
      <c r="S6" s="34">
        <f t="shared" si="3"/>
        <v>27600</v>
      </c>
      <c r="T6" s="34">
        <f t="shared" si="3"/>
        <v>174.35</v>
      </c>
      <c r="U6" s="34">
        <f t="shared" si="3"/>
        <v>158.30000000000001</v>
      </c>
      <c r="V6" s="34">
        <f t="shared" si="3"/>
        <v>1470</v>
      </c>
      <c r="W6" s="34">
        <f t="shared" si="3"/>
        <v>0.64</v>
      </c>
      <c r="X6" s="34">
        <f t="shared" si="3"/>
        <v>2296.88</v>
      </c>
      <c r="Y6" s="35">
        <f>IF(Y7="",NA(),Y7)</f>
        <v>89.68</v>
      </c>
      <c r="Z6" s="35">
        <f t="shared" ref="Z6:AH6" si="4">IF(Z7="",NA(),Z7)</f>
        <v>88.05</v>
      </c>
      <c r="AA6" s="35">
        <f t="shared" si="4"/>
        <v>74.239999999999995</v>
      </c>
      <c r="AB6" s="35">
        <f t="shared" si="4"/>
        <v>92.62</v>
      </c>
      <c r="AC6" s="35">
        <f t="shared" si="4"/>
        <v>78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10.55</v>
      </c>
      <c r="BG6" s="35">
        <f t="shared" ref="BG6:BO6" si="7">IF(BG7="",NA(),BG7)</f>
        <v>9.52</v>
      </c>
      <c r="BH6" s="35">
        <f t="shared" si="7"/>
        <v>8.7100000000000009</v>
      </c>
      <c r="BI6" s="34">
        <f t="shared" si="7"/>
        <v>0</v>
      </c>
      <c r="BJ6" s="34">
        <f t="shared" si="7"/>
        <v>0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60.74</v>
      </c>
      <c r="BR6" s="35">
        <f t="shared" ref="BR6:BZ6" si="8">IF(BR7="",NA(),BR7)</f>
        <v>56.27</v>
      </c>
      <c r="BS6" s="35">
        <f t="shared" si="8"/>
        <v>62.38</v>
      </c>
      <c r="BT6" s="35">
        <f t="shared" si="8"/>
        <v>68.23</v>
      </c>
      <c r="BU6" s="35">
        <f t="shared" si="8"/>
        <v>72.72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242.99</v>
      </c>
      <c r="CC6" s="35">
        <f t="shared" ref="CC6:CK6" si="9">IF(CC7="",NA(),CC7)</f>
        <v>256.99</v>
      </c>
      <c r="CD6" s="35">
        <f t="shared" si="9"/>
        <v>242.77</v>
      </c>
      <c r="CE6" s="35">
        <f t="shared" si="9"/>
        <v>222.89</v>
      </c>
      <c r="CF6" s="35">
        <f t="shared" si="9"/>
        <v>209.74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43.23</v>
      </c>
      <c r="CN6" s="35">
        <f t="shared" ref="CN6:CV6" si="10">IF(CN7="",NA(),CN7)</f>
        <v>42.77</v>
      </c>
      <c r="CO6" s="35">
        <f t="shared" si="10"/>
        <v>42.23</v>
      </c>
      <c r="CP6" s="35">
        <f t="shared" si="10"/>
        <v>33</v>
      </c>
      <c r="CQ6" s="35">
        <f t="shared" si="10"/>
        <v>34.92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87.76</v>
      </c>
      <c r="CY6" s="35">
        <f t="shared" ref="CY6:DG6" si="11">IF(CY7="",NA(),CY7)</f>
        <v>87.99</v>
      </c>
      <c r="CZ6" s="35">
        <f t="shared" si="11"/>
        <v>88.23</v>
      </c>
      <c r="DA6" s="35">
        <f t="shared" si="11"/>
        <v>89.26</v>
      </c>
      <c r="DB6" s="35">
        <f t="shared" si="11"/>
        <v>89.46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92151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5.35</v>
      </c>
      <c r="Q7" s="38">
        <v>86.95</v>
      </c>
      <c r="R7" s="38">
        <v>2754</v>
      </c>
      <c r="S7" s="38">
        <v>27600</v>
      </c>
      <c r="T7" s="38">
        <v>174.35</v>
      </c>
      <c r="U7" s="38">
        <v>158.30000000000001</v>
      </c>
      <c r="V7" s="38">
        <v>1470</v>
      </c>
      <c r="W7" s="38">
        <v>0.64</v>
      </c>
      <c r="X7" s="38">
        <v>2296.88</v>
      </c>
      <c r="Y7" s="38">
        <v>89.68</v>
      </c>
      <c r="Z7" s="38">
        <v>88.05</v>
      </c>
      <c r="AA7" s="38">
        <v>74.239999999999995</v>
      </c>
      <c r="AB7" s="38">
        <v>92.62</v>
      </c>
      <c r="AC7" s="38">
        <v>78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10.55</v>
      </c>
      <c r="BG7" s="38">
        <v>9.52</v>
      </c>
      <c r="BH7" s="38">
        <v>8.7100000000000009</v>
      </c>
      <c r="BI7" s="38">
        <v>0</v>
      </c>
      <c r="BJ7" s="38">
        <v>0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60.74</v>
      </c>
      <c r="BR7" s="38">
        <v>56.27</v>
      </c>
      <c r="BS7" s="38">
        <v>62.38</v>
      </c>
      <c r="BT7" s="38">
        <v>68.23</v>
      </c>
      <c r="BU7" s="38">
        <v>72.72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242.99</v>
      </c>
      <c r="CC7" s="38">
        <v>256.99</v>
      </c>
      <c r="CD7" s="38">
        <v>242.77</v>
      </c>
      <c r="CE7" s="38">
        <v>222.89</v>
      </c>
      <c r="CF7" s="38">
        <v>209.74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43.23</v>
      </c>
      <c r="CN7" s="38">
        <v>42.77</v>
      </c>
      <c r="CO7" s="38">
        <v>42.23</v>
      </c>
      <c r="CP7" s="38">
        <v>33</v>
      </c>
      <c r="CQ7" s="38">
        <v>34.92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87.76</v>
      </c>
      <c r="CY7" s="38">
        <v>87.99</v>
      </c>
      <c r="CZ7" s="38">
        <v>88.23</v>
      </c>
      <c r="DA7" s="38">
        <v>89.26</v>
      </c>
      <c r="DB7" s="38">
        <v>89.46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2017-12-25T02:17:48Z</dcterms:created>
  <dcterms:modified xsi:type="dcterms:W3CDTF">2018-02-19T02:45:16Z</dcterms:modified>
  <cp:category/>
</cp:coreProperties>
</file>