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yame\090上下水道課\H30_上下水道課\Ａ全般\c 財務\経営比較分析表\"/>
    </mc:Choice>
  </mc:AlternateContent>
  <workbookProtection workbookAlgorithmName="SHA-512" workbookHashValue="WMTK1DS9eju+uMAfHYvYIgRaA9sOlWSPOGZAKXggA4f39PyNaswnZ0Z45dk/ps32WamJLlX/FuwMcfEnTRrLQA==" workbookSaltValue="owkpnFhg9Dxu5oz46re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<sst xmlns="http://schemas.openxmlformats.org/spreadsheetml/2006/main" count="240" uniqueCount="126">
  <si>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</si>
  <si>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</si>
  <si>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</si>
  <si>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</si>
  <si>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</si>
  <si>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</si>
  <si>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</si>
  <si>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</si>
  <si>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</si>
  <si>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</si>
  <si>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</si>
  <si>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</si>
  <si>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</si>
  <si>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</si>
  <si>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</si>
  <si>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</si>
  <si>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</si>
  <si>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</si>
  <si>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</si>
  <si>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</si>
  <si>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</si>
  <si>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</si>
  <si>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</si>
  <si>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</si>
  <si>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</si>
  <si>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</si>
  <si>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</si>
  <si>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</si>
  <si>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</si>
  <si>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</si>
  <si>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</si>
  <si>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</si>
  <si>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</si>
  <si>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</si>
  <si>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</si>
  <si>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</si>
  <si>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</si>
  <si>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</si>
  <si>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</si>
  <si>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</si>
  <si>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</si>
  <si>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</si>
  <si>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</si>
  <si>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</si>
  <si>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</si>
  <si>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</si>
  <si>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</si>
  <si>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</si>
  <si>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</si>
  <si>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</si>
  <si>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</si>
  <si>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</si>
  <si>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</si>
  <si>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</si>
  <si>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</si>
  <si>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</si>
  <si>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</si>
  <si>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</si>
  <si>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</si>
  <si>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</si>
  <si>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</si>
  <si>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</si>
  <si>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</si>
  <si>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</si>
  <si>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</si>
  <si>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</si>
  <si>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</si>
  <si>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</si>
  <si>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</si>
  <si>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</si>
  <si>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</si>
  <si>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</si>
  <si>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</si>
  <si>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</si>
  <si>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</si>
  <si>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</si>
  <si>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</si>
  <si>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</si>
  <si>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</si>
  <si>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</si>
  <si>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</si>
  <si>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</si>
  <si>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</si>
  <si>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</si>
  <si>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</si>
  <si>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</si>
  <si>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</si>
  <si>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</si>
  <si>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</si>
  <si>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</si>
  <si>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</si>
  <si>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</si>
  <si>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</si>
  <si>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</si>
  <si>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</si>
  <si>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</si>
  <si>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</si>
  <si>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</si>
  <si>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</si>
  <si>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</si>
  <si>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</si>
  <si>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</si>
  <si>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</si>
  <si>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</si>
  <si>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</si>
  <si>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</si>
  <si>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</si>
  <si>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</si>
  <si>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</si>
  <si>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</si>
  <si>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</si>
  <si>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</si>
  <si>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</si>
  <si>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</si>
  <si>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</si>
  <si>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</si>
  <si>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</si>
  <si>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</si>
  <si>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</si>
  <si>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</si>
  <si>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</si>
  <si>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</si>
  <si>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</si>
  <si>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平成30年度から地方公営企業法を適用しているため、平成29年度は3月31日で打切り決算としております。
　「①収益的収支比率」（使用料収入や一般会計からの繰入金等の総収益で、総費用に地方債償還金を加えた費用をどの程度賄えているかを表すもの。数値が100%未満の場合、単年度の収支が赤字であることを示す。）及び「⑤経費回収率」（使用料で回収すべき経費を、どの程度使用料で賄えているかを表したもの。）が過去5年間で最も低い数値であり、類似団体の平均を下回っているのはその影響です。
　「⑧水洗化率」については、住宅密集地域の下水道整備に接続工事が追いつかない状況のため、減少傾向にありましたが、平成29年度は接続工事が進み、類似団体平均を上回っております。その結果、「⑦施設使用率」（施設・設備が一日に対応可能な処理能力に対する、一日平均の処理水量の割合であり、一般的には高い数値であることが望まれる。）も上昇しています。　　　　　　　　　　　　　　　　　　　　　　　　　　　　　　　　　　　　　　　　　　　　　　　　　　　　　　　　　　　　　　　　　　　　　　　　　　　　　　　　　　　　　　　　　　　　　　　　　　　　　　　　　　　　　　　　　　　　</t>
    <rPh sb="1" eb="3">
      <t>ヘイセイ</t>
    </rPh>
    <rPh sb="5" eb="7">
      <t>ネンド</t>
    </rPh>
    <rPh sb="9" eb="11">
      <t>チホウ</t>
    </rPh>
    <rPh sb="11" eb="13">
      <t>コウエイ</t>
    </rPh>
    <rPh sb="13" eb="15">
      <t>キギョウ</t>
    </rPh>
    <rPh sb="15" eb="16">
      <t>ホウ</t>
    </rPh>
    <rPh sb="17" eb="19">
      <t>テキヨウ</t>
    </rPh>
    <rPh sb="26" eb="28">
      <t>ヘイセイ</t>
    </rPh>
    <rPh sb="30" eb="31">
      <t>ネン</t>
    </rPh>
    <rPh sb="31" eb="32">
      <t>ド</t>
    </rPh>
    <rPh sb="34" eb="35">
      <t>ガツ</t>
    </rPh>
    <rPh sb="37" eb="38">
      <t>ニチ</t>
    </rPh>
    <rPh sb="39" eb="41">
      <t>ウチキ</t>
    </rPh>
    <rPh sb="42" eb="44">
      <t>ケッサン</t>
    </rPh>
    <rPh sb="56" eb="58">
      <t>シュウエキ</t>
    </rPh>
    <rPh sb="58" eb="59">
      <t>テキ</t>
    </rPh>
    <rPh sb="59" eb="61">
      <t>シュウシ</t>
    </rPh>
    <rPh sb="61" eb="63">
      <t>ヒリツ</t>
    </rPh>
    <rPh sb="65" eb="68">
      <t>シヨウリョウ</t>
    </rPh>
    <rPh sb="68" eb="70">
      <t>シュウニュウ</t>
    </rPh>
    <rPh sb="71" eb="73">
      <t>イッパン</t>
    </rPh>
    <rPh sb="73" eb="75">
      <t>カイケイ</t>
    </rPh>
    <rPh sb="78" eb="80">
      <t>クリイレ</t>
    </rPh>
    <rPh sb="80" eb="81">
      <t>キン</t>
    </rPh>
    <rPh sb="81" eb="82">
      <t>トウ</t>
    </rPh>
    <rPh sb="83" eb="86">
      <t>ソウシュウエキ</t>
    </rPh>
    <rPh sb="121" eb="123">
      <t>スウチ</t>
    </rPh>
    <rPh sb="128" eb="130">
      <t>ミマン</t>
    </rPh>
    <rPh sb="131" eb="133">
      <t>バアイ</t>
    </rPh>
    <rPh sb="134" eb="137">
      <t>タンネンド</t>
    </rPh>
    <rPh sb="138" eb="140">
      <t>シュウシ</t>
    </rPh>
    <rPh sb="141" eb="143">
      <t>アカジ</t>
    </rPh>
    <rPh sb="149" eb="150">
      <t>シメ</t>
    </rPh>
    <rPh sb="157" eb="159">
      <t>ケイヒ</t>
    </rPh>
    <rPh sb="159" eb="161">
      <t>カイシュウ</t>
    </rPh>
    <rPh sb="161" eb="162">
      <t>リツ</t>
    </rPh>
    <rPh sb="200" eb="202">
      <t>カコ</t>
    </rPh>
    <rPh sb="203" eb="205">
      <t>ネンカン</t>
    </rPh>
    <rPh sb="206" eb="207">
      <t>モット</t>
    </rPh>
    <rPh sb="208" eb="209">
      <t>ヒク</t>
    </rPh>
    <rPh sb="210" eb="212">
      <t>スウチ</t>
    </rPh>
    <rPh sb="216" eb="218">
      <t>ルイジ</t>
    </rPh>
    <rPh sb="218" eb="220">
      <t>ダンタイ</t>
    </rPh>
    <rPh sb="221" eb="223">
      <t>ヘイキン</t>
    </rPh>
    <rPh sb="224" eb="226">
      <t>シタマワ</t>
    </rPh>
    <rPh sb="234" eb="236">
      <t>エイキョウ</t>
    </rPh>
    <rPh sb="243" eb="246">
      <t>スイセンカ</t>
    </rPh>
    <rPh sb="246" eb="247">
      <t>リツ</t>
    </rPh>
    <rPh sb="254" eb="256">
      <t>ジュウタク</t>
    </rPh>
    <rPh sb="256" eb="258">
      <t>ミッシュウ</t>
    </rPh>
    <rPh sb="258" eb="260">
      <t>チイキ</t>
    </rPh>
    <rPh sb="261" eb="264">
      <t>ゲスイドウ</t>
    </rPh>
    <rPh sb="264" eb="266">
      <t>セイビ</t>
    </rPh>
    <rPh sb="267" eb="269">
      <t>セツゾク</t>
    </rPh>
    <rPh sb="269" eb="271">
      <t>コウジ</t>
    </rPh>
    <rPh sb="272" eb="273">
      <t>オ</t>
    </rPh>
    <rPh sb="278" eb="280">
      <t>ジョウキョウ</t>
    </rPh>
    <rPh sb="284" eb="286">
      <t>ゲンショウ</t>
    </rPh>
    <rPh sb="286" eb="288">
      <t>ケイコウ</t>
    </rPh>
    <rPh sb="296" eb="298">
      <t>ヘイセイ</t>
    </rPh>
    <rPh sb="300" eb="302">
      <t>ネンド</t>
    </rPh>
    <rPh sb="303" eb="305">
      <t>セツゾク</t>
    </rPh>
    <rPh sb="305" eb="307">
      <t>コウジ</t>
    </rPh>
    <rPh sb="308" eb="309">
      <t>スス</t>
    </rPh>
    <rPh sb="311" eb="313">
      <t>ルイジ</t>
    </rPh>
    <rPh sb="313" eb="315">
      <t>ダンタイ</t>
    </rPh>
    <rPh sb="315" eb="317">
      <t>ヘイキン</t>
    </rPh>
    <rPh sb="318" eb="320">
      <t>ウワマワ</t>
    </rPh>
    <rPh sb="329" eb="331">
      <t>ケッカ</t>
    </rPh>
    <rPh sb="334" eb="336">
      <t>シセツ</t>
    </rPh>
    <rPh sb="336" eb="338">
      <t>シヨウ</t>
    </rPh>
    <rPh sb="338" eb="339">
      <t>リツ</t>
    </rPh>
    <rPh sb="341" eb="343">
      <t>シセツ</t>
    </rPh>
    <rPh sb="344" eb="346">
      <t>セツビ</t>
    </rPh>
    <rPh sb="347" eb="349">
      <t>イチニチ</t>
    </rPh>
    <rPh sb="350" eb="352">
      <t>タイオウ</t>
    </rPh>
    <rPh sb="352" eb="354">
      <t>カノウ</t>
    </rPh>
    <rPh sb="355" eb="357">
      <t>ショリ</t>
    </rPh>
    <rPh sb="357" eb="359">
      <t>ノウリョク</t>
    </rPh>
    <rPh sb="360" eb="361">
      <t>タイ</t>
    </rPh>
    <rPh sb="364" eb="366">
      <t>イチニチ</t>
    </rPh>
    <rPh sb="366" eb="368">
      <t>ヘイキン</t>
    </rPh>
    <rPh sb="369" eb="371">
      <t>ショリ</t>
    </rPh>
    <rPh sb="371" eb="373">
      <t>スイリョウ</t>
    </rPh>
    <rPh sb="374" eb="376">
      <t>ワリアイ</t>
    </rPh>
    <rPh sb="380" eb="383">
      <t>イッパンテキ</t>
    </rPh>
    <rPh sb="385" eb="386">
      <t>タカ</t>
    </rPh>
    <rPh sb="387" eb="389">
      <t>スウチ</t>
    </rPh>
    <rPh sb="395" eb="396">
      <t>ノゾ</t>
    </rPh>
    <rPh sb="402" eb="404">
      <t>ジョウショウ</t>
    </rPh>
    <phoneticPr fontId="4"/>
  </si>
  <si>
    <r>
      <rPr>
        <sz val="11"/>
        <color theme="1"/>
        <rFont val="ＭＳ Ｐゴシック"/>
        <family val="3"/>
        <charset val="128"/>
      </rPr>
      <t>　事業着手から約29年が経過しており、今後、老朽化が進行している施設については、修繕や改築が検討されます。
　そのため、当町では平成30年度、「下水道事業ストックマネジメント計画」の策定に取組んでおります。これは、管路施設、マンホールポンプ、処理施設等について、リスク評価を踏まえ、明確かつ具体的な施設管理目標及び長期的な改築シナリオを設定し、下水道サービスの維持・向上を図るもので、国からも策定が推奨されています。
　今後は策定した計画に基づき、計画的かつ効率的な施設管理を行っていきます。　　</t>
    </r>
    <r>
      <rPr>
        <sz val="11"/>
        <color theme="1"/>
        <rFont val="ＭＳ ゴシック"/>
        <family val="3"/>
        <charset val="128"/>
      </rPr>
      <t>　　　　　　　　　　　　　　　　　　　　　　　　　　　　　　　　　　　　　</t>
    </r>
    <rPh sb="1" eb="3">
      <t>ジギョウ</t>
    </rPh>
    <rPh sb="3" eb="5">
      <t>チャクシュ</t>
    </rPh>
    <rPh sb="7" eb="8">
      <t>ヤク</t>
    </rPh>
    <rPh sb="10" eb="11">
      <t>ネン</t>
    </rPh>
    <rPh sb="12" eb="14">
      <t>ケイカ</t>
    </rPh>
    <rPh sb="19" eb="21">
      <t>コンゴ</t>
    </rPh>
    <rPh sb="22" eb="25">
      <t>ロウキュウカ</t>
    </rPh>
    <rPh sb="26" eb="28">
      <t>シンコウ</t>
    </rPh>
    <rPh sb="32" eb="34">
      <t>シセツ</t>
    </rPh>
    <rPh sb="40" eb="42">
      <t>シュウゼン</t>
    </rPh>
    <rPh sb="43" eb="45">
      <t>カイチク</t>
    </rPh>
    <rPh sb="46" eb="48">
      <t>ケントウ</t>
    </rPh>
    <rPh sb="60" eb="62">
      <t>トウチョウ</t>
    </rPh>
    <rPh sb="64" eb="66">
      <t>ヘイセイ</t>
    </rPh>
    <rPh sb="68" eb="70">
      <t>ネンド</t>
    </rPh>
    <rPh sb="72" eb="75">
      <t>ゲスイドウ</t>
    </rPh>
    <rPh sb="75" eb="77">
      <t>ジギョウ</t>
    </rPh>
    <rPh sb="87" eb="89">
      <t>ケイカク</t>
    </rPh>
    <rPh sb="91" eb="93">
      <t>サクテイ</t>
    </rPh>
    <rPh sb="94" eb="96">
      <t>トリク</t>
    </rPh>
    <rPh sb="107" eb="109">
      <t>カンロ</t>
    </rPh>
    <rPh sb="109" eb="111">
      <t>シセツ</t>
    </rPh>
    <rPh sb="121" eb="123">
      <t>ショリ</t>
    </rPh>
    <rPh sb="123" eb="125">
      <t>シセツ</t>
    </rPh>
    <rPh sb="125" eb="126">
      <t>トウ</t>
    </rPh>
    <rPh sb="134" eb="136">
      <t>ヒョウカ</t>
    </rPh>
    <rPh sb="137" eb="138">
      <t>フ</t>
    </rPh>
    <rPh sb="141" eb="143">
      <t>メイカク</t>
    </rPh>
    <rPh sb="145" eb="148">
      <t>グタイテキ</t>
    </rPh>
    <rPh sb="149" eb="151">
      <t>シセツ</t>
    </rPh>
    <rPh sb="151" eb="153">
      <t>カンリ</t>
    </rPh>
    <rPh sb="153" eb="155">
      <t>モクヒョウ</t>
    </rPh>
    <rPh sb="155" eb="156">
      <t>オヨ</t>
    </rPh>
    <rPh sb="157" eb="160">
      <t>チョウキテキ</t>
    </rPh>
    <rPh sb="161" eb="163">
      <t>カイチク</t>
    </rPh>
    <rPh sb="168" eb="170">
      <t>セッテイ</t>
    </rPh>
    <rPh sb="172" eb="175">
      <t>ゲスイドウ</t>
    </rPh>
    <rPh sb="180" eb="182">
      <t>イジ</t>
    </rPh>
    <rPh sb="183" eb="185">
      <t>コウジョウ</t>
    </rPh>
    <rPh sb="186" eb="187">
      <t>ハカ</t>
    </rPh>
    <rPh sb="192" eb="193">
      <t>クニ</t>
    </rPh>
    <rPh sb="196" eb="198">
      <t>サクテイ</t>
    </rPh>
    <rPh sb="199" eb="201">
      <t>スイショウ</t>
    </rPh>
    <rPh sb="210" eb="212">
      <t>コンゴ</t>
    </rPh>
    <rPh sb="213" eb="215">
      <t>サクテイ</t>
    </rPh>
    <rPh sb="217" eb="219">
      <t>ケイカク</t>
    </rPh>
    <rPh sb="220" eb="221">
      <t>モト</t>
    </rPh>
    <rPh sb="238" eb="239">
      <t>オコナ</t>
    </rPh>
    <phoneticPr fontId="4"/>
  </si>
  <si>
    <r>
      <t>　打切り決算の影響を除けば、全体的には例年並みの推移となっております。
　平成30年度から地方公営企業法を適用することにより、これまでの現金の収支ではなく、債権や債務など経済活動の発生という事実に基づき経理記帳を行うため、一定期間における事業の経営成績や特定の時点における財政状態が明確になります。
　また、当町では平成30年度、安定的な事業継続を維持することを目的とした「下水道事業経営戦略」の策定にも取組んでおります。今後は法適用により、経営、資産状況をより正確に把握しながら、経営戦略で定めた投資・財政計画との乖離を検証、必要な見直しを行うことで経営基盤の安定化を図っていきます。                                                  　　　　　　　　　　　　　　　　　　　　　　</t>
    </r>
    <r>
      <rPr>
        <sz val="11"/>
        <color theme="1"/>
        <rFont val="Yu Gothic"/>
        <family val="3"/>
        <charset val="128"/>
      </rPr>
      <t> </t>
    </r>
    <rPh sb="14" eb="17">
      <t>ゼンタイテキ</t>
    </rPh>
    <rPh sb="41" eb="43">
      <t>ネンド</t>
    </rPh>
    <rPh sb="45" eb="47">
      <t>チホウ</t>
    </rPh>
    <rPh sb="47" eb="49">
      <t>コウエイ</t>
    </rPh>
    <rPh sb="49" eb="51">
      <t>キギョウ</t>
    </rPh>
    <rPh sb="51" eb="52">
      <t>ホウ</t>
    </rPh>
    <rPh sb="53" eb="55">
      <t>テキヨウ</t>
    </rPh>
    <rPh sb="154" eb="156">
      <t>トウチョウ</t>
    </rPh>
    <rPh sb="158" eb="160">
      <t>ヘイセイ</t>
    </rPh>
    <rPh sb="162" eb="164">
      <t>ネンド</t>
    </rPh>
    <rPh sb="165" eb="168">
      <t>アンテイテキ</t>
    </rPh>
    <rPh sb="169" eb="171">
      <t>ジギョウ</t>
    </rPh>
    <rPh sb="171" eb="173">
      <t>ケイゾク</t>
    </rPh>
    <rPh sb="174" eb="176">
      <t>イジ</t>
    </rPh>
    <rPh sb="181" eb="183">
      <t>モクテキ</t>
    </rPh>
    <rPh sb="187" eb="190">
      <t>ゲスイドウ</t>
    </rPh>
    <rPh sb="190" eb="192">
      <t>ジギョウ</t>
    </rPh>
    <rPh sb="192" eb="194">
      <t>ケイエイ</t>
    </rPh>
    <rPh sb="194" eb="196">
      <t>センリャク</t>
    </rPh>
    <rPh sb="198" eb="200">
      <t>サクテイ</t>
    </rPh>
    <rPh sb="202" eb="204">
      <t>トリク</t>
    </rPh>
    <rPh sb="211" eb="213">
      <t>コンゴ</t>
    </rPh>
    <rPh sb="214" eb="215">
      <t>ホウ</t>
    </rPh>
    <rPh sb="215" eb="217">
      <t>テキヨウ</t>
    </rPh>
    <rPh sb="221" eb="223">
      <t>ケイエイ</t>
    </rPh>
    <rPh sb="224" eb="226">
      <t>シサン</t>
    </rPh>
    <rPh sb="226" eb="228">
      <t>ジョウキョウ</t>
    </rPh>
    <rPh sb="231" eb="233">
      <t>セイカク</t>
    </rPh>
    <rPh sb="234" eb="236">
      <t>ハアク</t>
    </rPh>
    <rPh sb="241" eb="243">
      <t>ケイエイ</t>
    </rPh>
    <rPh sb="243" eb="245">
      <t>センリャク</t>
    </rPh>
    <rPh sb="246" eb="247">
      <t>サダ</t>
    </rPh>
    <rPh sb="249" eb="251">
      <t>トウシ</t>
    </rPh>
    <rPh sb="252" eb="254">
      <t>ザイセイ</t>
    </rPh>
    <rPh sb="254" eb="256">
      <t>ケイカク</t>
    </rPh>
    <rPh sb="258" eb="260">
      <t>カイリ</t>
    </rPh>
    <rPh sb="261" eb="263">
      <t>ケンショウ</t>
    </rPh>
    <rPh sb="264" eb="266">
      <t>ヒツヨウ</t>
    </rPh>
    <rPh sb="267" eb="269">
      <t>ミナオ</t>
    </rPh>
    <rPh sb="271" eb="272">
      <t>オコナ</t>
    </rPh>
    <rPh sb="276" eb="278">
      <t>ケイエイ</t>
    </rPh>
    <rPh sb="278" eb="280">
      <t>キバン</t>
    </rPh>
    <rPh sb="281" eb="283">
      <t>アンテイ</t>
    </rPh>
    <rPh sb="283" eb="284">
      <t>カ</t>
    </rPh>
    <rPh sb="285" eb="28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</si>
</sst>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
      <sz val="11"/>
      <color theme="1"/>
      <name val="Yu Gothic"/>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BA-43F3-9188-EAC06126BE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6BBA-43F3-9188-EAC06126BE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55.47</c:v>
                </c:pt>
                <c:pt idx="1">
                  <c:v>56.63</c:v>
                </c:pt>
                <c:pt idx="2">
                  <c:v>57.89</c:v>
                </c:pt>
                <c:pt idx="3">
                  <c:v>62.11</c:v>
                </c:pt>
                <c:pt idx="4">
                  <c:v>64.33</c:v>
                </c:pt>
              </c:numCache>
            </c:numRef>
          </c:val>
          <c:extLst>
            <c:ext xmlns:c16="http://schemas.microsoft.com/office/drawing/2014/chart" uri="{C3380CC4-5D6E-409C-BE32-E72D297353CC}">
              <c16:uniqueId val="{00000000-A42A-4DE6-877D-7AC6CB3895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A42A-4DE6-877D-7AC6CB3895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85.41</c:v>
                </c:pt>
                <c:pt idx="1">
                  <c:v>85.05</c:v>
                </c:pt>
                <c:pt idx="2">
                  <c:v>84.02</c:v>
                </c:pt>
                <c:pt idx="3">
                  <c:v>82.83</c:v>
                </c:pt>
                <c:pt idx="4">
                  <c:v>83.84</c:v>
                </c:pt>
              </c:numCache>
            </c:numRef>
          </c:val>
          <c:extLst>
            <c:ext xmlns:c16="http://schemas.microsoft.com/office/drawing/2014/chart" uri="{C3380CC4-5D6E-409C-BE32-E72D297353CC}">
              <c16:uniqueId val="{00000000-F7B6-4716-AEDA-8FED0CE03E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F7B6-4716-AEDA-8FED0CE03E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98.1</c:v>
                </c:pt>
                <c:pt idx="1">
                  <c:v>95.23</c:v>
                </c:pt>
                <c:pt idx="2">
                  <c:v>101.83</c:v>
                </c:pt>
                <c:pt idx="3">
                  <c:v>100.04</c:v>
                </c:pt>
                <c:pt idx="4">
                  <c:v>91.47</c:v>
                </c:pt>
              </c:numCache>
            </c:numRef>
          </c:val>
          <c:extLst>
            <c:ext xmlns:c16="http://schemas.microsoft.com/office/drawing/2014/chart" uri="{C3380CC4-5D6E-409C-BE32-E72D297353CC}">
              <c16:uniqueId val="{00000000-9CF7-4F31-8F87-872B4E5120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F7-4F31-8F87-872B4E5120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2-4FF9-850A-250AF35E0D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2-4FF9-850A-250AF35E0D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BA-4ABD-A555-E8BDB5DCF0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BA-4ABD-A555-E8BDB5DCF0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73-4FFA-A185-0E3E3D725E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73-4FFA-A185-0E3E3D725E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68-4850-BC38-2077DFB046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68-4850-BC38-2077DFB046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
                  <c:v>0</c:v>
                </c:pt>
                <c:pt idx="1">
                  <c:v>274.29000000000002</c:v>
                </c:pt>
                <c:pt idx="2">
                  <c:v>403.93</c:v>
                </c:pt>
                <c:pt idx="3">
                  <c:v>300.64</c:v>
                </c:pt>
                <c:pt idx="4">
                  <c:v>78.27</c:v>
                </c:pt>
              </c:numCache>
            </c:numRef>
          </c:val>
          <c:extLst>
            <c:ext xmlns:c16="http://schemas.microsoft.com/office/drawing/2014/chart" uri="{C3380CC4-5D6E-409C-BE32-E72D297353CC}">
              <c16:uniqueId val="{00000000-78C5-4D3B-9B53-67C4866B33C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78C5-4D3B-9B53-67C4866B33C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81.2</c:v>
                </c:pt>
                <c:pt idx="1">
                  <c:v>88.38</c:v>
                </c:pt>
                <c:pt idx="2">
                  <c:v>87.32</c:v>
                </c:pt>
                <c:pt idx="3">
                  <c:v>87.39</c:v>
                </c:pt>
                <c:pt idx="4">
                  <c:v>73.8</c:v>
                </c:pt>
              </c:numCache>
            </c:numRef>
          </c:val>
          <c:extLst>
            <c:ext xmlns:c16="http://schemas.microsoft.com/office/drawing/2014/chart" uri="{C3380CC4-5D6E-409C-BE32-E72D297353CC}">
              <c16:uniqueId val="{00000000-F924-47DD-95C0-CB7AC1A67C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F924-47DD-95C0-CB7AC1A67C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161.47</c:v>
                </c:pt>
                <c:pt idx="1">
                  <c:v>150</c:v>
                </c:pt>
                <c:pt idx="2">
                  <c:v>150</c:v>
                </c:pt>
                <c:pt idx="3">
                  <c:v>150</c:v>
                </c:pt>
                <c:pt idx="4">
                  <c:v>150.07</c:v>
                </c:pt>
              </c:numCache>
            </c:numRef>
          </c:val>
          <c:extLst>
            <c:ext xmlns:c16="http://schemas.microsoft.com/office/drawing/2014/chart" uri="{C3380CC4-5D6E-409C-BE32-E72D297353CC}">
              <c16:uniqueId val="{00000000-2C0F-4AA4-9F5A-A90E01C3AC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2C0F-4AA4-9F5A-A90E01C3AC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3" zoomScaleNormal="100" workbookViewId="0">
      <selection activeCell="BI88" sqref="BI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高根沢町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29753</v>
      </c>
      <c r="AM8" s="49"/>
      <c r="AN8" s="49"/>
      <c r="AO8" s="49"/>
      <c r="AP8" s="49"/>
      <c r="AQ8" s="49"/>
      <c r="AR8" s="49"/>
      <c r="AS8" s="49"/>
      <c r="AT8" s="44">
        <f>データ!T6</f>
        <v>70.87</v>
      </c>
      <c r="AU8" s="44"/>
      <c r="AV8" s="44"/>
      <c r="AW8" s="44"/>
      <c r="AX8" s="44"/>
      <c r="AY8" s="44"/>
      <c r="AZ8" s="44"/>
      <c r="BA8" s="44"/>
      <c r="BB8" s="44">
        <f>データ!U6</f>
        <v>419.83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51.59</v>
      </c>
      <c r="Q10" s="44"/>
      <c r="R10" s="44"/>
      <c r="S10" s="44"/>
      <c r="T10" s="44"/>
      <c r="U10" s="44"/>
      <c r="V10" s="44"/>
      <c r="W10" s="44">
        <f>データ!Q6</f>
        <v>93.44</v>
      </c>
      <c r="X10" s="44"/>
      <c r="Y10" s="44"/>
      <c r="Z10" s="44"/>
      <c r="AA10" s="44"/>
      <c r="AB10" s="44"/>
      <c r="AC10" s="44"/>
      <c r="AD10" s="49">
        <f>データ!R6</f>
        <v>2268</v>
      </c>
      <c r="AE10" s="49"/>
      <c r="AF10" s="49"/>
      <c r="AG10" s="49"/>
      <c r="AH10" s="49"/>
      <c r="AI10" s="49"/>
      <c r="AJ10" s="49"/>
      <c r="AK10" s="2"/>
      <c r="AL10" s="49">
        <f>データ!V6</f>
        <v>15305</v>
      </c>
      <c r="AM10" s="49"/>
      <c r="AN10" s="49"/>
      <c r="AO10" s="49"/>
      <c r="AP10" s="49"/>
      <c r="AQ10" s="49"/>
      <c r="AR10" s="49"/>
      <c r="AS10" s="49"/>
      <c r="AT10" s="44">
        <f>データ!W6</f>
        <v>3.8</v>
      </c>
      <c r="AU10" s="44"/>
      <c r="AV10" s="44"/>
      <c r="AW10" s="44"/>
      <c r="AX10" s="44"/>
      <c r="AY10" s="44"/>
      <c r="AZ10" s="44"/>
      <c r="BA10" s="44"/>
      <c r="BB10" s="44">
        <f>データ!X6</f>
        <v>4027.63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1"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1"/>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1"/>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1"/>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1"/>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1"/>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1"/>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1"/>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1"/>
      <c r="BM55" s="69"/>
      <c r="BN55" s="69"/>
      <c r="BO55" s="69"/>
      <c r="BP55" s="69"/>
      <c r="BQ55" s="69"/>
      <c r="BR55" s="69"/>
      <c r="BS55" s="69"/>
      <c r="BT55" s="69"/>
      <c r="BU55" s="69"/>
      <c r="BV55" s="69"/>
      <c r="BW55" s="69"/>
      <c r="BX55" s="69"/>
      <c r="BY55" s="69"/>
      <c r="BZ55" s="70"/>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1"/>
      <c r="BM56" s="69"/>
      <c r="BN56" s="69"/>
      <c r="BO56" s="69"/>
      <c r="BP56" s="69"/>
      <c r="BQ56" s="69"/>
      <c r="BR56" s="69"/>
      <c r="BS56" s="69"/>
      <c r="BT56" s="69"/>
      <c r="BU56" s="69"/>
      <c r="BV56" s="69"/>
      <c r="BW56" s="69"/>
      <c r="BX56" s="69"/>
      <c r="BY56" s="69"/>
      <c r="BZ56" s="70"/>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1"/>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1"/>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1"/>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1"/>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1"/>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1"/>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69"/>
      <c r="BN78" s="69"/>
      <c r="BO78" s="69"/>
      <c r="BP78" s="69"/>
      <c r="BQ78" s="69"/>
      <c r="BR78" s="69"/>
      <c r="BS78" s="69"/>
      <c r="BT78" s="69"/>
      <c r="BU78" s="69"/>
      <c r="BV78" s="69"/>
      <c r="BW78" s="69"/>
      <c r="BX78" s="69"/>
      <c r="BY78" s="69"/>
      <c r="BZ78" s="70"/>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1"/>
      <c r="BM79" s="69"/>
      <c r="BN79" s="69"/>
      <c r="BO79" s="69"/>
      <c r="BP79" s="69"/>
      <c r="BQ79" s="69"/>
      <c r="BR79" s="69"/>
      <c r="BS79" s="69"/>
      <c r="BT79" s="69"/>
      <c r="BU79" s="69"/>
      <c r="BV79" s="69"/>
      <c r="BW79" s="69"/>
      <c r="BX79" s="69"/>
      <c r="BY79" s="69"/>
      <c r="BZ79" s="70"/>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1"/>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1"/>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my7ePbFJT8PplVvn0cV4kQtrPpz3Q6Um4m2vVCGgF9cL8myIzlYwTxQ0MqxDGJH7ll2+6rSt10F3Zb/qqr5+oA==" saltValue="YejNqIXTnKNyhzixL63x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7" t="s">
        <v>69</v>
      </c>
      <c r="B4" s="29"/>
      <c r="C4" s="29"/>
      <c r="D4" s="29"/>
      <c r="E4" s="29"/>
      <c r="F4" s="29"/>
      <c r="G4" s="29"/>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93866</v>
      </c>
      <c r="D6" s="32">
        <f t="shared" si="3"/>
        <v>47</v>
      </c>
      <c r="E6" s="32">
        <f t="shared" si="3"/>
        <v>17</v>
      </c>
      <c r="F6" s="32">
        <f t="shared" si="3"/>
        <v>1</v>
      </c>
      <c r="G6" s="32">
        <f t="shared" si="3"/>
        <v>0</v>
      </c>
      <c r="H6" s="32" t="str">
        <f t="shared" si="3"/>
        <v>栃木県　高根沢町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51.59</v>
      </c>
      <c r="Q6" s="33">
        <f t="shared" si="3"/>
        <v>93.44</v>
      </c>
      <c r="R6" s="33">
        <f t="shared" si="3"/>
        <v>2268</v>
      </c>
      <c r="S6" s="33">
        <f t="shared" si="3"/>
        <v>29753</v>
      </c>
      <c r="T6" s="33">
        <f t="shared" si="3"/>
        <v>70.87</v>
      </c>
      <c r="U6" s="33">
        <f t="shared" si="3"/>
        <v>419.83</v>
      </c>
      <c r="V6" s="33">
        <f t="shared" si="3"/>
        <v>15305</v>
      </c>
      <c r="W6" s="33">
        <f t="shared" si="3"/>
        <v>3.8</v>
      </c>
      <c r="X6" s="33">
        <f t="shared" si="3"/>
        <v>4027.63</v>
      </c>
      <c r="Y6" s="34">
        <f>IF(Y7="",NA(),Y7)</f>
        <v>98.1</v>
      </c>
      <c r="Z6" s="34">
        <f t="shared" ref="Z6:AH6" si="4">IF(Z7="",NA(),Z7)</f>
        <v>95.23</v>
      </c>
      <c r="AA6" s="34">
        <f t="shared" si="4"/>
        <v>101.83</v>
      </c>
      <c r="AB6" s="34">
        <f t="shared" si="4"/>
        <v>100.04</v>
      </c>
      <c r="AC6" s="34">
        <f t="shared" si="4"/>
        <v>91.47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4">
        <f t="shared" ref="BG6:BO6" si="7">IF(BG7="",NA(),BG7)</f>
        <v>274.29000000000002</v>
      </c>
      <c r="BH6" s="34">
        <f t="shared" si="7"/>
        <v>403.93</v>
      </c>
      <c r="BI6" s="34">
        <f t="shared" si="7"/>
        <v>300.64</v>
      </c>
      <c r="BJ6" s="34">
        <f t="shared" si="7"/>
        <v>78.27</v>
      </c>
      <c r="BK6" s="34">
        <f t="shared" si="7"/>
        <v>1209.95</v>
      </c>
      <c r="BL6" s="34">
        <f t="shared" si="7"/>
        <v>1136.5</v>
      </c>
      <c r="BM6" s="34">
        <f t="shared" si="7"/>
        <v>1118.56</v>
      </c>
      <c r="BN6" s="34">
        <f t="shared" si="7"/>
        <v>1111.31</v>
      </c>
      <c r="BO6" s="34">
        <f t="shared" si="7"/>
        <v>966.33</v>
      </c>
      <c r="BP6" s="33" t="str">
        <f>IF(BP7="","",IF(BP7="-","【-】","【"&amp;SUBSTITUTE(TEXT(BP7,"#,##0.00"),"-","△")&amp;"】"))</f>
        <v>【707.33】</v>
      </c>
      <c r="BQ6" s="34">
        <f>IF(BQ7="",NA(),BQ7)</f>
        <v>81.2</v>
      </c>
      <c r="BR6" s="34">
        <f t="shared" ref="BR6:BZ6" si="8">IF(BR7="",NA(),BR7)</f>
        <v>88.38</v>
      </c>
      <c r="BS6" s="34">
        <f t="shared" si="8"/>
        <v>87.32</v>
      </c>
      <c r="BT6" s="34">
        <f t="shared" si="8"/>
        <v>87.39</v>
      </c>
      <c r="BU6" s="34">
        <f t="shared" si="8"/>
        <v>73.8</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161.47</v>
      </c>
      <c r="CC6" s="34">
        <f t="shared" ref="CC6:CK6" si="9">IF(CC7="",NA(),CC7)</f>
        <v>150</v>
      </c>
      <c r="CD6" s="34">
        <f t="shared" si="9"/>
        <v>150</v>
      </c>
      <c r="CE6" s="34">
        <f t="shared" si="9"/>
        <v>150</v>
      </c>
      <c r="CF6" s="34">
        <f t="shared" si="9"/>
        <v>150.07</v>
      </c>
      <c r="CG6" s="34">
        <f t="shared" si="9"/>
        <v>220.67</v>
      </c>
      <c r="CH6" s="34">
        <f t="shared" si="9"/>
        <v>217.82</v>
      </c>
      <c r="CI6" s="34">
        <f t="shared" si="9"/>
        <v>215.28</v>
      </c>
      <c r="CJ6" s="34">
        <f t="shared" si="9"/>
        <v>207.96</v>
      </c>
      <c r="CK6" s="34">
        <f t="shared" si="9"/>
        <v>194.31</v>
      </c>
      <c r="CL6" s="33" t="str">
        <f>IF(CL7="","",IF(CL7="-","【-】","【"&amp;SUBSTITUTE(TEXT(CL7,"#,##0.00"),"-","△")&amp;"】"))</f>
        <v>【136.39】</v>
      </c>
      <c r="CM6" s="34">
        <f>IF(CM7="",NA(),CM7)</f>
        <v>55.47</v>
      </c>
      <c r="CN6" s="34">
        <f t="shared" ref="CN6:CV6" si="10">IF(CN7="",NA(),CN7)</f>
        <v>56.63</v>
      </c>
      <c r="CO6" s="34">
        <f t="shared" si="10"/>
        <v>57.89</v>
      </c>
      <c r="CP6" s="34">
        <f t="shared" si="10"/>
        <v>62.11</v>
      </c>
      <c r="CQ6" s="34">
        <f t="shared" si="10"/>
        <v>64.33</v>
      </c>
      <c r="CR6" s="34">
        <f t="shared" si="10"/>
        <v>55.81</v>
      </c>
      <c r="CS6" s="34">
        <f t="shared" si="10"/>
        <v>54.44</v>
      </c>
      <c r="CT6" s="34">
        <f t="shared" si="10"/>
        <v>54.67</v>
      </c>
      <c r="CU6" s="34">
        <f t="shared" si="10"/>
        <v>53.51</v>
      </c>
      <c r="CV6" s="34">
        <f t="shared" si="10"/>
        <v>53.5</v>
      </c>
      <c r="CW6" s="33" t="str">
        <f>IF(CW7="","",IF(CW7="-","【-】","【"&amp;SUBSTITUTE(TEXT(CW7,"#,##0.00"),"-","△")&amp;"】"))</f>
        <v>【60.13】</v>
      </c>
      <c r="CX6" s="34">
        <f>IF(CX7="",NA(),CX7)</f>
        <v>85.41</v>
      </c>
      <c r="CY6" s="34">
        <f t="shared" ref="CY6:DG6" si="11">IF(CY7="",NA(),CY7)</f>
        <v>85.05</v>
      </c>
      <c r="CZ6" s="34">
        <f t="shared" si="11"/>
        <v>84.02</v>
      </c>
      <c r="DA6" s="34">
        <f t="shared" si="11"/>
        <v>82.83</v>
      </c>
      <c r="DB6" s="34">
        <f t="shared" si="11"/>
        <v>83.84</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c r="A7" s="27"/>
      <c r="B7" s="36">
        <v>2017</v>
      </c>
      <c r="C7" s="36">
        <v>93866</v>
      </c>
      <c r="D7" s="36">
        <v>47</v>
      </c>
      <c r="E7" s="36">
        <v>17</v>
      </c>
      <c r="F7" s="36">
        <v>1</v>
      </c>
      <c r="G7" s="36">
        <v>0</v>
      </c>
      <c r="H7" s="36" t="s">
        <v>110</v>
      </c>
      <c r="I7" s="36" t="s">
        <v>111</v>
      </c>
      <c r="J7" s="36" t="s">
        <v>112</v>
      </c>
      <c r="K7" s="36" t="s">
        <v>113</v>
      </c>
      <c r="L7" s="36" t="s">
        <v>114</v>
      </c>
      <c r="M7" s="36" t="s">
        <v>115</v>
      </c>
      <c r="N7" s="37" t="s">
        <v>116</v>
      </c>
      <c r="O7" s="37" t="s">
        <v>117</v>
      </c>
      <c r="P7" s="37">
        <v>51.59</v>
      </c>
      <c r="Q7" s="37">
        <v>93.44</v>
      </c>
      <c r="R7" s="37">
        <v>2268</v>
      </c>
      <c r="S7" s="37">
        <v>29753</v>
      </c>
      <c r="T7" s="37">
        <v>70.87</v>
      </c>
      <c r="U7" s="37">
        <v>419.83</v>
      </c>
      <c r="V7" s="37">
        <v>15305</v>
      </c>
      <c r="W7" s="37">
        <v>3.8</v>
      </c>
      <c r="X7" s="37">
        <v>4027.63</v>
      </c>
      <c r="Y7" s="37">
        <v>98.1</v>
      </c>
      <c r="Z7" s="37">
        <v>95.23</v>
      </c>
      <c r="AA7" s="37">
        <v>101.83</v>
      </c>
      <c r="AB7" s="37">
        <v>100.04</v>
      </c>
      <c r="AC7" s="37">
        <v>91.47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274.29000000000002</v>
      </c>
      <c r="BH7" s="37">
        <v>403.93</v>
      </c>
      <c r="BI7" s="37">
        <v>300.64</v>
      </c>
      <c r="BJ7" s="37">
        <v>78.27</v>
      </c>
      <c r="BK7" s="37">
        <v>1209.95</v>
      </c>
      <c r="BL7" s="37">
        <v>1136.5</v>
      </c>
      <c r="BM7" s="37">
        <v>1118.56</v>
      </c>
      <c r="BN7" s="37">
        <v>1111.31</v>
      </c>
      <c r="BO7" s="37">
        <v>966.33</v>
      </c>
      <c r="BP7" s="37">
        <v>707.33</v>
      </c>
      <c r="BQ7" s="37">
        <v>81.2</v>
      </c>
      <c r="BR7" s="37">
        <v>88.38</v>
      </c>
      <c r="BS7" s="37">
        <v>87.32</v>
      </c>
      <c r="BT7" s="37">
        <v>87.39</v>
      </c>
      <c r="BU7" s="37">
        <v>73.8</v>
      </c>
      <c r="BV7" s="37">
        <v>69.48</v>
      </c>
      <c r="BW7" s="37">
        <v>71.650000000000006</v>
      </c>
      <c r="BX7" s="37">
        <v>72.33</v>
      </c>
      <c r="BY7" s="37">
        <v>75.540000000000006</v>
      </c>
      <c r="BZ7" s="37">
        <v>81.739999999999995</v>
      </c>
      <c r="CA7" s="37">
        <v>101.26</v>
      </c>
      <c r="CB7" s="37">
        <v>161.47</v>
      </c>
      <c r="CC7" s="37">
        <v>150</v>
      </c>
      <c r="CD7" s="37">
        <v>150</v>
      </c>
      <c r="CE7" s="37">
        <v>150</v>
      </c>
      <c r="CF7" s="37">
        <v>150.07</v>
      </c>
      <c r="CG7" s="37">
        <v>220.67</v>
      </c>
      <c r="CH7" s="37">
        <v>217.82</v>
      </c>
      <c r="CI7" s="37">
        <v>215.28</v>
      </c>
      <c r="CJ7" s="37">
        <v>207.96</v>
      </c>
      <c r="CK7" s="37">
        <v>194.31</v>
      </c>
      <c r="CL7" s="37">
        <v>136.38999999999999</v>
      </c>
      <c r="CM7" s="37">
        <v>55.47</v>
      </c>
      <c r="CN7" s="37">
        <v>56.63</v>
      </c>
      <c r="CO7" s="37">
        <v>57.89</v>
      </c>
      <c r="CP7" s="37">
        <v>62.11</v>
      </c>
      <c r="CQ7" s="37">
        <v>64.33</v>
      </c>
      <c r="CR7" s="37">
        <v>55.81</v>
      </c>
      <c r="CS7" s="37">
        <v>54.44</v>
      </c>
      <c r="CT7" s="37">
        <v>54.67</v>
      </c>
      <c r="CU7" s="37">
        <v>53.51</v>
      </c>
      <c r="CV7" s="37">
        <v>53.5</v>
      </c>
      <c r="CW7" s="37">
        <v>60.13</v>
      </c>
      <c r="CX7" s="37">
        <v>85.41</v>
      </c>
      <c r="CY7" s="37">
        <v>85.05</v>
      </c>
      <c r="CZ7" s="37">
        <v>84.02</v>
      </c>
      <c r="DA7" s="37">
        <v>82.83</v>
      </c>
      <c r="DB7" s="37">
        <v>83.84</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多田出　直希</cp:lastModifiedBy>
  <cp:lastPrinted>2019-02-04T06:55:47Z</cp:lastPrinted>
  <dcterms:created xsi:type="dcterms:W3CDTF">2018-12-03T09:01:11Z</dcterms:created>
  <dcterms:modified xsi:type="dcterms:W3CDTF">2019-03-04T00:27:24Z</dcterms:modified>
  <cp:category/>
</cp:coreProperties>
</file>