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AM37" i="10"/>
  <c r="U37" i="10"/>
  <c r="AM36" i="10"/>
  <c r="AM35" i="10"/>
  <c r="C34" i="10"/>
  <c r="C35" i="10" s="1"/>
  <c r="C36" i="10" s="1"/>
  <c r="C37" i="10" s="1"/>
  <c r="C38" i="10" s="1"/>
  <c r="C39" i="10" s="1"/>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<sst xmlns="http://schemas.openxmlformats.org/spreadsheetml/2006/main" count="1118" uniqueCount="603">
  <si>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</si>
  <si>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</si>
  <si>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</si>
  <si>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</si>
  <si>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</si>
  <si>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</si>
  <si>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</si>
  <si>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</si>
  <si>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</si>
  <si>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</si>
  <si>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</si>
  <si>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</si>
  <si>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</si>
  <si>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</si>
  <si>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</si>
  <si>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</si>
  <si>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</si>
  <si>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</si>
  <si>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</si>
  <si>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</si>
  <si>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</si>
  <si>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</si>
  <si>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</si>
  <si>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</si>
  <si>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</si>
  <si>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</si>
  <si>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</si>
  <si>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</si>
  <si>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</si>
  <si>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</si>
  <si>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</si>
  <si>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</si>
  <si>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</si>
  <si>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</si>
  <si>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</si>
  <si>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</si>
  <si>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</si>
  <si>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</si>
  <si>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</si>
  <si>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</si>
  <si>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</si>
  <si>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</si>
  <si>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</si>
  <si>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</si>
  <si>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</si>
  <si>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</si>
  <si>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</si>
  <si>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</si>
  <si>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</si>
  <si>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</si>
  <si>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</si>
  <si>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</si>
  <si>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</si>
  <si>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</si>
  <si>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</si>
  <si>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</si>
  <si>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</si>
  <si>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</si>
  <si>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</si>
  <si>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</si>
  <si>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</si>
  <si>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</si>
  <si>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</si>
  <si>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</si>
  <si>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</si>
  <si>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</si>
  <si>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</si>
  <si>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</si>
  <si>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</si>
  <si>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</si>
  <si>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</si>
  <si>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</si>
  <si>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</si>
  <si>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</si>
  <si>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</si>
  <si>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</si>
  <si>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</si>
  <si>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</si>
  <si>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</si>
  <si>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</si>
  <si>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</si>
  <si>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</si>
  <si>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</si>
  <si>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</si>
  <si>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</si>
  <si>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</si>
  <si>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</si>
  <si>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</si>
  <si>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</si>
  <si>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</si>
  <si>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</si>
  <si>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</si>
  <si>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</si>
  <si>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</si>
  <si>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</si>
  <si>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</si>
  <si>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</si>
  <si>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</si>
  <si>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</si>
  <si>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</si>
  <si>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</si>
  <si>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</si>
  <si>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</si>
  <si>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</si>
  <si>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</si>
  <si>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</si>
  <si>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</si>
  <si>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</si>
  <si>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</si>
  <si>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</si>
  <si>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</si>
  <si>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</si>
  <si>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</si>
  <si>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</si>
  <si>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</si>
  <si>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</si>
  <si>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</si>
  <si>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</si>
  <si>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</si>
  <si>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</si>
  <si>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</si>
  <si>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</si>
  <si>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</si>
  <si>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</si>
  <si>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</si>
  <si>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</si>
  <si>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</si>
  <si>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</si>
  <si>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</si>
  <si>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</si>
  <si>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</si>
  <si>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</si>
  <si>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</si>
  <si>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</si>
  <si>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</si>
  <si>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</si>
  <si>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</si>
  <si>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</si>
  <si>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</si>
  <si>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</si>
  <si>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</si>
  <si>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</si>
  <si>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</si>
  <si>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</si>
  <si>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</si>
  <si>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</si>
  <si>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</si>
  <si>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</si>
  <si>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</si>
  <si>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</si>
  <si>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</si>
  <si>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</si>
  <si>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</si>
  <si>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</si>
  <si>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</si>
  <si>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</si>
  <si>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</si>
  <si>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</si>
  <si>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</si>
  <si>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</si>
  <si>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</si>
  <si>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</si>
  <si>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</si>
  <si>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</si>
  <si>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</si>
  <si>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</si>
  <si>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</si>
  <si>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</si>
  <si>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</si>
  <si>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</si>
  <si>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</si>
  <si>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</si>
  <si>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</si>
  <si>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</si>
  <si>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</si>
  <si>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</si>
  <si>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</si>
  <si>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</si>
  <si>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</si>
  <si>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</si>
  <si>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</si>
  <si>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</si>
  <si>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</si>
  <si>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</si>
  <si>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</si>
  <si>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</si>
  <si>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</si>
  <si>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</si>
  <si>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</si>
  <si>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</si>
  <si>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</si>
  <si>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</si>
  <si>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</si>
  <si>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</si>
  <si>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</si>
  <si>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</si>
  <si>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</si>
  <si>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</si>
  <si>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</si>
  <si>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</si>
  <si>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</si>
  <si>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</si>
  <si>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栃木県小山市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</si>
  <si>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</si>
  <si>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</si>
  <si>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</si>
  <si>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</si>
  <si>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</si>
  <si>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</si>
  <si>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</si>
  <si>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</si>
  <si>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</si>
  <si>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</si>
  <si>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</si>
  <si>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</si>
  <si>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</si>
  <si>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</si>
  <si>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</si>
  <si>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</si>
  <si>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</si>
  <si>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</si>
  <si>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</si>
  <si>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</si>
  <si>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</si>
  <si>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</si>
  <si>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</si>
  <si>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</si>
  <si>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</si>
  <si>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</si>
  <si>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</si>
  <si>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</si>
  <si>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</si>
  <si>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</si>
  <si>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</si>
  <si>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</si>
  <si>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</si>
  <si>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</si>
  <si>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</si>
  <si>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</si>
  <si>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</si>
  <si>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</si>
  <si>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</si>
  <si>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</si>
  <si>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</si>
  <si>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</si>
  <si>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</si>
  <si>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</si>
  <si>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</si>
  <si>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</si>
  <si>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</si>
  <si>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</si>
  <si>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</si>
  <si>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</si>
  <si>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</si>
  <si>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</si>
  <si>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</si>
  <si>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</si>
  <si>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</si>
  <si>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</si>
  <si>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</si>
  <si>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</si>
  <si>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</si>
  <si>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</si>
  <si>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</si>
  <si>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</si>
  <si>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</si>
  <si>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</si>
  <si>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</si>
  <si>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</si>
  <si>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</si>
  <si>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</si>
  <si>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</si>
  <si>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</si>
  <si>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</si>
  <si>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</si>
  <si>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</si>
  <si>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</si>
  <si>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</si>
  <si>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</si>
  <si>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</si>
  <si>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</si>
  <si>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</si>
  <si>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</si>
  <si>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</si>
  <si>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</si>
  <si>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</si>
  <si>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</si>
  <si>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</si>
  <si>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</si>
  <si>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</si>
  <si>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</si>
  <si>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</si>
  <si>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</si>
  <si>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</si>
  <si>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</si>
  <si>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</si>
  <si>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</si>
  <si>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</si>
  <si>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</si>
  <si>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</si>
  <si>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</si>
  <si>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</si>
  <si>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</si>
  <si>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</si>
  <si>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</si>
  <si>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</si>
  <si>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</si>
  <si>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</si>
  <si>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</si>
  <si>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</si>
  <si>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</si>
  <si>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</si>
  <si>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</si>
  <si>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</si>
  <si>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</si>
  <si>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</si>
  <si>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</si>
  <si>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</si>
  <si>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</si>
  <si>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</si>
  <si>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</si>
  <si>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</si>
  <si>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</si>
  <si>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</si>
  <si>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</si>
  <si>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</si>
  <si>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</si>
  <si>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</si>
  <si>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</si>
  <si>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</si>
  <si>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</si>
  <si>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</si>
  <si>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</si>
  <si>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</si>
  <si>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</si>
  <si>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</si>
  <si>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</si>
  <si>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</si>
  <si>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</si>
  <si>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</si>
  <si>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</si>
  <si>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</si>
  <si>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</si>
  <si>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</si>
  <si>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</si>
  <si>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</si>
  <si>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</si>
  <si>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</si>
  <si>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</si>
  <si>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</si>
  <si>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栃木県小山市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</si>
  <si>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</si>
  <si>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</si>
  <si>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</si>
  <si>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</si>
  <si>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</si>
  <si>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</si>
  <si>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</si>
  <si>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</si>
  <si>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</si>
  <si>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</si>
  <si>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</si>
  <si>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</si>
  <si>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</si>
  <si>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</si>
  <si>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</si>
  <si>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</si>
  <si>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</si>
  <si>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</si>
  <si>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</si>
  <si>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</si>
  <si>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</si>
  <si>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</si>
  <si>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</si>
  <si>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</si>
  <si>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栃木県南地方卸売市場特別会計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</si>
  <si>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</si>
  <si>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</si>
  <si>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</si>
  <si>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</si>
  <si>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</si>
  <si>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</si>
  <si>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</si>
  <si>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</si>
  <si>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</si>
  <si>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</si>
  <si>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</si>
  <si>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</si>
  <si>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</si>
  <si>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</si>
  <si>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</si>
  <si>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</si>
  <si>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</si>
  <si>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</si>
  <si>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</si>
  <si>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</si>
  <si>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</si>
  <si>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農業集落排水処理事業特別会計</t>
    <phoneticPr fontId="5"/>
  </si>
  <si>
    <t>小山東部第二工業団地造成事業特別会計</t>
    <phoneticPr fontId="5"/>
  </si>
  <si>
    <t>テクノパーク小山南部造成事業特別会計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</si>
  <si>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</si>
  <si>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</si>
  <si>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</si>
  <si>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</si>
  <si>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</si>
  <si>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</si>
  <si>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</si>
  <si>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</si>
  <si>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</si>
  <si>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</si>
  <si>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</si>
  <si>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</si>
  <si>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</si>
  <si>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</si>
  <si>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</si>
  <si>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</si>
  <si>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</si>
  <si>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</si>
  <si>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</si>
  <si>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</si>
  <si>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</si>
  <si>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</si>
  <si>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</si>
  <si>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</si>
  <si>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</si>
  <si>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</si>
  <si>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</si>
  <si>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</si>
  <si>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</si>
  <si>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</si>
  <si>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</si>
  <si>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</si>
  <si>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</si>
  <si>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</si>
  <si>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</si>
  <si>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</si>
  <si>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</si>
  <si>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</si>
  <si>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</si>
  <si>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</si>
  <si>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</si>
  <si>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</si>
  <si>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</si>
  <si>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</si>
  <si>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</si>
  <si>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</si>
  <si>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</si>
  <si>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</si>
  <si>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</si>
  <si>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</si>
  <si>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</si>
  <si>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</si>
  <si>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</si>
  <si>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</si>
  <si>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</si>
  <si>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</si>
  <si>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</si>
  <si>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</si>
  <si>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</si>
  <si>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</si>
  <si>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</si>
  <si>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</si>
  <si>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</si>
  <si>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</si>
  <si>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</si>
  <si>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</si>
  <si>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</si>
  <si>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</si>
  <si>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</si>
  <si>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</si>
  <si>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</si>
  <si>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</si>
  <si>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</si>
  <si>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</si>
  <si>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</si>
  <si>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</si>
  <si>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</si>
  <si>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</si>
  <si>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</si>
  <si>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</si>
  <si>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</si>
  <si>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</si>
  <si>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</si>
  <si>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</si>
  <si>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</si>
  <si>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</si>
  <si>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</si>
  <si>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</si>
  <si>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</si>
  <si>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</si>
  <si>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</si>
  <si>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</si>
  <si>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</si>
  <si>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</si>
  <si>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</si>
  <si>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</si>
  <si>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</si>
  <si>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</si>
  <si>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</si>
  <si>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</si>
  <si>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</si>
  <si>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</si>
  <si>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</si>
  <si>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</si>
  <si>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</si>
  <si>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</si>
  <si>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</si>
  <si>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</si>
  <si>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</si>
  <si>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</si>
  <si>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</si>
  <si>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</si>
  <si>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</si>
  <si>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</si>
  <si>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</si>
  <si>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</si>
  <si>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</si>
  <si>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</si>
  <si>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</si>
  <si>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</si>
  <si>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</si>
  <si>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</si>
  <si>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</si>
  <si>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</si>
  <si>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</si>
  <si>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</si>
  <si>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</si>
  <si>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</si>
  <si>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</si>
  <si>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</si>
  <si>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</si>
  <si>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</si>
  <si>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</si>
  <si>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</si>
  <si>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</si>
  <si>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</si>
  <si>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</si>
  <si>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</si>
  <si>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</si>
  <si>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</si>
  <si>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</si>
  <si>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</si>
  <si>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</si>
  <si>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</si>
  <si>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</si>
  <si>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</si>
  <si>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0.63</t>
  </si>
  <si>
    <t>▲ 3.13</t>
  </si>
  <si>
    <t>▲ 1.82</t>
  </si>
  <si>
    <t>水道事業会計</t>
  </si>
  <si>
    <t>一般会計</t>
  </si>
  <si>
    <t>国民健康保険特別会計（事業勘定）</t>
  </si>
  <si>
    <t>介護保険特別会計</t>
  </si>
  <si>
    <t>公共下水道事業特別会計</t>
  </si>
  <si>
    <t>墓園やすらぎの森事業特別会計</t>
  </si>
  <si>
    <t>後期高齢者医療特別会計</t>
  </si>
  <si>
    <t>与良川水系湛水防除事業特別会計</t>
  </si>
  <si>
    <t>その他会計（赤字）</t>
  </si>
  <si>
    <t>その他会計（黒字）</t>
  </si>
  <si>
    <t>-</t>
    <phoneticPr fontId="2"/>
  </si>
  <si>
    <t>-</t>
    <phoneticPr fontId="2"/>
  </si>
  <si>
    <t>-</t>
    <phoneticPr fontId="2"/>
  </si>
  <si>
    <t>小山広域保健衛生組合</t>
    <rPh sb="0" eb="2">
      <t>オヤマ</t>
    </rPh>
    <rPh sb="2" eb="4">
      <t>コウイキ</t>
    </rPh>
    <rPh sb="4" eb="6">
      <t>ホケン</t>
    </rPh>
    <rPh sb="6" eb="8">
      <t>エイセイ</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</si>
  <si>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</si>
  <si>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</si>
  <si>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</si>
  <si>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</si>
  <si>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法適用企業</t>
    <rPh sb="0" eb="1">
      <t>ホウ</t>
    </rPh>
    <rPh sb="1" eb="3">
      <t>テキヨウ</t>
    </rPh>
    <rPh sb="3" eb="5">
      <t>キギョウ</t>
    </rPh>
    <phoneticPr fontId="2"/>
  </si>
  <si>
    <t>-</t>
    <phoneticPr fontId="2"/>
  </si>
  <si>
    <t>-</t>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</si>
  <si>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</si>
  <si>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</si>
  <si>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</si>
  <si>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</si>
  <si>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小山市農業公社</t>
    <rPh sb="0" eb="3">
      <t>オヤマシ</t>
    </rPh>
    <rPh sb="3" eb="5">
      <t>ノウギョウ</t>
    </rPh>
    <rPh sb="5" eb="7">
      <t>コウシャ</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</si>
  <si>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</si>
  <si>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</si>
  <si>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</si>
  <si>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</si>
  <si>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</si>
  <si>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</si>
  <si>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</si>
  <si>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</si>
  <si>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</si>
  <si>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</si>
  <si>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</si>
  <si>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1"/>
  </si>
  <si>
    <t>体育館建設基金</t>
    <rPh sb="0" eb="3">
      <t>タイイクカン</t>
    </rPh>
    <rPh sb="3" eb="5">
      <t>ケンセツ</t>
    </rPh>
    <rPh sb="5" eb="7">
      <t>キキン</t>
    </rPh>
    <phoneticPr fontId="11"/>
  </si>
  <si>
    <t>子ども甲状腺検査基金</t>
    <rPh sb="0" eb="1">
      <t>コ</t>
    </rPh>
    <rPh sb="3" eb="6">
      <t>コウジョウセン</t>
    </rPh>
    <rPh sb="6" eb="8">
      <t>ケンサ</t>
    </rPh>
    <rPh sb="8" eb="10">
      <t>キキン</t>
    </rPh>
    <phoneticPr fontId="11"/>
  </si>
  <si>
    <t>小野塚記念青少年健全育成基金</t>
    <rPh sb="0" eb="3">
      <t>オノヅカ</t>
    </rPh>
    <rPh sb="3" eb="5">
      <t>キネン</t>
    </rPh>
    <rPh sb="5" eb="8">
      <t>セイショウネン</t>
    </rPh>
    <rPh sb="8" eb="10">
      <t>ケンゼン</t>
    </rPh>
    <rPh sb="10" eb="12">
      <t>イクセイ</t>
    </rPh>
    <rPh sb="12" eb="14">
      <t>キキン</t>
    </rPh>
    <phoneticPr fontId="11"/>
  </si>
  <si>
    <t>文化芸術振興基金</t>
    <rPh sb="0" eb="2">
      <t>ブンカ</t>
    </rPh>
    <rPh sb="2" eb="4">
      <t>ゲイジュツ</t>
    </rPh>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</si>
  <si>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</si>
  <si>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</si>
  <si>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</si>
  <si>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</si>
  <si>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</si>
  <si>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</si>
  <si>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</si>
  <si>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</si>
  <si>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</si>
  <si>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</si>
  <si>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内平均値と比較し比率が高くなっているが、前年度比較としては減少している。要因としては、公営企業会計の地方債現在高の減により公営企業債等繰入見込額が減少し、また剰余金を財源として充当可能基金が増加したためである。
　実質公債費比率については、類似団体内平均値と比較し低い水準となっている。前年度対比では、平成27年度に借り入れた新小山市民病院の医療機械器具整備事業債の元金償還が始まったことにより、元利償還金の額が増加したため比率としては増加している。
　引き続き、起債対象事業の適切な選択を行い、世代間負担の公平化と償還額の平準化を図り、財政の健全化を確保した運営に努める。</t>
    <rPh sb="39" eb="41">
      <t>ヒカク</t>
    </rPh>
    <phoneticPr fontId="5"/>
  </si>
  <si>
    <t>将来負担比率については、公営企業会計の地方債現在高の減により公営企業債等繰入見込額が減少し、また剰余金を財源として充当可能基金が増加したため、比率としては低下している。
類似団体との比較においては、将来負担比率、有形固定資産減価償却率ともに類似団体内平均値を上回っている。今後は公共施設の老朽化対策や財政の健全化に向けた財政運営に努める。</t>
    <rPh sb="0" eb="2">
      <t>ショウライ</t>
    </rPh>
    <rPh sb="2" eb="4">
      <t>フタン</t>
    </rPh>
    <rPh sb="4" eb="6">
      <t>ヒリツ</t>
    </rPh>
    <rPh sb="12" eb="14">
      <t>コウエイ</t>
    </rPh>
    <rPh sb="14" eb="16">
      <t>キギョウ</t>
    </rPh>
    <rPh sb="16" eb="18">
      <t>カイケイ</t>
    </rPh>
    <rPh sb="19" eb="22">
      <t>チホウサイ</t>
    </rPh>
    <rPh sb="22" eb="24">
      <t>ゲンザイ</t>
    </rPh>
    <rPh sb="24" eb="25">
      <t>ダカ</t>
    </rPh>
    <rPh sb="26" eb="27">
      <t>ゲン</t>
    </rPh>
    <rPh sb="30" eb="32">
      <t>コウエイ</t>
    </rPh>
    <rPh sb="32" eb="34">
      <t>キギョウ</t>
    </rPh>
    <rPh sb="34" eb="35">
      <t>サイ</t>
    </rPh>
    <rPh sb="35" eb="36">
      <t>トウ</t>
    </rPh>
    <rPh sb="36" eb="38">
      <t>クリイレ</t>
    </rPh>
    <rPh sb="38" eb="40">
      <t>ミコミ</t>
    </rPh>
    <rPh sb="40" eb="41">
      <t>ガク</t>
    </rPh>
    <rPh sb="42" eb="44">
      <t>ゲンショウ</t>
    </rPh>
    <rPh sb="48" eb="51">
      <t>ジョウヨキン</t>
    </rPh>
    <rPh sb="52" eb="54">
      <t>ザイゲン</t>
    </rPh>
    <rPh sb="57" eb="59">
      <t>ジュウトウ</t>
    </rPh>
    <rPh sb="59" eb="61">
      <t>カノウ</t>
    </rPh>
    <rPh sb="61" eb="63">
      <t>キキン</t>
    </rPh>
    <rPh sb="64" eb="66">
      <t>ゾウカ</t>
    </rPh>
    <rPh sb="71" eb="73">
      <t>ヒリツ</t>
    </rPh>
    <rPh sb="77" eb="79">
      <t>テイカ</t>
    </rPh>
    <rPh sb="85" eb="87">
      <t>ルイジ</t>
    </rPh>
    <rPh sb="87" eb="89">
      <t>ダンタイ</t>
    </rPh>
    <rPh sb="91" eb="93">
      <t>ヒカク</t>
    </rPh>
    <rPh sb="99" eb="101">
      <t>ショウライ</t>
    </rPh>
    <rPh sb="101" eb="103">
      <t>フタン</t>
    </rPh>
    <rPh sb="103" eb="105">
      <t>ヒリツ</t>
    </rPh>
    <rPh sb="106" eb="108">
      <t>ユウケイ</t>
    </rPh>
    <rPh sb="108" eb="110">
      <t>コテイ</t>
    </rPh>
    <rPh sb="110" eb="112">
      <t>シサン</t>
    </rPh>
    <rPh sb="112" eb="114">
      <t>ゲンカ</t>
    </rPh>
    <rPh sb="114" eb="116">
      <t>ショウキャク</t>
    </rPh>
    <rPh sb="116" eb="117">
      <t>リツ</t>
    </rPh>
    <rPh sb="120" eb="122">
      <t>ルイジ</t>
    </rPh>
    <rPh sb="122" eb="124">
      <t>ダンタイ</t>
    </rPh>
    <rPh sb="124" eb="125">
      <t>ナイ</t>
    </rPh>
    <rPh sb="125" eb="128">
      <t>ヘイキンチ</t>
    </rPh>
    <rPh sb="129" eb="131">
      <t>ウワマワ</t>
    </rPh>
    <rPh sb="136" eb="138">
      <t>コンゴ</t>
    </rPh>
    <rPh sb="139" eb="141">
      <t>コウキョウ</t>
    </rPh>
    <rPh sb="141" eb="143">
      <t>シセツ</t>
    </rPh>
    <rPh sb="144" eb="147">
      <t>ロウキュウカ</t>
    </rPh>
    <rPh sb="147" eb="149">
      <t>タイサク</t>
    </rPh>
    <rPh sb="150" eb="152">
      <t>ザイセイ</t>
    </rPh>
    <rPh sb="153" eb="156">
      <t>ケンゼンカ</t>
    </rPh>
    <rPh sb="157" eb="158">
      <t>ム</t>
    </rPh>
    <rPh sb="160" eb="162">
      <t>ザイセイ</t>
    </rPh>
    <rPh sb="162" eb="164">
      <t>ウンエイ</t>
    </rPh>
    <rPh sb="165" eb="1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</si>
</sst>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F13F-47B3-8A77-0CE274D6A8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44468</c:v>
                </c:pt>
                <c:pt idx="1">
                  <c:v>52752</c:v>
                </c:pt>
                <c:pt idx="2">
                  <c:v>57411</c:v>
                </c:pt>
                <c:pt idx="3">
                  <c:v>42607</c:v>
                </c:pt>
                <c:pt idx="4">
                  <c:v>46928</c:v>
                </c:pt>
              </c:numCache>
            </c:numRef>
          </c:val>
          <c:smooth val="0"/>
          <c:extLst xmlns:c16r2="http://schemas.microsoft.com/office/drawing/2015/06/chart">
            <c:ext xmlns:c16="http://schemas.microsoft.com/office/drawing/2014/chart" uri="{C3380CC4-5D6E-409C-BE32-E72D297353CC}">
              <c16:uniqueId val="{00000001-F13F-47B3-8A77-0CE274D6A857}"/>
            </c:ext>
          </c:extLst>
        </c:ser>
        <c:dLbls>
          <c:showLegendKey val="0"/>
          <c:showVal val="0"/>
          <c:showCatName val="0"/>
          <c:showSerName val="0"/>
          <c:showPercent val="0"/>
          <c:showBubbleSize val="0"/>
        </c:dLbls>
        <c:marker val="1"/>
        <c:smooth val="0"/>
        <c:axId val="234207840"/>
        <c:axId val="120573744"/>
      </c:lineChart>
      <c:catAx>
        <c:axId val="23420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73744"/>
        <c:crosses val="autoZero"/>
        <c:auto val="1"/>
        <c:lblAlgn val="ctr"/>
        <c:lblOffset val="100"/>
        <c:tickLblSkip val="1"/>
        <c:tickMarkSkip val="1"/>
        <c:noMultiLvlLbl val="0"/>
      </c:catAx>
      <c:valAx>
        <c:axId val="1205737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20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c:v>
                </c:pt>
                <c:pt idx="1">
                  <c:v>7.46</c:v>
                </c:pt>
                <c:pt idx="2">
                  <c:v>8.09</c:v>
                </c:pt>
                <c:pt idx="3">
                  <c:v>4.8499999999999996</c:v>
                </c:pt>
                <c:pt idx="4">
                  <c:v>3.03</c:v>
                </c:pt>
              </c:numCache>
            </c:numRef>
          </c:val>
          <c:extLst xmlns:c16r2="http://schemas.microsoft.com/office/drawing/2015/06/chart">
            <c:ext xmlns:c16="http://schemas.microsoft.com/office/drawing/2014/chart" uri="{C3380CC4-5D6E-409C-BE32-E72D297353CC}">
              <c16:uniqueId val="{00000000-F1FF-4FC7-9DF0-EA927243E5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2.2999999999999998</c:v>
                </c:pt>
                <c:pt idx="1">
                  <c:v>3.45</c:v>
                </c:pt>
                <c:pt idx="2">
                  <c:v>3.83</c:v>
                </c:pt>
                <c:pt idx="3">
                  <c:v>3.81</c:v>
                </c:pt>
                <c:pt idx="4">
                  <c:v>3.84</c:v>
                </c:pt>
              </c:numCache>
            </c:numRef>
          </c:val>
          <c:extLst xmlns:c16r2="http://schemas.microsoft.com/office/drawing/2015/06/chart">
            <c:ext xmlns:c16="http://schemas.microsoft.com/office/drawing/2014/chart" uri="{C3380CC4-5D6E-409C-BE32-E72D297353CC}">
              <c16:uniqueId val="{00000001-F1FF-4FC7-9DF0-EA927243E5A5}"/>
            </c:ext>
          </c:extLst>
        </c:ser>
        <c:dLbls>
          <c:showLegendKey val="0"/>
          <c:showVal val="0"/>
          <c:showCatName val="0"/>
          <c:showSerName val="0"/>
          <c:showPercent val="0"/>
          <c:showBubbleSize val="0"/>
        </c:dLbls>
        <c:gapWidth val="250"/>
        <c:overlap val="100"/>
        <c:axId val="232710600"/>
        <c:axId val="24107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-0.63</c:v>
                </c:pt>
                <c:pt idx="1">
                  <c:v>2.35</c:v>
                </c:pt>
                <c:pt idx="2">
                  <c:v>1.0900000000000001</c:v>
                </c:pt>
                <c:pt idx="3">
                  <c:v>-3.13</c:v>
                </c:pt>
                <c:pt idx="4">
                  <c:v>-1.82</c:v>
                </c:pt>
              </c:numCache>
            </c:numRef>
          </c:val>
          <c:smooth val="0"/>
          <c:extLst xmlns:c16r2="http://schemas.microsoft.com/office/drawing/2015/06/chart">
            <c:ext xmlns:c16="http://schemas.microsoft.com/office/drawing/2014/chart" uri="{C3380CC4-5D6E-409C-BE32-E72D297353CC}">
              <c16:uniqueId val="{00000002-F1FF-4FC7-9DF0-EA927243E5A5}"/>
            </c:ext>
          </c:extLst>
        </c:ser>
        <c:dLbls>
          <c:showLegendKey val="0"/>
          <c:showVal val="0"/>
          <c:showCatName val="0"/>
          <c:showSerName val="0"/>
          <c:showPercent val="0"/>
          <c:showBubbleSize val="0"/>
        </c:dLbls>
        <c:marker val="1"/>
        <c:smooth val="0"/>
        <c:axId val="232710600"/>
        <c:axId val="241076320"/>
      </c:lineChart>
      <c:catAx>
        <c:axId val="23271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076320"/>
        <c:crosses val="autoZero"/>
        <c:auto val="1"/>
        <c:lblAlgn val="ctr"/>
        <c:lblOffset val="100"/>
        <c:tickLblSkip val="1"/>
        <c:tickMarkSkip val="1"/>
        <c:noMultiLvlLbl val="0"/>
      </c:catAx>
      <c:valAx>
        <c:axId val="24107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71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96C4-4998-A126-76A21F8A3F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C4-4998-A126-76A21F8A3FED}"/>
            </c:ext>
          </c:extLst>
        </c:ser>
        <c:ser>
          <c:idx val="2"/>
          <c:order val="2"/>
          <c:tx>
            <c:strRef>
              <c:f>データシート!$A$29</c:f>
              <c:strCache>
                <c:ptCount val="1"/>
                <c:pt idx="0">
                  <c:v>与良川水系湛水防除事業特別会計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6C4-4998-A126-76A21F8A3FE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96C4-4998-A126-76A21F8A3FED}"/>
            </c:ext>
          </c:extLst>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0.35</c:v>
                </c:pt>
                <c:pt idx="4">
                  <c:v>#N/A</c:v>
                </c:pt>
                <c:pt idx="5">
                  <c:v>0.27</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96C4-4998-A126-76A21F8A3FE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0.44</c:v>
                </c:pt>
                <c:pt idx="4">
                  <c:v>#N/A</c:v>
                </c:pt>
                <c:pt idx="5">
                  <c:v>0.41</c:v>
                </c:pt>
                <c:pt idx="6">
                  <c:v>#N/A</c:v>
                </c:pt>
                <c:pt idx="7">
                  <c:v>0.45</c:v>
                </c:pt>
                <c:pt idx="8">
                  <c:v>#N/A</c:v>
                </c:pt>
                <c:pt idx="9">
                  <c:v>0.34</c:v>
                </c:pt>
              </c:numCache>
            </c:numRef>
          </c:val>
          <c:extLst xmlns:c16r2="http://schemas.microsoft.com/office/drawing/2015/06/chart">
            <c:ext xmlns:c16="http://schemas.microsoft.com/office/drawing/2014/chart" uri="{C3380CC4-5D6E-409C-BE32-E72D297353CC}">
              <c16:uniqueId val="{00000005-96C4-4998-A126-76A21F8A3F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0.63</c:v>
                </c:pt>
                <c:pt idx="2">
                  <c:v>#N/A</c:v>
                </c:pt>
                <c:pt idx="3">
                  <c:v>0.55000000000000004</c:v>
                </c:pt>
                <c:pt idx="4">
                  <c:v>#N/A</c:v>
                </c:pt>
                <c:pt idx="5">
                  <c:v>1.41</c:v>
                </c:pt>
                <c:pt idx="6">
                  <c:v>#N/A</c:v>
                </c:pt>
                <c:pt idx="7">
                  <c:v>2.34</c:v>
                </c:pt>
                <c:pt idx="8">
                  <c:v>#N/A</c:v>
                </c:pt>
                <c:pt idx="9">
                  <c:v>1.1499999999999999</c:v>
                </c:pt>
              </c:numCache>
            </c:numRef>
          </c:val>
          <c:extLst xmlns:c16r2="http://schemas.microsoft.com/office/drawing/2015/06/chart">
            <c:ext xmlns:c16="http://schemas.microsoft.com/office/drawing/2014/chart" uri="{C3380CC4-5D6E-409C-BE32-E72D297353CC}">
              <c16:uniqueId val="{00000006-96C4-4998-A126-76A21F8A3FE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3.47</c:v>
                </c:pt>
                <c:pt idx="2">
                  <c:v>#N/A</c:v>
                </c:pt>
                <c:pt idx="3">
                  <c:v>2.85</c:v>
                </c:pt>
                <c:pt idx="4">
                  <c:v>#N/A</c:v>
                </c:pt>
                <c:pt idx="5">
                  <c:v>2.12</c:v>
                </c:pt>
                <c:pt idx="6">
                  <c:v>#N/A</c:v>
                </c:pt>
                <c:pt idx="7">
                  <c:v>3.38</c:v>
                </c:pt>
                <c:pt idx="8">
                  <c:v>#N/A</c:v>
                </c:pt>
                <c:pt idx="9">
                  <c:v>2.66</c:v>
                </c:pt>
              </c:numCache>
            </c:numRef>
          </c:val>
          <c:extLst xmlns:c16r2="http://schemas.microsoft.com/office/drawing/2015/06/chart">
            <c:ext xmlns:c16="http://schemas.microsoft.com/office/drawing/2014/chart" uri="{C3380CC4-5D6E-409C-BE32-E72D297353CC}">
              <c16:uniqueId val="{00000007-96C4-4998-A126-76A21F8A3F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c:v>
                </c:pt>
                <c:pt idx="2">
                  <c:v>#N/A</c:v>
                </c:pt>
                <c:pt idx="3">
                  <c:v>7.09</c:v>
                </c:pt>
                <c:pt idx="4">
                  <c:v>#N/A</c:v>
                </c:pt>
                <c:pt idx="5">
                  <c:v>7.79</c:v>
                </c:pt>
                <c:pt idx="6">
                  <c:v>#N/A</c:v>
                </c:pt>
                <c:pt idx="7">
                  <c:v>4.71</c:v>
                </c:pt>
                <c:pt idx="8">
                  <c:v>#N/A</c:v>
                </c:pt>
                <c:pt idx="9">
                  <c:v>2.87</c:v>
                </c:pt>
              </c:numCache>
            </c:numRef>
          </c:val>
          <c:extLst xmlns:c16r2="http://schemas.microsoft.com/office/drawing/2015/06/chart">
            <c:ext xmlns:c16="http://schemas.microsoft.com/office/drawing/2014/chart" uri="{C3380CC4-5D6E-409C-BE32-E72D297353CC}">
              <c16:uniqueId val="{00000008-96C4-4998-A126-76A21F8A3F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11.82</c:v>
                </c:pt>
                <c:pt idx="2">
                  <c:v>#N/A</c:v>
                </c:pt>
                <c:pt idx="3">
                  <c:v>14.01</c:v>
                </c:pt>
                <c:pt idx="4">
                  <c:v>#N/A</c:v>
                </c:pt>
                <c:pt idx="5">
                  <c:v>14.84</c:v>
                </c:pt>
                <c:pt idx="6">
                  <c:v>#N/A</c:v>
                </c:pt>
                <c:pt idx="7">
                  <c:v>16.5</c:v>
                </c:pt>
                <c:pt idx="8">
                  <c:v>#N/A</c:v>
                </c:pt>
                <c:pt idx="9">
                  <c:v>18.39</c:v>
                </c:pt>
              </c:numCache>
            </c:numRef>
          </c:val>
          <c:extLst xmlns:c16r2="http://schemas.microsoft.com/office/drawing/2015/06/chart">
            <c:ext xmlns:c16="http://schemas.microsoft.com/office/drawing/2014/chart" uri="{C3380CC4-5D6E-409C-BE32-E72D297353CC}">
              <c16:uniqueId val="{00000009-96C4-4998-A126-76A21F8A3FED}"/>
            </c:ext>
          </c:extLst>
        </c:ser>
        <c:dLbls>
          <c:showLegendKey val="0"/>
          <c:showVal val="0"/>
          <c:showCatName val="0"/>
          <c:showSerName val="0"/>
          <c:showPercent val="0"/>
          <c:showBubbleSize val="0"/>
        </c:dLbls>
        <c:gapWidth val="150"/>
        <c:overlap val="100"/>
        <c:axId val="234812520"/>
        <c:axId val="238557304"/>
      </c:barChart>
      <c:catAx>
        <c:axId val="23481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557304"/>
        <c:crosses val="autoZero"/>
        <c:auto val="1"/>
        <c:lblAlgn val="ctr"/>
        <c:lblOffset val="100"/>
        <c:tickLblSkip val="1"/>
        <c:tickMarkSkip val="1"/>
        <c:noMultiLvlLbl val="0"/>
      </c:catAx>
      <c:valAx>
        <c:axId val="23855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12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5402</c:v>
                </c:pt>
                <c:pt idx="5">
                  <c:v>5358</c:v>
                </c:pt>
                <c:pt idx="8">
                  <c:v>5184</c:v>
                </c:pt>
                <c:pt idx="11">
                  <c:v>5257</c:v>
                </c:pt>
                <c:pt idx="14">
                  <c:v>5582</c:v>
                </c:pt>
              </c:numCache>
            </c:numRef>
          </c:val>
          <c:extLst xmlns:c16r2="http://schemas.microsoft.com/office/drawing/2015/06/chart">
            <c:ext xmlns:c16="http://schemas.microsoft.com/office/drawing/2014/chart" uri="{C3380CC4-5D6E-409C-BE32-E72D297353CC}">
              <c16:uniqueId val="{00000000-BA17-413C-AB88-B2DFF851DE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2</c:v>
                </c:pt>
                <c:pt idx="9">
                  <c:v>0</c:v>
                </c:pt>
                <c:pt idx="12">
                  <c:v>1</c:v>
                </c:pt>
              </c:numCache>
            </c:numRef>
          </c:val>
          <c:extLst xmlns:c16r2="http://schemas.microsoft.com/office/drawing/2015/06/chart">
            <c:ext xmlns:c16="http://schemas.microsoft.com/office/drawing/2014/chart" uri="{C3380CC4-5D6E-409C-BE32-E72D297353CC}">
              <c16:uniqueId val="{00000001-BA17-413C-AB88-B2DFF851DE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52</c:v>
                </c:pt>
                <c:pt idx="6">
                  <c:v>0</c:v>
                </c:pt>
                <c:pt idx="9">
                  <c:v>0</c:v>
                </c:pt>
                <c:pt idx="12">
                  <c:v>0</c:v>
                </c:pt>
              </c:numCache>
            </c:numRef>
          </c:val>
          <c:extLst xmlns:c16r2="http://schemas.microsoft.com/office/drawing/2015/06/chart">
            <c:ext xmlns:c16="http://schemas.microsoft.com/office/drawing/2014/chart" uri="{C3380CC4-5D6E-409C-BE32-E72D297353CC}">
              <c16:uniqueId val="{00000002-BA17-413C-AB88-B2DFF851DE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305</c:v>
                </c:pt>
                <c:pt idx="3">
                  <c:v>306</c:v>
                </c:pt>
                <c:pt idx="6">
                  <c:v>256</c:v>
                </c:pt>
                <c:pt idx="9">
                  <c:v>432</c:v>
                </c:pt>
                <c:pt idx="12">
                  <c:v>166</c:v>
                </c:pt>
              </c:numCache>
            </c:numRef>
          </c:val>
          <c:extLst xmlns:c16r2="http://schemas.microsoft.com/office/drawing/2015/06/chart">
            <c:ext xmlns:c16="http://schemas.microsoft.com/office/drawing/2014/chart" uri="{C3380CC4-5D6E-409C-BE32-E72D297353CC}">
              <c16:uniqueId val="{00000003-BA17-413C-AB88-B2DFF851DE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1590</c:v>
                </c:pt>
                <c:pt idx="3">
                  <c:v>1606</c:v>
                </c:pt>
                <c:pt idx="6">
                  <c:v>1579</c:v>
                </c:pt>
                <c:pt idx="9">
                  <c:v>1620</c:v>
                </c:pt>
                <c:pt idx="12">
                  <c:v>1648</c:v>
                </c:pt>
              </c:numCache>
            </c:numRef>
          </c:val>
          <c:extLst xmlns:c16r2="http://schemas.microsoft.com/office/drawing/2015/06/chart">
            <c:ext xmlns:c16="http://schemas.microsoft.com/office/drawing/2014/chart" uri="{C3380CC4-5D6E-409C-BE32-E72D297353CC}">
              <c16:uniqueId val="{00000004-BA17-413C-AB88-B2DFF851DE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17-413C-AB88-B2DFF851DE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A17-413C-AB88-B2DFF851DE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4784</c:v>
                </c:pt>
                <c:pt idx="3">
                  <c:v>4487</c:v>
                </c:pt>
                <c:pt idx="6">
                  <c:v>4513</c:v>
                </c:pt>
                <c:pt idx="9">
                  <c:v>4913</c:v>
                </c:pt>
                <c:pt idx="12">
                  <c:v>5583</c:v>
                </c:pt>
              </c:numCache>
            </c:numRef>
          </c:val>
          <c:extLst xmlns:c16r2="http://schemas.microsoft.com/office/drawing/2015/06/chart">
            <c:ext xmlns:c16="http://schemas.microsoft.com/office/drawing/2014/chart" uri="{C3380CC4-5D6E-409C-BE32-E72D297353CC}">
              <c16:uniqueId val="{00000007-BA17-413C-AB88-B2DFF851DE45}"/>
            </c:ext>
          </c:extLst>
        </c:ser>
        <c:dLbls>
          <c:showLegendKey val="0"/>
          <c:showVal val="0"/>
          <c:showCatName val="0"/>
          <c:showSerName val="0"/>
          <c:showPercent val="0"/>
          <c:showBubbleSize val="0"/>
        </c:dLbls>
        <c:gapWidth val="100"/>
        <c:overlap val="100"/>
        <c:axId val="232864832"/>
        <c:axId val="23268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1278</c:v>
                </c:pt>
                <c:pt idx="2">
                  <c:v>#N/A</c:v>
                </c:pt>
                <c:pt idx="3">
                  <c:v>#N/A</c:v>
                </c:pt>
                <c:pt idx="4">
                  <c:v>1094</c:v>
                </c:pt>
                <c:pt idx="5">
                  <c:v>#N/A</c:v>
                </c:pt>
                <c:pt idx="6">
                  <c:v>#N/A</c:v>
                </c:pt>
                <c:pt idx="7">
                  <c:v>1166</c:v>
                </c:pt>
                <c:pt idx="8">
                  <c:v>#N/A</c:v>
                </c:pt>
                <c:pt idx="9">
                  <c:v>#N/A</c:v>
                </c:pt>
                <c:pt idx="10">
                  <c:v>1708</c:v>
                </c:pt>
                <c:pt idx="11">
                  <c:v>#N/A</c:v>
                </c:pt>
                <c:pt idx="12">
                  <c:v>#N/A</c:v>
                </c:pt>
                <c:pt idx="13">
                  <c:v>1816</c:v>
                </c:pt>
                <c:pt idx="14">
                  <c:v>#N/A</c:v>
                </c:pt>
              </c:numCache>
            </c:numRef>
          </c:val>
          <c:smooth val="0"/>
          <c:extLst xmlns:c16r2="http://schemas.microsoft.com/office/drawing/2015/06/chart">
            <c:ext xmlns:c16="http://schemas.microsoft.com/office/drawing/2014/chart" uri="{C3380CC4-5D6E-409C-BE32-E72D297353CC}">
              <c16:uniqueId val="{00000008-BA17-413C-AB88-B2DFF851DE45}"/>
            </c:ext>
          </c:extLst>
        </c:ser>
        <c:dLbls>
          <c:showLegendKey val="0"/>
          <c:showVal val="0"/>
          <c:showCatName val="0"/>
          <c:showSerName val="0"/>
          <c:showPercent val="0"/>
          <c:showBubbleSize val="0"/>
        </c:dLbls>
        <c:marker val="1"/>
        <c:smooth val="0"/>
        <c:axId val="232864832"/>
        <c:axId val="232688224"/>
      </c:lineChart>
      <c:catAx>
        <c:axId val="2328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688224"/>
        <c:crosses val="autoZero"/>
        <c:auto val="1"/>
        <c:lblAlgn val="ctr"/>
        <c:lblOffset val="100"/>
        <c:tickLblSkip val="1"/>
        <c:tickMarkSkip val="1"/>
        <c:noMultiLvlLbl val="0"/>
      </c:catAx>
      <c:valAx>
        <c:axId val="23268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45865</c:v>
                </c:pt>
                <c:pt idx="5">
                  <c:v>45678</c:v>
                </c:pt>
                <c:pt idx="8">
                  <c:v>46303</c:v>
                </c:pt>
                <c:pt idx="11">
                  <c:v>44954</c:v>
                </c:pt>
                <c:pt idx="14">
                  <c:v>44073</c:v>
                </c:pt>
              </c:numCache>
            </c:numRef>
          </c:val>
          <c:extLst xmlns:c16r2="http://schemas.microsoft.com/office/drawing/2015/06/chart">
            <c:ext xmlns:c16="http://schemas.microsoft.com/office/drawing/2014/chart" uri="{C3380CC4-5D6E-409C-BE32-E72D297353CC}">
              <c16:uniqueId val="{00000000-26AD-4155-A09F-9B0BFBC1F0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19131</c:v>
                </c:pt>
                <c:pt idx="5">
                  <c:v>18210</c:v>
                </c:pt>
                <c:pt idx="8">
                  <c:v>22607</c:v>
                </c:pt>
                <c:pt idx="11">
                  <c:v>20476</c:v>
                </c:pt>
                <c:pt idx="14">
                  <c:v>19339</c:v>
                </c:pt>
              </c:numCache>
            </c:numRef>
          </c:val>
          <c:extLst xmlns:c16r2="http://schemas.microsoft.com/office/drawing/2015/06/chart">
            <c:ext xmlns:c16="http://schemas.microsoft.com/office/drawing/2014/chart" uri="{C3380CC4-5D6E-409C-BE32-E72D297353CC}">
              <c16:uniqueId val="{00000001-26AD-4155-A09F-9B0BFBC1F0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4223</c:v>
                </c:pt>
                <c:pt idx="5">
                  <c:v>5064</c:v>
                </c:pt>
                <c:pt idx="8">
                  <c:v>5580</c:v>
                </c:pt>
                <c:pt idx="11">
                  <c:v>5743</c:v>
                </c:pt>
                <c:pt idx="14">
                  <c:v>6831</c:v>
                </c:pt>
              </c:numCache>
            </c:numRef>
          </c:val>
          <c:extLst xmlns:c16r2="http://schemas.microsoft.com/office/drawing/2015/06/chart">
            <c:ext xmlns:c16="http://schemas.microsoft.com/office/drawing/2014/chart" uri="{C3380CC4-5D6E-409C-BE32-E72D297353CC}">
              <c16:uniqueId val="{00000002-26AD-4155-A09F-9B0BFBC1F0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AD-4155-A09F-9B0BFBC1F0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AD-4155-A09F-9B0BFBC1F0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c:v>
                </c:pt>
                <c:pt idx="3">
                  <c:v>11</c:v>
                </c:pt>
                <c:pt idx="6">
                  <c:v>10</c:v>
                </c:pt>
                <c:pt idx="9">
                  <c:v>1067</c:v>
                </c:pt>
                <c:pt idx="12">
                  <c:v>1078</c:v>
                </c:pt>
              </c:numCache>
            </c:numRef>
          </c:val>
          <c:extLst xmlns:c16r2="http://schemas.microsoft.com/office/drawing/2015/06/chart">
            <c:ext xmlns:c16="http://schemas.microsoft.com/office/drawing/2014/chart" uri="{C3380CC4-5D6E-409C-BE32-E72D297353CC}">
              <c16:uniqueId val="{00000005-26AD-4155-A09F-9B0BFBC1F0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6983</c:v>
                </c:pt>
                <c:pt idx="3">
                  <c:v>6245</c:v>
                </c:pt>
                <c:pt idx="6">
                  <c:v>5486</c:v>
                </c:pt>
                <c:pt idx="9">
                  <c:v>5603</c:v>
                </c:pt>
                <c:pt idx="12">
                  <c:v>5641</c:v>
                </c:pt>
              </c:numCache>
            </c:numRef>
          </c:val>
          <c:extLst xmlns:c16r2="http://schemas.microsoft.com/office/drawing/2015/06/chart">
            <c:ext xmlns:c16="http://schemas.microsoft.com/office/drawing/2014/chart" uri="{C3380CC4-5D6E-409C-BE32-E72D297353CC}">
              <c16:uniqueId val="{00000006-26AD-4155-A09F-9B0BFBC1F0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1328</c:v>
                </c:pt>
                <c:pt idx="3">
                  <c:v>1167</c:v>
                </c:pt>
                <c:pt idx="6">
                  <c:v>1950</c:v>
                </c:pt>
                <c:pt idx="9">
                  <c:v>1693</c:v>
                </c:pt>
                <c:pt idx="12">
                  <c:v>1627</c:v>
                </c:pt>
              </c:numCache>
            </c:numRef>
          </c:val>
          <c:extLst xmlns:c16r2="http://schemas.microsoft.com/office/drawing/2015/06/chart">
            <c:ext xmlns:c16="http://schemas.microsoft.com/office/drawing/2014/chart" uri="{C3380CC4-5D6E-409C-BE32-E72D297353CC}">
              <c16:uniqueId val="{00000007-26AD-4155-A09F-9B0BFBC1F0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25632</c:v>
                </c:pt>
                <c:pt idx="3">
                  <c:v>26125</c:v>
                </c:pt>
                <c:pt idx="6">
                  <c:v>26221</c:v>
                </c:pt>
                <c:pt idx="9">
                  <c:v>26061</c:v>
                </c:pt>
                <c:pt idx="12">
                  <c:v>25071</c:v>
                </c:pt>
              </c:numCache>
            </c:numRef>
          </c:val>
          <c:extLst xmlns:c16r2="http://schemas.microsoft.com/office/drawing/2015/06/chart">
            <c:ext xmlns:c16="http://schemas.microsoft.com/office/drawing/2014/chart" uri="{C3380CC4-5D6E-409C-BE32-E72D297353CC}">
              <c16:uniqueId val="{00000008-26AD-4155-A09F-9B0BFBC1F0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743</c:v>
                </c:pt>
                <c:pt idx="3">
                  <c:v>693</c:v>
                </c:pt>
                <c:pt idx="6">
                  <c:v>694</c:v>
                </c:pt>
                <c:pt idx="9">
                  <c:v>695</c:v>
                </c:pt>
                <c:pt idx="12">
                  <c:v>697</c:v>
                </c:pt>
              </c:numCache>
            </c:numRef>
          </c:val>
          <c:extLst xmlns:c16r2="http://schemas.microsoft.com/office/drawing/2015/06/chart">
            <c:ext xmlns:c16="http://schemas.microsoft.com/office/drawing/2014/chart" uri="{C3380CC4-5D6E-409C-BE32-E72D297353CC}">
              <c16:uniqueId val="{00000009-26AD-4155-A09F-9B0BFBC1F0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51368</c:v>
                </c:pt>
                <c:pt idx="3">
                  <c:v>52763</c:v>
                </c:pt>
                <c:pt idx="6">
                  <c:v>56327</c:v>
                </c:pt>
                <c:pt idx="9">
                  <c:v>55322</c:v>
                </c:pt>
                <c:pt idx="12">
                  <c:v>54874</c:v>
                </c:pt>
              </c:numCache>
            </c:numRef>
          </c:val>
          <c:extLst xmlns:c16r2="http://schemas.microsoft.com/office/drawing/2015/06/chart">
            <c:ext xmlns:c16="http://schemas.microsoft.com/office/drawing/2014/chart" uri="{C3380CC4-5D6E-409C-BE32-E72D297353CC}">
              <c16:uniqueId val="{0000000A-26AD-4155-A09F-9B0BFBC1F01B}"/>
            </c:ext>
          </c:extLst>
        </c:ser>
        <c:dLbls>
          <c:showLegendKey val="0"/>
          <c:showVal val="0"/>
          <c:showCatName val="0"/>
          <c:showSerName val="0"/>
          <c:showPercent val="0"/>
          <c:showBubbleSize val="0"/>
        </c:dLbls>
        <c:gapWidth val="100"/>
        <c:overlap val="100"/>
        <c:axId val="242654776"/>
        <c:axId val="239360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16845</c:v>
                </c:pt>
                <c:pt idx="2">
                  <c:v>#N/A</c:v>
                </c:pt>
                <c:pt idx="3">
                  <c:v>#N/A</c:v>
                </c:pt>
                <c:pt idx="4">
                  <c:v>18051</c:v>
                </c:pt>
                <c:pt idx="5">
                  <c:v>#N/A</c:v>
                </c:pt>
                <c:pt idx="6">
                  <c:v>#N/A</c:v>
                </c:pt>
                <c:pt idx="7">
                  <c:v>16198</c:v>
                </c:pt>
                <c:pt idx="8">
                  <c:v>#N/A</c:v>
                </c:pt>
                <c:pt idx="9">
                  <c:v>#N/A</c:v>
                </c:pt>
                <c:pt idx="10">
                  <c:v>19267</c:v>
                </c:pt>
                <c:pt idx="11">
                  <c:v>#N/A</c:v>
                </c:pt>
                <c:pt idx="12">
                  <c:v>#N/A</c:v>
                </c:pt>
                <c:pt idx="13">
                  <c:v>18745</c:v>
                </c:pt>
                <c:pt idx="14">
                  <c:v>#N/A</c:v>
                </c:pt>
              </c:numCache>
            </c:numRef>
          </c:val>
          <c:smooth val="0"/>
          <c:extLst xmlns:c16r2="http://schemas.microsoft.com/office/drawing/2015/06/chart">
            <c:ext xmlns:c16="http://schemas.microsoft.com/office/drawing/2014/chart" uri="{C3380CC4-5D6E-409C-BE32-E72D297353CC}">
              <c16:uniqueId val="{0000000B-26AD-4155-A09F-9B0BFBC1F01B}"/>
            </c:ext>
          </c:extLst>
        </c:ser>
        <c:dLbls>
          <c:showLegendKey val="0"/>
          <c:showVal val="0"/>
          <c:showCatName val="0"/>
          <c:showSerName val="0"/>
          <c:showPercent val="0"/>
          <c:showBubbleSize val="0"/>
        </c:dLbls>
        <c:marker val="1"/>
        <c:smooth val="0"/>
        <c:axId val="242654776"/>
        <c:axId val="239360144"/>
      </c:lineChart>
      <c:catAx>
        <c:axId val="24265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360144"/>
        <c:crosses val="autoZero"/>
        <c:auto val="1"/>
        <c:lblAlgn val="ctr"/>
        <c:lblOffset val="100"/>
        <c:tickLblSkip val="1"/>
        <c:tickMarkSkip val="1"/>
        <c:noMultiLvlLbl val="0"/>
      </c:catAx>
      <c:valAx>
        <c:axId val="23936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65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1203</c:v>
                </c:pt>
                <c:pt idx="1">
                  <c:v>1209</c:v>
                </c:pt>
                <c:pt idx="2">
                  <c:v>1215</c:v>
                </c:pt>
              </c:numCache>
            </c:numRef>
          </c:val>
          <c:extLst xmlns:c16r2="http://schemas.microsoft.com/office/drawing/2015/06/chart">
            <c:ext xmlns:c16="http://schemas.microsoft.com/office/drawing/2014/chart" uri="{C3380CC4-5D6E-409C-BE32-E72D297353CC}">
              <c16:uniqueId val="{00000000-0DC7-4139-8F47-83F6F30870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364</c:v>
                </c:pt>
                <c:pt idx="1">
                  <c:v>364</c:v>
                </c:pt>
                <c:pt idx="2">
                  <c:v>364</c:v>
                </c:pt>
              </c:numCache>
            </c:numRef>
          </c:val>
          <c:extLst xmlns:c16r2="http://schemas.microsoft.com/office/drawing/2015/06/chart">
            <c:ext xmlns:c16="http://schemas.microsoft.com/office/drawing/2014/chart" uri="{C3380CC4-5D6E-409C-BE32-E72D297353CC}">
              <c16:uniqueId val="{00000001-0DC7-4139-8F47-83F6F30870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2754</c:v>
                </c:pt>
                <c:pt idx="1">
                  <c:v>2708</c:v>
                </c:pt>
                <c:pt idx="2">
                  <c:v>2736</c:v>
                </c:pt>
              </c:numCache>
            </c:numRef>
          </c:val>
          <c:extLst xmlns:c16r2="http://schemas.microsoft.com/office/drawing/2015/06/chart">
            <c:ext xmlns:c16="http://schemas.microsoft.com/office/drawing/2014/chart" uri="{C3380CC4-5D6E-409C-BE32-E72D297353CC}">
              <c16:uniqueId val="{00000002-0DC7-4139-8F47-83F6F3087034}"/>
            </c:ext>
          </c:extLst>
        </c:ser>
        <c:dLbls>
          <c:showLegendKey val="0"/>
          <c:showVal val="0"/>
          <c:showCatName val="0"/>
          <c:showSerName val="0"/>
          <c:showPercent val="0"/>
          <c:showBubbleSize val="0"/>
        </c:dLbls>
        <c:gapWidth val="120"/>
        <c:overlap val="100"/>
        <c:axId val="239343336"/>
        <c:axId val="242659600"/>
      </c:barChart>
      <c:catAx>
        <c:axId val="23934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2659600"/>
        <c:crosses val="autoZero"/>
        <c:auto val="1"/>
        <c:lblAlgn val="ctr"/>
        <c:lblOffset val="100"/>
        <c:tickLblSkip val="1"/>
        <c:tickMarkSkip val="1"/>
        <c:noMultiLvlLbl val="0"/>
      </c:catAx>
      <c:valAx>
        <c:axId val="242659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34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42-406D-B13C-C15F59C1B6EE}"/>
                </c:ext>
                <c:ext xmlns:c15="http://schemas.microsoft.com/office/drawing/2012/chart" uri="{CE6537A1-D6FC-4f65-9D91-7224C49458BB}">
                  <c15:dlblFieldTable>
                    <c15:dlblFTEntry>
                      <c15:txfldGUID>{A645C450-C930-4AFB-8ECA-65AF5B520948}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42-406D-B13C-C15F59C1B6EE}"/>
                </c:ext>
                <c:ext xmlns:c15="http://schemas.microsoft.com/office/drawing/2012/chart" uri="{CE6537A1-D6FC-4f65-9D91-7224C49458BB}">
                  <c15:dlblFieldTable>
                    <c15:dlblFTEntry>
                      <c15:txfldGUID>{B64B7007-F8CD-4B1D-AB90-2871CF55AFF4}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42-406D-B13C-C15F59C1B6EE}"/>
                </c:ext>
                <c:ext xmlns:c15="http://schemas.microsoft.com/office/drawing/2012/chart" uri="{CE6537A1-D6FC-4f65-9D91-7224C49458BB}">
                  <c15:dlblFieldTable>
                    <c15:dlblFTEntry>
                      <c15:txfldGUID>{8FD2E777-FD37-4916-930C-CB31673CD632}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42-406D-B13C-C15F59C1B6EE}"/>
                </c:ext>
                <c:ext xmlns:c15="http://schemas.microsoft.com/office/drawing/2012/chart" uri="{CE6537A1-D6FC-4f65-9D91-7224C49458BB}">
                  <c15:dlblFieldTable>
                    <c15:dlblFTEntry>
                      <c15:txfldGUID>{6E9A358A-02B8-4855-80B7-56E865E1BA69}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42-406D-B13C-C15F59C1B6EE}"/>
                </c:ext>
                <c:ext xmlns:c15="http://schemas.microsoft.com/office/drawing/2012/chart" uri="{CE6537A1-D6FC-4f65-9D91-7224C49458BB}">
                  <c15:dlblFieldTable>
                    <c15:dlblFTEntry>
                      <c15:txfldGUID>{38075553-EC14-47D6-9A6A-562CE124898C}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42-406D-B13C-C15F59C1B6EE}"/>
                </c:ext>
                <c:ext xmlns:c15="http://schemas.microsoft.com/office/drawing/2012/chart" uri="{CE6537A1-D6FC-4f65-9D91-7224C49458BB}">
                  <c15:dlblFieldTable>
                    <c15:dlblFTEntry>
                      <c15:txfldGUID>{86C6C2E6-4A83-49F9-9B1A-C8368747D5EC}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42-406D-B13C-C15F59C1B6EE}"/>
                </c:ext>
                <c:ext xmlns:c15="http://schemas.microsoft.com/office/drawing/2012/chart" uri="{CE6537A1-D6FC-4f65-9D91-7224C49458BB}">
                  <c15:dlblFieldTable>
                    <c15:dlblFTEntry>
                      <c15:txfldGUID>{2AE9EF3A-1D5D-416D-BF0C-E63E0DE11B3B}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42-406D-B13C-C15F59C1B6EE}"/>
                </c:ext>
                <c:ext xmlns:c15="http://schemas.microsoft.com/office/drawing/2012/chart" uri="{CE6537A1-D6FC-4f65-9D91-7224C49458BB}">
                  <c15:dlblFieldTable>
                    <c15:dlblFTEntry>
                      <c15:txfldGUID>{363AE8BD-926E-4E57-ADF8-C4881ACBD408}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42-406D-B13C-C15F59C1B6EE}"/>
                </c:ext>
                <c:ext xmlns:c15="http://schemas.microsoft.com/office/drawing/2012/chart" uri="{CE6537A1-D6FC-4f65-9D91-7224C49458BB}">
                  <c15:dlblFieldTable>
                    <c15:dlblFTEntry>
                      <c15:txfldGUID>{5FC9521F-E75D-4F2B-B400-B09F73D65AB2}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60.6</c:v>
                </c:pt>
              </c:numCache>
            </c:numRef>
          </c:xVal>
          <c:yVal>
            <c:numRef>
              <c:f>公会計指標分析・財政指標組合せ分析表!$BP$51:$DC$51</c:f>
              <c:numCache>
                <c:formatCode>#,##0.0;"▲ "#,##0.0</c:formatCode>
                <c:ptCount val="40"/>
                <c:pt idx="24">
                  <c:v>68.599999999999994</c:v>
                </c:pt>
              </c:numCache>
            </c:numRef>
          </c:yVal>
          <c:smooth val="0"/>
          <c:extLst xmlns:c16r2="http://schemas.microsoft.com/office/drawing/2015/06/chart">
            <c:ext xmlns:c16="http://schemas.microsoft.com/office/drawing/2014/chart" uri="{C3380CC4-5D6E-409C-BE32-E72D297353CC}">
              <c16:uniqueId val="{00000009-0B42-406D-B13C-C15F59C1B6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42-406D-B13C-C15F59C1B6EE}"/>
                </c:ext>
                <c:ext xmlns:c15="http://schemas.microsoft.com/office/drawing/2012/chart" uri="{CE6537A1-D6FC-4f65-9D91-7224C49458BB}">
                  <c15:dlblFieldTable>
                    <c15:dlblFTEntry>
                      <c15:txfldGUID>{3AD0A28C-EBE8-41F6-B355-88D4E977B127}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42-406D-B13C-C15F59C1B6EE}"/>
                </c:ext>
                <c:ext xmlns:c15="http://schemas.microsoft.com/office/drawing/2012/chart" uri="{CE6537A1-D6FC-4f65-9D91-7224C49458BB}">
                  <c15:dlblFieldTable>
                    <c15:dlblFTEntry>
                      <c15:txfldGUID>{F7F16D21-4438-4284-B1D4-150E6CEBF817}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42-406D-B13C-C15F59C1B6EE}"/>
                </c:ext>
                <c:ext xmlns:c15="http://schemas.microsoft.com/office/drawing/2012/chart" uri="{CE6537A1-D6FC-4f65-9D91-7224C49458BB}">
                  <c15:dlblFieldTable>
                    <c15:dlblFTEntry>
                      <c15:txfldGUID>{2E4CC91F-4EC5-40C9-93F1-770F4D860975}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42-406D-B13C-C15F59C1B6EE}"/>
                </c:ext>
                <c:ext xmlns:c15="http://schemas.microsoft.com/office/drawing/2012/chart" uri="{CE6537A1-D6FC-4f65-9D91-7224C49458BB}">
                  <c15:dlblFieldTable>
                    <c15:dlblFTEntry>
                      <c15:txfldGUID>{0867D437-F687-44BC-BB25-BD7CEDA2F9D8}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42-406D-B13C-C15F59C1B6EE}"/>
                </c:ext>
                <c:ext xmlns:c15="http://schemas.microsoft.com/office/drawing/2012/chart" uri="{CE6537A1-D6FC-4f65-9D91-7224C49458BB}">
                  <c15:dlblFieldTable>
                    <c15:dlblFTEntry>
                      <c15:txfldGUID>{3DB3BE7F-B27E-476F-90F1-AF2AC2776AE0}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42-406D-B13C-C15F59C1B6EE}"/>
                </c:ext>
                <c:ext xmlns:c15="http://schemas.microsoft.com/office/drawing/2012/chart" uri="{CE6537A1-D6FC-4f65-9D91-7224C49458BB}">
                  <c15:dlblFieldTable>
                    <c15:dlblFTEntry>
                      <c15:txfldGUID>{70D40471-1F87-4BDB-9FB6-E29543EA9D5A}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42-406D-B13C-C15F59C1B6EE}"/>
                </c:ext>
                <c:ext xmlns:c15="http://schemas.microsoft.com/office/drawing/2012/chart" uri="{CE6537A1-D6FC-4f65-9D91-7224C49458BB}">
                  <c15:dlblFieldTable>
                    <c15:dlblFTEntry>
                      <c15:txfldGUID>{EA353E4C-A64F-4CD2-B07B-9DF637B8ACD3}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42-406D-B13C-C15F59C1B6EE}"/>
                </c:ext>
                <c:ext xmlns:c15="http://schemas.microsoft.com/office/drawing/2012/chart" uri="{CE6537A1-D6FC-4f65-9D91-7224C49458BB}">
                  <c15:dlblFieldTable>
                    <c15:dlblFTEntry>
                      <c15:txfldGUID>{B4B3603B-25D1-44E7-A964-7585AD5D7A39}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42-406D-B13C-C15F59C1B6EE}"/>
                </c:ext>
                <c:ext xmlns:c15="http://schemas.microsoft.com/office/drawing/2012/chart" uri="{CE6537A1-D6FC-4f65-9D91-7224C49458BB}">
                  <c15:dlblFieldTable>
                    <c15:dlblFTEntry>
                      <c15:txfldGUID>{A22BBF3E-077F-4902-8EB3-B216608AC01E}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24.1</c:v>
                </c:pt>
              </c:numCache>
            </c:numRef>
          </c:yVal>
          <c:smooth val="0"/>
          <c:extLst xmlns:c16r2="http://schemas.microsoft.com/office/drawing/2015/06/chart">
            <c:ext xmlns:c16="http://schemas.microsoft.com/office/drawing/2014/chart" uri="{C3380CC4-5D6E-409C-BE32-E72D297353CC}">
              <c16:uniqueId val="{00000013-0B42-406D-B13C-C15F59C1B6EE}"/>
            </c:ext>
          </c:extLst>
        </c:ser>
        <c:dLbls>
          <c:showLegendKey val="0"/>
          <c:showVal val="1"/>
          <c:showCatName val="0"/>
          <c:showSerName val="0"/>
          <c:showPercent val="0"/>
          <c:showBubbleSize val="0"/>
        </c:dLbls>
        <c:axId val="239336448"/>
        <c:axId val="244022808"/>
      </c:scatterChart>
      <c:valAx>
        <c:axId val="239336448"/>
        <c:scaling>
          <c:orientation val="minMax"/>
          <c:max val="60.9"/>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022808"/>
        <c:crosses val="autoZero"/>
        <c:crossBetween val="midCat"/>
      </c:valAx>
      <c:valAx>
        <c:axId val="244022808"/>
        <c:scaling>
          <c:orientation val="minMax"/>
          <c:max val="77"/>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33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C7-45E8-86A6-334EC3CC5891}"/>
                </c:ext>
                <c:ext xmlns:c15="http://schemas.microsoft.com/office/drawing/2012/chart" uri="{CE6537A1-D6FC-4f65-9D91-7224C49458BB}">
                  <c15:dlblFieldTable>
                    <c15:dlblFTEntry>
                      <c15:txfldGUID>{1E373CCE-A004-4ED3-BE01-BC98C322202A}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C7-45E8-86A6-334EC3CC5891}"/>
                </c:ext>
                <c:ext xmlns:c15="http://schemas.microsoft.com/office/drawing/2012/chart" uri="{CE6537A1-D6FC-4f65-9D91-7224C49458BB}">
                  <c15:dlblFieldTable>
                    <c15:dlblFTEntry>
                      <c15:txfldGUID>{21145D31-5498-4831-8922-348E8E09C302}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C7-45E8-86A6-334EC3CC5891}"/>
                </c:ext>
                <c:ext xmlns:c15="http://schemas.microsoft.com/office/drawing/2012/chart" uri="{CE6537A1-D6FC-4f65-9D91-7224C49458BB}">
                  <c15:dlblFieldTable>
                    <c15:dlblFTEntry>
                      <c15:txfldGUID>{D0868D2E-68CA-45F9-9412-BC91FD50C775}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C7-45E8-86A6-334EC3CC5891}"/>
                </c:ext>
                <c:ext xmlns:c15="http://schemas.microsoft.com/office/drawing/2012/chart" uri="{CE6537A1-D6FC-4f65-9D91-7224C49458BB}">
                  <c15:dlblFieldTable>
                    <c15:dlblFTEntry>
                      <c15:txfldGUID>{086627C0-51C3-4910-82FC-E270A061F791}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C7-45E8-86A6-334EC3CC5891}"/>
                </c:ext>
                <c:ext xmlns:c15="http://schemas.microsoft.com/office/drawing/2012/chart" uri="{CE6537A1-D6FC-4f65-9D91-7224C49458BB}">
                  <c15:dlblFieldTable>
                    <c15:dlblFTEntry>
                      <c15:txfldGUID>{A7668044-87A1-403E-93F7-5903A8802ED6}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C7-45E8-86A6-334EC3CC5891}"/>
                </c:ext>
                <c:ext xmlns:c15="http://schemas.microsoft.com/office/drawing/2012/chart" uri="{CE6537A1-D6FC-4f65-9D91-7224C49458BB}">
                  <c15:dlblFieldTable>
                    <c15:dlblFTEntry>
                      <c15:txfldGUID>{BA23946D-17AA-407C-B8C2-98EC37644850}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C7-45E8-86A6-334EC3CC5891}"/>
                </c:ext>
                <c:ext xmlns:c15="http://schemas.microsoft.com/office/drawing/2012/chart" uri="{CE6537A1-D6FC-4f65-9D91-7224C49458BB}">
                  <c15:dlblFieldTable>
                    <c15:dlblFTEntry>
                      <c15:txfldGUID>{D27A569D-0525-425C-8E23-67EDE764E45F}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C7-45E8-86A6-334EC3CC5891}"/>
                </c:ext>
                <c:ext xmlns:c15="http://schemas.microsoft.com/office/drawing/2012/chart" uri="{CE6537A1-D6FC-4f65-9D91-7224C49458BB}">
                  <c15:dlblFieldTable>
                    <c15:dlblFTEntry>
                      <c15:txfldGUID>{A02B3F2C-7E5B-416C-A634-986B7A4F9BA9}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C7-45E8-86A6-334EC3CC5891}"/>
                </c:ext>
                <c:ext xmlns:c15="http://schemas.microsoft.com/office/drawing/2012/chart" uri="{CE6537A1-D6FC-4f65-9D91-7224C49458BB}">
                  <c15:dlblFieldTable>
                    <c15:dlblFTEntry>
                      <c15:txfldGUID>{3DFAE5DF-3A82-42F1-9EFB-6433D5926706}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4.5999999999999996</c:v>
                </c:pt>
                <c:pt idx="16">
                  <c:v>4.2</c:v>
                </c:pt>
                <c:pt idx="24">
                  <c:v>4.7</c:v>
                </c:pt>
                <c:pt idx="32">
                  <c:v>5.5</c:v>
                </c:pt>
              </c:numCache>
            </c:numRef>
          </c:xVal>
          <c:yVal>
            <c:numRef>
              <c:f>公会計指標分析・財政指標組合せ分析表!$BP$73:$DC$73</c:f>
              <c:numCache>
                <c:formatCode>#,##0.0;"▲ "#,##0.0</c:formatCode>
                <c:ptCount val="40"/>
                <c:pt idx="0">
                  <c:v>60.9</c:v>
                </c:pt>
                <c:pt idx="8">
                  <c:v>66</c:v>
                </c:pt>
                <c:pt idx="16">
                  <c:v>58.2</c:v>
                </c:pt>
                <c:pt idx="24">
                  <c:v>68.599999999999994</c:v>
                </c:pt>
                <c:pt idx="32">
                  <c:v>67.099999999999994</c:v>
                </c:pt>
              </c:numCache>
            </c:numRef>
          </c:yVal>
          <c:smooth val="0"/>
          <c:extLst xmlns:c16r2="http://schemas.microsoft.com/office/drawing/2015/06/chart">
            <c:ext xmlns:c16="http://schemas.microsoft.com/office/drawing/2014/chart" uri="{C3380CC4-5D6E-409C-BE32-E72D297353CC}">
              <c16:uniqueId val="{00000009-67C7-45E8-86A6-334EC3CC58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C7-45E8-86A6-334EC3CC5891}"/>
                </c:ext>
                <c:ext xmlns:c15="http://schemas.microsoft.com/office/drawing/2012/chart" uri="{CE6537A1-D6FC-4f65-9D91-7224C49458BB}">
                  <c15:dlblFieldTable>
                    <c15:dlblFTEntry>
                      <c15:txfldGUID>{A65FF465-7B89-4361-A189-2300E2AE3A27}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C7-45E8-86A6-334EC3CC5891}"/>
                </c:ext>
                <c:ext xmlns:c15="http://schemas.microsoft.com/office/drawing/2012/chart" uri="{CE6537A1-D6FC-4f65-9D91-7224C49458BB}">
                  <c15:dlblFieldTable>
                    <c15:dlblFTEntry>
                      <c15:txfldGUID>{E9CF1B74-0768-4350-B2FC-763AE4CA8EF0}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C7-45E8-86A6-334EC3CC5891}"/>
                </c:ext>
                <c:ext xmlns:c15="http://schemas.microsoft.com/office/drawing/2012/chart" uri="{CE6537A1-D6FC-4f65-9D91-7224C49458BB}">
                  <c15:dlblFieldTable>
                    <c15:dlblFTEntry>
                      <c15:txfldGUID>{7096F7A9-CBFC-4FD0-A3ED-D9DD2275F63B}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C7-45E8-86A6-334EC3CC5891}"/>
                </c:ext>
                <c:ext xmlns:c15="http://schemas.microsoft.com/office/drawing/2012/chart" uri="{CE6537A1-D6FC-4f65-9D91-7224C49458BB}">
                  <c15:dlblFieldTable>
                    <c15:dlblFTEntry>
                      <c15:txfldGUID>{78590FAE-E96C-448A-ABC9-EC8A909B1C86}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C7-45E8-86A6-334EC3CC5891}"/>
                </c:ext>
                <c:ext xmlns:c15="http://schemas.microsoft.com/office/drawing/2012/chart" uri="{CE6537A1-D6FC-4f65-9D91-7224C49458BB}">
                  <c15:dlblFieldTable>
                    <c15:dlblFTEntry>
                      <c15:txfldGUID>{61468A78-DF97-4234-A80F-5F09222C0969}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C7-45E8-86A6-334EC3CC5891}"/>
                </c:ext>
                <c:ext xmlns:c15="http://schemas.microsoft.com/office/drawing/2012/chart" uri="{CE6537A1-D6FC-4f65-9D91-7224C49458BB}">
                  <c15:dlblFieldTable>
                    <c15:dlblFTEntry>
                      <c15:txfldGUID>{31F78A89-A19E-4FEE-BE9D-B803A7DE762D}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C7-45E8-86A6-334EC3CC5891}"/>
                </c:ext>
                <c:ext xmlns:c15="http://schemas.microsoft.com/office/drawing/2012/chart" uri="{CE6537A1-D6FC-4f65-9D91-7224C49458BB}">
                  <c15:dlblFieldTable>
                    <c15:dlblFTEntry>
                      <c15:txfldGUID>{0C7AAC74-0D75-45E8-A876-BCB4875A60F4}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C7-45E8-86A6-334EC3CC5891}"/>
                </c:ext>
                <c:ext xmlns:c15="http://schemas.microsoft.com/office/drawing/2012/chart" uri="{CE6537A1-D6FC-4f65-9D91-7224C49458BB}">
                  <c15:dlblFieldTable>
                    <c15:dlblFTEntry>
                      <c15:txfldGUID>{1A98862D-4463-414C-8687-BAB9E51B5E02}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C7-45E8-86A6-334EC3CC5891}"/>
                </c:ext>
                <c:ext xmlns:c15="http://schemas.microsoft.com/office/drawing/2012/chart" uri="{CE6537A1-D6FC-4f65-9D91-7224C49458BB}">
                  <c15:dlblFieldTable>
                    <c15:dlblFTEntry>
                      <c15:txfldGUID>{29C68F6F-4ABC-405D-A0E1-49DC19AB72E8}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67C7-45E8-86A6-334EC3CC5891}"/>
            </c:ext>
          </c:extLst>
        </c:ser>
        <c:dLbls>
          <c:showLegendKey val="0"/>
          <c:showVal val="1"/>
          <c:showCatName val="0"/>
          <c:showSerName val="0"/>
          <c:showPercent val="0"/>
          <c:showBubbleSize val="0"/>
        </c:dLbls>
        <c:axId val="242396104"/>
        <c:axId val="242396488"/>
      </c:scatterChart>
      <c:valAx>
        <c:axId val="242396104"/>
        <c:scaling>
          <c:orientation val="minMax"/>
          <c:max val="6.1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6488"/>
        <c:crosses val="autoZero"/>
        <c:crossBetween val="midCat"/>
      </c:valAx>
      <c:valAx>
        <c:axId val="242396488"/>
        <c:scaling>
          <c:orientation val="minMax"/>
          <c:max val="7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396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元利償還金等（Ａ）については、病院事業債の元金償還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億円が開始されたことが主な増加要因となり、</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億円の増となった。算入公債費等（Ｂ）については、公債費に充当される特定財源のうち新小山市民病院貸付金元利収入</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億円が増加したことが要因となり、</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その結果、実質公債費比率の分子は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億円の増となり、比率も上昇した。今後新庁舎整備事業など大型建設事業の借入れが控えていることから、市債管理計画に基づき地方債の発行を抑制することで、比率の上昇に歯止めをかけるよう努める。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将来負担額（Ａ）については、主に公営企業会計の地方債現在高の減に伴い、公営企業会計に係る地方債の償還に充てるための一般会計からの繰入見込額が</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億円の減となった。充当可能財源等（Ｂ）については、介護保険給付金及び国保財政調整基金を積み増ししたことにより充当可能基金が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億の増となったものの、充当可能特定歳入が主に都市計画税収見込額の減により</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億円の減となったことから、</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億円の減となり、比率は改善した。今後も市債管理計画に基づく市債発行額の抑制及び基金の積み増しにより比率の改善に努める。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庁舎建設基金に新庁舎整備事業のため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他市町と比較して財政調整基金の残高が少ないため、経常経費の執行留保や契約差金の完全凍結を引き続き実施するなどして剰余金を確保し、残高が標準財政規模の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％となるように積み増しに努める。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・体育館建設基金：市立体育館の建設資金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・子ども甲状腺検査基金：東日本大震災に伴う福島第一原子力発電所の事故に起因する放射線の影響による子どもの健康被害対策として行う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甲状腺検査に必要な事業の財源にあてるため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・小野塚記念青少年健全育成基金：青少年の健全な育成に資する事業に充てるため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・文化芸術振興基金：文化芸術の振興及び活動の支援の経費に充てるため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・体育館建設基金：預金利子および繰替運用利子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・子ども甲状腺検査基金：預金利子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・小野塚記念青少年健全育成基金：青少年健全育成関係団体への助成金として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・文化芸術振興基金：文化芸術振興関係団体への助成金として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年度にかけて実施する新庁舎整備事業のため、平成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体育館建設基金：平成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年度にかけて実施する市立体育館建設事業のため、平成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年度に全額を取り崩す予定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・子ども甲状腺検査基金：子ども甲状腺検査事業検討委員会において、福島県民健康調査の状況を踏まえ、検査の必要性を含めた検討を継続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・小野塚記念青少年健全育成基金：引き続き青少年健全育成関係団体への助成金に充てるため取り崩す予定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・文化芸術振興基金：引き続き文化芸術振興関係団体への助成金に充てるため取り崩す予定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％となるように積み増しに努める。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預金利子および繰替運用利子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今後新庁舎建設事業など大型建設事業に係る地方債借入が予定されていることから、積み増しに努める。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当市の有形固定資産の減価償却率は、類似する地方公共団体と比較し、やや進んでいる。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公共施設総合管理計画を始めとした計画に基づき、施設の統廃合、民設民営化、長寿命化等を進めていく。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78" name="楕円 77"/>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92304</xdr:rowOff>
    </xdr:from>
    <xdr:ext cx="405111" cy="259045"/>
    <xdr:sp macro="" textlink="">
      <xdr:nvSpPr>
        <xdr:cNvPr id="79"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0"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81"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債務償還可能年数は全国平均を下回っているが、類似団体平均と栃木県平均で比較すると上回る数値となった。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景気の先行きに対する不透明感が増しているため、市税等の大幅な増収が期待できない一方、新庁舎建設事業等の大型普通建設事業の実施により市債残高の増加が見込まれることから、その他の投資的事業の実施の可否を慎重に判断し、将来負担額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0" name="直線コネクタ 109"/>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3"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4" name="直線コネクタ 113"/>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5" name="債務償還可能年数平均値テキスト"/>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6" name="フローチャート: 判断 115"/>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2" name="楕円 121"/>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53569</xdr:rowOff>
    </xdr:from>
    <xdr:ext cx="340478" cy="259045"/>
    <xdr:sp macro="" textlink="">
      <xdr:nvSpPr>
        <xdr:cNvPr id="123" name="債務償還可能年数該当値テキスト"/>
        <xdr:cNvSpPr txBox="1"/>
      </xdr:nvSpPr>
      <xdr:spPr>
        <a:xfrm>
          <a:off x="14846300" y="5797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0" name="楕円 69"/>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89552</xdr:rowOff>
    </xdr:from>
    <xdr:ext cx="405111" cy="259045"/>
    <xdr:sp macro="" textlink="">
      <xdr:nvSpPr>
        <xdr:cNvPr id="71"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2"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73" name="n_1mainValue【道路】&#10;有形固定資産減価償却率"/>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98" name="直線コネクタ 97"/>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99"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0" name="直線コネクタ 99"/>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1"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2" name="直線コネクタ 101"/>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3"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4" name="フローチャート: 判断 103"/>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5" name="フローチャート: 判断 104"/>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6" name="フローチャート: 判断 105"/>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150749</xdr:rowOff>
    </xdr:from>
    <xdr:to>
      <xdr:col>50</xdr:col>
      <xdr:colOff>165100</xdr:colOff>
      <xdr:row>40</xdr:row>
      <xdr:rowOff>80899</xdr:rowOff>
    </xdr:to>
    <xdr:sp macro="" textlink="">
      <xdr:nvSpPr>
        <xdr:cNvPr id="112" name="楕円 111"/>
        <xdr:cNvSpPr/>
      </xdr:nvSpPr>
      <xdr:spPr>
        <a:xfrm>
          <a:off x="9588500" y="6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32</xdr:row>
      <xdr:rowOff>52468</xdr:rowOff>
    </xdr:from>
    <xdr:ext cx="534377" cy="259045"/>
    <xdr:sp macro="" textlink="">
      <xdr:nvSpPr>
        <xdr:cNvPr id="113"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14"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72026</xdr:rowOff>
    </xdr:from>
    <xdr:ext cx="469744" cy="259045"/>
    <xdr:sp macro="" textlink="">
      <xdr:nvSpPr>
        <xdr:cNvPr id="115" name="n_1mainValue【道路】&#10;一人当たり延長"/>
        <xdr:cNvSpPr txBox="1"/>
      </xdr:nvSpPr>
      <xdr:spPr>
        <a:xfrm>
          <a:off x="9391727" y="69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0" name="直線コネクタ 139"/>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1"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2" name="直線コネクタ 141"/>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3"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4" name="直線コネクタ 143"/>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45"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46" name="フローチャート: 判断 145"/>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47" name="フローチャート: 判断 146"/>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48" name="フローチャート: 判断 147"/>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54" name="楕円 153"/>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19067</xdr:rowOff>
    </xdr:from>
    <xdr:ext cx="405111" cy="259045"/>
    <xdr:sp macro="" textlink="">
      <xdr:nvSpPr>
        <xdr:cNvPr id="155" name="n_1aveValue【橋りょう・トンネル】&#10;有形固定資産減価償却率"/>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56"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157" name="n_1mainValue【橋りょう・トンネル】&#10;有形固定資産減価償却率"/>
        <xdr:cNvSpPr txBox="1"/>
      </xdr:nvSpPr>
      <xdr:spPr>
        <a:xfrm>
          <a:off x="3582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8" name="テキスト ボックス 167"/>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0" name="テキスト ボックス 169"/>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82" name="直線コネクタ 181"/>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83"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84" name="直線コネクタ 183"/>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85"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86" name="直線コネクタ 185"/>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87"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88" name="フローチャート: 判断 187"/>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89" name="フローチャート: 判断 188"/>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0" name="フローチャート: 判断 189"/>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53129</xdr:rowOff>
    </xdr:from>
    <xdr:to>
      <xdr:col>50</xdr:col>
      <xdr:colOff>165100</xdr:colOff>
      <xdr:row>64</xdr:row>
      <xdr:rowOff>154729</xdr:rowOff>
    </xdr:to>
    <xdr:sp macro="" textlink="">
      <xdr:nvSpPr>
        <xdr:cNvPr id="196" name="楕円 195"/>
        <xdr:cNvSpPr/>
      </xdr:nvSpPr>
      <xdr:spPr>
        <a:xfrm>
          <a:off x="9588500" y="110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150663</xdr:rowOff>
    </xdr:from>
    <xdr:ext cx="599010" cy="259045"/>
    <xdr:sp macro="" textlink="">
      <xdr:nvSpPr>
        <xdr:cNvPr id="197"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198"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145856</xdr:rowOff>
    </xdr:from>
    <xdr:ext cx="534377" cy="259045"/>
    <xdr:sp macro="" textlink="">
      <xdr:nvSpPr>
        <xdr:cNvPr id="199" name="n_1mainValue【橋りょう・トンネル】&#10;一人当たり有形固定資産（償却資産）額"/>
        <xdr:cNvSpPr txBox="1"/>
      </xdr:nvSpPr>
      <xdr:spPr>
        <a:xfrm>
          <a:off x="9359411" y="111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65532</xdr:rowOff>
    </xdr:from>
    <xdr:to>
      <xdr:col>24</xdr:col>
      <xdr:colOff>62865</xdr:colOff>
      <xdr:row>86</xdr:row>
      <xdr:rowOff>88392</xdr:rowOff>
    </xdr:to>
    <xdr:cxnSp macro="">
      <xdr:nvCxnSpPr>
        <xdr:cNvPr id="222" name="直線コネクタ 221"/>
        <xdr:cNvCxnSpPr/>
      </xdr:nvCxnSpPr>
      <xdr:spPr>
        <a:xfrm flipV="1">
          <a:off x="4634865" y="137815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3"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4" name="直線コネクタ 223"/>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12209</xdr:rowOff>
    </xdr:from>
    <xdr:ext cx="405111" cy="259045"/>
    <xdr:sp macro="" textlink="">
      <xdr:nvSpPr>
        <xdr:cNvPr id="225" name="【公営住宅】&#10;有形固定資産減価償却率最大値テキスト"/>
        <xdr:cNvSpPr txBox="1"/>
      </xdr:nvSpPr>
      <xdr:spPr>
        <a:xfrm>
          <a:off x="4673600"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65532</xdr:rowOff>
    </xdr:from>
    <xdr:to>
      <xdr:col>24</xdr:col>
      <xdr:colOff>152400</xdr:colOff>
      <xdr:row>80</xdr:row>
      <xdr:rowOff>65532</xdr:rowOff>
    </xdr:to>
    <xdr:cxnSp macro="">
      <xdr:nvCxnSpPr>
        <xdr:cNvPr id="226" name="直線コネクタ 225"/>
        <xdr:cNvCxnSpPr/>
      </xdr:nvCxnSpPr>
      <xdr:spPr>
        <a:xfrm>
          <a:off x="4546600" y="1378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27" name="【公営住宅】&#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28" name="フローチャート: 判断 22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7874</xdr:rowOff>
    </xdr:from>
    <xdr:to>
      <xdr:col>20</xdr:col>
      <xdr:colOff>38100</xdr:colOff>
      <xdr:row>83</xdr:row>
      <xdr:rowOff>109474</xdr:rowOff>
    </xdr:to>
    <xdr:sp macro="" textlink="">
      <xdr:nvSpPr>
        <xdr:cNvPr id="229" name="フローチャート: 判断 228"/>
        <xdr:cNvSpPr/>
      </xdr:nvSpPr>
      <xdr:spPr>
        <a:xfrm>
          <a:off x="3746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76454</xdr:rowOff>
    </xdr:from>
    <xdr:to>
      <xdr:col>15</xdr:col>
      <xdr:colOff>101600</xdr:colOff>
      <xdr:row>84</xdr:row>
      <xdr:rowOff>6604</xdr:rowOff>
    </xdr:to>
    <xdr:sp macro="" textlink="">
      <xdr:nvSpPr>
        <xdr:cNvPr id="230" name="フローチャート: 判断 229"/>
        <xdr:cNvSpPr/>
      </xdr:nvSpPr>
      <xdr:spPr>
        <a:xfrm>
          <a:off x="2857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108458</xdr:rowOff>
    </xdr:from>
    <xdr:to>
      <xdr:col>20</xdr:col>
      <xdr:colOff>38100</xdr:colOff>
      <xdr:row>80</xdr:row>
      <xdr:rowOff>38608</xdr:rowOff>
    </xdr:to>
    <xdr:sp macro="" textlink="">
      <xdr:nvSpPr>
        <xdr:cNvPr id="236" name="楕円 235"/>
        <xdr:cNvSpPr/>
      </xdr:nvSpPr>
      <xdr:spPr>
        <a:xfrm>
          <a:off x="3746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100601</xdr:rowOff>
    </xdr:from>
    <xdr:ext cx="405111" cy="259045"/>
    <xdr:sp macro="" textlink="">
      <xdr:nvSpPr>
        <xdr:cNvPr id="237" name="n_1aveValue【公営住宅】&#10;有形固定資産減価償却率"/>
        <xdr:cNvSpPr txBox="1"/>
      </xdr:nvSpPr>
      <xdr:spPr>
        <a:xfrm>
          <a:off x="35820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23131</xdr:rowOff>
    </xdr:from>
    <xdr:ext cx="405111" cy="259045"/>
    <xdr:sp macro="" textlink="">
      <xdr:nvSpPr>
        <xdr:cNvPr id="238" name="n_2aveValue【公営住宅】&#10;有形固定資産減価償却率"/>
        <xdr:cNvSpPr txBox="1"/>
      </xdr:nvSpPr>
      <xdr:spPr>
        <a:xfrm>
          <a:off x="2705744" y="1408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55135</xdr:rowOff>
    </xdr:from>
    <xdr:ext cx="405111" cy="259045"/>
    <xdr:sp macro="" textlink="">
      <xdr:nvSpPr>
        <xdr:cNvPr id="239" name="n_1mainValue【公営住宅】&#10;有形固定資産減価償却率"/>
        <xdr:cNvSpPr txBox="1"/>
      </xdr:nvSpPr>
      <xdr:spPr>
        <a:xfrm>
          <a:off x="35820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63" name="直線コネクタ 262"/>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64"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65" name="直線コネクタ 264"/>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66"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67" name="直線コネクタ 266"/>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68"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69" name="フローチャート: 判断 268"/>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70" name="フローチャート: 判断 269"/>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71" name="フローチャート: 判断 270"/>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277" name="楕円 276"/>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62247</xdr:rowOff>
    </xdr:from>
    <xdr:ext cx="469744" cy="259045"/>
    <xdr:sp macro="" textlink="">
      <xdr:nvSpPr>
        <xdr:cNvPr id="278" name="n_1aveValue【公営住宅】&#10;一人当たり面積"/>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79"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280" name="n_1mainValue【公営住宅】&#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321" name="直線コネクタ 320"/>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322"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323" name="直線コネクタ 322"/>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324"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325" name="直線コネクタ 324"/>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64787</xdr:rowOff>
    </xdr:from>
    <xdr:ext cx="405111" cy="259045"/>
    <xdr:sp macro="" textlink="">
      <xdr:nvSpPr>
        <xdr:cNvPr id="326" name="【認定こども園・幼稚園・保育所】&#10;有形固定資産減価償却率平均値テキスト"/>
        <xdr:cNvSpPr txBox="1"/>
      </xdr:nvSpPr>
      <xdr:spPr>
        <a:xfrm>
          <a:off x="1635760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27" name="フローチャート: 判断 326"/>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8" name="フローチャート: 判断 327"/>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329" name="フローチャート: 判断 328"/>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335" name="楕円 334"/>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118127</xdr:rowOff>
    </xdr:from>
    <xdr:ext cx="405111" cy="259045"/>
    <xdr:sp macro="" textlink="">
      <xdr:nvSpPr>
        <xdr:cNvPr id="336" name="n_1ave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337"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338" name="n_1mainValue【認定こども園・幼稚園・保育所】&#10;有形固定資産減価償却率"/>
        <xdr:cNvSpPr txBox="1"/>
      </xdr:nvSpPr>
      <xdr:spPr>
        <a:xfrm>
          <a:off x="15266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49" name="テキスト ボックス 34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63" name="直線コネクタ 362"/>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64"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65" name="直線コネクタ 364"/>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66"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67" name="直線コネクタ 366"/>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68"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69" name="フローチャート: 判断 368"/>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70" name="フローチャート: 判断 369"/>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71" name="フローチャート: 判断 370"/>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151130</xdr:rowOff>
    </xdr:from>
    <xdr:to>
      <xdr:col>112</xdr:col>
      <xdr:colOff>38100</xdr:colOff>
      <xdr:row>42</xdr:row>
      <xdr:rowOff>81280</xdr:rowOff>
    </xdr:to>
    <xdr:sp macro="" textlink="">
      <xdr:nvSpPr>
        <xdr:cNvPr id="377" name="楕円 376"/>
        <xdr:cNvSpPr/>
      </xdr:nvSpPr>
      <xdr:spPr>
        <a:xfrm>
          <a:off x="21272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162577</xdr:rowOff>
    </xdr:from>
    <xdr:ext cx="469744" cy="259045"/>
    <xdr:sp macro="" textlink="">
      <xdr:nvSpPr>
        <xdr:cNvPr id="378"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379"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72407</xdr:rowOff>
    </xdr:from>
    <xdr:ext cx="469744" cy="259045"/>
    <xdr:sp macro="" textlink="">
      <xdr:nvSpPr>
        <xdr:cNvPr id="380" name="n_1mainValue【認定こども園・幼稚園・保育所】&#10;一人当たり面積"/>
        <xdr:cNvSpPr txBox="1"/>
      </xdr:nvSpPr>
      <xdr:spPr>
        <a:xfrm>
          <a:off x="210757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2" name="直線コネクタ 3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3" name="テキスト ボックス 3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4" name="直線コネクタ 3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5" name="テキスト ボックス 3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6" name="直線コネクタ 3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7" name="テキスト ボックス 3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8" name="直線コネクタ 3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9" name="テキスト ボックス 3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03" name="直線コネクタ 402"/>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04"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05" name="直線コネクタ 404"/>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0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07" name="直線コネクタ 40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08"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09" name="フローチャート: 判断 408"/>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10" name="フローチャート: 判断 40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11" name="フローチャート: 判断 410"/>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xdr:rowOff>
    </xdr:from>
    <xdr:to>
      <xdr:col>81</xdr:col>
      <xdr:colOff>101600</xdr:colOff>
      <xdr:row>58</xdr:row>
      <xdr:rowOff>105664</xdr:rowOff>
    </xdr:to>
    <xdr:sp macro="" textlink="">
      <xdr:nvSpPr>
        <xdr:cNvPr id="417" name="楕円 416"/>
        <xdr:cNvSpPr/>
      </xdr:nvSpPr>
      <xdr:spPr>
        <a:xfrm>
          <a:off x="15430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121937</xdr:rowOff>
    </xdr:from>
    <xdr:ext cx="405111" cy="259045"/>
    <xdr:sp macro="" textlink="">
      <xdr:nvSpPr>
        <xdr:cNvPr id="418"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419"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122191</xdr:rowOff>
    </xdr:from>
    <xdr:ext cx="405111" cy="259045"/>
    <xdr:sp macro="" textlink="">
      <xdr:nvSpPr>
        <xdr:cNvPr id="420" name="n_1mainValue【学校施設】&#10;有形固定資産減価償却率"/>
        <xdr:cNvSpPr txBox="1"/>
      </xdr:nvSpPr>
      <xdr:spPr>
        <a:xfrm>
          <a:off x="152660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45" name="直線コネクタ 444"/>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46"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47" name="直線コネクタ 44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48"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49" name="直線コネクタ 448"/>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450"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51" name="フローチャート: 判断 450"/>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52" name="フローチャート: 判断 451"/>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53" name="フローチャート: 判断 452"/>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88265</xdr:rowOff>
    </xdr:from>
    <xdr:to>
      <xdr:col>112</xdr:col>
      <xdr:colOff>38100</xdr:colOff>
      <xdr:row>60</xdr:row>
      <xdr:rowOff>18415</xdr:rowOff>
    </xdr:to>
    <xdr:sp macro="" textlink="">
      <xdr:nvSpPr>
        <xdr:cNvPr id="459" name="楕円 458"/>
        <xdr:cNvSpPr/>
      </xdr:nvSpPr>
      <xdr:spPr>
        <a:xfrm>
          <a:off x="2127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145432</xdr:rowOff>
    </xdr:from>
    <xdr:ext cx="469744" cy="259045"/>
    <xdr:sp macro="" textlink="">
      <xdr:nvSpPr>
        <xdr:cNvPr id="460"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461"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9542</xdr:rowOff>
    </xdr:from>
    <xdr:ext cx="469744" cy="259045"/>
    <xdr:sp macro="" textlink="">
      <xdr:nvSpPr>
        <xdr:cNvPr id="462" name="n_1mainValue【学校施設】&#10;一人当たり面積"/>
        <xdr:cNvSpPr txBox="1"/>
      </xdr:nvSpPr>
      <xdr:spPr>
        <a:xfrm>
          <a:off x="21075727" y="102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3" name="テキスト ボックス 4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5" name="テキスト ボックス 4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487" name="直線コネクタ 486"/>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488"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489" name="直線コネクタ 488"/>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1" name="直線コネクタ 4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492"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493" name="フローチャート: 判断 49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494" name="フローチャート: 判断 493"/>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495" name="フローチャート: 判断 494"/>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99695</xdr:rowOff>
    </xdr:from>
    <xdr:to>
      <xdr:col>81</xdr:col>
      <xdr:colOff>101600</xdr:colOff>
      <xdr:row>78</xdr:row>
      <xdr:rowOff>29845</xdr:rowOff>
    </xdr:to>
    <xdr:sp macro="" textlink="">
      <xdr:nvSpPr>
        <xdr:cNvPr id="501" name="楕円 500"/>
        <xdr:cNvSpPr/>
      </xdr:nvSpPr>
      <xdr:spPr>
        <a:xfrm>
          <a:off x="15430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87647</xdr:rowOff>
    </xdr:from>
    <xdr:ext cx="405111" cy="259045"/>
    <xdr:sp macro="" textlink="">
      <xdr:nvSpPr>
        <xdr:cNvPr id="502"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03"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46372</xdr:rowOff>
    </xdr:from>
    <xdr:ext cx="405111" cy="259045"/>
    <xdr:sp macro="" textlink="">
      <xdr:nvSpPr>
        <xdr:cNvPr id="504" name="n_1mainValue【児童館】&#10;有形固定資産減価償却率"/>
        <xdr:cNvSpPr txBox="1"/>
      </xdr:nvSpPr>
      <xdr:spPr>
        <a:xfrm>
          <a:off x="152660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5" name="直線コネクタ 5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6" name="テキスト ボックス 5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7" name="直線コネクタ 5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8" name="テキスト ボックス 5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9" name="直線コネクタ 5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0" name="テキスト ボックス 5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1" name="直線コネクタ 5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2" name="テキスト ボックス 5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3" name="直線コネクタ 5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4" name="テキスト ボックス 5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28" name="直線コネクタ 527"/>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30" name="直線コネクタ 52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31"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32" name="直線コネクタ 531"/>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3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34" name="フローチャート: 判断 53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5" name="フローチャート: 判断 53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36" name="フローチャート: 判断 535"/>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42" name="楕円 54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4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545"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6" name="テキスト ボックス 5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8" name="テキスト ボックス 5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8" name="テキスト ボックス 5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106</xdr:row>
      <xdr:rowOff>95250</xdr:rowOff>
    </xdr:to>
    <xdr:cxnSp macro="">
      <xdr:nvCxnSpPr>
        <xdr:cNvPr id="570" name="直線コネクタ 569"/>
        <xdr:cNvCxnSpPr/>
      </xdr:nvCxnSpPr>
      <xdr:spPr>
        <a:xfrm flipV="1">
          <a:off x="16318864" y="1738503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99077</xdr:rowOff>
    </xdr:from>
    <xdr:ext cx="405111" cy="259045"/>
    <xdr:sp macro="" textlink="">
      <xdr:nvSpPr>
        <xdr:cNvPr id="571" name="【公民館】&#10;有形固定資産減価償却率最小値テキスト"/>
        <xdr:cNvSpPr txBox="1"/>
      </xdr:nvSpPr>
      <xdr:spPr>
        <a:xfrm>
          <a:off x="16357600"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95250</xdr:rowOff>
    </xdr:from>
    <xdr:to>
      <xdr:col>86</xdr:col>
      <xdr:colOff>25400</xdr:colOff>
      <xdr:row>106</xdr:row>
      <xdr:rowOff>95250</xdr:rowOff>
    </xdr:to>
    <xdr:cxnSp macro="">
      <xdr:nvCxnSpPr>
        <xdr:cNvPr id="572" name="直線コネクタ 571"/>
        <xdr:cNvCxnSpPr/>
      </xdr:nvCxnSpPr>
      <xdr:spPr>
        <a:xfrm>
          <a:off x="16230600" y="1826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573" name="【公民館】&#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574" name="直線コネクタ 57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167657</xdr:rowOff>
    </xdr:from>
    <xdr:ext cx="405111" cy="259045"/>
    <xdr:sp macro="" textlink="">
      <xdr:nvSpPr>
        <xdr:cNvPr id="575" name="【公民館】&#10;有形固定資産減価償却率平均値テキスト"/>
        <xdr:cNvSpPr txBox="1"/>
      </xdr:nvSpPr>
      <xdr:spPr>
        <a:xfrm>
          <a:off x="16357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576" name="フローチャート: 判断 575"/>
        <xdr:cNvSpPr/>
      </xdr:nvSpPr>
      <xdr:spPr>
        <a:xfrm>
          <a:off x="16268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77" name="フローチャート: 判断 576"/>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578" name="フローチャート: 判断 577"/>
        <xdr:cNvSpPr/>
      </xdr:nvSpPr>
      <xdr:spPr>
        <a:xfrm>
          <a:off x="1454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135889</xdr:rowOff>
    </xdr:from>
    <xdr:to>
      <xdr:col>81</xdr:col>
      <xdr:colOff>101600</xdr:colOff>
      <xdr:row>108</xdr:row>
      <xdr:rowOff>66039</xdr:rowOff>
    </xdr:to>
    <xdr:sp macro="" textlink="">
      <xdr:nvSpPr>
        <xdr:cNvPr id="584" name="楕円 583"/>
        <xdr:cNvSpPr/>
      </xdr:nvSpPr>
      <xdr:spPr>
        <a:xfrm>
          <a:off x="15430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85"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90188</xdr:rowOff>
    </xdr:from>
    <xdr:ext cx="405111" cy="259045"/>
    <xdr:sp macro="" textlink="">
      <xdr:nvSpPr>
        <xdr:cNvPr id="586" name="n_2aveValue【公民館】&#10;有形固定資産減価償却率"/>
        <xdr:cNvSpPr txBox="1"/>
      </xdr:nvSpPr>
      <xdr:spPr>
        <a:xfrm>
          <a:off x="14389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57166</xdr:rowOff>
    </xdr:from>
    <xdr:ext cx="405111" cy="259045"/>
    <xdr:sp macro="" textlink="">
      <xdr:nvSpPr>
        <xdr:cNvPr id="587" name="n_1mainValue【公民館】&#10;有形固定資産減価償却率"/>
        <xdr:cNvSpPr txBox="1"/>
      </xdr:nvSpPr>
      <xdr:spPr>
        <a:xfrm>
          <a:off x="152660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09" name="直線コネクタ 608"/>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10"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11" name="直線コネクタ 610"/>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12"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13" name="直線コネクタ 612"/>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14"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15" name="フローチャート: 判断 614"/>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16" name="フローチャート: 判断 615"/>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17" name="フローチャート: 判断 616"/>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623" name="楕円 622"/>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159529</xdr:rowOff>
    </xdr:from>
    <xdr:ext cx="469744" cy="259045"/>
    <xdr:sp macro="" textlink="">
      <xdr:nvSpPr>
        <xdr:cNvPr id="624"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2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10685</xdr:rowOff>
    </xdr:from>
    <xdr:ext cx="469744" cy="259045"/>
    <xdr:sp macro="" textlink="">
      <xdr:nvSpPr>
        <xdr:cNvPr id="626" name="n_1mainValue【公民館】&#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本表中で類似する地方公共団体との有形固定資産の減価償却率の比較において、消防施設を除くすべての施設で減価償却が進んでいる。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公共施設総合管理計画を始めとした計画に基づき、施設の統廃合、民設民営化、長寿命化等を進めていく。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107315</xdr:rowOff>
    </xdr:from>
    <xdr:to>
      <xdr:col>20</xdr:col>
      <xdr:colOff>38100</xdr:colOff>
      <xdr:row>37</xdr:row>
      <xdr:rowOff>37465</xdr:rowOff>
    </xdr:to>
    <xdr:sp macro="" textlink="">
      <xdr:nvSpPr>
        <xdr:cNvPr id="71" name="楕円 70"/>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53992</xdr:rowOff>
    </xdr:from>
    <xdr:ext cx="405111" cy="259045"/>
    <xdr:sp macro="" textlink="">
      <xdr:nvSpPr>
        <xdr:cNvPr id="72" name="n_1mainValue【図書館】&#10;有形固定資産減価償却率"/>
        <xdr:cNvSpPr txBox="1"/>
      </xdr:nvSpPr>
      <xdr:spPr>
        <a:xfrm>
          <a:off x="3582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97" name="直線コネクタ 96"/>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98"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9" name="直線コネクタ 98"/>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0"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1" name="直線コネクタ 100"/>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2"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3" name="フローチャート: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4" name="フローチャート: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143527</xdr:rowOff>
    </xdr:from>
    <xdr:ext cx="469744" cy="259045"/>
    <xdr:sp macro="" textlink="">
      <xdr:nvSpPr>
        <xdr:cNvPr id="105"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6" name="フローチャート: 判断 105"/>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07"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13" name="楕円 112"/>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60977</xdr:rowOff>
    </xdr:from>
    <xdr:ext cx="469744" cy="259045"/>
    <xdr:sp macro="" textlink="">
      <xdr:nvSpPr>
        <xdr:cNvPr id="114"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39" name="直線コネクタ 138"/>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0"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1" name="直線コネクタ 140"/>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2"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3" name="直線コネクタ 142"/>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4"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5" name="フローチャート: 判断 14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6" name="フローチャート: 判断 145"/>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106697</xdr:rowOff>
    </xdr:from>
    <xdr:ext cx="405111" cy="259045"/>
    <xdr:sp macro="" textlink="">
      <xdr:nvSpPr>
        <xdr:cNvPr id="147"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48" name="フローチャート: 判断 147"/>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49"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55" name="楕円 154"/>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156"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144780</xdr:rowOff>
    </xdr:from>
    <xdr:to>
      <xdr:col>54</xdr:col>
      <xdr:colOff>189865</xdr:colOff>
      <xdr:row>61</xdr:row>
      <xdr:rowOff>163830</xdr:rowOff>
    </xdr:to>
    <xdr:cxnSp macro="">
      <xdr:nvCxnSpPr>
        <xdr:cNvPr id="180" name="直線コネクタ 179"/>
        <xdr:cNvCxnSpPr/>
      </xdr:nvCxnSpPr>
      <xdr:spPr>
        <a:xfrm flipV="1">
          <a:off x="10476865" y="974598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1" name="【体育館・プール】&#10;一人当たり面積最小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163830</xdr:rowOff>
    </xdr:from>
    <xdr:to>
      <xdr:col>55</xdr:col>
      <xdr:colOff>88900</xdr:colOff>
      <xdr:row>61</xdr:row>
      <xdr:rowOff>163830</xdr:rowOff>
    </xdr:to>
    <xdr:cxnSp macro="">
      <xdr:nvCxnSpPr>
        <xdr:cNvPr id="182" name="直線コネクタ 181"/>
        <xdr:cNvCxnSpPr/>
      </xdr:nvCxnSpPr>
      <xdr:spPr>
        <a:xfrm>
          <a:off x="10388600" y="1062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91457</xdr:rowOff>
    </xdr:from>
    <xdr:ext cx="469744" cy="259045"/>
    <xdr:sp macro="" textlink="">
      <xdr:nvSpPr>
        <xdr:cNvPr id="183" name="【体育館・プール】&#10;一人当たり面積最大値テキスト"/>
        <xdr:cNvSpPr txBox="1"/>
      </xdr:nvSpPr>
      <xdr:spPr>
        <a:xfrm>
          <a:off x="10515600" y="952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144780</xdr:rowOff>
    </xdr:from>
    <xdr:to>
      <xdr:col>55</xdr:col>
      <xdr:colOff>88900</xdr:colOff>
      <xdr:row>56</xdr:row>
      <xdr:rowOff>144780</xdr:rowOff>
    </xdr:to>
    <xdr:cxnSp macro="">
      <xdr:nvCxnSpPr>
        <xdr:cNvPr id="184" name="直線コネクタ 183"/>
        <xdr:cNvCxnSpPr/>
      </xdr:nvCxnSpPr>
      <xdr:spPr>
        <a:xfrm>
          <a:off x="10388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102887</xdr:rowOff>
    </xdr:from>
    <xdr:ext cx="469744" cy="259045"/>
    <xdr:sp macro="" textlink="">
      <xdr:nvSpPr>
        <xdr:cNvPr id="185" name="【体育館・プール】&#10;一人当たり面積平均値テキスト"/>
        <xdr:cNvSpPr txBox="1"/>
      </xdr:nvSpPr>
      <xdr:spPr>
        <a:xfrm>
          <a:off x="10515600" y="10046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124460</xdr:rowOff>
    </xdr:from>
    <xdr:to>
      <xdr:col>55</xdr:col>
      <xdr:colOff>50800</xdr:colOff>
      <xdr:row>59</xdr:row>
      <xdr:rowOff>54610</xdr:rowOff>
    </xdr:to>
    <xdr:sp macro="" textlink="">
      <xdr:nvSpPr>
        <xdr:cNvPr id="186" name="フローチャート: 判断 185"/>
        <xdr:cNvSpPr/>
      </xdr:nvSpPr>
      <xdr:spPr>
        <a:xfrm>
          <a:off x="10426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87" name="フローチャート: 判断 18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56</xdr:row>
      <xdr:rowOff>29227</xdr:rowOff>
    </xdr:from>
    <xdr:ext cx="469744" cy="259045"/>
    <xdr:sp macro="" textlink="">
      <xdr:nvSpPr>
        <xdr:cNvPr id="188"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63500</xdr:rowOff>
    </xdr:from>
    <xdr:to>
      <xdr:col>46</xdr:col>
      <xdr:colOff>38100</xdr:colOff>
      <xdr:row>58</xdr:row>
      <xdr:rowOff>165100</xdr:rowOff>
    </xdr:to>
    <xdr:sp macro="" textlink="">
      <xdr:nvSpPr>
        <xdr:cNvPr id="189" name="フローチャート: 判断 188"/>
        <xdr:cNvSpPr/>
      </xdr:nvSpPr>
      <xdr:spPr>
        <a:xfrm>
          <a:off x="8699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10177</xdr:rowOff>
    </xdr:from>
    <xdr:ext cx="469744" cy="259045"/>
    <xdr:sp macro="" textlink="">
      <xdr:nvSpPr>
        <xdr:cNvPr id="190" name="n_2aveValue【体育館・プール】&#10;一人当たり面積"/>
        <xdr:cNvSpPr txBox="1"/>
      </xdr:nvSpPr>
      <xdr:spPr>
        <a:xfrm>
          <a:off x="8515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196" name="楕円 195"/>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64787</xdr:rowOff>
    </xdr:from>
    <xdr:ext cx="469744" cy="259045"/>
    <xdr:sp macro="" textlink="">
      <xdr:nvSpPr>
        <xdr:cNvPr id="197" name="n_1mainValue【体育館・プール】&#10;一人当たり面積"/>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4" name="直線コネクタ 2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5" name="テキスト ボックス 2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6" name="直線コネクタ 2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7" name="テキスト ボックス 2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8" name="直線コネクタ 2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9" name="テキスト ボックス 2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0" name="直線コネクタ 2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1" name="テキスト ボックス 2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2" name="直線コネクタ 2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3" name="テキスト ボックス 2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4" name="直線コネクタ 2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5" name="テキスト ボックス 2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239" name="直線コネクタ 238"/>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40"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41" name="直線コネクタ 240"/>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242"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243" name="直線コネクタ 242"/>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244"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245" name="フローチャート: 判断 244"/>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46" name="フローチャート: 判断 24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247"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248" name="フローチャート: 判断 247"/>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249"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162561</xdr:rowOff>
    </xdr:from>
    <xdr:to>
      <xdr:col>20</xdr:col>
      <xdr:colOff>38100</xdr:colOff>
      <xdr:row>101</xdr:row>
      <xdr:rowOff>92711</xdr:rowOff>
    </xdr:to>
    <xdr:sp macro="" textlink="">
      <xdr:nvSpPr>
        <xdr:cNvPr id="255" name="楕円 254"/>
        <xdr:cNvSpPr/>
      </xdr:nvSpPr>
      <xdr:spPr>
        <a:xfrm>
          <a:off x="3746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109238</xdr:rowOff>
    </xdr:from>
    <xdr:ext cx="405111" cy="259045"/>
    <xdr:sp macro="" textlink="">
      <xdr:nvSpPr>
        <xdr:cNvPr id="256" name="n_1mainValue【市民会館】&#10;有形固定資産減価償却率"/>
        <xdr:cNvSpPr txBox="1"/>
      </xdr:nvSpPr>
      <xdr:spPr>
        <a:xfrm>
          <a:off x="358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280" name="直線コネクタ 279"/>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281"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282" name="直線コネクタ 281"/>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283"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284" name="直線コネクタ 283"/>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285"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286" name="フローチャート: 判断 285"/>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287" name="フローチャート: 判断 286"/>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288"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289" name="フローチャート: 判断 288"/>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290"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296" name="楕円 295"/>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38116</xdr:rowOff>
    </xdr:from>
    <xdr:ext cx="469744" cy="259045"/>
    <xdr:sp macro="" textlink="">
      <xdr:nvSpPr>
        <xdr:cNvPr id="297"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4" name="テキスト ボックス 3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5" name="直線コネクタ 3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6" name="テキスト ボックス 3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7" name="直線コネクタ 3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8" name="テキスト ボックス 3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9" name="直線コネクタ 3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0" name="テキスト ボックス 3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1" name="直線コネクタ 3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2" name="テキスト ボックス 3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3" name="直線コネクタ 3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4" name="テキスト ボックス 3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5" name="直線コネクタ 3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6" name="テキスト ボックス 3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8" name="テキスト ボックス 3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132262</xdr:rowOff>
    </xdr:from>
    <xdr:to>
      <xdr:col>85</xdr:col>
      <xdr:colOff>126364</xdr:colOff>
      <xdr:row>64</xdr:row>
      <xdr:rowOff>153488</xdr:rowOff>
    </xdr:to>
    <xdr:cxnSp macro="">
      <xdr:nvCxnSpPr>
        <xdr:cNvPr id="340" name="直線コネクタ 339"/>
        <xdr:cNvCxnSpPr/>
      </xdr:nvCxnSpPr>
      <xdr:spPr>
        <a:xfrm flipV="1">
          <a:off x="16318864" y="9904912"/>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157315</xdr:rowOff>
    </xdr:from>
    <xdr:ext cx="405111" cy="259045"/>
    <xdr:sp macro="" textlink="">
      <xdr:nvSpPr>
        <xdr:cNvPr id="341" name="【保健センター・保健所】&#10;有形固定資産減価償却率最小値テキスト"/>
        <xdr:cNvSpPr txBox="1"/>
      </xdr:nvSpPr>
      <xdr:spPr>
        <a:xfrm>
          <a:off x="163576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153488</xdr:rowOff>
    </xdr:from>
    <xdr:to>
      <xdr:col>86</xdr:col>
      <xdr:colOff>25400</xdr:colOff>
      <xdr:row>64</xdr:row>
      <xdr:rowOff>153488</xdr:rowOff>
    </xdr:to>
    <xdr:cxnSp macro="">
      <xdr:nvCxnSpPr>
        <xdr:cNvPr id="342" name="直線コネクタ 341"/>
        <xdr:cNvCxnSpPr/>
      </xdr:nvCxnSpPr>
      <xdr:spPr>
        <a:xfrm>
          <a:off x="16230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78939</xdr:rowOff>
    </xdr:from>
    <xdr:ext cx="405111" cy="259045"/>
    <xdr:sp macro="" textlink="">
      <xdr:nvSpPr>
        <xdr:cNvPr id="343" name="【保健センター・保健所】&#10;有形固定資産減価償却率最大値テキスト"/>
        <xdr:cNvSpPr txBox="1"/>
      </xdr:nvSpPr>
      <xdr:spPr>
        <a:xfrm>
          <a:off x="16357600" y="968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132262</xdr:rowOff>
    </xdr:from>
    <xdr:to>
      <xdr:col>86</xdr:col>
      <xdr:colOff>25400</xdr:colOff>
      <xdr:row>57</xdr:row>
      <xdr:rowOff>132262</xdr:rowOff>
    </xdr:to>
    <xdr:cxnSp macro="">
      <xdr:nvCxnSpPr>
        <xdr:cNvPr id="344" name="直線コネクタ 343"/>
        <xdr:cNvCxnSpPr/>
      </xdr:nvCxnSpPr>
      <xdr:spPr>
        <a:xfrm>
          <a:off x="16230600" y="990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345" name="【保健センター・保健所】&#10;有形固定資産減価償却率平均値テキスト"/>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346" name="フローチャート: 判断 345"/>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153307</xdr:rowOff>
    </xdr:from>
    <xdr:to>
      <xdr:col>81</xdr:col>
      <xdr:colOff>101600</xdr:colOff>
      <xdr:row>60</xdr:row>
      <xdr:rowOff>83457</xdr:rowOff>
    </xdr:to>
    <xdr:sp macro="" textlink="">
      <xdr:nvSpPr>
        <xdr:cNvPr id="347" name="フローチャート: 判断 34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74584</xdr:rowOff>
    </xdr:from>
    <xdr:ext cx="405111" cy="259045"/>
    <xdr:sp macro="" textlink="">
      <xdr:nvSpPr>
        <xdr:cNvPr id="348" name="n_1ave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11249</xdr:rowOff>
    </xdr:from>
    <xdr:to>
      <xdr:col>76</xdr:col>
      <xdr:colOff>165100</xdr:colOff>
      <xdr:row>58</xdr:row>
      <xdr:rowOff>112849</xdr:rowOff>
    </xdr:to>
    <xdr:sp macro="" textlink="">
      <xdr:nvSpPr>
        <xdr:cNvPr id="349" name="フローチャート: 判断 348"/>
        <xdr:cNvSpPr/>
      </xdr:nvSpPr>
      <xdr:spPr>
        <a:xfrm>
          <a:off x="14541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129376</xdr:rowOff>
    </xdr:from>
    <xdr:ext cx="405111" cy="259045"/>
    <xdr:sp macro="" textlink="">
      <xdr:nvSpPr>
        <xdr:cNvPr id="350" name="n_2aveValue【保健センター・保健所】&#10;有形固定資産減価償却率"/>
        <xdr:cNvSpPr txBox="1"/>
      </xdr:nvSpPr>
      <xdr:spPr>
        <a:xfrm>
          <a:off x="14389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55335</xdr:rowOff>
    </xdr:from>
    <xdr:to>
      <xdr:col>81</xdr:col>
      <xdr:colOff>101600</xdr:colOff>
      <xdr:row>55</xdr:row>
      <xdr:rowOff>156935</xdr:rowOff>
    </xdr:to>
    <xdr:sp macro="" textlink="">
      <xdr:nvSpPr>
        <xdr:cNvPr id="356" name="楕円 355"/>
        <xdr:cNvSpPr/>
      </xdr:nvSpPr>
      <xdr:spPr>
        <a:xfrm>
          <a:off x="15430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2012</xdr:rowOff>
    </xdr:from>
    <xdr:ext cx="405111" cy="259045"/>
    <xdr:sp macro="" textlink="">
      <xdr:nvSpPr>
        <xdr:cNvPr id="357" name="n_1mainValue【保健センター・保健所】&#10;有形固定資産減価償却率"/>
        <xdr:cNvSpPr txBox="1"/>
      </xdr:nvSpPr>
      <xdr:spPr>
        <a:xfrm>
          <a:off x="152660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8" name="直線コネクタ 3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9" name="テキスト ボックス 3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0" name="直線コネクタ 3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1" name="テキスト ボックス 3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2" name="直線コネクタ 3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3" name="テキスト ボックス 3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4" name="直線コネクタ 3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5" name="テキスト ボックス 3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6" name="直線コネクタ 3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7" name="テキスト ボックス 3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8" name="直線コネクタ 3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9" name="テキスト ボックス 3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383" name="直線コネクタ 382"/>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384"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385" name="直線コネクタ 384"/>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386"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387" name="直線コネクタ 386"/>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388"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389" name="フローチャート: 判断 388"/>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390" name="フローチャート: 判断 389"/>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132642</xdr:rowOff>
    </xdr:from>
    <xdr:ext cx="469744" cy="259045"/>
    <xdr:sp macro="" textlink="">
      <xdr:nvSpPr>
        <xdr:cNvPr id="391"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392" name="フローチャート: 判断 391"/>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393"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399" name="楕円 398"/>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33762</xdr:rowOff>
    </xdr:from>
    <xdr:ext cx="469744" cy="259045"/>
    <xdr:sp macro="" textlink="">
      <xdr:nvSpPr>
        <xdr:cNvPr id="400" name="n_1mainValue【保健センター・保健所】&#10;一人当たり面積"/>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11" name="テキスト ボックス 4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13" name="テキスト ボックス 41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23" name="テキスト ボックス 42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25" name="テキスト ボックス 42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427" name="直線コネクタ 426"/>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428"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429" name="直線コネクタ 428"/>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430"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431" name="直線コネクタ 430"/>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432" name="【消防施設】&#10;有形固定資産減価償却率平均値テキスト"/>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433" name="フローチャート: 判断 432"/>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434" name="フローチャート: 判断 433"/>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126654</xdr:rowOff>
    </xdr:from>
    <xdr:ext cx="405111" cy="259045"/>
    <xdr:sp macro="" textlink="">
      <xdr:nvSpPr>
        <xdr:cNvPr id="435"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436" name="フローチャート: 判断 435"/>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437"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8" name="テキスト ボックス 4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9" name="テキスト ボックス 4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0" name="テキスト ボックス 4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1" name="テキスト ボックス 4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2" name="テキスト ボックス 4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443" name="楕円 442"/>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158404</xdr:rowOff>
    </xdr:from>
    <xdr:ext cx="405111" cy="259045"/>
    <xdr:sp macro="" textlink="">
      <xdr:nvSpPr>
        <xdr:cNvPr id="444" name="n_1mainValue【消防施設】&#10;有形固定資産減価償却率"/>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466" name="直線コネクタ 465"/>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467"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468" name="直線コネクタ 467"/>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469"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470" name="直線コネクタ 469"/>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471"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472" name="フローチャート: 判断 47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473" name="フローチャート: 判断 472"/>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474"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475" name="フローチャート: 判断 47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47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7" name="テキスト ボックス 4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482" name="楕円 481"/>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144035</xdr:rowOff>
    </xdr:from>
    <xdr:ext cx="469744" cy="259045"/>
    <xdr:sp macro="" textlink="">
      <xdr:nvSpPr>
        <xdr:cNvPr id="483"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5" name="テキスト ボックス 49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03" name="テキスト ボックス 5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507" name="直線コネクタ 506"/>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508"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509" name="直線コネクタ 508"/>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510"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511" name="直線コネクタ 510"/>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512"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513" name="フローチャート: 判断 512"/>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514" name="フローチャート: 判断 513"/>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515"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516" name="フローチャート: 判断 515"/>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517"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154939</xdr:rowOff>
    </xdr:from>
    <xdr:to>
      <xdr:col>81</xdr:col>
      <xdr:colOff>101600</xdr:colOff>
      <xdr:row>101</xdr:row>
      <xdr:rowOff>85089</xdr:rowOff>
    </xdr:to>
    <xdr:sp macro="" textlink="">
      <xdr:nvSpPr>
        <xdr:cNvPr id="523" name="楕円 522"/>
        <xdr:cNvSpPr/>
      </xdr:nvSpPr>
      <xdr:spPr>
        <a:xfrm>
          <a:off x="15430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101616</xdr:rowOff>
    </xdr:from>
    <xdr:ext cx="405111" cy="259045"/>
    <xdr:sp macro="" textlink="">
      <xdr:nvSpPr>
        <xdr:cNvPr id="524" name="n_1mainValue【庁舎】&#10;有形固定資産減価償却率"/>
        <xdr:cNvSpPr txBox="1"/>
      </xdr:nvSpPr>
      <xdr:spPr>
        <a:xfrm>
          <a:off x="152660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36" name="直線コネクタ 5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7" name="テキスト ボックス 5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8" name="直線コネクタ 5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9" name="テキスト ボックス 5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0" name="直線コネクタ 5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1" name="テキスト ボックス 5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2" name="直線コネクタ 5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3" name="テキスト ボックス 5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4" name="直線コネクタ 5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5" name="テキスト ボックス 5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106</xdr:row>
      <xdr:rowOff>106680</xdr:rowOff>
    </xdr:to>
    <xdr:cxnSp macro="">
      <xdr:nvCxnSpPr>
        <xdr:cNvPr id="549" name="直線コネクタ 548"/>
        <xdr:cNvCxnSpPr/>
      </xdr:nvCxnSpPr>
      <xdr:spPr>
        <a:xfrm flipV="1">
          <a:off x="22160864" y="17160239"/>
          <a:ext cx="0" cy="11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110507</xdr:rowOff>
    </xdr:from>
    <xdr:ext cx="469744" cy="259045"/>
    <xdr:sp macro="" textlink="">
      <xdr:nvSpPr>
        <xdr:cNvPr id="550" name="【庁舎】&#10;一人当たり面積最小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106680</xdr:rowOff>
    </xdr:from>
    <xdr:to>
      <xdr:col>116</xdr:col>
      <xdr:colOff>152400</xdr:colOff>
      <xdr:row>106</xdr:row>
      <xdr:rowOff>106680</xdr:rowOff>
    </xdr:to>
    <xdr:cxnSp macro="">
      <xdr:nvCxnSpPr>
        <xdr:cNvPr id="551" name="直線コネクタ 550"/>
        <xdr:cNvCxnSpPr/>
      </xdr:nvCxnSpPr>
      <xdr:spPr>
        <a:xfrm>
          <a:off x="22072600" y="182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552"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553" name="直線コネクタ 55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7638</xdr:rowOff>
    </xdr:from>
    <xdr:ext cx="469744" cy="259045"/>
    <xdr:sp macro="" textlink="">
      <xdr:nvSpPr>
        <xdr:cNvPr id="554" name="【庁舎】&#10;一人当たり面積平均値テキスト"/>
        <xdr:cNvSpPr txBox="1"/>
      </xdr:nvSpPr>
      <xdr:spPr>
        <a:xfrm>
          <a:off x="22199600" y="17666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29211</xdr:rowOff>
    </xdr:from>
    <xdr:to>
      <xdr:col>116</xdr:col>
      <xdr:colOff>114300</xdr:colOff>
      <xdr:row>103</xdr:row>
      <xdr:rowOff>130811</xdr:rowOff>
    </xdr:to>
    <xdr:sp macro="" textlink="">
      <xdr:nvSpPr>
        <xdr:cNvPr id="555" name="フローチャート: 判断 554"/>
        <xdr:cNvSpPr/>
      </xdr:nvSpPr>
      <xdr:spPr>
        <a:xfrm>
          <a:off x="22110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6350</xdr:rowOff>
    </xdr:from>
    <xdr:to>
      <xdr:col>112</xdr:col>
      <xdr:colOff>38100</xdr:colOff>
      <xdr:row>103</xdr:row>
      <xdr:rowOff>107950</xdr:rowOff>
    </xdr:to>
    <xdr:sp macro="" textlink="">
      <xdr:nvSpPr>
        <xdr:cNvPr id="556" name="フローチャート: 判断 555"/>
        <xdr:cNvSpPr/>
      </xdr:nvSpPr>
      <xdr:spPr>
        <a:xfrm>
          <a:off x="2127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124477</xdr:rowOff>
    </xdr:from>
    <xdr:ext cx="469744" cy="259045"/>
    <xdr:sp macro="" textlink="">
      <xdr:nvSpPr>
        <xdr:cNvPr id="557" name="n_1aveValue【庁舎】&#10;一人当たり面積"/>
        <xdr:cNvSpPr txBox="1"/>
      </xdr:nvSpPr>
      <xdr:spPr>
        <a:xfrm>
          <a:off x="210757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82550</xdr:rowOff>
    </xdr:from>
    <xdr:to>
      <xdr:col>107</xdr:col>
      <xdr:colOff>101600</xdr:colOff>
      <xdr:row>106</xdr:row>
      <xdr:rowOff>12700</xdr:rowOff>
    </xdr:to>
    <xdr:sp macro="" textlink="">
      <xdr:nvSpPr>
        <xdr:cNvPr id="558" name="フローチャート: 判断 557"/>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29227</xdr:rowOff>
    </xdr:from>
    <xdr:ext cx="469744" cy="259045"/>
    <xdr:sp macro="" textlink="">
      <xdr:nvSpPr>
        <xdr:cNvPr id="559" name="n_2ave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565" name="楕円 564"/>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34307</xdr:rowOff>
    </xdr:from>
    <xdr:ext cx="469744" cy="259045"/>
    <xdr:sp macro="" textlink="">
      <xdr:nvSpPr>
        <xdr:cNvPr id="566" name="n_1mainValue【庁舎】&#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本表中で類似する地方公共団体との有形固定資産の減価償却率の比較において、消防施設を除くすべての施設で減価償却が進んでいる。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公共施設総合管理計画を始めとした計画に基づき、施設の統廃合、民設民営化、長寿命化等を進めていく。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年度に法人市民税が企業収益の減により減収になったことが主な要因となり、基準財政収入額が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億円の減となったことから、単年度の財政力指数は</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年度と同値の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他団体比較においては上位に位置しており、今後も市税等自主財源の確保に努めるとともに、人と企業を呼び込む施策を推進し、財政基盤の強化に努める。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71" name="直線コネクタ 70"/>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40822</xdr:rowOff>
    </xdr:to>
    <xdr:cxnSp macro="">
      <xdr:nvCxnSpPr>
        <xdr:cNvPr id="74" name="直線コネクタ 73"/>
        <xdr:cNvCxnSpPr/>
      </xdr:nvCxnSpPr>
      <xdr:spPr>
        <a:xfrm flipV="1">
          <a:off x="3225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58057</xdr:rowOff>
    </xdr:to>
    <xdr:cxnSp macro="">
      <xdr:nvCxnSpPr>
        <xdr:cNvPr id="80" name="直線コネクタ 79"/>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民間保育所入所委託料や認定こども園等施設給付事業費の増等により、また公債費の償還元金の増により、歳出における経常的経費の占める割合は増加したものの、経常的収入である市税等が緩やかな景気回復による企業収益の増に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億円の増となったことから、比率は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他団体比較においては類似団体平均を上回っているが、今後も扶助費の増加等が見込まれているため、引き続き経常経費の縮減に努め、弾力性のある財政構造の維持に努める。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103717</xdr:rowOff>
    </xdr:to>
    <xdr:cxnSp macro="">
      <xdr:nvCxnSpPr>
        <xdr:cNvPr id="134" name="直線コネクタ 133"/>
        <xdr:cNvCxnSpPr/>
      </xdr:nvCxnSpPr>
      <xdr:spPr>
        <a:xfrm flipV="1">
          <a:off x="4114800" y="110282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103717</xdr:rowOff>
    </xdr:to>
    <xdr:cxnSp macro="">
      <xdr:nvCxnSpPr>
        <xdr:cNvPr id="137" name="直線コネクタ 136"/>
        <xdr:cNvCxnSpPr/>
      </xdr:nvCxnSpPr>
      <xdr:spPr>
        <a:xfrm>
          <a:off x="3225800" y="10626090"/>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167640</xdr:rowOff>
    </xdr:to>
    <xdr:cxnSp macro="">
      <xdr:nvCxnSpPr>
        <xdr:cNvPr id="140" name="直線コネクタ 139"/>
        <xdr:cNvCxnSpPr/>
      </xdr:nvCxnSpPr>
      <xdr:spPr>
        <a:xfrm>
          <a:off x="2336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2" name="テキスト ボックス 14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28363</xdr:rowOff>
    </xdr:to>
    <xdr:cxnSp macro="">
      <xdr:nvCxnSpPr>
        <xdr:cNvPr id="143" name="直線コネクタ 142"/>
        <xdr:cNvCxnSpPr/>
      </xdr:nvCxnSpPr>
      <xdr:spPr>
        <a:xfrm flipV="1">
          <a:off x="1447800" y="1057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21183</xdr:rowOff>
    </xdr:from>
    <xdr:ext cx="762000" cy="259045"/>
    <xdr:sp macro="" textlink="">
      <xdr:nvSpPr>
        <xdr:cNvPr id="154" name="財政構造の弾力性該当値テキスト"/>
        <xdr:cNvSpPr txBox="1"/>
      </xdr:nvSpPr>
      <xdr:spPr>
        <a:xfrm>
          <a:off x="50419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5" name="楕円 154"/>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56" name="テキスト ボックス 155"/>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7" name="楕円 156"/>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8" name="テキスト ボックス 157"/>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9" name="楕円 158"/>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60" name="テキスト ボックス 159"/>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61" name="楕円 160"/>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2" name="テキスト ボックス 161"/>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人件費は、職員の新陳代謝による給与費総額の減少及び退職手当負担金の減により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億円の減となり、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年連続で減少したものの、物件費は、コミュニティ</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放送局整備事業費やアスリート拠点施設整備事業費等の増により、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他団体比較においては上位に位置しており、引き続き民営化、指定管理者制度の導入、業務委託による人件費削減及び事務的経費の縮減に取り組み、行政コストの縮減を図る。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150633</xdr:rowOff>
    </xdr:from>
    <xdr:to>
      <xdr:col>23</xdr:col>
      <xdr:colOff>133350</xdr:colOff>
      <xdr:row>82</xdr:row>
      <xdr:rowOff>161155</xdr:rowOff>
    </xdr:to>
    <xdr:cxnSp macro="">
      <xdr:nvCxnSpPr>
        <xdr:cNvPr id="195" name="直線コネクタ 194"/>
        <xdr:cNvCxnSpPr/>
      </xdr:nvCxnSpPr>
      <xdr:spPr>
        <a:xfrm flipV="1">
          <a:off x="4114800" y="14209533"/>
          <a:ext cx="8382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161155</xdr:rowOff>
    </xdr:from>
    <xdr:to>
      <xdr:col>19</xdr:col>
      <xdr:colOff>133350</xdr:colOff>
      <xdr:row>83</xdr:row>
      <xdr:rowOff>8308</xdr:rowOff>
    </xdr:to>
    <xdr:cxnSp macro="">
      <xdr:nvCxnSpPr>
        <xdr:cNvPr id="198" name="直線コネクタ 197"/>
        <xdr:cNvCxnSpPr/>
      </xdr:nvCxnSpPr>
      <xdr:spPr>
        <a:xfrm flipV="1">
          <a:off x="3225800" y="14220055"/>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92432</xdr:rowOff>
    </xdr:from>
    <xdr:to>
      <xdr:col>15</xdr:col>
      <xdr:colOff>82550</xdr:colOff>
      <xdr:row>83</xdr:row>
      <xdr:rowOff>8308</xdr:rowOff>
    </xdr:to>
    <xdr:cxnSp macro="">
      <xdr:nvCxnSpPr>
        <xdr:cNvPr id="201" name="直線コネクタ 200"/>
        <xdr:cNvCxnSpPr/>
      </xdr:nvCxnSpPr>
      <xdr:spPr>
        <a:xfrm>
          <a:off x="2336800" y="141513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23830</xdr:rowOff>
    </xdr:from>
    <xdr:to>
      <xdr:col>11</xdr:col>
      <xdr:colOff>31750</xdr:colOff>
      <xdr:row>82</xdr:row>
      <xdr:rowOff>92432</xdr:rowOff>
    </xdr:to>
    <xdr:cxnSp macro="">
      <xdr:nvCxnSpPr>
        <xdr:cNvPr id="204" name="直線コネクタ 203"/>
        <xdr:cNvCxnSpPr/>
      </xdr:nvCxnSpPr>
      <xdr:spPr>
        <a:xfrm>
          <a:off x="1447800" y="14082730"/>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99833</xdr:rowOff>
    </xdr:from>
    <xdr:to>
      <xdr:col>23</xdr:col>
      <xdr:colOff>184150</xdr:colOff>
      <xdr:row>83</xdr:row>
      <xdr:rowOff>29983</xdr:rowOff>
    </xdr:to>
    <xdr:sp macro="" textlink="">
      <xdr:nvSpPr>
        <xdr:cNvPr id="214" name="楕円 213"/>
        <xdr:cNvSpPr/>
      </xdr:nvSpPr>
      <xdr:spPr>
        <a:xfrm>
          <a:off x="4902200" y="141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116360</xdr:rowOff>
    </xdr:from>
    <xdr:ext cx="762000" cy="259045"/>
    <xdr:sp macro="" textlink="">
      <xdr:nvSpPr>
        <xdr:cNvPr id="215" name="人件費・物件費等の状況該当値テキスト"/>
        <xdr:cNvSpPr txBox="1"/>
      </xdr:nvSpPr>
      <xdr:spPr>
        <a:xfrm>
          <a:off x="5041900" y="1400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110355</xdr:rowOff>
    </xdr:from>
    <xdr:to>
      <xdr:col>19</xdr:col>
      <xdr:colOff>184150</xdr:colOff>
      <xdr:row>83</xdr:row>
      <xdr:rowOff>40505</xdr:rowOff>
    </xdr:to>
    <xdr:sp macro="" textlink="">
      <xdr:nvSpPr>
        <xdr:cNvPr id="216" name="楕円 215"/>
        <xdr:cNvSpPr/>
      </xdr:nvSpPr>
      <xdr:spPr>
        <a:xfrm>
          <a:off x="4064000" y="141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50682</xdr:rowOff>
    </xdr:from>
    <xdr:ext cx="736600" cy="259045"/>
    <xdr:sp macro="" textlink="">
      <xdr:nvSpPr>
        <xdr:cNvPr id="217" name="テキスト ボックス 216"/>
        <xdr:cNvSpPr txBox="1"/>
      </xdr:nvSpPr>
      <xdr:spPr>
        <a:xfrm>
          <a:off x="3733800" y="1393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128958</xdr:rowOff>
    </xdr:from>
    <xdr:to>
      <xdr:col>15</xdr:col>
      <xdr:colOff>133350</xdr:colOff>
      <xdr:row>83</xdr:row>
      <xdr:rowOff>59108</xdr:rowOff>
    </xdr:to>
    <xdr:sp macro="" textlink="">
      <xdr:nvSpPr>
        <xdr:cNvPr id="218" name="楕円 217"/>
        <xdr:cNvSpPr/>
      </xdr:nvSpPr>
      <xdr:spPr>
        <a:xfrm>
          <a:off x="3175000" y="141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69285</xdr:rowOff>
    </xdr:from>
    <xdr:ext cx="762000" cy="259045"/>
    <xdr:sp macro="" textlink="">
      <xdr:nvSpPr>
        <xdr:cNvPr id="219" name="テキスト ボックス 218"/>
        <xdr:cNvSpPr txBox="1"/>
      </xdr:nvSpPr>
      <xdr:spPr>
        <a:xfrm>
          <a:off x="2844800" y="1395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41632</xdr:rowOff>
    </xdr:from>
    <xdr:to>
      <xdr:col>11</xdr:col>
      <xdr:colOff>82550</xdr:colOff>
      <xdr:row>82</xdr:row>
      <xdr:rowOff>143232</xdr:rowOff>
    </xdr:to>
    <xdr:sp macro="" textlink="">
      <xdr:nvSpPr>
        <xdr:cNvPr id="220" name="楕円 219"/>
        <xdr:cNvSpPr/>
      </xdr:nvSpPr>
      <xdr:spPr>
        <a:xfrm>
          <a:off x="2286000" y="14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153409</xdr:rowOff>
    </xdr:from>
    <xdr:ext cx="762000" cy="259045"/>
    <xdr:sp macro="" textlink="">
      <xdr:nvSpPr>
        <xdr:cNvPr id="221" name="テキスト ボックス 220"/>
        <xdr:cNvSpPr txBox="1"/>
      </xdr:nvSpPr>
      <xdr:spPr>
        <a:xfrm>
          <a:off x="1955800" y="1386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144480</xdr:rowOff>
    </xdr:from>
    <xdr:to>
      <xdr:col>7</xdr:col>
      <xdr:colOff>31750</xdr:colOff>
      <xdr:row>82</xdr:row>
      <xdr:rowOff>74630</xdr:rowOff>
    </xdr:to>
    <xdr:sp macro="" textlink="">
      <xdr:nvSpPr>
        <xdr:cNvPr id="222" name="楕円 221"/>
        <xdr:cNvSpPr/>
      </xdr:nvSpPr>
      <xdr:spPr>
        <a:xfrm>
          <a:off x="1397000" y="140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84807</xdr:rowOff>
    </xdr:from>
    <xdr:ext cx="762000" cy="259045"/>
    <xdr:sp macro="" textlink="">
      <xdr:nvSpPr>
        <xdr:cNvPr id="223" name="テキスト ボックス 222"/>
        <xdr:cNvSpPr txBox="1"/>
      </xdr:nvSpPr>
      <xdr:spPr>
        <a:xfrm>
          <a:off x="1066800" y="1380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前年度におけるラスパイレス指数は国の水準を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上回っていたが、前年度において昇給時期を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月に変更する改正を行ったことにより４月１日時点における給与水準が抑制され、本年度の指数は前年度から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低下し、国を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下回る水準へと改善された。</a:t>
          </a:r>
        </a:p>
        <a:p>
          <a:r>
            <a:rPr kumimoji="1" lang="ja-JP" altLang="en-US" sz="1300">
              <a:latin typeface="ＭＳ Ｐゴシック" panose="020B0600070205080204" pitchFamily="50" charset="-128"/>
              <a:ea typeface="ＭＳ Ｐゴシック" panose="020B0600070205080204" pitchFamily="50" charset="-128"/>
            </a:rPr>
            <a:t>　今後も引き続き国や類似団体等の状況を注視し、給与の適正な管理に努める。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7" name="直線コネクタ 256"/>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131234</xdr:rowOff>
    </xdr:to>
    <xdr:cxnSp macro="">
      <xdr:nvCxnSpPr>
        <xdr:cNvPr id="260" name="直線コネクタ 259"/>
        <xdr:cNvCxnSpPr/>
      </xdr:nvCxnSpPr>
      <xdr:spPr>
        <a:xfrm flipV="1">
          <a:off x="15290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131234</xdr:rowOff>
    </xdr:to>
    <xdr:cxnSp macro="">
      <xdr:nvCxnSpPr>
        <xdr:cNvPr id="263" name="直線コネクタ 262"/>
        <xdr:cNvCxnSpPr/>
      </xdr:nvCxnSpPr>
      <xdr:spPr>
        <a:xfrm>
          <a:off x="14401800" y="1482619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65" name="テキスト ボックス 264"/>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91016</xdr:rowOff>
    </xdr:to>
    <xdr:cxnSp macro="">
      <xdr:nvCxnSpPr>
        <xdr:cNvPr id="266" name="直線コネクタ 265"/>
        <xdr:cNvCxnSpPr/>
      </xdr:nvCxnSpPr>
      <xdr:spPr>
        <a:xfrm flipV="1">
          <a:off x="13512800" y="148261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2" name="楕円 281"/>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142468</xdr:rowOff>
    </xdr:from>
    <xdr:ext cx="762000" cy="259045"/>
    <xdr:sp macro="" textlink="">
      <xdr:nvSpPr>
        <xdr:cNvPr id="283" name="テキスト ボックス 282"/>
        <xdr:cNvSpPr txBox="1"/>
      </xdr:nvSpPr>
      <xdr:spPr>
        <a:xfrm>
          <a:off x="14020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各区分とも平均を下回っているが、これまでの定員削減により人材の不足と組織力の低下が懸念されることから、引き続き業務領域を精査しながら民間への業務委託や指定管理者制度の導入を推進し、そこで捻出された人的資源を市の重点的に取り組むべき事業に集中させるなど効果的かつ適正な職員数の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106256</xdr:rowOff>
    </xdr:to>
    <xdr:cxnSp macro="">
      <xdr:nvCxnSpPr>
        <xdr:cNvPr id="320" name="直線コネクタ 319"/>
        <xdr:cNvCxnSpPr/>
      </xdr:nvCxnSpPr>
      <xdr:spPr>
        <a:xfrm flipV="1">
          <a:off x="16179800" y="1089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94192</xdr:rowOff>
    </xdr:from>
    <xdr:to>
      <xdr:col>77</xdr:col>
      <xdr:colOff>44450</xdr:colOff>
      <xdr:row>63</xdr:row>
      <xdr:rowOff>106256</xdr:rowOff>
    </xdr:to>
    <xdr:cxnSp macro="">
      <xdr:nvCxnSpPr>
        <xdr:cNvPr id="323" name="直線コネクタ 322"/>
        <xdr:cNvCxnSpPr/>
      </xdr:nvCxnSpPr>
      <xdr:spPr>
        <a:xfrm>
          <a:off x="15290800" y="108955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94192</xdr:rowOff>
    </xdr:to>
    <xdr:cxnSp macro="">
      <xdr:nvCxnSpPr>
        <xdr:cNvPr id="326" name="直線コネクタ 325"/>
        <xdr:cNvCxnSpPr/>
      </xdr:nvCxnSpPr>
      <xdr:spPr>
        <a:xfrm>
          <a:off x="14401800" y="108915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28" name="テキスト ボックス 327"/>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110279</xdr:rowOff>
    </xdr:to>
    <xdr:cxnSp macro="">
      <xdr:nvCxnSpPr>
        <xdr:cNvPr id="329" name="直線コネクタ 328"/>
        <xdr:cNvCxnSpPr/>
      </xdr:nvCxnSpPr>
      <xdr:spPr>
        <a:xfrm flipV="1">
          <a:off x="13512800" y="108915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9" name="楕円 338"/>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55897</xdr:rowOff>
    </xdr:from>
    <xdr:ext cx="762000" cy="259045"/>
    <xdr:sp macro="" textlink="">
      <xdr:nvSpPr>
        <xdr:cNvPr id="340" name="定員管理の状況該当値テキスト"/>
        <xdr:cNvSpPr txBox="1"/>
      </xdr:nvSpPr>
      <xdr:spPr>
        <a:xfrm>
          <a:off x="17106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55456</xdr:rowOff>
    </xdr:from>
    <xdr:to>
      <xdr:col>77</xdr:col>
      <xdr:colOff>95250</xdr:colOff>
      <xdr:row>63</xdr:row>
      <xdr:rowOff>157056</xdr:rowOff>
    </xdr:to>
    <xdr:sp macro="" textlink="">
      <xdr:nvSpPr>
        <xdr:cNvPr id="341" name="楕円 340"/>
        <xdr:cNvSpPr/>
      </xdr:nvSpPr>
      <xdr:spPr>
        <a:xfrm>
          <a:off x="16129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167233</xdr:rowOff>
    </xdr:from>
    <xdr:ext cx="736600" cy="259045"/>
    <xdr:sp macro="" textlink="">
      <xdr:nvSpPr>
        <xdr:cNvPr id="342" name="テキスト ボックス 341"/>
        <xdr:cNvSpPr txBox="1"/>
      </xdr:nvSpPr>
      <xdr:spPr>
        <a:xfrm>
          <a:off x="15798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43392</xdr:rowOff>
    </xdr:from>
    <xdr:to>
      <xdr:col>73</xdr:col>
      <xdr:colOff>44450</xdr:colOff>
      <xdr:row>63</xdr:row>
      <xdr:rowOff>144992</xdr:rowOff>
    </xdr:to>
    <xdr:sp macro="" textlink="">
      <xdr:nvSpPr>
        <xdr:cNvPr id="343" name="楕円 342"/>
        <xdr:cNvSpPr/>
      </xdr:nvSpPr>
      <xdr:spPr>
        <a:xfrm>
          <a:off x="15240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155169</xdr:rowOff>
    </xdr:from>
    <xdr:ext cx="762000" cy="259045"/>
    <xdr:sp macro="" textlink="">
      <xdr:nvSpPr>
        <xdr:cNvPr id="344" name="テキスト ボックス 343"/>
        <xdr:cNvSpPr txBox="1"/>
      </xdr:nvSpPr>
      <xdr:spPr>
        <a:xfrm>
          <a:off x="14909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5" name="楕円 344"/>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6" name="テキスト ボックス 345"/>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59479</xdr:rowOff>
    </xdr:from>
    <xdr:to>
      <xdr:col>64</xdr:col>
      <xdr:colOff>152400</xdr:colOff>
      <xdr:row>63</xdr:row>
      <xdr:rowOff>161079</xdr:rowOff>
    </xdr:to>
    <xdr:sp macro="" textlink="">
      <xdr:nvSpPr>
        <xdr:cNvPr id="347" name="楕円 346"/>
        <xdr:cNvSpPr/>
      </xdr:nvSpPr>
      <xdr:spPr>
        <a:xfrm>
          <a:off x="13462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145856</xdr:rowOff>
    </xdr:from>
    <xdr:ext cx="762000" cy="259045"/>
    <xdr:sp macro="" textlink="">
      <xdr:nvSpPr>
        <xdr:cNvPr id="348" name="テキスト ボックス 347"/>
        <xdr:cNvSpPr txBox="1"/>
      </xdr:nvSpPr>
      <xdr:spPr>
        <a:xfrm>
          <a:off x="13131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ポイント上昇した。これは主に、平成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年度に借り入れた新小山市民病院の医療機械器具整備事業債の元金償還（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年度より開始されたことにより、元利償還金の額が増加したためである。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の比較では、平均よりは上位となっている。今後も銀行等引受債（縁故債）借換時の金利入札による利子負担軽減や、交付税措置率の高い地方債の利用等による負担軽減を行うことで、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107950</xdr:rowOff>
    </xdr:to>
    <xdr:cxnSp macro="">
      <xdr:nvCxnSpPr>
        <xdr:cNvPr id="382" name="直線コネクタ 381"/>
        <xdr:cNvCxnSpPr/>
      </xdr:nvCxnSpPr>
      <xdr:spPr>
        <a:xfrm>
          <a:off x="16179800" y="65587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43604</xdr:rowOff>
    </xdr:to>
    <xdr:cxnSp macro="">
      <xdr:nvCxnSpPr>
        <xdr:cNvPr id="385" name="直線コネクタ 384"/>
        <xdr:cNvCxnSpPr/>
      </xdr:nvCxnSpPr>
      <xdr:spPr>
        <a:xfrm>
          <a:off x="15290800" y="65184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35560</xdr:rowOff>
    </xdr:to>
    <xdr:cxnSp macro="">
      <xdr:nvCxnSpPr>
        <xdr:cNvPr id="388" name="直線コネクタ 387"/>
        <xdr:cNvCxnSpPr/>
      </xdr:nvCxnSpPr>
      <xdr:spPr>
        <a:xfrm flipV="1">
          <a:off x="14401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83820</xdr:rowOff>
    </xdr:to>
    <xdr:cxnSp macro="">
      <xdr:nvCxnSpPr>
        <xdr:cNvPr id="391" name="直線コネクタ 390"/>
        <xdr:cNvCxnSpPr/>
      </xdr:nvCxnSpPr>
      <xdr:spPr>
        <a:xfrm flipV="1">
          <a:off x="13512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119397</xdr:rowOff>
    </xdr:from>
    <xdr:ext cx="762000" cy="259045"/>
    <xdr:sp macro="" textlink="">
      <xdr:nvSpPr>
        <xdr:cNvPr id="393" name="テキスト ボックス 392"/>
        <xdr:cNvSpPr txBox="1"/>
      </xdr:nvSpPr>
      <xdr:spPr>
        <a:xfrm>
          <a:off x="14020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4250</xdr:rowOff>
    </xdr:from>
    <xdr:ext cx="762000" cy="259045"/>
    <xdr:sp macro="" textlink="">
      <xdr:nvSpPr>
        <xdr:cNvPr id="395" name="テキスト ボックス 394"/>
        <xdr:cNvSpPr txBox="1"/>
      </xdr:nvSpPr>
      <xdr:spPr>
        <a:xfrm>
          <a:off x="131318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1" name="楕円 400"/>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2"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3" name="楕円 402"/>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404" name="テキスト ボックス 403"/>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124037</xdr:rowOff>
    </xdr:from>
    <xdr:to>
      <xdr:col>73</xdr:col>
      <xdr:colOff>44450</xdr:colOff>
      <xdr:row>38</xdr:row>
      <xdr:rowOff>54187</xdr:rowOff>
    </xdr:to>
    <xdr:sp macro="" textlink="">
      <xdr:nvSpPr>
        <xdr:cNvPr id="405" name="楕円 404"/>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64364</xdr:rowOff>
    </xdr:from>
    <xdr:ext cx="762000" cy="259045"/>
    <xdr:sp macro="" textlink="">
      <xdr:nvSpPr>
        <xdr:cNvPr id="406" name="テキスト ボックス 405"/>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7" name="楕円 406"/>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8" name="テキスト ボックス 407"/>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9" name="楕円 408"/>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0" name="テキスト ボックス 409"/>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将来負担比率は前年度に比べて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ポイント改善した。</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つ目の要因としては、公営企業会計の地方債現在高の減により、公営企業会計に係る地方債の償還に充てるための一般会計等からの繰入見込額が</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億円減少したことによるものである。</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つ目の要因としては、介護保険給付基金</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億円及び国保財政調整基金</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億円を積み増ししたことにより、地方債の償還額等に充当可能な基金が</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億円増加したことによるものである。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団体と比較して高い数値となっており、今後新庁舎整備事業等の大型事業の借入れが予定されていることから、市債管理計画に基づいた市債残高の抑制及び基金残高の確保に取り組み、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167174</xdr:rowOff>
    </xdr:from>
    <xdr:to>
      <xdr:col>81</xdr:col>
      <xdr:colOff>44450</xdr:colOff>
      <xdr:row>17</xdr:row>
      <xdr:rowOff>7789</xdr:rowOff>
    </xdr:to>
    <xdr:cxnSp macro="">
      <xdr:nvCxnSpPr>
        <xdr:cNvPr id="444" name="直線コネクタ 443"/>
        <xdr:cNvCxnSpPr/>
      </xdr:nvCxnSpPr>
      <xdr:spPr>
        <a:xfrm flipV="1">
          <a:off x="16179800" y="29103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45" name="将来負担の状況平均値テキスト"/>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95589</xdr:rowOff>
    </xdr:from>
    <xdr:to>
      <xdr:col>77</xdr:col>
      <xdr:colOff>44450</xdr:colOff>
      <xdr:row>17</xdr:row>
      <xdr:rowOff>7789</xdr:rowOff>
    </xdr:to>
    <xdr:cxnSp macro="">
      <xdr:nvCxnSpPr>
        <xdr:cNvPr id="447" name="直線コネクタ 446"/>
        <xdr:cNvCxnSpPr/>
      </xdr:nvCxnSpPr>
      <xdr:spPr>
        <a:xfrm>
          <a:off x="15290800" y="2838789"/>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9" name="テキスト ボックス 448"/>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95589</xdr:rowOff>
    </xdr:from>
    <xdr:to>
      <xdr:col>72</xdr:col>
      <xdr:colOff>203200</xdr:colOff>
      <xdr:row>16</xdr:row>
      <xdr:rowOff>158327</xdr:rowOff>
    </xdr:to>
    <xdr:cxnSp macro="">
      <xdr:nvCxnSpPr>
        <xdr:cNvPr id="450" name="直線コネクタ 449"/>
        <xdr:cNvCxnSpPr/>
      </xdr:nvCxnSpPr>
      <xdr:spPr>
        <a:xfrm flipV="1">
          <a:off x="14401800" y="283878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117306</xdr:rowOff>
    </xdr:from>
    <xdr:to>
      <xdr:col>68</xdr:col>
      <xdr:colOff>152400</xdr:colOff>
      <xdr:row>16</xdr:row>
      <xdr:rowOff>158327</xdr:rowOff>
    </xdr:to>
    <xdr:cxnSp macro="">
      <xdr:nvCxnSpPr>
        <xdr:cNvPr id="453" name="直線コネクタ 452"/>
        <xdr:cNvCxnSpPr/>
      </xdr:nvCxnSpPr>
      <xdr:spPr>
        <a:xfrm>
          <a:off x="13512800" y="286050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5" name="テキスト ボックス 454"/>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57" name="テキスト ボックス 456"/>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116374</xdr:rowOff>
    </xdr:from>
    <xdr:to>
      <xdr:col>81</xdr:col>
      <xdr:colOff>95250</xdr:colOff>
      <xdr:row>17</xdr:row>
      <xdr:rowOff>46524</xdr:rowOff>
    </xdr:to>
    <xdr:sp macro="" textlink="">
      <xdr:nvSpPr>
        <xdr:cNvPr id="463" name="楕円 462"/>
        <xdr:cNvSpPr/>
      </xdr:nvSpPr>
      <xdr:spPr>
        <a:xfrm>
          <a:off x="169672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88451</xdr:rowOff>
    </xdr:from>
    <xdr:ext cx="762000" cy="259045"/>
    <xdr:sp macro="" textlink="">
      <xdr:nvSpPr>
        <xdr:cNvPr id="464" name="将来負担の状況該当値テキスト"/>
        <xdr:cNvSpPr txBox="1"/>
      </xdr:nvSpPr>
      <xdr:spPr>
        <a:xfrm>
          <a:off x="17106900" y="283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128439</xdr:rowOff>
    </xdr:from>
    <xdr:to>
      <xdr:col>77</xdr:col>
      <xdr:colOff>95250</xdr:colOff>
      <xdr:row>17</xdr:row>
      <xdr:rowOff>58589</xdr:rowOff>
    </xdr:to>
    <xdr:sp macro="" textlink="">
      <xdr:nvSpPr>
        <xdr:cNvPr id="465" name="楕円 464"/>
        <xdr:cNvSpPr/>
      </xdr:nvSpPr>
      <xdr:spPr>
        <a:xfrm>
          <a:off x="16129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43366</xdr:rowOff>
    </xdr:from>
    <xdr:ext cx="736600" cy="259045"/>
    <xdr:sp macro="" textlink="">
      <xdr:nvSpPr>
        <xdr:cNvPr id="466" name="テキスト ボックス 465"/>
        <xdr:cNvSpPr txBox="1"/>
      </xdr:nvSpPr>
      <xdr:spPr>
        <a:xfrm>
          <a:off x="15798800" y="295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44789</xdr:rowOff>
    </xdr:from>
    <xdr:to>
      <xdr:col>73</xdr:col>
      <xdr:colOff>44450</xdr:colOff>
      <xdr:row>16</xdr:row>
      <xdr:rowOff>146389</xdr:rowOff>
    </xdr:to>
    <xdr:sp macro="" textlink="">
      <xdr:nvSpPr>
        <xdr:cNvPr id="467" name="楕円 466"/>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131166</xdr:rowOff>
    </xdr:from>
    <xdr:ext cx="762000" cy="259045"/>
    <xdr:sp macro="" textlink="">
      <xdr:nvSpPr>
        <xdr:cNvPr id="468" name="テキスト ボックス 467"/>
        <xdr:cNvSpPr txBox="1"/>
      </xdr:nvSpPr>
      <xdr:spPr>
        <a:xfrm>
          <a:off x="14909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107527</xdr:rowOff>
    </xdr:from>
    <xdr:to>
      <xdr:col>68</xdr:col>
      <xdr:colOff>203200</xdr:colOff>
      <xdr:row>17</xdr:row>
      <xdr:rowOff>37677</xdr:rowOff>
    </xdr:to>
    <xdr:sp macro="" textlink="">
      <xdr:nvSpPr>
        <xdr:cNvPr id="469" name="楕円 468"/>
        <xdr:cNvSpPr/>
      </xdr:nvSpPr>
      <xdr:spPr>
        <a:xfrm>
          <a:off x="14351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22454</xdr:rowOff>
    </xdr:from>
    <xdr:ext cx="762000" cy="259045"/>
    <xdr:sp macro="" textlink="">
      <xdr:nvSpPr>
        <xdr:cNvPr id="470" name="テキスト ボックス 469"/>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66506</xdr:rowOff>
    </xdr:from>
    <xdr:to>
      <xdr:col>64</xdr:col>
      <xdr:colOff>152400</xdr:colOff>
      <xdr:row>16</xdr:row>
      <xdr:rowOff>168106</xdr:rowOff>
    </xdr:to>
    <xdr:sp macro="" textlink="">
      <xdr:nvSpPr>
        <xdr:cNvPr id="471" name="楕円 470"/>
        <xdr:cNvSpPr/>
      </xdr:nvSpPr>
      <xdr:spPr>
        <a:xfrm>
          <a:off x="13462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152883</xdr:rowOff>
    </xdr:from>
    <xdr:ext cx="762000" cy="259045"/>
    <xdr:sp macro="" textlink="">
      <xdr:nvSpPr>
        <xdr:cNvPr id="472" name="テキスト ボックス 471"/>
        <xdr:cNvSpPr txBox="1"/>
      </xdr:nvSpPr>
      <xdr:spPr>
        <a:xfrm>
          <a:off x="13131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職員の新陳代謝による給与総額の減少及び退職手当負担金の減により、人件費総額は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年連続の減となり、人件費に係る経常収支比率も若干改善した。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今後も、民間委託等とのバランスをとりながら適正な定員管理に努める。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99786</xdr:rowOff>
    </xdr:from>
    <xdr:to>
      <xdr:col>24</xdr:col>
      <xdr:colOff>25400</xdr:colOff>
      <xdr:row>37</xdr:row>
      <xdr:rowOff>48078</xdr:rowOff>
    </xdr:to>
    <xdr:cxnSp macro="">
      <xdr:nvCxnSpPr>
        <xdr:cNvPr id="68" name="直線コネクタ 67"/>
        <xdr:cNvCxnSpPr/>
      </xdr:nvCxnSpPr>
      <xdr:spPr>
        <a:xfrm flipV="1">
          <a:off x="3987800" y="62719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99786</xdr:rowOff>
    </xdr:from>
    <xdr:to>
      <xdr:col>19</xdr:col>
      <xdr:colOff>187325</xdr:colOff>
      <xdr:row>37</xdr:row>
      <xdr:rowOff>48078</xdr:rowOff>
    </xdr:to>
    <xdr:cxnSp macro="">
      <xdr:nvCxnSpPr>
        <xdr:cNvPr id="71" name="直線コネクタ 70"/>
        <xdr:cNvCxnSpPr/>
      </xdr:nvCxnSpPr>
      <xdr:spPr>
        <a:xfrm>
          <a:off x="3098800" y="62719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36</xdr:row>
      <xdr:rowOff>154214</xdr:rowOff>
    </xdr:to>
    <xdr:cxnSp macro="">
      <xdr:nvCxnSpPr>
        <xdr:cNvPr id="74" name="直線コネクタ 73"/>
        <xdr:cNvCxnSpPr/>
      </xdr:nvCxnSpPr>
      <xdr:spPr>
        <a:xfrm flipV="1">
          <a:off x="2209800" y="627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58964</xdr:rowOff>
    </xdr:to>
    <xdr:cxnSp macro="">
      <xdr:nvCxnSpPr>
        <xdr:cNvPr id="77" name="直線コネクタ 76"/>
        <xdr:cNvCxnSpPr/>
      </xdr:nvCxnSpPr>
      <xdr:spPr>
        <a:xfrm flipV="1">
          <a:off x="1320800" y="6326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87" name="楕円 86"/>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21063</xdr:rowOff>
    </xdr:from>
    <xdr:ext cx="762000" cy="259045"/>
    <xdr:sp macro="" textlink="">
      <xdr:nvSpPr>
        <xdr:cNvPr id="88" name="人件費該当値テキスト"/>
        <xdr:cNvSpPr txBox="1"/>
      </xdr:nvSpPr>
      <xdr:spPr>
        <a:xfrm>
          <a:off x="4914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168728</xdr:rowOff>
    </xdr:from>
    <xdr:to>
      <xdr:col>20</xdr:col>
      <xdr:colOff>38100</xdr:colOff>
      <xdr:row>37</xdr:row>
      <xdr:rowOff>98878</xdr:rowOff>
    </xdr:to>
    <xdr:sp macro="" textlink="">
      <xdr:nvSpPr>
        <xdr:cNvPr id="89" name="楕円 88"/>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83655</xdr:rowOff>
    </xdr:from>
    <xdr:ext cx="736600" cy="259045"/>
    <xdr:sp macro="" textlink="">
      <xdr:nvSpPr>
        <xdr:cNvPr id="90" name="テキスト ボックス 89"/>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135363</xdr:rowOff>
    </xdr:from>
    <xdr:ext cx="762000" cy="259045"/>
    <xdr:sp macro="" textlink="">
      <xdr:nvSpPr>
        <xdr:cNvPr id="92" name="テキスト ボックス 91"/>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94542</xdr:rowOff>
    </xdr:from>
    <xdr:ext cx="762000" cy="259045"/>
    <xdr:sp macro="" textlink="">
      <xdr:nvSpPr>
        <xdr:cNvPr id="96" name="テキスト ボックス 95"/>
        <xdr:cNvSpPr txBox="1"/>
      </xdr:nvSpPr>
      <xdr:spPr>
        <a:xfrm>
          <a:off x="939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コミュニティＦＭ放送局整備事業費や小山アスリート拠点施設整備事業費の増により、比率は上昇した。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比率は類似団体平均を下回っているが、近年上昇傾向にあるため、引き続き全庁的に物件費に係る経常経費の削減に取り組む。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94343</xdr:rowOff>
    </xdr:from>
    <xdr:to>
      <xdr:col>82</xdr:col>
      <xdr:colOff>107950</xdr:colOff>
      <xdr:row>16</xdr:row>
      <xdr:rowOff>110671</xdr:rowOff>
    </xdr:to>
    <xdr:cxnSp macro="">
      <xdr:nvCxnSpPr>
        <xdr:cNvPr id="131" name="直線コネクタ 130"/>
        <xdr:cNvCxnSpPr/>
      </xdr:nvCxnSpPr>
      <xdr:spPr>
        <a:xfrm>
          <a:off x="15671800" y="28375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16</xdr:row>
      <xdr:rowOff>94343</xdr:rowOff>
    </xdr:to>
    <xdr:cxnSp macro="">
      <xdr:nvCxnSpPr>
        <xdr:cNvPr id="134" name="直線コネクタ 133"/>
        <xdr:cNvCxnSpPr/>
      </xdr:nvCxnSpPr>
      <xdr:spPr>
        <a:xfrm>
          <a:off x="14782800" y="26089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37193</xdr:rowOff>
    </xdr:to>
    <xdr:cxnSp macro="">
      <xdr:nvCxnSpPr>
        <xdr:cNvPr id="137" name="直線コネクタ 136"/>
        <xdr:cNvCxnSpPr/>
      </xdr:nvCxnSpPr>
      <xdr:spPr>
        <a:xfrm>
          <a:off x="13893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15</xdr:row>
      <xdr:rowOff>20864</xdr:rowOff>
    </xdr:to>
    <xdr:cxnSp macro="">
      <xdr:nvCxnSpPr>
        <xdr:cNvPr id="140" name="直線コネクタ 139"/>
        <xdr:cNvCxnSpPr/>
      </xdr:nvCxnSpPr>
      <xdr:spPr>
        <a:xfrm>
          <a:off x="13004800" y="23966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50" name="楕円 149"/>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51"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43543</xdr:rowOff>
    </xdr:from>
    <xdr:to>
      <xdr:col>78</xdr:col>
      <xdr:colOff>120650</xdr:colOff>
      <xdr:row>16</xdr:row>
      <xdr:rowOff>145143</xdr:rowOff>
    </xdr:to>
    <xdr:sp macro="" textlink="">
      <xdr:nvSpPr>
        <xdr:cNvPr id="152" name="楕円 151"/>
        <xdr:cNvSpPr/>
      </xdr:nvSpPr>
      <xdr:spPr>
        <a:xfrm>
          <a:off x="15621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53" name="テキスト ボックス 152"/>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4" name="楕円 153"/>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5" name="テキスト ボックス 154"/>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6" name="楕円 155"/>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7" name="テキスト ボックス 156"/>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8" name="楕円 157"/>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9" name="テキスト ボックス 158"/>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民間保育所入所委託料や認定こども園等施設型給付事業費などの増により、扶助費に係る経常収支比率は上昇した。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今後も子育て支援や高齢者支援に力を入れていくことから、扶助費の更なる増加が見込まれる。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比率が類似団体平均を上回り、かつ毎年度上昇傾向にあることから、事業内容の見直しや事業の統廃合等を進め、歳出削減に努める。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35560</xdr:rowOff>
    </xdr:to>
    <xdr:cxnSp macro="">
      <xdr:nvCxnSpPr>
        <xdr:cNvPr id="190" name="直線コネクタ 189"/>
        <xdr:cNvCxnSpPr/>
      </xdr:nvCxnSpPr>
      <xdr:spPr>
        <a:xfrm>
          <a:off x="3987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115570</xdr:rowOff>
    </xdr:to>
    <xdr:cxnSp macro="">
      <xdr:nvCxnSpPr>
        <xdr:cNvPr id="193" name="直線コネクタ 192"/>
        <xdr:cNvCxnSpPr/>
      </xdr:nvCxnSpPr>
      <xdr:spPr>
        <a:xfrm>
          <a:off x="3098800" y="95910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161290</xdr:rowOff>
    </xdr:to>
    <xdr:cxnSp macro="">
      <xdr:nvCxnSpPr>
        <xdr:cNvPr id="196" name="直線コネクタ 195"/>
        <xdr:cNvCxnSpPr/>
      </xdr:nvCxnSpPr>
      <xdr:spPr>
        <a:xfrm>
          <a:off x="2209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92710</xdr:rowOff>
    </xdr:to>
    <xdr:cxnSp macro="">
      <xdr:nvCxnSpPr>
        <xdr:cNvPr id="199" name="直線コネクタ 198"/>
        <xdr:cNvCxnSpPr/>
      </xdr:nvCxnSpPr>
      <xdr:spPr>
        <a:xfrm>
          <a:off x="1320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9" name="楕円 208"/>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10"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11" name="楕円 210"/>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2" name="テキスト ボックス 211"/>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3" name="楕円 212"/>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4" name="テキスト ボックス 213"/>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5" name="楕円 214"/>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6" name="テキスト ボックス 215"/>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7" name="楕円 216"/>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8" name="テキスト ボックス 217"/>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その他に係る経常収支比率は主に介護保険特別会計、後期高齢者医療特別会計等への繰出金となっている。平成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年度は国民健康保険特別会計及び公共下水道特別会計への繰出金の減により、比率は若干減少したものの、類似団体と比較すると平均を上回る高い水準となっている。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国から示される繰出基準に基づいた適正な繰出金額とするとともに、各事業における保険料や使用料の適正化により、繰出金の抑制を図る。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155575</xdr:rowOff>
    </xdr:to>
    <xdr:cxnSp macro="">
      <xdr:nvCxnSpPr>
        <xdr:cNvPr id="255" name="直線コネクタ 254"/>
        <xdr:cNvCxnSpPr/>
      </xdr:nvCxnSpPr>
      <xdr:spPr>
        <a:xfrm flipV="1">
          <a:off x="15671800" y="99853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26988</xdr:rowOff>
    </xdr:from>
    <xdr:to>
      <xdr:col>78</xdr:col>
      <xdr:colOff>69850</xdr:colOff>
      <xdr:row>58</xdr:row>
      <xdr:rowOff>155575</xdr:rowOff>
    </xdr:to>
    <xdr:cxnSp macro="">
      <xdr:nvCxnSpPr>
        <xdr:cNvPr id="258" name="直線コネクタ 257"/>
        <xdr:cNvCxnSpPr/>
      </xdr:nvCxnSpPr>
      <xdr:spPr>
        <a:xfrm>
          <a:off x="14782800" y="99710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169863</xdr:rowOff>
    </xdr:from>
    <xdr:to>
      <xdr:col>73</xdr:col>
      <xdr:colOff>180975</xdr:colOff>
      <xdr:row>58</xdr:row>
      <xdr:rowOff>26988</xdr:rowOff>
    </xdr:to>
    <xdr:cxnSp macro="">
      <xdr:nvCxnSpPr>
        <xdr:cNvPr id="261" name="直線コネクタ 260"/>
        <xdr:cNvCxnSpPr/>
      </xdr:nvCxnSpPr>
      <xdr:spPr>
        <a:xfrm>
          <a:off x="13893800" y="99425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169863</xdr:rowOff>
    </xdr:from>
    <xdr:to>
      <xdr:col>69</xdr:col>
      <xdr:colOff>92075</xdr:colOff>
      <xdr:row>58</xdr:row>
      <xdr:rowOff>26988</xdr:rowOff>
    </xdr:to>
    <xdr:cxnSp macro="">
      <xdr:nvCxnSpPr>
        <xdr:cNvPr id="264" name="直線コネクタ 263"/>
        <xdr:cNvCxnSpPr/>
      </xdr:nvCxnSpPr>
      <xdr:spPr>
        <a:xfrm flipV="1">
          <a:off x="13004800" y="99425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4" name="楕円 273"/>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5"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6" name="楕円 275"/>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7" name="テキスト ボックス 276"/>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147638</xdr:rowOff>
    </xdr:from>
    <xdr:to>
      <xdr:col>74</xdr:col>
      <xdr:colOff>31750</xdr:colOff>
      <xdr:row>58</xdr:row>
      <xdr:rowOff>77788</xdr:rowOff>
    </xdr:to>
    <xdr:sp macro="" textlink="">
      <xdr:nvSpPr>
        <xdr:cNvPr id="278" name="楕円 277"/>
        <xdr:cNvSpPr/>
      </xdr:nvSpPr>
      <xdr:spPr>
        <a:xfrm>
          <a:off x="14732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62565</xdr:rowOff>
    </xdr:from>
    <xdr:ext cx="762000" cy="259045"/>
    <xdr:sp macro="" textlink="">
      <xdr:nvSpPr>
        <xdr:cNvPr id="279" name="テキスト ボックス 278"/>
        <xdr:cNvSpPr txBox="1"/>
      </xdr:nvSpPr>
      <xdr:spPr>
        <a:xfrm>
          <a:off x="14401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119063</xdr:rowOff>
    </xdr:from>
    <xdr:to>
      <xdr:col>69</xdr:col>
      <xdr:colOff>142875</xdr:colOff>
      <xdr:row>58</xdr:row>
      <xdr:rowOff>49213</xdr:rowOff>
    </xdr:to>
    <xdr:sp macro="" textlink="">
      <xdr:nvSpPr>
        <xdr:cNvPr id="280" name="楕円 279"/>
        <xdr:cNvSpPr/>
      </xdr:nvSpPr>
      <xdr:spPr>
        <a:xfrm>
          <a:off x="13843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33990</xdr:rowOff>
    </xdr:from>
    <xdr:ext cx="762000" cy="259045"/>
    <xdr:sp macro="" textlink="">
      <xdr:nvSpPr>
        <xdr:cNvPr id="281" name="テキスト ボックス 280"/>
        <xdr:cNvSpPr txBox="1"/>
      </xdr:nvSpPr>
      <xdr:spPr>
        <a:xfrm>
          <a:off x="13512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147638</xdr:rowOff>
    </xdr:from>
    <xdr:to>
      <xdr:col>65</xdr:col>
      <xdr:colOff>53975</xdr:colOff>
      <xdr:row>58</xdr:row>
      <xdr:rowOff>77788</xdr:rowOff>
    </xdr:to>
    <xdr:sp macro="" textlink="">
      <xdr:nvSpPr>
        <xdr:cNvPr id="282" name="楕円 281"/>
        <xdr:cNvSpPr/>
      </xdr:nvSpPr>
      <xdr:spPr>
        <a:xfrm>
          <a:off x="12954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62565</xdr:rowOff>
    </xdr:from>
    <xdr:ext cx="762000" cy="259045"/>
    <xdr:sp macro="" textlink="">
      <xdr:nvSpPr>
        <xdr:cNvPr id="283" name="テキスト ボックス 282"/>
        <xdr:cNvSpPr txBox="1"/>
      </xdr:nvSpPr>
      <xdr:spPr>
        <a:xfrm>
          <a:off x="12623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主に小山広域保健衛生組合負担金及び新小山市民病院運営費負担金の増により、比率が上昇した。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上回る比率となっており、今後も予算編成時において各種補助金の事業内容や補助対象団体の決算状況を精査し、必要性の低い補助金は見直しや廃止を行うなど、適正な補助となるよう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45357</xdr:rowOff>
    </xdr:to>
    <xdr:cxnSp macro="">
      <xdr:nvCxnSpPr>
        <xdr:cNvPr id="318" name="直線コネクタ 317"/>
        <xdr:cNvCxnSpPr/>
      </xdr:nvCxnSpPr>
      <xdr:spPr>
        <a:xfrm>
          <a:off x="15671800" y="6119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35</xdr:row>
      <xdr:rowOff>151493</xdr:rowOff>
    </xdr:to>
    <xdr:cxnSp macro="">
      <xdr:nvCxnSpPr>
        <xdr:cNvPr id="321" name="直線コネクタ 320"/>
        <xdr:cNvCxnSpPr/>
      </xdr:nvCxnSpPr>
      <xdr:spPr>
        <a:xfrm flipV="1">
          <a:off x="14782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35</xdr:row>
      <xdr:rowOff>151493</xdr:rowOff>
    </xdr:to>
    <xdr:cxnSp macro="">
      <xdr:nvCxnSpPr>
        <xdr:cNvPr id="324" name="直線コネクタ 323"/>
        <xdr:cNvCxnSpPr/>
      </xdr:nvCxnSpPr>
      <xdr:spPr>
        <a:xfrm>
          <a:off x="13893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36</xdr:row>
      <xdr:rowOff>45357</xdr:rowOff>
    </xdr:to>
    <xdr:cxnSp macro="">
      <xdr:nvCxnSpPr>
        <xdr:cNvPr id="327" name="直線コネクタ 326"/>
        <xdr:cNvCxnSpPr/>
      </xdr:nvCxnSpPr>
      <xdr:spPr>
        <a:xfrm flipV="1">
          <a:off x="13004800" y="6086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37" name="楕円 336"/>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138084</xdr:rowOff>
    </xdr:from>
    <xdr:ext cx="762000" cy="259045"/>
    <xdr:sp macro="" textlink="">
      <xdr:nvSpPr>
        <xdr:cNvPr id="338" name="補助費等該当値テキスト"/>
        <xdr:cNvSpPr txBox="1"/>
      </xdr:nvSpPr>
      <xdr:spPr>
        <a:xfrm>
          <a:off x="165989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9" name="楕円 338"/>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40" name="テキスト ボックス 339"/>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41" name="楕円 340"/>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42" name="テキスト ボックス 341"/>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3" name="楕円 342"/>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4" name="テキスト ボックス 343"/>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45" name="楕円 34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46" name="テキスト ボックス 345"/>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近年は借入時利息の金利入札方式による利子負担軽減の取り組みや、高利率であった時期に借り入れた地方債の償還が終了しつつあり、公債費は減少傾向にあったが、平成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年度は借換元金の増により比率は横ばいであった。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新庁舎整備事業等、大型建設事業による公債費の増が見込まれることから、市債管理計画に基づき市債残高の抑制に努める。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16511</xdr:rowOff>
    </xdr:to>
    <xdr:cxnSp macro="">
      <xdr:nvCxnSpPr>
        <xdr:cNvPr id="379" name="直線コネクタ 378"/>
        <xdr:cNvCxnSpPr/>
      </xdr:nvCxnSpPr>
      <xdr:spPr>
        <a:xfrm flipV="1">
          <a:off x="3987800" y="13210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77</xdr:row>
      <xdr:rowOff>16511</xdr:rowOff>
    </xdr:to>
    <xdr:cxnSp macro="">
      <xdr:nvCxnSpPr>
        <xdr:cNvPr id="382" name="直線コネクタ 381"/>
        <xdr:cNvCxnSpPr/>
      </xdr:nvCxnSpPr>
      <xdr:spPr>
        <a:xfrm>
          <a:off x="3098800" y="13126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104139</xdr:rowOff>
    </xdr:to>
    <xdr:cxnSp macro="">
      <xdr:nvCxnSpPr>
        <xdr:cNvPr id="385" name="直線コネクタ 384"/>
        <xdr:cNvCxnSpPr/>
      </xdr:nvCxnSpPr>
      <xdr:spPr>
        <a:xfrm flipV="1">
          <a:off x="2209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142239</xdr:rowOff>
    </xdr:to>
    <xdr:cxnSp macro="">
      <xdr:nvCxnSpPr>
        <xdr:cNvPr id="388" name="直線コネクタ 387"/>
        <xdr:cNvCxnSpPr/>
      </xdr:nvCxnSpPr>
      <xdr:spPr>
        <a:xfrm flipV="1">
          <a:off x="1320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8" name="楕円 397"/>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9"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400" name="楕円 399"/>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401" name="テキスト ボックス 400"/>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402" name="楕円 401"/>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403" name="テキスト ボックス 402"/>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4" name="楕円 403"/>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5" name="テキスト ボックス 404"/>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406" name="楕円 405"/>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7" name="テキスト ボックス 406"/>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公債費以外に係る経常収支比率は、人件費が減少したものの扶助費及び補助費等が増加傾向にあることから、類似団体平均を上回っている。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引き続き経常経費の削減に努め、比率の改善を図る。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8889</xdr:rowOff>
    </xdr:to>
    <xdr:cxnSp macro="">
      <xdr:nvCxnSpPr>
        <xdr:cNvPr id="440" name="直線コネクタ 439"/>
        <xdr:cNvCxnSpPr/>
      </xdr:nvCxnSpPr>
      <xdr:spPr>
        <a:xfrm flipV="1">
          <a:off x="15671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77</xdr:row>
      <xdr:rowOff>8889</xdr:rowOff>
    </xdr:to>
    <xdr:cxnSp macro="">
      <xdr:nvCxnSpPr>
        <xdr:cNvPr id="443" name="直線コネクタ 442"/>
        <xdr:cNvCxnSpPr/>
      </xdr:nvCxnSpPr>
      <xdr:spPr>
        <a:xfrm>
          <a:off x="14782800" y="12875260"/>
          <a:ext cx="889000" cy="3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16510</xdr:rowOff>
    </xdr:to>
    <xdr:cxnSp macro="">
      <xdr:nvCxnSpPr>
        <xdr:cNvPr id="446" name="直線コネクタ 445"/>
        <xdr:cNvCxnSpPr/>
      </xdr:nvCxnSpPr>
      <xdr:spPr>
        <a:xfrm>
          <a:off x="13893800" y="12821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135907</xdr:rowOff>
    </xdr:from>
    <xdr:ext cx="762000" cy="259045"/>
    <xdr:sp macro="" textlink="">
      <xdr:nvSpPr>
        <xdr:cNvPr id="448" name="テキスト ボックス 447"/>
        <xdr:cNvSpPr txBox="1"/>
      </xdr:nvSpPr>
      <xdr:spPr>
        <a:xfrm>
          <a:off x="14401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1270</xdr:rowOff>
    </xdr:to>
    <xdr:cxnSp macro="">
      <xdr:nvCxnSpPr>
        <xdr:cNvPr id="449" name="直線コネクタ 448"/>
        <xdr:cNvCxnSpPr/>
      </xdr:nvCxnSpPr>
      <xdr:spPr>
        <a:xfrm flipV="1">
          <a:off x="13004800" y="12821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1" name="テキスト ボックス 450"/>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3" name="テキスト ボックス 452"/>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9" name="楕円 458"/>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63516</xdr:rowOff>
    </xdr:from>
    <xdr:ext cx="762000" cy="259045"/>
    <xdr:sp macro="" textlink="">
      <xdr:nvSpPr>
        <xdr:cNvPr id="460" name="公債費以外該当値テキスト"/>
        <xdr:cNvSpPr txBox="1"/>
      </xdr:nvSpPr>
      <xdr:spPr>
        <a:xfrm>
          <a:off x="16598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61" name="楕円 460"/>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62" name="テキスト ボックス 461"/>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63" name="楕円 462"/>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64" name="テキスト ボックス 463"/>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65" name="楕円 464"/>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66" name="テキスト ボックス 465"/>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7" name="楕円 466"/>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8" name="テキスト ボックス 467"/>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141112</xdr:rowOff>
    </xdr:from>
    <xdr:to>
      <xdr:col>29</xdr:col>
      <xdr:colOff>127000</xdr:colOff>
      <xdr:row>17</xdr:row>
      <xdr:rowOff>153228</xdr:rowOff>
    </xdr:to>
    <xdr:cxnSp macro="">
      <xdr:nvCxnSpPr>
        <xdr:cNvPr id="48" name="直線コネクタ 47"/>
        <xdr:cNvCxnSpPr/>
      </xdr:nvCxnSpPr>
      <xdr:spPr bwMode="auto">
        <a:xfrm>
          <a:off x="5003800" y="3103387"/>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88077</xdr:rowOff>
    </xdr:from>
    <xdr:to>
      <xdr:col>26</xdr:col>
      <xdr:colOff>50800</xdr:colOff>
      <xdr:row>17</xdr:row>
      <xdr:rowOff>141112</xdr:rowOff>
    </xdr:to>
    <xdr:cxnSp macro="">
      <xdr:nvCxnSpPr>
        <xdr:cNvPr id="51" name="直線コネクタ 50"/>
        <xdr:cNvCxnSpPr/>
      </xdr:nvCxnSpPr>
      <xdr:spPr bwMode="auto">
        <a:xfrm>
          <a:off x="4305300" y="3050352"/>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66406</xdr:rowOff>
    </xdr:from>
    <xdr:to>
      <xdr:col>22</xdr:col>
      <xdr:colOff>114300</xdr:colOff>
      <xdr:row>17</xdr:row>
      <xdr:rowOff>88077</xdr:rowOff>
    </xdr:to>
    <xdr:cxnSp macro="">
      <xdr:nvCxnSpPr>
        <xdr:cNvPr id="54" name="直線コネクタ 53"/>
        <xdr:cNvCxnSpPr/>
      </xdr:nvCxnSpPr>
      <xdr:spPr bwMode="auto">
        <a:xfrm>
          <a:off x="3606800" y="3028681"/>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66406</xdr:rowOff>
    </xdr:from>
    <xdr:to>
      <xdr:col>18</xdr:col>
      <xdr:colOff>177800</xdr:colOff>
      <xdr:row>17</xdr:row>
      <xdr:rowOff>75184</xdr:rowOff>
    </xdr:to>
    <xdr:cxnSp macro="">
      <xdr:nvCxnSpPr>
        <xdr:cNvPr id="57" name="直線コネクタ 56"/>
        <xdr:cNvCxnSpPr/>
      </xdr:nvCxnSpPr>
      <xdr:spPr bwMode="auto">
        <a:xfrm flipV="1">
          <a:off x="2908300" y="3028681"/>
          <a:ext cx="698500" cy="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102428</xdr:rowOff>
    </xdr:from>
    <xdr:to>
      <xdr:col>29</xdr:col>
      <xdr:colOff>177800</xdr:colOff>
      <xdr:row>18</xdr:row>
      <xdr:rowOff>32578</xdr:rowOff>
    </xdr:to>
    <xdr:sp macro="" textlink="">
      <xdr:nvSpPr>
        <xdr:cNvPr id="67" name="楕円 66"/>
        <xdr:cNvSpPr/>
      </xdr:nvSpPr>
      <xdr:spPr bwMode="auto">
        <a:xfrm>
          <a:off x="5600700" y="306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74505</xdr:rowOff>
    </xdr:from>
    <xdr:ext cx="762000" cy="259045"/>
    <xdr:sp macro="" textlink="">
      <xdr:nvSpPr>
        <xdr:cNvPr id="68" name="人口1人当たり決算額の推移該当値テキスト130"/>
        <xdr:cNvSpPr txBox="1"/>
      </xdr:nvSpPr>
      <xdr:spPr>
        <a:xfrm>
          <a:off x="5740400" y="30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90312</xdr:rowOff>
    </xdr:from>
    <xdr:to>
      <xdr:col>26</xdr:col>
      <xdr:colOff>101600</xdr:colOff>
      <xdr:row>18</xdr:row>
      <xdr:rowOff>20462</xdr:rowOff>
    </xdr:to>
    <xdr:sp macro="" textlink="">
      <xdr:nvSpPr>
        <xdr:cNvPr id="69" name="楕円 68"/>
        <xdr:cNvSpPr/>
      </xdr:nvSpPr>
      <xdr:spPr bwMode="auto">
        <a:xfrm>
          <a:off x="4953000" y="305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5239</xdr:rowOff>
    </xdr:from>
    <xdr:ext cx="736600" cy="259045"/>
    <xdr:sp macro="" textlink="">
      <xdr:nvSpPr>
        <xdr:cNvPr id="70" name="テキスト ボックス 69"/>
        <xdr:cNvSpPr txBox="1"/>
      </xdr:nvSpPr>
      <xdr:spPr>
        <a:xfrm>
          <a:off x="4622800" y="3138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37277</xdr:rowOff>
    </xdr:from>
    <xdr:to>
      <xdr:col>22</xdr:col>
      <xdr:colOff>165100</xdr:colOff>
      <xdr:row>17</xdr:row>
      <xdr:rowOff>138877</xdr:rowOff>
    </xdr:to>
    <xdr:sp macro="" textlink="">
      <xdr:nvSpPr>
        <xdr:cNvPr id="71" name="楕円 70"/>
        <xdr:cNvSpPr/>
      </xdr:nvSpPr>
      <xdr:spPr bwMode="auto">
        <a:xfrm>
          <a:off x="4254500" y="299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123654</xdr:rowOff>
    </xdr:from>
    <xdr:ext cx="762000" cy="259045"/>
    <xdr:sp macro="" textlink="">
      <xdr:nvSpPr>
        <xdr:cNvPr id="72" name="テキスト ボックス 71"/>
        <xdr:cNvSpPr txBox="1"/>
      </xdr:nvSpPr>
      <xdr:spPr>
        <a:xfrm>
          <a:off x="3924300" y="308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15606</xdr:rowOff>
    </xdr:from>
    <xdr:to>
      <xdr:col>19</xdr:col>
      <xdr:colOff>38100</xdr:colOff>
      <xdr:row>17</xdr:row>
      <xdr:rowOff>117206</xdr:rowOff>
    </xdr:to>
    <xdr:sp macro="" textlink="">
      <xdr:nvSpPr>
        <xdr:cNvPr id="73" name="楕円 72"/>
        <xdr:cNvSpPr/>
      </xdr:nvSpPr>
      <xdr:spPr bwMode="auto">
        <a:xfrm>
          <a:off x="3556000" y="297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101983</xdr:rowOff>
    </xdr:from>
    <xdr:ext cx="762000" cy="259045"/>
    <xdr:sp macro="" textlink="">
      <xdr:nvSpPr>
        <xdr:cNvPr id="74" name="テキスト ボックス 73"/>
        <xdr:cNvSpPr txBox="1"/>
      </xdr:nvSpPr>
      <xdr:spPr>
        <a:xfrm>
          <a:off x="3225800" y="30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24384</xdr:rowOff>
    </xdr:from>
    <xdr:to>
      <xdr:col>15</xdr:col>
      <xdr:colOff>101600</xdr:colOff>
      <xdr:row>17</xdr:row>
      <xdr:rowOff>125984</xdr:rowOff>
    </xdr:to>
    <xdr:sp macro="" textlink="">
      <xdr:nvSpPr>
        <xdr:cNvPr id="75" name="楕円 74"/>
        <xdr:cNvSpPr/>
      </xdr:nvSpPr>
      <xdr:spPr bwMode="auto">
        <a:xfrm>
          <a:off x="2857500" y="298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110761</xdr:rowOff>
    </xdr:from>
    <xdr:ext cx="762000" cy="259045"/>
    <xdr:sp macro="" textlink="">
      <xdr:nvSpPr>
        <xdr:cNvPr id="76" name="テキスト ボックス 75"/>
        <xdr:cNvSpPr txBox="1"/>
      </xdr:nvSpPr>
      <xdr:spPr>
        <a:xfrm>
          <a:off x="25273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319840</xdr:rowOff>
    </xdr:from>
    <xdr:to>
      <xdr:col>29</xdr:col>
      <xdr:colOff>127000</xdr:colOff>
      <xdr:row>35</xdr:row>
      <xdr:rowOff>339206</xdr:rowOff>
    </xdr:to>
    <xdr:cxnSp macro="">
      <xdr:nvCxnSpPr>
        <xdr:cNvPr id="111" name="直線コネクタ 110"/>
        <xdr:cNvCxnSpPr/>
      </xdr:nvCxnSpPr>
      <xdr:spPr bwMode="auto">
        <a:xfrm flipV="1">
          <a:off x="5003800" y="6930190"/>
          <a:ext cx="6477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304617</xdr:rowOff>
    </xdr:from>
    <xdr:ext cx="762000" cy="259045"/>
    <xdr:sp macro="" textlink="">
      <xdr:nvSpPr>
        <xdr:cNvPr id="112" name="人口1人当たり決算額の推移平均値テキスト445"/>
        <xdr:cNvSpPr txBox="1"/>
      </xdr:nvSpPr>
      <xdr:spPr>
        <a:xfrm>
          <a:off x="5740400" y="6914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339206</xdr:rowOff>
    </xdr:from>
    <xdr:to>
      <xdr:col>26</xdr:col>
      <xdr:colOff>50800</xdr:colOff>
      <xdr:row>36</xdr:row>
      <xdr:rowOff>102768</xdr:rowOff>
    </xdr:to>
    <xdr:cxnSp macro="">
      <xdr:nvCxnSpPr>
        <xdr:cNvPr id="114" name="直線コネクタ 113"/>
        <xdr:cNvCxnSpPr/>
      </xdr:nvCxnSpPr>
      <xdr:spPr bwMode="auto">
        <a:xfrm flipV="1">
          <a:off x="4305300" y="6949556"/>
          <a:ext cx="698500" cy="10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102768</xdr:rowOff>
    </xdr:from>
    <xdr:to>
      <xdr:col>22</xdr:col>
      <xdr:colOff>114300</xdr:colOff>
      <xdr:row>36</xdr:row>
      <xdr:rowOff>115701</xdr:rowOff>
    </xdr:to>
    <xdr:cxnSp macro="">
      <xdr:nvCxnSpPr>
        <xdr:cNvPr id="117" name="直線コネクタ 116"/>
        <xdr:cNvCxnSpPr/>
      </xdr:nvCxnSpPr>
      <xdr:spPr bwMode="auto">
        <a:xfrm flipV="1">
          <a:off x="3606800" y="7056018"/>
          <a:ext cx="698500" cy="1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79060</xdr:rowOff>
    </xdr:from>
    <xdr:to>
      <xdr:col>18</xdr:col>
      <xdr:colOff>177800</xdr:colOff>
      <xdr:row>36</xdr:row>
      <xdr:rowOff>115701</xdr:rowOff>
    </xdr:to>
    <xdr:cxnSp macro="">
      <xdr:nvCxnSpPr>
        <xdr:cNvPr id="120" name="直線コネクタ 119"/>
        <xdr:cNvCxnSpPr/>
      </xdr:nvCxnSpPr>
      <xdr:spPr bwMode="auto">
        <a:xfrm>
          <a:off x="2908300" y="7032310"/>
          <a:ext cx="698500" cy="3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135465</xdr:rowOff>
    </xdr:from>
    <xdr:ext cx="762000" cy="259045"/>
    <xdr:sp macro="" textlink="">
      <xdr:nvSpPr>
        <xdr:cNvPr id="122" name="テキスト ボックス 121"/>
        <xdr:cNvSpPr txBox="1"/>
      </xdr:nvSpPr>
      <xdr:spPr>
        <a:xfrm>
          <a:off x="32258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88536</xdr:rowOff>
    </xdr:from>
    <xdr:ext cx="762000" cy="259045"/>
    <xdr:sp macro="" textlink="">
      <xdr:nvSpPr>
        <xdr:cNvPr id="124" name="テキスト ボックス 123"/>
        <xdr:cNvSpPr txBox="1"/>
      </xdr:nvSpPr>
      <xdr:spPr>
        <a:xfrm>
          <a:off x="25273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269040</xdr:rowOff>
    </xdr:from>
    <xdr:to>
      <xdr:col>29</xdr:col>
      <xdr:colOff>177800</xdr:colOff>
      <xdr:row>36</xdr:row>
      <xdr:rowOff>27740</xdr:rowOff>
    </xdr:to>
    <xdr:sp macro="" textlink="">
      <xdr:nvSpPr>
        <xdr:cNvPr id="130" name="楕円 129"/>
        <xdr:cNvSpPr/>
      </xdr:nvSpPr>
      <xdr:spPr bwMode="auto">
        <a:xfrm>
          <a:off x="5600700" y="687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114117</xdr:rowOff>
    </xdr:from>
    <xdr:ext cx="762000" cy="259045"/>
    <xdr:sp macro="" textlink="">
      <xdr:nvSpPr>
        <xdr:cNvPr id="131" name="人口1人当たり決算額の推移該当値テキスト445"/>
        <xdr:cNvSpPr txBox="1"/>
      </xdr:nvSpPr>
      <xdr:spPr>
        <a:xfrm>
          <a:off x="5740400" y="672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288406</xdr:rowOff>
    </xdr:from>
    <xdr:to>
      <xdr:col>26</xdr:col>
      <xdr:colOff>101600</xdr:colOff>
      <xdr:row>36</xdr:row>
      <xdr:rowOff>47106</xdr:rowOff>
    </xdr:to>
    <xdr:sp macro="" textlink="">
      <xdr:nvSpPr>
        <xdr:cNvPr id="132" name="楕円 131"/>
        <xdr:cNvSpPr/>
      </xdr:nvSpPr>
      <xdr:spPr bwMode="auto">
        <a:xfrm>
          <a:off x="4953000" y="689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31883</xdr:rowOff>
    </xdr:from>
    <xdr:ext cx="736600" cy="259045"/>
    <xdr:sp macro="" textlink="">
      <xdr:nvSpPr>
        <xdr:cNvPr id="133" name="テキスト ボックス 132"/>
        <xdr:cNvSpPr txBox="1"/>
      </xdr:nvSpPr>
      <xdr:spPr>
        <a:xfrm>
          <a:off x="4622800" y="698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51968</xdr:rowOff>
    </xdr:from>
    <xdr:to>
      <xdr:col>22</xdr:col>
      <xdr:colOff>165100</xdr:colOff>
      <xdr:row>36</xdr:row>
      <xdr:rowOff>153568</xdr:rowOff>
    </xdr:to>
    <xdr:sp macro="" textlink="">
      <xdr:nvSpPr>
        <xdr:cNvPr id="134" name="楕円 133"/>
        <xdr:cNvSpPr/>
      </xdr:nvSpPr>
      <xdr:spPr bwMode="auto">
        <a:xfrm>
          <a:off x="4254500" y="700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138345</xdr:rowOff>
    </xdr:from>
    <xdr:ext cx="762000" cy="259045"/>
    <xdr:sp macro="" textlink="">
      <xdr:nvSpPr>
        <xdr:cNvPr id="135" name="テキスト ボックス 134"/>
        <xdr:cNvSpPr txBox="1"/>
      </xdr:nvSpPr>
      <xdr:spPr>
        <a:xfrm>
          <a:off x="3924300" y="709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64901</xdr:rowOff>
    </xdr:from>
    <xdr:to>
      <xdr:col>19</xdr:col>
      <xdr:colOff>38100</xdr:colOff>
      <xdr:row>36</xdr:row>
      <xdr:rowOff>166501</xdr:rowOff>
    </xdr:to>
    <xdr:sp macro="" textlink="">
      <xdr:nvSpPr>
        <xdr:cNvPr id="136" name="楕円 135"/>
        <xdr:cNvSpPr/>
      </xdr:nvSpPr>
      <xdr:spPr bwMode="auto">
        <a:xfrm>
          <a:off x="3556000" y="701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151278</xdr:rowOff>
    </xdr:from>
    <xdr:ext cx="762000" cy="259045"/>
    <xdr:sp macro="" textlink="">
      <xdr:nvSpPr>
        <xdr:cNvPr id="137" name="テキスト ボックス 136"/>
        <xdr:cNvSpPr txBox="1"/>
      </xdr:nvSpPr>
      <xdr:spPr>
        <a:xfrm>
          <a:off x="3225800" y="71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28260</xdr:rowOff>
    </xdr:from>
    <xdr:to>
      <xdr:col>15</xdr:col>
      <xdr:colOff>101600</xdr:colOff>
      <xdr:row>36</xdr:row>
      <xdr:rowOff>129860</xdr:rowOff>
    </xdr:to>
    <xdr:sp macro="" textlink="">
      <xdr:nvSpPr>
        <xdr:cNvPr id="138" name="楕円 137"/>
        <xdr:cNvSpPr/>
      </xdr:nvSpPr>
      <xdr:spPr bwMode="auto">
        <a:xfrm>
          <a:off x="2857500" y="698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114637</xdr:rowOff>
    </xdr:from>
    <xdr:ext cx="762000" cy="259045"/>
    <xdr:sp macro="" textlink="">
      <xdr:nvSpPr>
        <xdr:cNvPr id="139" name="テキスト ボックス 138"/>
        <xdr:cNvSpPr txBox="1"/>
      </xdr:nvSpPr>
      <xdr:spPr>
        <a:xfrm>
          <a:off x="2527300" y="706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63652</xdr:rowOff>
    </xdr:from>
    <xdr:to>
      <xdr:col>24</xdr:col>
      <xdr:colOff>63500</xdr:colOff>
      <xdr:row>36</xdr:row>
      <xdr:rowOff>91846</xdr:rowOff>
    </xdr:to>
    <xdr:cxnSp macro="">
      <xdr:nvCxnSpPr>
        <xdr:cNvPr id="61" name="直線コネクタ 60"/>
        <xdr:cNvCxnSpPr/>
      </xdr:nvCxnSpPr>
      <xdr:spPr>
        <a:xfrm>
          <a:off x="3797300" y="623585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44374</xdr:rowOff>
    </xdr:from>
    <xdr:to>
      <xdr:col>19</xdr:col>
      <xdr:colOff>177800</xdr:colOff>
      <xdr:row>36</xdr:row>
      <xdr:rowOff>63652</xdr:rowOff>
    </xdr:to>
    <xdr:cxnSp macro="">
      <xdr:nvCxnSpPr>
        <xdr:cNvPr id="64" name="直線コネクタ 63"/>
        <xdr:cNvCxnSpPr/>
      </xdr:nvCxnSpPr>
      <xdr:spPr>
        <a:xfrm>
          <a:off x="2908300" y="621657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23000</xdr:rowOff>
    </xdr:from>
    <xdr:to>
      <xdr:col>15</xdr:col>
      <xdr:colOff>50800</xdr:colOff>
      <xdr:row>36</xdr:row>
      <xdr:rowOff>44374</xdr:rowOff>
    </xdr:to>
    <xdr:cxnSp macro="">
      <xdr:nvCxnSpPr>
        <xdr:cNvPr id="67" name="直線コネクタ 66"/>
        <xdr:cNvCxnSpPr/>
      </xdr:nvCxnSpPr>
      <xdr:spPr>
        <a:xfrm>
          <a:off x="2019300" y="619520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10998</xdr:rowOff>
    </xdr:from>
    <xdr:to>
      <xdr:col>10</xdr:col>
      <xdr:colOff>114300</xdr:colOff>
      <xdr:row>36</xdr:row>
      <xdr:rowOff>23000</xdr:rowOff>
    </xdr:to>
    <xdr:cxnSp macro="">
      <xdr:nvCxnSpPr>
        <xdr:cNvPr id="70" name="直線コネクタ 69"/>
        <xdr:cNvCxnSpPr/>
      </xdr:nvCxnSpPr>
      <xdr:spPr>
        <a:xfrm>
          <a:off x="1130300" y="61831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41046</xdr:rowOff>
    </xdr:from>
    <xdr:to>
      <xdr:col>24</xdr:col>
      <xdr:colOff>114300</xdr:colOff>
      <xdr:row>36</xdr:row>
      <xdr:rowOff>142646</xdr:rowOff>
    </xdr:to>
    <xdr:sp macro="" textlink="">
      <xdr:nvSpPr>
        <xdr:cNvPr id="80" name="楕円 79"/>
        <xdr:cNvSpPr/>
      </xdr:nvSpPr>
      <xdr:spPr>
        <a:xfrm>
          <a:off x="45847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19473</xdr:rowOff>
    </xdr:from>
    <xdr:ext cx="534377" cy="259045"/>
    <xdr:sp macro="" textlink="">
      <xdr:nvSpPr>
        <xdr:cNvPr id="81" name="人件費該当値テキスト"/>
        <xdr:cNvSpPr txBox="1"/>
      </xdr:nvSpPr>
      <xdr:spPr>
        <a:xfrm>
          <a:off x="4686300"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12852</xdr:rowOff>
    </xdr:from>
    <xdr:to>
      <xdr:col>20</xdr:col>
      <xdr:colOff>38100</xdr:colOff>
      <xdr:row>36</xdr:row>
      <xdr:rowOff>114452</xdr:rowOff>
    </xdr:to>
    <xdr:sp macro="" textlink="">
      <xdr:nvSpPr>
        <xdr:cNvPr id="82" name="楕円 81"/>
        <xdr:cNvSpPr/>
      </xdr:nvSpPr>
      <xdr:spPr>
        <a:xfrm>
          <a:off x="37465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105579</xdr:rowOff>
    </xdr:from>
    <xdr:ext cx="534377" cy="259045"/>
    <xdr:sp macro="" textlink="">
      <xdr:nvSpPr>
        <xdr:cNvPr id="83" name="テキスト ボックス 82"/>
        <xdr:cNvSpPr txBox="1"/>
      </xdr:nvSpPr>
      <xdr:spPr>
        <a:xfrm>
          <a:off x="3530111" y="62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165024</xdr:rowOff>
    </xdr:from>
    <xdr:to>
      <xdr:col>15</xdr:col>
      <xdr:colOff>101600</xdr:colOff>
      <xdr:row>36</xdr:row>
      <xdr:rowOff>95174</xdr:rowOff>
    </xdr:to>
    <xdr:sp macro="" textlink="">
      <xdr:nvSpPr>
        <xdr:cNvPr id="84" name="楕円 83"/>
        <xdr:cNvSpPr/>
      </xdr:nvSpPr>
      <xdr:spPr>
        <a:xfrm>
          <a:off x="2857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86301</xdr:rowOff>
    </xdr:from>
    <xdr:ext cx="534377" cy="259045"/>
    <xdr:sp macro="" textlink="">
      <xdr:nvSpPr>
        <xdr:cNvPr id="85" name="テキスト ボックス 84"/>
        <xdr:cNvSpPr txBox="1"/>
      </xdr:nvSpPr>
      <xdr:spPr>
        <a:xfrm>
          <a:off x="2641111" y="62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143650</xdr:rowOff>
    </xdr:from>
    <xdr:to>
      <xdr:col>10</xdr:col>
      <xdr:colOff>165100</xdr:colOff>
      <xdr:row>36</xdr:row>
      <xdr:rowOff>73800</xdr:rowOff>
    </xdr:to>
    <xdr:sp macro="" textlink="">
      <xdr:nvSpPr>
        <xdr:cNvPr id="86" name="楕円 85"/>
        <xdr:cNvSpPr/>
      </xdr:nvSpPr>
      <xdr:spPr>
        <a:xfrm>
          <a:off x="1968500" y="61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64927</xdr:rowOff>
    </xdr:from>
    <xdr:ext cx="534377" cy="259045"/>
    <xdr:sp macro="" textlink="">
      <xdr:nvSpPr>
        <xdr:cNvPr id="87" name="テキスト ボックス 86"/>
        <xdr:cNvSpPr txBox="1"/>
      </xdr:nvSpPr>
      <xdr:spPr>
        <a:xfrm>
          <a:off x="1752111" y="62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131648</xdr:rowOff>
    </xdr:from>
    <xdr:to>
      <xdr:col>6</xdr:col>
      <xdr:colOff>38100</xdr:colOff>
      <xdr:row>36</xdr:row>
      <xdr:rowOff>61798</xdr:rowOff>
    </xdr:to>
    <xdr:sp macro="" textlink="">
      <xdr:nvSpPr>
        <xdr:cNvPr id="88" name="楕円 87"/>
        <xdr:cNvSpPr/>
      </xdr:nvSpPr>
      <xdr:spPr>
        <a:xfrm>
          <a:off x="1079500" y="61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52925</xdr:rowOff>
    </xdr:from>
    <xdr:ext cx="534377" cy="259045"/>
    <xdr:sp macro="" textlink="">
      <xdr:nvSpPr>
        <xdr:cNvPr id="89" name="テキスト ボックス 88"/>
        <xdr:cNvSpPr txBox="1"/>
      </xdr:nvSpPr>
      <xdr:spPr>
        <a:xfrm>
          <a:off x="863111" y="62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145149</xdr:rowOff>
    </xdr:from>
    <xdr:to>
      <xdr:col>24</xdr:col>
      <xdr:colOff>63500</xdr:colOff>
      <xdr:row>56</xdr:row>
      <xdr:rowOff>145758</xdr:rowOff>
    </xdr:to>
    <xdr:cxnSp macro="">
      <xdr:nvCxnSpPr>
        <xdr:cNvPr id="119" name="直線コネクタ 118"/>
        <xdr:cNvCxnSpPr/>
      </xdr:nvCxnSpPr>
      <xdr:spPr>
        <a:xfrm flipV="1">
          <a:off x="3797300" y="9746349"/>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134480</xdr:rowOff>
    </xdr:from>
    <xdr:to>
      <xdr:col>19</xdr:col>
      <xdr:colOff>177800</xdr:colOff>
      <xdr:row>56</xdr:row>
      <xdr:rowOff>145758</xdr:rowOff>
    </xdr:to>
    <xdr:cxnSp macro="">
      <xdr:nvCxnSpPr>
        <xdr:cNvPr id="122" name="直線コネクタ 121"/>
        <xdr:cNvCxnSpPr/>
      </xdr:nvCxnSpPr>
      <xdr:spPr>
        <a:xfrm>
          <a:off x="2908300" y="973568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134480</xdr:rowOff>
    </xdr:from>
    <xdr:to>
      <xdr:col>15</xdr:col>
      <xdr:colOff>50800</xdr:colOff>
      <xdr:row>57</xdr:row>
      <xdr:rowOff>119812</xdr:rowOff>
    </xdr:to>
    <xdr:cxnSp macro="">
      <xdr:nvCxnSpPr>
        <xdr:cNvPr id="125" name="直線コネクタ 124"/>
        <xdr:cNvCxnSpPr/>
      </xdr:nvCxnSpPr>
      <xdr:spPr>
        <a:xfrm flipV="1">
          <a:off x="2019300" y="9735680"/>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119812</xdr:rowOff>
    </xdr:from>
    <xdr:to>
      <xdr:col>10</xdr:col>
      <xdr:colOff>114300</xdr:colOff>
      <xdr:row>58</xdr:row>
      <xdr:rowOff>3911</xdr:rowOff>
    </xdr:to>
    <xdr:cxnSp macro="">
      <xdr:nvCxnSpPr>
        <xdr:cNvPr id="128" name="直線コネクタ 127"/>
        <xdr:cNvCxnSpPr/>
      </xdr:nvCxnSpPr>
      <xdr:spPr>
        <a:xfrm flipV="1">
          <a:off x="1130300" y="9892462"/>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94349</xdr:rowOff>
    </xdr:from>
    <xdr:to>
      <xdr:col>24</xdr:col>
      <xdr:colOff>114300</xdr:colOff>
      <xdr:row>57</xdr:row>
      <xdr:rowOff>24499</xdr:rowOff>
    </xdr:to>
    <xdr:sp macro="" textlink="">
      <xdr:nvSpPr>
        <xdr:cNvPr id="138" name="楕円 137"/>
        <xdr:cNvSpPr/>
      </xdr:nvSpPr>
      <xdr:spPr>
        <a:xfrm>
          <a:off x="4584700" y="96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72776</xdr:rowOff>
    </xdr:from>
    <xdr:ext cx="534377" cy="259045"/>
    <xdr:sp macro="" textlink="">
      <xdr:nvSpPr>
        <xdr:cNvPr id="139" name="物件費該当値テキスト"/>
        <xdr:cNvSpPr txBox="1"/>
      </xdr:nvSpPr>
      <xdr:spPr>
        <a:xfrm>
          <a:off x="4686300" y="96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94958</xdr:rowOff>
    </xdr:from>
    <xdr:to>
      <xdr:col>20</xdr:col>
      <xdr:colOff>38100</xdr:colOff>
      <xdr:row>57</xdr:row>
      <xdr:rowOff>25108</xdr:rowOff>
    </xdr:to>
    <xdr:sp macro="" textlink="">
      <xdr:nvSpPr>
        <xdr:cNvPr id="140" name="楕円 139"/>
        <xdr:cNvSpPr/>
      </xdr:nvSpPr>
      <xdr:spPr>
        <a:xfrm>
          <a:off x="37465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16235</xdr:rowOff>
    </xdr:from>
    <xdr:ext cx="534377" cy="259045"/>
    <xdr:sp macro="" textlink="">
      <xdr:nvSpPr>
        <xdr:cNvPr id="141" name="テキスト ボックス 14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83680</xdr:rowOff>
    </xdr:from>
    <xdr:to>
      <xdr:col>15</xdr:col>
      <xdr:colOff>101600</xdr:colOff>
      <xdr:row>57</xdr:row>
      <xdr:rowOff>13830</xdr:rowOff>
    </xdr:to>
    <xdr:sp macro="" textlink="">
      <xdr:nvSpPr>
        <xdr:cNvPr id="142" name="楕円 141"/>
        <xdr:cNvSpPr/>
      </xdr:nvSpPr>
      <xdr:spPr>
        <a:xfrm>
          <a:off x="2857500" y="96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4957</xdr:rowOff>
    </xdr:from>
    <xdr:ext cx="534377" cy="259045"/>
    <xdr:sp macro="" textlink="">
      <xdr:nvSpPr>
        <xdr:cNvPr id="143" name="テキスト ボックス 142"/>
        <xdr:cNvSpPr txBox="1"/>
      </xdr:nvSpPr>
      <xdr:spPr>
        <a:xfrm>
          <a:off x="2641111" y="97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69012</xdr:rowOff>
    </xdr:from>
    <xdr:to>
      <xdr:col>10</xdr:col>
      <xdr:colOff>165100</xdr:colOff>
      <xdr:row>57</xdr:row>
      <xdr:rowOff>170612</xdr:rowOff>
    </xdr:to>
    <xdr:sp macro="" textlink="">
      <xdr:nvSpPr>
        <xdr:cNvPr id="144" name="楕円 143"/>
        <xdr:cNvSpPr/>
      </xdr:nvSpPr>
      <xdr:spPr>
        <a:xfrm>
          <a:off x="1968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161739</xdr:rowOff>
    </xdr:from>
    <xdr:ext cx="534377" cy="259045"/>
    <xdr:sp macro="" textlink="">
      <xdr:nvSpPr>
        <xdr:cNvPr id="145" name="テキスト ボックス 144"/>
        <xdr:cNvSpPr txBox="1"/>
      </xdr:nvSpPr>
      <xdr:spPr>
        <a:xfrm>
          <a:off x="1752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124561</xdr:rowOff>
    </xdr:from>
    <xdr:to>
      <xdr:col>6</xdr:col>
      <xdr:colOff>38100</xdr:colOff>
      <xdr:row>58</xdr:row>
      <xdr:rowOff>54711</xdr:rowOff>
    </xdr:to>
    <xdr:sp macro="" textlink="">
      <xdr:nvSpPr>
        <xdr:cNvPr id="146" name="楕円 145"/>
        <xdr:cNvSpPr/>
      </xdr:nvSpPr>
      <xdr:spPr>
        <a:xfrm>
          <a:off x="1079500" y="98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45838</xdr:rowOff>
    </xdr:from>
    <xdr:ext cx="534377" cy="259045"/>
    <xdr:sp macro="" textlink="">
      <xdr:nvSpPr>
        <xdr:cNvPr id="147" name="テキスト ボックス 146"/>
        <xdr:cNvSpPr txBox="1"/>
      </xdr:nvSpPr>
      <xdr:spPr>
        <a:xfrm>
          <a:off x="863111" y="99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58220</xdr:rowOff>
    </xdr:from>
    <xdr:to>
      <xdr:col>24</xdr:col>
      <xdr:colOff>63500</xdr:colOff>
      <xdr:row>78</xdr:row>
      <xdr:rowOff>61486</xdr:rowOff>
    </xdr:to>
    <xdr:cxnSp macro="">
      <xdr:nvCxnSpPr>
        <xdr:cNvPr id="178" name="直線コネクタ 177"/>
        <xdr:cNvCxnSpPr/>
      </xdr:nvCxnSpPr>
      <xdr:spPr>
        <a:xfrm flipV="1">
          <a:off x="3797300" y="134313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61486</xdr:rowOff>
    </xdr:from>
    <xdr:to>
      <xdr:col>19</xdr:col>
      <xdr:colOff>177800</xdr:colOff>
      <xdr:row>78</xdr:row>
      <xdr:rowOff>74712</xdr:rowOff>
    </xdr:to>
    <xdr:cxnSp macro="">
      <xdr:nvCxnSpPr>
        <xdr:cNvPr id="181" name="直線コネクタ 180"/>
        <xdr:cNvCxnSpPr/>
      </xdr:nvCxnSpPr>
      <xdr:spPr>
        <a:xfrm flipV="1">
          <a:off x="2908300" y="1343458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68835</xdr:rowOff>
    </xdr:from>
    <xdr:to>
      <xdr:col>15</xdr:col>
      <xdr:colOff>50800</xdr:colOff>
      <xdr:row>78</xdr:row>
      <xdr:rowOff>74712</xdr:rowOff>
    </xdr:to>
    <xdr:cxnSp macro="">
      <xdr:nvCxnSpPr>
        <xdr:cNvPr id="184" name="直線コネクタ 183"/>
        <xdr:cNvCxnSpPr/>
      </xdr:nvCxnSpPr>
      <xdr:spPr>
        <a:xfrm>
          <a:off x="2019300" y="13441935"/>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61050</xdr:rowOff>
    </xdr:from>
    <xdr:ext cx="469744" cy="259045"/>
    <xdr:sp macro="" textlink="">
      <xdr:nvSpPr>
        <xdr:cNvPr id="186" name="テキスト ボックス 185"/>
        <xdr:cNvSpPr txBox="1"/>
      </xdr:nvSpPr>
      <xdr:spPr>
        <a:xfrm>
          <a:off x="2673428"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68835</xdr:rowOff>
    </xdr:from>
    <xdr:to>
      <xdr:col>10</xdr:col>
      <xdr:colOff>114300</xdr:colOff>
      <xdr:row>78</xdr:row>
      <xdr:rowOff>80753</xdr:rowOff>
    </xdr:to>
    <xdr:cxnSp macro="">
      <xdr:nvCxnSpPr>
        <xdr:cNvPr id="187" name="直線コネクタ 186"/>
        <xdr:cNvCxnSpPr/>
      </xdr:nvCxnSpPr>
      <xdr:spPr>
        <a:xfrm flipV="1">
          <a:off x="1130300" y="13441935"/>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89" name="テキスト ボックス 188"/>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91" name="テキスト ボックス 190"/>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7420</xdr:rowOff>
    </xdr:from>
    <xdr:to>
      <xdr:col>24</xdr:col>
      <xdr:colOff>114300</xdr:colOff>
      <xdr:row>78</xdr:row>
      <xdr:rowOff>109020</xdr:rowOff>
    </xdr:to>
    <xdr:sp macro="" textlink="">
      <xdr:nvSpPr>
        <xdr:cNvPr id="197" name="楕円 196"/>
        <xdr:cNvSpPr/>
      </xdr:nvSpPr>
      <xdr:spPr>
        <a:xfrm>
          <a:off x="45847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93797</xdr:rowOff>
    </xdr:from>
    <xdr:ext cx="469744" cy="259045"/>
    <xdr:sp macro="" textlink="">
      <xdr:nvSpPr>
        <xdr:cNvPr id="198" name="維持補修費該当値テキスト"/>
        <xdr:cNvSpPr txBox="1"/>
      </xdr:nvSpPr>
      <xdr:spPr>
        <a:xfrm>
          <a:off x="4686300" y="1329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10686</xdr:rowOff>
    </xdr:from>
    <xdr:to>
      <xdr:col>20</xdr:col>
      <xdr:colOff>38100</xdr:colOff>
      <xdr:row>78</xdr:row>
      <xdr:rowOff>112286</xdr:rowOff>
    </xdr:to>
    <xdr:sp macro="" textlink="">
      <xdr:nvSpPr>
        <xdr:cNvPr id="199" name="楕円 198"/>
        <xdr:cNvSpPr/>
      </xdr:nvSpPr>
      <xdr:spPr>
        <a:xfrm>
          <a:off x="3746500" y="133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103413</xdr:rowOff>
    </xdr:from>
    <xdr:ext cx="469744" cy="259045"/>
    <xdr:sp macro="" textlink="">
      <xdr:nvSpPr>
        <xdr:cNvPr id="200" name="テキスト ボックス 199"/>
        <xdr:cNvSpPr txBox="1"/>
      </xdr:nvSpPr>
      <xdr:spPr>
        <a:xfrm>
          <a:off x="3562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23912</xdr:rowOff>
    </xdr:from>
    <xdr:to>
      <xdr:col>15</xdr:col>
      <xdr:colOff>101600</xdr:colOff>
      <xdr:row>78</xdr:row>
      <xdr:rowOff>125512</xdr:rowOff>
    </xdr:to>
    <xdr:sp macro="" textlink="">
      <xdr:nvSpPr>
        <xdr:cNvPr id="201" name="楕円 200"/>
        <xdr:cNvSpPr/>
      </xdr:nvSpPr>
      <xdr:spPr>
        <a:xfrm>
          <a:off x="2857500" y="133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116639</xdr:rowOff>
    </xdr:from>
    <xdr:ext cx="469744" cy="259045"/>
    <xdr:sp macro="" textlink="">
      <xdr:nvSpPr>
        <xdr:cNvPr id="202" name="テキスト ボックス 201"/>
        <xdr:cNvSpPr txBox="1"/>
      </xdr:nvSpPr>
      <xdr:spPr>
        <a:xfrm>
          <a:off x="2673428" y="134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18035</xdr:rowOff>
    </xdr:from>
    <xdr:to>
      <xdr:col>10</xdr:col>
      <xdr:colOff>165100</xdr:colOff>
      <xdr:row>78</xdr:row>
      <xdr:rowOff>119635</xdr:rowOff>
    </xdr:to>
    <xdr:sp macro="" textlink="">
      <xdr:nvSpPr>
        <xdr:cNvPr id="203" name="楕円 202"/>
        <xdr:cNvSpPr/>
      </xdr:nvSpPr>
      <xdr:spPr>
        <a:xfrm>
          <a:off x="1968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110762</xdr:rowOff>
    </xdr:from>
    <xdr:ext cx="469744" cy="259045"/>
    <xdr:sp macro="" textlink="">
      <xdr:nvSpPr>
        <xdr:cNvPr id="204" name="テキスト ボックス 203"/>
        <xdr:cNvSpPr txBox="1"/>
      </xdr:nvSpPr>
      <xdr:spPr>
        <a:xfrm>
          <a:off x="1784428"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29953</xdr:rowOff>
    </xdr:from>
    <xdr:to>
      <xdr:col>6</xdr:col>
      <xdr:colOff>38100</xdr:colOff>
      <xdr:row>78</xdr:row>
      <xdr:rowOff>131553</xdr:rowOff>
    </xdr:to>
    <xdr:sp macro="" textlink="">
      <xdr:nvSpPr>
        <xdr:cNvPr id="205" name="楕円 204"/>
        <xdr:cNvSpPr/>
      </xdr:nvSpPr>
      <xdr:spPr>
        <a:xfrm>
          <a:off x="1079500" y="13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122680</xdr:rowOff>
    </xdr:from>
    <xdr:ext cx="469744" cy="259045"/>
    <xdr:sp macro="" textlink="">
      <xdr:nvSpPr>
        <xdr:cNvPr id="206" name="テキスト ボックス 205"/>
        <xdr:cNvSpPr txBox="1"/>
      </xdr:nvSpPr>
      <xdr:spPr>
        <a:xfrm>
          <a:off x="895428" y="1349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137833</xdr:rowOff>
    </xdr:from>
    <xdr:to>
      <xdr:col>24</xdr:col>
      <xdr:colOff>63500</xdr:colOff>
      <xdr:row>95</xdr:row>
      <xdr:rowOff>98476</xdr:rowOff>
    </xdr:to>
    <xdr:cxnSp macro="">
      <xdr:nvCxnSpPr>
        <xdr:cNvPr id="236" name="直線コネクタ 235"/>
        <xdr:cNvCxnSpPr/>
      </xdr:nvCxnSpPr>
      <xdr:spPr>
        <a:xfrm flipV="1">
          <a:off x="3797300" y="16254133"/>
          <a:ext cx="8382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98476</xdr:rowOff>
    </xdr:from>
    <xdr:to>
      <xdr:col>19</xdr:col>
      <xdr:colOff>177800</xdr:colOff>
      <xdr:row>96</xdr:row>
      <xdr:rowOff>126670</xdr:rowOff>
    </xdr:to>
    <xdr:cxnSp macro="">
      <xdr:nvCxnSpPr>
        <xdr:cNvPr id="239" name="直線コネクタ 238"/>
        <xdr:cNvCxnSpPr/>
      </xdr:nvCxnSpPr>
      <xdr:spPr>
        <a:xfrm flipV="1">
          <a:off x="2908300" y="16386226"/>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126670</xdr:rowOff>
    </xdr:from>
    <xdr:to>
      <xdr:col>15</xdr:col>
      <xdr:colOff>50800</xdr:colOff>
      <xdr:row>97</xdr:row>
      <xdr:rowOff>107810</xdr:rowOff>
    </xdr:to>
    <xdr:cxnSp macro="">
      <xdr:nvCxnSpPr>
        <xdr:cNvPr id="242" name="直線コネクタ 241"/>
        <xdr:cNvCxnSpPr/>
      </xdr:nvCxnSpPr>
      <xdr:spPr>
        <a:xfrm flipV="1">
          <a:off x="2019300" y="16585870"/>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161611</xdr:rowOff>
    </xdr:from>
    <xdr:ext cx="534377" cy="259045"/>
    <xdr:sp macro="" textlink="">
      <xdr:nvSpPr>
        <xdr:cNvPr id="244" name="テキスト ボックス 243"/>
        <xdr:cNvSpPr txBox="1"/>
      </xdr:nvSpPr>
      <xdr:spPr>
        <a:xfrm>
          <a:off x="2641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107810</xdr:rowOff>
    </xdr:from>
    <xdr:to>
      <xdr:col>10</xdr:col>
      <xdr:colOff>114300</xdr:colOff>
      <xdr:row>98</xdr:row>
      <xdr:rowOff>48603</xdr:rowOff>
    </xdr:to>
    <xdr:cxnSp macro="">
      <xdr:nvCxnSpPr>
        <xdr:cNvPr id="245" name="直線コネクタ 244"/>
        <xdr:cNvCxnSpPr/>
      </xdr:nvCxnSpPr>
      <xdr:spPr>
        <a:xfrm flipV="1">
          <a:off x="1130300" y="16738460"/>
          <a:ext cx="8890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87033</xdr:rowOff>
    </xdr:from>
    <xdr:to>
      <xdr:col>24</xdr:col>
      <xdr:colOff>114300</xdr:colOff>
      <xdr:row>95</xdr:row>
      <xdr:rowOff>17183</xdr:rowOff>
    </xdr:to>
    <xdr:sp macro="" textlink="">
      <xdr:nvSpPr>
        <xdr:cNvPr id="255" name="楕円 254"/>
        <xdr:cNvSpPr/>
      </xdr:nvSpPr>
      <xdr:spPr>
        <a:xfrm>
          <a:off x="4584700" y="162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65460</xdr:rowOff>
    </xdr:from>
    <xdr:ext cx="534377" cy="259045"/>
    <xdr:sp macro="" textlink="">
      <xdr:nvSpPr>
        <xdr:cNvPr id="256" name="扶助費該当値テキスト"/>
        <xdr:cNvSpPr txBox="1"/>
      </xdr:nvSpPr>
      <xdr:spPr>
        <a:xfrm>
          <a:off x="4686300" y="161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47676</xdr:rowOff>
    </xdr:from>
    <xdr:to>
      <xdr:col>20</xdr:col>
      <xdr:colOff>38100</xdr:colOff>
      <xdr:row>95</xdr:row>
      <xdr:rowOff>149276</xdr:rowOff>
    </xdr:to>
    <xdr:sp macro="" textlink="">
      <xdr:nvSpPr>
        <xdr:cNvPr id="257" name="楕円 256"/>
        <xdr:cNvSpPr/>
      </xdr:nvSpPr>
      <xdr:spPr>
        <a:xfrm>
          <a:off x="3746500" y="163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140403</xdr:rowOff>
    </xdr:from>
    <xdr:ext cx="534377" cy="259045"/>
    <xdr:sp macro="" textlink="">
      <xdr:nvSpPr>
        <xdr:cNvPr id="258" name="テキスト ボックス 257"/>
        <xdr:cNvSpPr txBox="1"/>
      </xdr:nvSpPr>
      <xdr:spPr>
        <a:xfrm>
          <a:off x="3530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75870</xdr:rowOff>
    </xdr:from>
    <xdr:to>
      <xdr:col>15</xdr:col>
      <xdr:colOff>101600</xdr:colOff>
      <xdr:row>97</xdr:row>
      <xdr:rowOff>6020</xdr:rowOff>
    </xdr:to>
    <xdr:sp macro="" textlink="">
      <xdr:nvSpPr>
        <xdr:cNvPr id="259" name="楕円 258"/>
        <xdr:cNvSpPr/>
      </xdr:nvSpPr>
      <xdr:spPr>
        <a:xfrm>
          <a:off x="2857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168597</xdr:rowOff>
    </xdr:from>
    <xdr:ext cx="534377" cy="259045"/>
    <xdr:sp macro="" textlink="">
      <xdr:nvSpPr>
        <xdr:cNvPr id="260" name="テキスト ボックス 259"/>
        <xdr:cNvSpPr txBox="1"/>
      </xdr:nvSpPr>
      <xdr:spPr>
        <a:xfrm>
          <a:off x="2641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57010</xdr:rowOff>
    </xdr:from>
    <xdr:to>
      <xdr:col>10</xdr:col>
      <xdr:colOff>165100</xdr:colOff>
      <xdr:row>97</xdr:row>
      <xdr:rowOff>158610</xdr:rowOff>
    </xdr:to>
    <xdr:sp macro="" textlink="">
      <xdr:nvSpPr>
        <xdr:cNvPr id="261" name="楕円 260"/>
        <xdr:cNvSpPr/>
      </xdr:nvSpPr>
      <xdr:spPr>
        <a:xfrm>
          <a:off x="1968500" y="166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149737</xdr:rowOff>
    </xdr:from>
    <xdr:ext cx="534377" cy="259045"/>
    <xdr:sp macro="" textlink="">
      <xdr:nvSpPr>
        <xdr:cNvPr id="262" name="テキスト ボックス 261"/>
        <xdr:cNvSpPr txBox="1"/>
      </xdr:nvSpPr>
      <xdr:spPr>
        <a:xfrm>
          <a:off x="1752111"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169253</xdr:rowOff>
    </xdr:from>
    <xdr:to>
      <xdr:col>6</xdr:col>
      <xdr:colOff>38100</xdr:colOff>
      <xdr:row>98</xdr:row>
      <xdr:rowOff>99403</xdr:rowOff>
    </xdr:to>
    <xdr:sp macro="" textlink="">
      <xdr:nvSpPr>
        <xdr:cNvPr id="263" name="楕円 262"/>
        <xdr:cNvSpPr/>
      </xdr:nvSpPr>
      <xdr:spPr>
        <a:xfrm>
          <a:off x="1079500" y="167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90530</xdr:rowOff>
    </xdr:from>
    <xdr:ext cx="534377" cy="259045"/>
    <xdr:sp macro="" textlink="">
      <xdr:nvSpPr>
        <xdr:cNvPr id="264" name="テキスト ボックス 263"/>
        <xdr:cNvSpPr txBox="1"/>
      </xdr:nvSpPr>
      <xdr:spPr>
        <a:xfrm>
          <a:off x="863111" y="168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151228</xdr:rowOff>
    </xdr:from>
    <xdr:to>
      <xdr:col>55</xdr:col>
      <xdr:colOff>0</xdr:colOff>
      <xdr:row>35</xdr:row>
      <xdr:rowOff>26445</xdr:rowOff>
    </xdr:to>
    <xdr:cxnSp macro="">
      <xdr:nvCxnSpPr>
        <xdr:cNvPr id="296" name="直線コネクタ 295"/>
        <xdr:cNvCxnSpPr/>
      </xdr:nvCxnSpPr>
      <xdr:spPr>
        <a:xfrm flipV="1">
          <a:off x="9639300" y="5980528"/>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92053</xdr:rowOff>
    </xdr:from>
    <xdr:to>
      <xdr:col>50</xdr:col>
      <xdr:colOff>114300</xdr:colOff>
      <xdr:row>35</xdr:row>
      <xdr:rowOff>26445</xdr:rowOff>
    </xdr:to>
    <xdr:cxnSp macro="">
      <xdr:nvCxnSpPr>
        <xdr:cNvPr id="299" name="直線コネクタ 298"/>
        <xdr:cNvCxnSpPr/>
      </xdr:nvCxnSpPr>
      <xdr:spPr>
        <a:xfrm>
          <a:off x="8750300" y="5921353"/>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92053</xdr:rowOff>
    </xdr:from>
    <xdr:to>
      <xdr:col>45</xdr:col>
      <xdr:colOff>177800</xdr:colOff>
      <xdr:row>35</xdr:row>
      <xdr:rowOff>169647</xdr:rowOff>
    </xdr:to>
    <xdr:cxnSp macro="">
      <xdr:nvCxnSpPr>
        <xdr:cNvPr id="302" name="直線コネクタ 301"/>
        <xdr:cNvCxnSpPr/>
      </xdr:nvCxnSpPr>
      <xdr:spPr>
        <a:xfrm flipV="1">
          <a:off x="7861300" y="5921353"/>
          <a:ext cx="889000" cy="2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69384</xdr:rowOff>
    </xdr:from>
    <xdr:ext cx="534377" cy="259045"/>
    <xdr:sp macro="" textlink="">
      <xdr:nvSpPr>
        <xdr:cNvPr id="304" name="テキスト ボックス 303"/>
        <xdr:cNvSpPr txBox="1"/>
      </xdr:nvSpPr>
      <xdr:spPr>
        <a:xfrm>
          <a:off x="8483111" y="60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153024</xdr:rowOff>
    </xdr:from>
    <xdr:to>
      <xdr:col>41</xdr:col>
      <xdr:colOff>50800</xdr:colOff>
      <xdr:row>35</xdr:row>
      <xdr:rowOff>169647</xdr:rowOff>
    </xdr:to>
    <xdr:cxnSp macro="">
      <xdr:nvCxnSpPr>
        <xdr:cNvPr id="305" name="直線コネクタ 304"/>
        <xdr:cNvCxnSpPr/>
      </xdr:nvCxnSpPr>
      <xdr:spPr>
        <a:xfrm>
          <a:off x="6972300" y="5467974"/>
          <a:ext cx="889000" cy="7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52043</xdr:rowOff>
    </xdr:from>
    <xdr:ext cx="534377" cy="259045"/>
    <xdr:sp macro="" textlink="">
      <xdr:nvSpPr>
        <xdr:cNvPr id="309" name="テキスト ボックス 308"/>
        <xdr:cNvSpPr txBox="1"/>
      </xdr:nvSpPr>
      <xdr:spPr>
        <a:xfrm>
          <a:off x="6705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100428</xdr:rowOff>
    </xdr:from>
    <xdr:to>
      <xdr:col>55</xdr:col>
      <xdr:colOff>50800</xdr:colOff>
      <xdr:row>35</xdr:row>
      <xdr:rowOff>30578</xdr:rowOff>
    </xdr:to>
    <xdr:sp macro="" textlink="">
      <xdr:nvSpPr>
        <xdr:cNvPr id="315" name="楕円 314"/>
        <xdr:cNvSpPr/>
      </xdr:nvSpPr>
      <xdr:spPr>
        <a:xfrm>
          <a:off x="10426700" y="59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123305</xdr:rowOff>
    </xdr:from>
    <xdr:ext cx="534377" cy="259045"/>
    <xdr:sp macro="" textlink="">
      <xdr:nvSpPr>
        <xdr:cNvPr id="316" name="補助費等該当値テキスト"/>
        <xdr:cNvSpPr txBox="1"/>
      </xdr:nvSpPr>
      <xdr:spPr>
        <a:xfrm>
          <a:off x="10528300" y="57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147095</xdr:rowOff>
    </xdr:from>
    <xdr:to>
      <xdr:col>50</xdr:col>
      <xdr:colOff>165100</xdr:colOff>
      <xdr:row>35</xdr:row>
      <xdr:rowOff>77245</xdr:rowOff>
    </xdr:to>
    <xdr:sp macro="" textlink="">
      <xdr:nvSpPr>
        <xdr:cNvPr id="317" name="楕円 316"/>
        <xdr:cNvSpPr/>
      </xdr:nvSpPr>
      <xdr:spPr>
        <a:xfrm>
          <a:off x="9588500" y="59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93772</xdr:rowOff>
    </xdr:from>
    <xdr:ext cx="534377" cy="259045"/>
    <xdr:sp macro="" textlink="">
      <xdr:nvSpPr>
        <xdr:cNvPr id="318" name="テキスト ボックス 317"/>
        <xdr:cNvSpPr txBox="1"/>
      </xdr:nvSpPr>
      <xdr:spPr>
        <a:xfrm>
          <a:off x="9372111" y="57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41253</xdr:rowOff>
    </xdr:from>
    <xdr:to>
      <xdr:col>46</xdr:col>
      <xdr:colOff>38100</xdr:colOff>
      <xdr:row>34</xdr:row>
      <xdr:rowOff>142853</xdr:rowOff>
    </xdr:to>
    <xdr:sp macro="" textlink="">
      <xdr:nvSpPr>
        <xdr:cNvPr id="319" name="楕円 318"/>
        <xdr:cNvSpPr/>
      </xdr:nvSpPr>
      <xdr:spPr>
        <a:xfrm>
          <a:off x="8699500" y="58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159380</xdr:rowOff>
    </xdr:from>
    <xdr:ext cx="534377" cy="259045"/>
    <xdr:sp macro="" textlink="">
      <xdr:nvSpPr>
        <xdr:cNvPr id="320" name="テキスト ボックス 319"/>
        <xdr:cNvSpPr txBox="1"/>
      </xdr:nvSpPr>
      <xdr:spPr>
        <a:xfrm>
          <a:off x="8483111" y="56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118847</xdr:rowOff>
    </xdr:from>
    <xdr:to>
      <xdr:col>41</xdr:col>
      <xdr:colOff>101600</xdr:colOff>
      <xdr:row>36</xdr:row>
      <xdr:rowOff>48997</xdr:rowOff>
    </xdr:to>
    <xdr:sp macro="" textlink="">
      <xdr:nvSpPr>
        <xdr:cNvPr id="321" name="楕円 320"/>
        <xdr:cNvSpPr/>
      </xdr:nvSpPr>
      <xdr:spPr>
        <a:xfrm>
          <a:off x="7810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65524</xdr:rowOff>
    </xdr:from>
    <xdr:ext cx="534377" cy="259045"/>
    <xdr:sp macro="" textlink="">
      <xdr:nvSpPr>
        <xdr:cNvPr id="322" name="テキスト ボックス 321"/>
        <xdr:cNvSpPr txBox="1"/>
      </xdr:nvSpPr>
      <xdr:spPr>
        <a:xfrm>
          <a:off x="7594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102224</xdr:rowOff>
    </xdr:from>
    <xdr:to>
      <xdr:col>36</xdr:col>
      <xdr:colOff>165100</xdr:colOff>
      <xdr:row>32</xdr:row>
      <xdr:rowOff>32374</xdr:rowOff>
    </xdr:to>
    <xdr:sp macro="" textlink="">
      <xdr:nvSpPr>
        <xdr:cNvPr id="323" name="楕円 322"/>
        <xdr:cNvSpPr/>
      </xdr:nvSpPr>
      <xdr:spPr>
        <a:xfrm>
          <a:off x="6921500" y="54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48901</xdr:rowOff>
    </xdr:from>
    <xdr:ext cx="534377" cy="259045"/>
    <xdr:sp macro="" textlink="">
      <xdr:nvSpPr>
        <xdr:cNvPr id="324" name="テキスト ボックス 323"/>
        <xdr:cNvSpPr txBox="1"/>
      </xdr:nvSpPr>
      <xdr:spPr>
        <a:xfrm>
          <a:off x="6705111" y="51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2083</xdr:rowOff>
    </xdr:from>
    <xdr:to>
      <xdr:col>55</xdr:col>
      <xdr:colOff>0</xdr:colOff>
      <xdr:row>57</xdr:row>
      <xdr:rowOff>72638</xdr:rowOff>
    </xdr:to>
    <xdr:cxnSp macro="">
      <xdr:nvCxnSpPr>
        <xdr:cNvPr id="356" name="直線コネクタ 355"/>
        <xdr:cNvCxnSpPr/>
      </xdr:nvCxnSpPr>
      <xdr:spPr>
        <a:xfrm flipV="1">
          <a:off x="9639300" y="9774733"/>
          <a:ext cx="838200" cy="7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2360</xdr:rowOff>
    </xdr:from>
    <xdr:to>
      <xdr:col>50</xdr:col>
      <xdr:colOff>114300</xdr:colOff>
      <xdr:row>57</xdr:row>
      <xdr:rowOff>72638</xdr:rowOff>
    </xdr:to>
    <xdr:cxnSp macro="">
      <xdr:nvCxnSpPr>
        <xdr:cNvPr id="359" name="直線コネクタ 358"/>
        <xdr:cNvCxnSpPr/>
      </xdr:nvCxnSpPr>
      <xdr:spPr>
        <a:xfrm>
          <a:off x="8750300" y="9603560"/>
          <a:ext cx="889000" cy="2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2360</xdr:rowOff>
    </xdr:from>
    <xdr:to>
      <xdr:col>45</xdr:col>
      <xdr:colOff>177800</xdr:colOff>
      <xdr:row>56</xdr:row>
      <xdr:rowOff>78436</xdr:rowOff>
    </xdr:to>
    <xdr:cxnSp macro="">
      <xdr:nvCxnSpPr>
        <xdr:cNvPr id="362" name="直線コネクタ 361"/>
        <xdr:cNvCxnSpPr/>
      </xdr:nvCxnSpPr>
      <xdr:spPr>
        <a:xfrm flipV="1">
          <a:off x="7861300" y="9603560"/>
          <a:ext cx="889000" cy="7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4" name="テキスト ボックス 363"/>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78436</xdr:rowOff>
    </xdr:from>
    <xdr:to>
      <xdr:col>41</xdr:col>
      <xdr:colOff>50800</xdr:colOff>
      <xdr:row>57</xdr:row>
      <xdr:rowOff>42251</xdr:rowOff>
    </xdr:to>
    <xdr:cxnSp macro="">
      <xdr:nvCxnSpPr>
        <xdr:cNvPr id="365" name="直線コネクタ 364"/>
        <xdr:cNvCxnSpPr/>
      </xdr:nvCxnSpPr>
      <xdr:spPr>
        <a:xfrm flipV="1">
          <a:off x="6972300" y="9679636"/>
          <a:ext cx="889000" cy="13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9" name="テキスト ボックス 368"/>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122733</xdr:rowOff>
    </xdr:from>
    <xdr:to>
      <xdr:col>55</xdr:col>
      <xdr:colOff>50800</xdr:colOff>
      <xdr:row>57</xdr:row>
      <xdr:rowOff>52883</xdr:rowOff>
    </xdr:to>
    <xdr:sp macro="" textlink="">
      <xdr:nvSpPr>
        <xdr:cNvPr id="375" name="楕円 374"/>
        <xdr:cNvSpPr/>
      </xdr:nvSpPr>
      <xdr:spPr>
        <a:xfrm>
          <a:off x="104267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101160</xdr:rowOff>
    </xdr:from>
    <xdr:ext cx="534377" cy="259045"/>
    <xdr:sp macro="" textlink="">
      <xdr:nvSpPr>
        <xdr:cNvPr id="376" name="普通建設事業費該当値テキスト"/>
        <xdr:cNvSpPr txBox="1"/>
      </xdr:nvSpPr>
      <xdr:spPr>
        <a:xfrm>
          <a:off x="10528300" y="97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21838</xdr:rowOff>
    </xdr:from>
    <xdr:to>
      <xdr:col>50</xdr:col>
      <xdr:colOff>165100</xdr:colOff>
      <xdr:row>57</xdr:row>
      <xdr:rowOff>123438</xdr:rowOff>
    </xdr:to>
    <xdr:sp macro="" textlink="">
      <xdr:nvSpPr>
        <xdr:cNvPr id="377" name="楕円 376"/>
        <xdr:cNvSpPr/>
      </xdr:nvSpPr>
      <xdr:spPr>
        <a:xfrm>
          <a:off x="9588500" y="9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114565</xdr:rowOff>
    </xdr:from>
    <xdr:ext cx="534377" cy="259045"/>
    <xdr:sp macro="" textlink="">
      <xdr:nvSpPr>
        <xdr:cNvPr id="378" name="テキスト ボックス 377"/>
        <xdr:cNvSpPr txBox="1"/>
      </xdr:nvSpPr>
      <xdr:spPr>
        <a:xfrm>
          <a:off x="9372111" y="98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123010</xdr:rowOff>
    </xdr:from>
    <xdr:to>
      <xdr:col>46</xdr:col>
      <xdr:colOff>38100</xdr:colOff>
      <xdr:row>56</xdr:row>
      <xdr:rowOff>53160</xdr:rowOff>
    </xdr:to>
    <xdr:sp macro="" textlink="">
      <xdr:nvSpPr>
        <xdr:cNvPr id="379" name="楕円 378"/>
        <xdr:cNvSpPr/>
      </xdr:nvSpPr>
      <xdr:spPr>
        <a:xfrm>
          <a:off x="8699500" y="9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69687</xdr:rowOff>
    </xdr:from>
    <xdr:ext cx="534377" cy="259045"/>
    <xdr:sp macro="" textlink="">
      <xdr:nvSpPr>
        <xdr:cNvPr id="380" name="テキスト ボックス 379"/>
        <xdr:cNvSpPr txBox="1"/>
      </xdr:nvSpPr>
      <xdr:spPr>
        <a:xfrm>
          <a:off x="8483111" y="9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27636</xdr:rowOff>
    </xdr:from>
    <xdr:to>
      <xdr:col>41</xdr:col>
      <xdr:colOff>101600</xdr:colOff>
      <xdr:row>56</xdr:row>
      <xdr:rowOff>129236</xdr:rowOff>
    </xdr:to>
    <xdr:sp macro="" textlink="">
      <xdr:nvSpPr>
        <xdr:cNvPr id="381" name="楕円 380"/>
        <xdr:cNvSpPr/>
      </xdr:nvSpPr>
      <xdr:spPr>
        <a:xfrm>
          <a:off x="7810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145763</xdr:rowOff>
    </xdr:from>
    <xdr:ext cx="534377" cy="259045"/>
    <xdr:sp macro="" textlink="">
      <xdr:nvSpPr>
        <xdr:cNvPr id="382" name="テキスト ボックス 381"/>
        <xdr:cNvSpPr txBox="1"/>
      </xdr:nvSpPr>
      <xdr:spPr>
        <a:xfrm>
          <a:off x="7594111" y="94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162901</xdr:rowOff>
    </xdr:from>
    <xdr:to>
      <xdr:col>36</xdr:col>
      <xdr:colOff>165100</xdr:colOff>
      <xdr:row>57</xdr:row>
      <xdr:rowOff>93051</xdr:rowOff>
    </xdr:to>
    <xdr:sp macro="" textlink="">
      <xdr:nvSpPr>
        <xdr:cNvPr id="383" name="楕円 382"/>
        <xdr:cNvSpPr/>
      </xdr:nvSpPr>
      <xdr:spPr>
        <a:xfrm>
          <a:off x="6921500" y="97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109578</xdr:rowOff>
    </xdr:from>
    <xdr:ext cx="534377" cy="259045"/>
    <xdr:sp macro="" textlink="">
      <xdr:nvSpPr>
        <xdr:cNvPr id="384" name="テキスト ボックス 383"/>
        <xdr:cNvSpPr txBox="1"/>
      </xdr:nvSpPr>
      <xdr:spPr>
        <a:xfrm>
          <a:off x="6705111" y="95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6" name="テキスト ボックス 40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78108</xdr:rowOff>
    </xdr:from>
    <xdr:to>
      <xdr:col>54</xdr:col>
      <xdr:colOff>189865</xdr:colOff>
      <xdr:row>78</xdr:row>
      <xdr:rowOff>60441</xdr:rowOff>
    </xdr:to>
    <xdr:cxnSp macro="">
      <xdr:nvCxnSpPr>
        <xdr:cNvPr id="410" name="直線コネクタ 409"/>
        <xdr:cNvCxnSpPr/>
      </xdr:nvCxnSpPr>
      <xdr:spPr>
        <a:xfrm flipV="1">
          <a:off x="10475595" y="12765408"/>
          <a:ext cx="1270" cy="668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64268</xdr:rowOff>
    </xdr:from>
    <xdr:ext cx="469744" cy="259045"/>
    <xdr:sp macro="" textlink="">
      <xdr:nvSpPr>
        <xdr:cNvPr id="411" name="普通建設事業費 （ うち新規整備　）最小値テキスト"/>
        <xdr:cNvSpPr txBox="1"/>
      </xdr:nvSpPr>
      <xdr:spPr>
        <a:xfrm>
          <a:off x="10528300" y="134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60441</xdr:rowOff>
    </xdr:from>
    <xdr:to>
      <xdr:col>55</xdr:col>
      <xdr:colOff>88900</xdr:colOff>
      <xdr:row>78</xdr:row>
      <xdr:rowOff>60441</xdr:rowOff>
    </xdr:to>
    <xdr:cxnSp macro="">
      <xdr:nvCxnSpPr>
        <xdr:cNvPr id="412" name="直線コネクタ 411"/>
        <xdr:cNvCxnSpPr/>
      </xdr:nvCxnSpPr>
      <xdr:spPr>
        <a:xfrm>
          <a:off x="10388600" y="1343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24785</xdr:rowOff>
    </xdr:from>
    <xdr:ext cx="534377" cy="259045"/>
    <xdr:sp macro="" textlink="">
      <xdr:nvSpPr>
        <xdr:cNvPr id="413" name="普通建設事業費 （ うち新規整備　）最大値テキスト"/>
        <xdr:cNvSpPr txBox="1"/>
      </xdr:nvSpPr>
      <xdr:spPr>
        <a:xfrm>
          <a:off x="10528300" y="125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78108</xdr:rowOff>
    </xdr:from>
    <xdr:to>
      <xdr:col>55</xdr:col>
      <xdr:colOff>88900</xdr:colOff>
      <xdr:row>74</xdr:row>
      <xdr:rowOff>78108</xdr:rowOff>
    </xdr:to>
    <xdr:cxnSp macro="">
      <xdr:nvCxnSpPr>
        <xdr:cNvPr id="414" name="直線コネクタ 413"/>
        <xdr:cNvCxnSpPr/>
      </xdr:nvCxnSpPr>
      <xdr:spPr>
        <a:xfrm>
          <a:off x="10388600" y="127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61389</xdr:rowOff>
    </xdr:from>
    <xdr:to>
      <xdr:col>55</xdr:col>
      <xdr:colOff>0</xdr:colOff>
      <xdr:row>77</xdr:row>
      <xdr:rowOff>66515</xdr:rowOff>
    </xdr:to>
    <xdr:cxnSp macro="">
      <xdr:nvCxnSpPr>
        <xdr:cNvPr id="415" name="直線コネクタ 414"/>
        <xdr:cNvCxnSpPr/>
      </xdr:nvCxnSpPr>
      <xdr:spPr>
        <a:xfrm>
          <a:off x="9639300" y="13263039"/>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115598</xdr:rowOff>
    </xdr:from>
    <xdr:ext cx="534377" cy="259045"/>
    <xdr:sp macro="" textlink="">
      <xdr:nvSpPr>
        <xdr:cNvPr id="416" name="普通建設事業費 （ うち新規整備　）平均値テキスト"/>
        <xdr:cNvSpPr txBox="1"/>
      </xdr:nvSpPr>
      <xdr:spPr>
        <a:xfrm>
          <a:off x="10528300" y="12974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92721</xdr:rowOff>
    </xdr:from>
    <xdr:to>
      <xdr:col>55</xdr:col>
      <xdr:colOff>50800</xdr:colOff>
      <xdr:row>77</xdr:row>
      <xdr:rowOff>22871</xdr:rowOff>
    </xdr:to>
    <xdr:sp macro="" textlink="">
      <xdr:nvSpPr>
        <xdr:cNvPr id="417" name="フローチャート: 判断 416"/>
        <xdr:cNvSpPr/>
      </xdr:nvSpPr>
      <xdr:spPr>
        <a:xfrm>
          <a:off x="104267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32095</xdr:rowOff>
    </xdr:from>
    <xdr:to>
      <xdr:col>50</xdr:col>
      <xdr:colOff>114300</xdr:colOff>
      <xdr:row>77</xdr:row>
      <xdr:rowOff>61389</xdr:rowOff>
    </xdr:to>
    <xdr:cxnSp macro="">
      <xdr:nvCxnSpPr>
        <xdr:cNvPr id="418" name="直線コネクタ 417"/>
        <xdr:cNvCxnSpPr/>
      </xdr:nvCxnSpPr>
      <xdr:spPr>
        <a:xfrm>
          <a:off x="8750300" y="12205045"/>
          <a:ext cx="889000" cy="105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17610</xdr:rowOff>
    </xdr:from>
    <xdr:to>
      <xdr:col>50</xdr:col>
      <xdr:colOff>165100</xdr:colOff>
      <xdr:row>76</xdr:row>
      <xdr:rowOff>119210</xdr:rowOff>
    </xdr:to>
    <xdr:sp macro="" textlink="">
      <xdr:nvSpPr>
        <xdr:cNvPr id="419" name="フローチャート: 判断 418"/>
        <xdr:cNvSpPr/>
      </xdr:nvSpPr>
      <xdr:spPr>
        <a:xfrm>
          <a:off x="9588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135737</xdr:rowOff>
    </xdr:from>
    <xdr:ext cx="534377" cy="259045"/>
    <xdr:sp macro="" textlink="">
      <xdr:nvSpPr>
        <xdr:cNvPr id="420" name="テキスト ボックス 419"/>
        <xdr:cNvSpPr txBox="1"/>
      </xdr:nvSpPr>
      <xdr:spPr>
        <a:xfrm>
          <a:off x="9372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32095</xdr:rowOff>
    </xdr:from>
    <xdr:to>
      <xdr:col>45</xdr:col>
      <xdr:colOff>177800</xdr:colOff>
      <xdr:row>72</xdr:row>
      <xdr:rowOff>105051</xdr:rowOff>
    </xdr:to>
    <xdr:cxnSp macro="">
      <xdr:nvCxnSpPr>
        <xdr:cNvPr id="421" name="直線コネクタ 420"/>
        <xdr:cNvCxnSpPr/>
      </xdr:nvCxnSpPr>
      <xdr:spPr>
        <a:xfrm flipV="1">
          <a:off x="7861300" y="12205045"/>
          <a:ext cx="889000" cy="2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73127</xdr:rowOff>
    </xdr:from>
    <xdr:to>
      <xdr:col>46</xdr:col>
      <xdr:colOff>38100</xdr:colOff>
      <xdr:row>76</xdr:row>
      <xdr:rowOff>3277</xdr:rowOff>
    </xdr:to>
    <xdr:sp macro="" textlink="">
      <xdr:nvSpPr>
        <xdr:cNvPr id="422" name="フローチャート: 判断 421"/>
        <xdr:cNvSpPr/>
      </xdr:nvSpPr>
      <xdr:spPr>
        <a:xfrm>
          <a:off x="8699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165854</xdr:rowOff>
    </xdr:from>
    <xdr:ext cx="534377" cy="259045"/>
    <xdr:sp macro="" textlink="">
      <xdr:nvSpPr>
        <xdr:cNvPr id="423" name="テキスト ボックス 422"/>
        <xdr:cNvSpPr txBox="1"/>
      </xdr:nvSpPr>
      <xdr:spPr>
        <a:xfrm>
          <a:off x="8483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45008</xdr:rowOff>
    </xdr:from>
    <xdr:to>
      <xdr:col>41</xdr:col>
      <xdr:colOff>101600</xdr:colOff>
      <xdr:row>76</xdr:row>
      <xdr:rowOff>146608</xdr:rowOff>
    </xdr:to>
    <xdr:sp macro="" textlink="">
      <xdr:nvSpPr>
        <xdr:cNvPr id="424" name="フローチャート: 判断 423"/>
        <xdr:cNvSpPr/>
      </xdr:nvSpPr>
      <xdr:spPr>
        <a:xfrm>
          <a:off x="7810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137735</xdr:rowOff>
    </xdr:from>
    <xdr:ext cx="534377" cy="259045"/>
    <xdr:sp macro="" textlink="">
      <xdr:nvSpPr>
        <xdr:cNvPr id="425" name="テキスト ボックス 424"/>
        <xdr:cNvSpPr txBox="1"/>
      </xdr:nvSpPr>
      <xdr:spPr>
        <a:xfrm>
          <a:off x="7594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15715</xdr:rowOff>
    </xdr:from>
    <xdr:to>
      <xdr:col>55</xdr:col>
      <xdr:colOff>50800</xdr:colOff>
      <xdr:row>77</xdr:row>
      <xdr:rowOff>117315</xdr:rowOff>
    </xdr:to>
    <xdr:sp macro="" textlink="">
      <xdr:nvSpPr>
        <xdr:cNvPr id="431" name="楕円 430"/>
        <xdr:cNvSpPr/>
      </xdr:nvSpPr>
      <xdr:spPr>
        <a:xfrm>
          <a:off x="10426700" y="132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165592</xdr:rowOff>
    </xdr:from>
    <xdr:ext cx="534377" cy="259045"/>
    <xdr:sp macro="" textlink="">
      <xdr:nvSpPr>
        <xdr:cNvPr id="432" name="普通建設事業費 （ うち新規整備　）該当値テキスト"/>
        <xdr:cNvSpPr txBox="1"/>
      </xdr:nvSpPr>
      <xdr:spPr>
        <a:xfrm>
          <a:off x="10528300" y="1319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10589</xdr:rowOff>
    </xdr:from>
    <xdr:to>
      <xdr:col>50</xdr:col>
      <xdr:colOff>165100</xdr:colOff>
      <xdr:row>77</xdr:row>
      <xdr:rowOff>112189</xdr:rowOff>
    </xdr:to>
    <xdr:sp macro="" textlink="">
      <xdr:nvSpPr>
        <xdr:cNvPr id="433" name="楕円 432"/>
        <xdr:cNvSpPr/>
      </xdr:nvSpPr>
      <xdr:spPr>
        <a:xfrm>
          <a:off x="9588500" y="132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103316</xdr:rowOff>
    </xdr:from>
    <xdr:ext cx="534377" cy="259045"/>
    <xdr:sp macro="" textlink="">
      <xdr:nvSpPr>
        <xdr:cNvPr id="434" name="テキスト ボックス 433"/>
        <xdr:cNvSpPr txBox="1"/>
      </xdr:nvSpPr>
      <xdr:spPr>
        <a:xfrm>
          <a:off x="9372111" y="13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152745</xdr:rowOff>
    </xdr:from>
    <xdr:to>
      <xdr:col>46</xdr:col>
      <xdr:colOff>38100</xdr:colOff>
      <xdr:row>71</xdr:row>
      <xdr:rowOff>82895</xdr:rowOff>
    </xdr:to>
    <xdr:sp macro="" textlink="">
      <xdr:nvSpPr>
        <xdr:cNvPr id="435" name="楕円 434"/>
        <xdr:cNvSpPr/>
      </xdr:nvSpPr>
      <xdr:spPr>
        <a:xfrm>
          <a:off x="8699500" y="121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99422</xdr:rowOff>
    </xdr:from>
    <xdr:ext cx="534377" cy="259045"/>
    <xdr:sp macro="" textlink="">
      <xdr:nvSpPr>
        <xdr:cNvPr id="436" name="テキスト ボックス 435"/>
        <xdr:cNvSpPr txBox="1"/>
      </xdr:nvSpPr>
      <xdr:spPr>
        <a:xfrm>
          <a:off x="8483111" y="119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54251</xdr:rowOff>
    </xdr:from>
    <xdr:to>
      <xdr:col>41</xdr:col>
      <xdr:colOff>101600</xdr:colOff>
      <xdr:row>72</xdr:row>
      <xdr:rowOff>155851</xdr:rowOff>
    </xdr:to>
    <xdr:sp macro="" textlink="">
      <xdr:nvSpPr>
        <xdr:cNvPr id="437" name="楕円 436"/>
        <xdr:cNvSpPr/>
      </xdr:nvSpPr>
      <xdr:spPr>
        <a:xfrm>
          <a:off x="7810500" y="123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928</xdr:rowOff>
    </xdr:from>
    <xdr:ext cx="534377" cy="259045"/>
    <xdr:sp macro="" textlink="">
      <xdr:nvSpPr>
        <xdr:cNvPr id="438" name="テキスト ボックス 437"/>
        <xdr:cNvSpPr txBox="1"/>
      </xdr:nvSpPr>
      <xdr:spPr>
        <a:xfrm>
          <a:off x="7594111" y="121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2" name="直線コネクタ 461"/>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3"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4" name="直線コネクタ 463"/>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5"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6" name="直線コネクタ 465"/>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118497</xdr:rowOff>
    </xdr:from>
    <xdr:to>
      <xdr:col>55</xdr:col>
      <xdr:colOff>0</xdr:colOff>
      <xdr:row>97</xdr:row>
      <xdr:rowOff>79235</xdr:rowOff>
    </xdr:to>
    <xdr:cxnSp macro="">
      <xdr:nvCxnSpPr>
        <xdr:cNvPr id="467" name="直線コネクタ 466"/>
        <xdr:cNvCxnSpPr/>
      </xdr:nvCxnSpPr>
      <xdr:spPr>
        <a:xfrm flipV="1">
          <a:off x="9639300" y="16577697"/>
          <a:ext cx="838200" cy="1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8"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9" name="フローチャート: 判断 468"/>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79235</xdr:rowOff>
    </xdr:from>
    <xdr:to>
      <xdr:col>50</xdr:col>
      <xdr:colOff>114300</xdr:colOff>
      <xdr:row>98</xdr:row>
      <xdr:rowOff>124955</xdr:rowOff>
    </xdr:to>
    <xdr:cxnSp macro="">
      <xdr:nvCxnSpPr>
        <xdr:cNvPr id="470" name="直線コネクタ 469"/>
        <xdr:cNvCxnSpPr/>
      </xdr:nvCxnSpPr>
      <xdr:spPr>
        <a:xfrm flipV="1">
          <a:off x="8750300" y="1670988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71" name="フローチャート: 判断 470"/>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72" name="テキスト ボックス 471"/>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116439</xdr:rowOff>
    </xdr:from>
    <xdr:to>
      <xdr:col>45</xdr:col>
      <xdr:colOff>177800</xdr:colOff>
      <xdr:row>98</xdr:row>
      <xdr:rowOff>124955</xdr:rowOff>
    </xdr:to>
    <xdr:cxnSp macro="">
      <xdr:nvCxnSpPr>
        <xdr:cNvPr id="473" name="直線コネクタ 472"/>
        <xdr:cNvCxnSpPr/>
      </xdr:nvCxnSpPr>
      <xdr:spPr>
        <a:xfrm>
          <a:off x="7861300" y="16918539"/>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4" name="フローチャート: 判断 473"/>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5" name="テキスト ボックス 474"/>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6" name="フローチャート: 判断 475"/>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7" name="テキスト ボックス 476"/>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67697</xdr:rowOff>
    </xdr:from>
    <xdr:to>
      <xdr:col>55</xdr:col>
      <xdr:colOff>50800</xdr:colOff>
      <xdr:row>96</xdr:row>
      <xdr:rowOff>169297</xdr:rowOff>
    </xdr:to>
    <xdr:sp macro="" textlink="">
      <xdr:nvSpPr>
        <xdr:cNvPr id="483" name="楕円 482"/>
        <xdr:cNvSpPr/>
      </xdr:nvSpPr>
      <xdr:spPr>
        <a:xfrm>
          <a:off x="10426700" y="16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46124</xdr:rowOff>
    </xdr:from>
    <xdr:ext cx="534377" cy="259045"/>
    <xdr:sp macro="" textlink="">
      <xdr:nvSpPr>
        <xdr:cNvPr id="484" name="普通建設事業費 （ うち更新整備　）該当値テキスト"/>
        <xdr:cNvSpPr txBox="1"/>
      </xdr:nvSpPr>
      <xdr:spPr>
        <a:xfrm>
          <a:off x="10528300" y="165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28435</xdr:rowOff>
    </xdr:from>
    <xdr:to>
      <xdr:col>50</xdr:col>
      <xdr:colOff>165100</xdr:colOff>
      <xdr:row>97</xdr:row>
      <xdr:rowOff>130035</xdr:rowOff>
    </xdr:to>
    <xdr:sp macro="" textlink="">
      <xdr:nvSpPr>
        <xdr:cNvPr id="485" name="楕円 484"/>
        <xdr:cNvSpPr/>
      </xdr:nvSpPr>
      <xdr:spPr>
        <a:xfrm>
          <a:off x="9588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121162</xdr:rowOff>
    </xdr:from>
    <xdr:ext cx="534377" cy="259045"/>
    <xdr:sp macro="" textlink="">
      <xdr:nvSpPr>
        <xdr:cNvPr id="486" name="テキスト ボックス 485"/>
        <xdr:cNvSpPr txBox="1"/>
      </xdr:nvSpPr>
      <xdr:spPr>
        <a:xfrm>
          <a:off x="9372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74155</xdr:rowOff>
    </xdr:from>
    <xdr:to>
      <xdr:col>46</xdr:col>
      <xdr:colOff>38100</xdr:colOff>
      <xdr:row>99</xdr:row>
      <xdr:rowOff>4305</xdr:rowOff>
    </xdr:to>
    <xdr:sp macro="" textlink="">
      <xdr:nvSpPr>
        <xdr:cNvPr id="487" name="楕円 486"/>
        <xdr:cNvSpPr/>
      </xdr:nvSpPr>
      <xdr:spPr>
        <a:xfrm>
          <a:off x="8699500" y="168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166882</xdr:rowOff>
    </xdr:from>
    <xdr:ext cx="469744" cy="259045"/>
    <xdr:sp macro="" textlink="">
      <xdr:nvSpPr>
        <xdr:cNvPr id="488" name="テキスト ボックス 487"/>
        <xdr:cNvSpPr txBox="1"/>
      </xdr:nvSpPr>
      <xdr:spPr>
        <a:xfrm>
          <a:off x="8515428" y="169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65639</xdr:rowOff>
    </xdr:from>
    <xdr:to>
      <xdr:col>41</xdr:col>
      <xdr:colOff>101600</xdr:colOff>
      <xdr:row>98</xdr:row>
      <xdr:rowOff>167239</xdr:rowOff>
    </xdr:to>
    <xdr:sp macro="" textlink="">
      <xdr:nvSpPr>
        <xdr:cNvPr id="489" name="楕円 488"/>
        <xdr:cNvSpPr/>
      </xdr:nvSpPr>
      <xdr:spPr>
        <a:xfrm>
          <a:off x="7810500" y="168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158366</xdr:rowOff>
    </xdr:from>
    <xdr:ext cx="469744" cy="259045"/>
    <xdr:sp macro="" textlink="">
      <xdr:nvSpPr>
        <xdr:cNvPr id="490" name="テキスト ボックス 489"/>
        <xdr:cNvSpPr txBox="1"/>
      </xdr:nvSpPr>
      <xdr:spPr>
        <a:xfrm>
          <a:off x="7626428" y="169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2" name="直線コネクタ 511"/>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5"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6" name="直線コネクタ 515"/>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87122</xdr:rowOff>
    </xdr:from>
    <xdr:to>
      <xdr:col>85</xdr:col>
      <xdr:colOff>127000</xdr:colOff>
      <xdr:row>38</xdr:row>
      <xdr:rowOff>139700</xdr:rowOff>
    </xdr:to>
    <xdr:cxnSp macro="">
      <xdr:nvCxnSpPr>
        <xdr:cNvPr id="517" name="直線コネクタ 516"/>
        <xdr:cNvCxnSpPr/>
      </xdr:nvCxnSpPr>
      <xdr:spPr>
        <a:xfrm>
          <a:off x="15481300" y="643077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8"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9" name="フローチャート: 判断 518"/>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15799</xdr:rowOff>
    </xdr:from>
    <xdr:to>
      <xdr:col>81</xdr:col>
      <xdr:colOff>50800</xdr:colOff>
      <xdr:row>37</xdr:row>
      <xdr:rowOff>87122</xdr:rowOff>
    </xdr:to>
    <xdr:cxnSp macro="">
      <xdr:nvCxnSpPr>
        <xdr:cNvPr id="520" name="直線コネクタ 519"/>
        <xdr:cNvCxnSpPr/>
      </xdr:nvCxnSpPr>
      <xdr:spPr>
        <a:xfrm>
          <a:off x="14592300" y="5502199"/>
          <a:ext cx="889000" cy="92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21" name="フローチャート: 判断 520"/>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22" name="テキスト ボックス 521"/>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15799</xdr:rowOff>
    </xdr:from>
    <xdr:to>
      <xdr:col>76</xdr:col>
      <xdr:colOff>114300</xdr:colOff>
      <xdr:row>38</xdr:row>
      <xdr:rowOff>139700</xdr:rowOff>
    </xdr:to>
    <xdr:cxnSp macro="">
      <xdr:nvCxnSpPr>
        <xdr:cNvPr id="523" name="直線コネクタ 522"/>
        <xdr:cNvCxnSpPr/>
      </xdr:nvCxnSpPr>
      <xdr:spPr>
        <a:xfrm flipV="1">
          <a:off x="13703300" y="5502199"/>
          <a:ext cx="889000" cy="11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4" name="フローチャート: 判断 523"/>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168825</xdr:rowOff>
    </xdr:from>
    <xdr:ext cx="378565" cy="259045"/>
    <xdr:sp macro="" textlink="">
      <xdr:nvSpPr>
        <xdr:cNvPr id="525" name="テキスト ボックス 524"/>
        <xdr:cNvSpPr txBox="1"/>
      </xdr:nvSpPr>
      <xdr:spPr>
        <a:xfrm>
          <a:off x="1440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7" name="フローチャート: 判断 526"/>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8" name="テキスト ボックス 527"/>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9" name="フローチャート: 判断 528"/>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30" name="テキスト ボックス 529"/>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36322</xdr:rowOff>
    </xdr:from>
    <xdr:to>
      <xdr:col>81</xdr:col>
      <xdr:colOff>101600</xdr:colOff>
      <xdr:row>37</xdr:row>
      <xdr:rowOff>137922</xdr:rowOff>
    </xdr:to>
    <xdr:sp macro="" textlink="">
      <xdr:nvSpPr>
        <xdr:cNvPr id="538" name="楕円 537"/>
        <xdr:cNvSpPr/>
      </xdr:nvSpPr>
      <xdr:spPr>
        <a:xfrm>
          <a:off x="1543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129049</xdr:rowOff>
    </xdr:from>
    <xdr:ext cx="378565" cy="259045"/>
    <xdr:sp macro="" textlink="">
      <xdr:nvSpPr>
        <xdr:cNvPr id="539" name="テキスト ボックス 538"/>
        <xdr:cNvSpPr txBox="1"/>
      </xdr:nvSpPr>
      <xdr:spPr>
        <a:xfrm>
          <a:off x="1529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136449</xdr:rowOff>
    </xdr:from>
    <xdr:to>
      <xdr:col>76</xdr:col>
      <xdr:colOff>165100</xdr:colOff>
      <xdr:row>32</xdr:row>
      <xdr:rowOff>66599</xdr:rowOff>
    </xdr:to>
    <xdr:sp macro="" textlink="">
      <xdr:nvSpPr>
        <xdr:cNvPr id="540" name="楕円 539"/>
        <xdr:cNvSpPr/>
      </xdr:nvSpPr>
      <xdr:spPr>
        <a:xfrm>
          <a:off x="14541500" y="54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83126</xdr:rowOff>
    </xdr:from>
    <xdr:ext cx="469744" cy="259045"/>
    <xdr:sp macro="" textlink="">
      <xdr:nvSpPr>
        <xdr:cNvPr id="541" name="テキスト ボックス 540"/>
        <xdr:cNvSpPr txBox="1"/>
      </xdr:nvSpPr>
      <xdr:spPr>
        <a:xfrm>
          <a:off x="14357428" y="522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8" name="直線コネクタ 61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20" name="直線コネクタ 61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2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2" name="直線コネクタ 62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28200</xdr:rowOff>
    </xdr:from>
    <xdr:to>
      <xdr:col>85</xdr:col>
      <xdr:colOff>127000</xdr:colOff>
      <xdr:row>76</xdr:row>
      <xdr:rowOff>39649</xdr:rowOff>
    </xdr:to>
    <xdr:cxnSp macro="">
      <xdr:nvCxnSpPr>
        <xdr:cNvPr id="623" name="直線コネクタ 622"/>
        <xdr:cNvCxnSpPr/>
      </xdr:nvCxnSpPr>
      <xdr:spPr>
        <a:xfrm flipV="1">
          <a:off x="15481300" y="13058400"/>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4"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5" name="フローチャート: 判断 62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39649</xdr:rowOff>
    </xdr:from>
    <xdr:to>
      <xdr:col>81</xdr:col>
      <xdr:colOff>50800</xdr:colOff>
      <xdr:row>76</xdr:row>
      <xdr:rowOff>63709</xdr:rowOff>
    </xdr:to>
    <xdr:cxnSp macro="">
      <xdr:nvCxnSpPr>
        <xdr:cNvPr id="626" name="直線コネクタ 625"/>
        <xdr:cNvCxnSpPr/>
      </xdr:nvCxnSpPr>
      <xdr:spPr>
        <a:xfrm flipV="1">
          <a:off x="14592300" y="13069849"/>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7" name="フローチャート: 判断 62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8" name="テキスト ボックス 627"/>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51308</xdr:rowOff>
    </xdr:from>
    <xdr:to>
      <xdr:col>76</xdr:col>
      <xdr:colOff>114300</xdr:colOff>
      <xdr:row>76</xdr:row>
      <xdr:rowOff>63709</xdr:rowOff>
    </xdr:to>
    <xdr:cxnSp macro="">
      <xdr:nvCxnSpPr>
        <xdr:cNvPr id="629" name="直線コネクタ 628"/>
        <xdr:cNvCxnSpPr/>
      </xdr:nvCxnSpPr>
      <xdr:spPr>
        <a:xfrm>
          <a:off x="13703300" y="13081508"/>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30" name="フローチャート: 判断 629"/>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31" name="テキスト ボックス 630"/>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24581</xdr:rowOff>
    </xdr:from>
    <xdr:to>
      <xdr:col>71</xdr:col>
      <xdr:colOff>177800</xdr:colOff>
      <xdr:row>76</xdr:row>
      <xdr:rowOff>51308</xdr:rowOff>
    </xdr:to>
    <xdr:cxnSp macro="">
      <xdr:nvCxnSpPr>
        <xdr:cNvPr id="632" name="直線コネクタ 631"/>
        <xdr:cNvCxnSpPr/>
      </xdr:nvCxnSpPr>
      <xdr:spPr>
        <a:xfrm>
          <a:off x="12814300" y="1305478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33" name="フローチャート: 判断 632"/>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34" name="テキスト ボックス 633"/>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5" name="フローチャート: 判断 634"/>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36" name="テキスト ボックス 635"/>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148850</xdr:rowOff>
    </xdr:from>
    <xdr:to>
      <xdr:col>85</xdr:col>
      <xdr:colOff>177800</xdr:colOff>
      <xdr:row>76</xdr:row>
      <xdr:rowOff>79000</xdr:rowOff>
    </xdr:to>
    <xdr:sp macro="" textlink="">
      <xdr:nvSpPr>
        <xdr:cNvPr id="642" name="楕円 641"/>
        <xdr:cNvSpPr/>
      </xdr:nvSpPr>
      <xdr:spPr>
        <a:xfrm>
          <a:off x="16268700" y="13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127277</xdr:rowOff>
    </xdr:from>
    <xdr:ext cx="534377" cy="259045"/>
    <xdr:sp macro="" textlink="">
      <xdr:nvSpPr>
        <xdr:cNvPr id="643" name="公債費該当値テキスト"/>
        <xdr:cNvSpPr txBox="1"/>
      </xdr:nvSpPr>
      <xdr:spPr>
        <a:xfrm>
          <a:off x="16370300" y="129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160299</xdr:rowOff>
    </xdr:from>
    <xdr:to>
      <xdr:col>81</xdr:col>
      <xdr:colOff>101600</xdr:colOff>
      <xdr:row>76</xdr:row>
      <xdr:rowOff>90449</xdr:rowOff>
    </xdr:to>
    <xdr:sp macro="" textlink="">
      <xdr:nvSpPr>
        <xdr:cNvPr id="644" name="楕円 643"/>
        <xdr:cNvSpPr/>
      </xdr:nvSpPr>
      <xdr:spPr>
        <a:xfrm>
          <a:off x="15430500" y="130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81576</xdr:rowOff>
    </xdr:from>
    <xdr:ext cx="534377" cy="259045"/>
    <xdr:sp macro="" textlink="">
      <xdr:nvSpPr>
        <xdr:cNvPr id="645" name="テキスト ボックス 644"/>
        <xdr:cNvSpPr txBox="1"/>
      </xdr:nvSpPr>
      <xdr:spPr>
        <a:xfrm>
          <a:off x="15214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12909</xdr:rowOff>
    </xdr:from>
    <xdr:to>
      <xdr:col>76</xdr:col>
      <xdr:colOff>165100</xdr:colOff>
      <xdr:row>76</xdr:row>
      <xdr:rowOff>114509</xdr:rowOff>
    </xdr:to>
    <xdr:sp macro="" textlink="">
      <xdr:nvSpPr>
        <xdr:cNvPr id="646" name="楕円 645"/>
        <xdr:cNvSpPr/>
      </xdr:nvSpPr>
      <xdr:spPr>
        <a:xfrm>
          <a:off x="14541500" y="130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105636</xdr:rowOff>
    </xdr:from>
    <xdr:ext cx="534377" cy="259045"/>
    <xdr:sp macro="" textlink="">
      <xdr:nvSpPr>
        <xdr:cNvPr id="647" name="テキスト ボックス 646"/>
        <xdr:cNvSpPr txBox="1"/>
      </xdr:nvSpPr>
      <xdr:spPr>
        <a:xfrm>
          <a:off x="14325111" y="131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508</xdr:rowOff>
    </xdr:from>
    <xdr:to>
      <xdr:col>72</xdr:col>
      <xdr:colOff>38100</xdr:colOff>
      <xdr:row>76</xdr:row>
      <xdr:rowOff>102108</xdr:rowOff>
    </xdr:to>
    <xdr:sp macro="" textlink="">
      <xdr:nvSpPr>
        <xdr:cNvPr id="648" name="楕円 647"/>
        <xdr:cNvSpPr/>
      </xdr:nvSpPr>
      <xdr:spPr>
        <a:xfrm>
          <a:off x="13652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93235</xdr:rowOff>
    </xdr:from>
    <xdr:ext cx="534377" cy="259045"/>
    <xdr:sp macro="" textlink="">
      <xdr:nvSpPr>
        <xdr:cNvPr id="649" name="テキスト ボックス 648"/>
        <xdr:cNvSpPr txBox="1"/>
      </xdr:nvSpPr>
      <xdr:spPr>
        <a:xfrm>
          <a:off x="13436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145231</xdr:rowOff>
    </xdr:from>
    <xdr:to>
      <xdr:col>67</xdr:col>
      <xdr:colOff>101600</xdr:colOff>
      <xdr:row>76</xdr:row>
      <xdr:rowOff>75381</xdr:rowOff>
    </xdr:to>
    <xdr:sp macro="" textlink="">
      <xdr:nvSpPr>
        <xdr:cNvPr id="650" name="楕円 649"/>
        <xdr:cNvSpPr/>
      </xdr:nvSpPr>
      <xdr:spPr>
        <a:xfrm>
          <a:off x="12763500" y="130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66508</xdr:rowOff>
    </xdr:from>
    <xdr:ext cx="534377" cy="259045"/>
    <xdr:sp macro="" textlink="">
      <xdr:nvSpPr>
        <xdr:cNvPr id="651" name="テキスト ボックス 650"/>
        <xdr:cNvSpPr txBox="1"/>
      </xdr:nvSpPr>
      <xdr:spPr>
        <a:xfrm>
          <a:off x="12547111" y="13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5" name="テキスト ボックス 664"/>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73" name="直線コネクタ 672"/>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4" name="積立金最小値テキスト"/>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5" name="直線コネクタ 674"/>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6" name="積立金最大値テキスト"/>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7" name="直線コネクタ 676"/>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104130</xdr:rowOff>
    </xdr:from>
    <xdr:to>
      <xdr:col>85</xdr:col>
      <xdr:colOff>127000</xdr:colOff>
      <xdr:row>98</xdr:row>
      <xdr:rowOff>107330</xdr:rowOff>
    </xdr:to>
    <xdr:cxnSp macro="">
      <xdr:nvCxnSpPr>
        <xdr:cNvPr id="678" name="直線コネクタ 677"/>
        <xdr:cNvCxnSpPr/>
      </xdr:nvCxnSpPr>
      <xdr:spPr>
        <a:xfrm flipV="1">
          <a:off x="15481300" y="1690623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85991</xdr:rowOff>
    </xdr:from>
    <xdr:ext cx="469744" cy="259045"/>
    <xdr:sp macro="" textlink="">
      <xdr:nvSpPr>
        <xdr:cNvPr id="679" name="積立金平均値テキスト"/>
        <xdr:cNvSpPr txBox="1"/>
      </xdr:nvSpPr>
      <xdr:spPr>
        <a:xfrm>
          <a:off x="16370300" y="162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80" name="フローチャート: 判断 679"/>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161829</xdr:rowOff>
    </xdr:from>
    <xdr:to>
      <xdr:col>81</xdr:col>
      <xdr:colOff>50800</xdr:colOff>
      <xdr:row>98</xdr:row>
      <xdr:rowOff>107330</xdr:rowOff>
    </xdr:to>
    <xdr:cxnSp macro="">
      <xdr:nvCxnSpPr>
        <xdr:cNvPr id="681" name="直線コネクタ 680"/>
        <xdr:cNvCxnSpPr/>
      </xdr:nvCxnSpPr>
      <xdr:spPr>
        <a:xfrm>
          <a:off x="14592300" y="16792479"/>
          <a:ext cx="889000" cy="1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82" name="フローチャート: 判断 681"/>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169994</xdr:rowOff>
    </xdr:from>
    <xdr:ext cx="469744" cy="259045"/>
    <xdr:sp macro="" textlink="">
      <xdr:nvSpPr>
        <xdr:cNvPr id="683" name="テキスト ボックス 682"/>
        <xdr:cNvSpPr txBox="1"/>
      </xdr:nvSpPr>
      <xdr:spPr>
        <a:xfrm>
          <a:off x="15246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90232</xdr:rowOff>
    </xdr:from>
    <xdr:to>
      <xdr:col>76</xdr:col>
      <xdr:colOff>114300</xdr:colOff>
      <xdr:row>97</xdr:row>
      <xdr:rowOff>161829</xdr:rowOff>
    </xdr:to>
    <xdr:cxnSp macro="">
      <xdr:nvCxnSpPr>
        <xdr:cNvPr id="684" name="直線コネクタ 683"/>
        <xdr:cNvCxnSpPr/>
      </xdr:nvCxnSpPr>
      <xdr:spPr>
        <a:xfrm>
          <a:off x="13703300" y="16720882"/>
          <a:ext cx="889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11816</xdr:rowOff>
    </xdr:from>
    <xdr:to>
      <xdr:col>76</xdr:col>
      <xdr:colOff>165100</xdr:colOff>
      <xdr:row>93</xdr:row>
      <xdr:rowOff>113416</xdr:rowOff>
    </xdr:to>
    <xdr:sp macro="" textlink="">
      <xdr:nvSpPr>
        <xdr:cNvPr id="685" name="フローチャート: 判断 684"/>
        <xdr:cNvSpPr/>
      </xdr:nvSpPr>
      <xdr:spPr>
        <a:xfrm>
          <a:off x="14541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129943</xdr:rowOff>
    </xdr:from>
    <xdr:ext cx="534377" cy="259045"/>
    <xdr:sp macro="" textlink="">
      <xdr:nvSpPr>
        <xdr:cNvPr id="686" name="テキスト ボックス 685"/>
        <xdr:cNvSpPr txBox="1"/>
      </xdr:nvSpPr>
      <xdr:spPr>
        <a:xfrm>
          <a:off x="14325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165577</xdr:rowOff>
    </xdr:from>
    <xdr:to>
      <xdr:col>71</xdr:col>
      <xdr:colOff>177800</xdr:colOff>
      <xdr:row>97</xdr:row>
      <xdr:rowOff>90232</xdr:rowOff>
    </xdr:to>
    <xdr:cxnSp macro="">
      <xdr:nvCxnSpPr>
        <xdr:cNvPr id="687" name="直線コネクタ 686"/>
        <xdr:cNvCxnSpPr/>
      </xdr:nvCxnSpPr>
      <xdr:spPr>
        <a:xfrm>
          <a:off x="12814300" y="16281877"/>
          <a:ext cx="889000" cy="43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8" name="フローチャート: 判断 687"/>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9" name="テキスト ボックス 688"/>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90" name="フローチャート: 判断 689"/>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91" name="テキスト ボックス 690"/>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53330</xdr:rowOff>
    </xdr:from>
    <xdr:to>
      <xdr:col>85</xdr:col>
      <xdr:colOff>177800</xdr:colOff>
      <xdr:row>98</xdr:row>
      <xdr:rowOff>154930</xdr:rowOff>
    </xdr:to>
    <xdr:sp macro="" textlink="">
      <xdr:nvSpPr>
        <xdr:cNvPr id="697" name="楕円 696"/>
        <xdr:cNvSpPr/>
      </xdr:nvSpPr>
      <xdr:spPr>
        <a:xfrm>
          <a:off x="16268700" y="168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139707</xdr:rowOff>
    </xdr:from>
    <xdr:ext cx="378565" cy="259045"/>
    <xdr:sp macro="" textlink="">
      <xdr:nvSpPr>
        <xdr:cNvPr id="698" name="積立金該当値テキスト"/>
        <xdr:cNvSpPr txBox="1"/>
      </xdr:nvSpPr>
      <xdr:spPr>
        <a:xfrm>
          <a:off x="16370300" y="1677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56530</xdr:rowOff>
    </xdr:from>
    <xdr:to>
      <xdr:col>81</xdr:col>
      <xdr:colOff>101600</xdr:colOff>
      <xdr:row>98</xdr:row>
      <xdr:rowOff>158130</xdr:rowOff>
    </xdr:to>
    <xdr:sp macro="" textlink="">
      <xdr:nvSpPr>
        <xdr:cNvPr id="699" name="楕円 698"/>
        <xdr:cNvSpPr/>
      </xdr:nvSpPr>
      <xdr:spPr>
        <a:xfrm>
          <a:off x="15430500" y="168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149257</xdr:rowOff>
    </xdr:from>
    <xdr:ext cx="378565" cy="259045"/>
    <xdr:sp macro="" textlink="">
      <xdr:nvSpPr>
        <xdr:cNvPr id="700" name="テキスト ボックス 699"/>
        <xdr:cNvSpPr txBox="1"/>
      </xdr:nvSpPr>
      <xdr:spPr>
        <a:xfrm>
          <a:off x="15292017" y="1695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111029</xdr:rowOff>
    </xdr:from>
    <xdr:to>
      <xdr:col>76</xdr:col>
      <xdr:colOff>165100</xdr:colOff>
      <xdr:row>98</xdr:row>
      <xdr:rowOff>41179</xdr:rowOff>
    </xdr:to>
    <xdr:sp macro="" textlink="">
      <xdr:nvSpPr>
        <xdr:cNvPr id="701" name="楕円 700"/>
        <xdr:cNvSpPr/>
      </xdr:nvSpPr>
      <xdr:spPr>
        <a:xfrm>
          <a:off x="14541500" y="167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32306</xdr:rowOff>
    </xdr:from>
    <xdr:ext cx="469744" cy="259045"/>
    <xdr:sp macro="" textlink="">
      <xdr:nvSpPr>
        <xdr:cNvPr id="702" name="テキスト ボックス 701"/>
        <xdr:cNvSpPr txBox="1"/>
      </xdr:nvSpPr>
      <xdr:spPr>
        <a:xfrm>
          <a:off x="14357428" y="1683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39432</xdr:rowOff>
    </xdr:from>
    <xdr:to>
      <xdr:col>72</xdr:col>
      <xdr:colOff>38100</xdr:colOff>
      <xdr:row>97</xdr:row>
      <xdr:rowOff>141032</xdr:rowOff>
    </xdr:to>
    <xdr:sp macro="" textlink="">
      <xdr:nvSpPr>
        <xdr:cNvPr id="703" name="楕円 702"/>
        <xdr:cNvSpPr/>
      </xdr:nvSpPr>
      <xdr:spPr>
        <a:xfrm>
          <a:off x="13652500" y="166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132159</xdr:rowOff>
    </xdr:from>
    <xdr:ext cx="469744" cy="259045"/>
    <xdr:sp macro="" textlink="">
      <xdr:nvSpPr>
        <xdr:cNvPr id="704" name="テキスト ボックス 703"/>
        <xdr:cNvSpPr txBox="1"/>
      </xdr:nvSpPr>
      <xdr:spPr>
        <a:xfrm>
          <a:off x="13468428" y="167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114777</xdr:rowOff>
    </xdr:from>
    <xdr:to>
      <xdr:col>67</xdr:col>
      <xdr:colOff>101600</xdr:colOff>
      <xdr:row>95</xdr:row>
      <xdr:rowOff>44927</xdr:rowOff>
    </xdr:to>
    <xdr:sp macro="" textlink="">
      <xdr:nvSpPr>
        <xdr:cNvPr id="705" name="楕円 704"/>
        <xdr:cNvSpPr/>
      </xdr:nvSpPr>
      <xdr:spPr>
        <a:xfrm>
          <a:off x="12763500" y="162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36054</xdr:rowOff>
    </xdr:from>
    <xdr:ext cx="469744" cy="259045"/>
    <xdr:sp macro="" textlink="">
      <xdr:nvSpPr>
        <xdr:cNvPr id="706" name="テキスト ボックス 705"/>
        <xdr:cNvSpPr txBox="1"/>
      </xdr:nvSpPr>
      <xdr:spPr>
        <a:xfrm>
          <a:off x="12579428" y="163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2" name="テキスト ボックス 72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4" name="テキスト ボックス 72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8" name="直線コネクタ 727"/>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31"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2" name="直線コネクタ 731"/>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88951</xdr:rowOff>
    </xdr:from>
    <xdr:to>
      <xdr:col>116</xdr:col>
      <xdr:colOff>63500</xdr:colOff>
      <xdr:row>38</xdr:row>
      <xdr:rowOff>98781</xdr:rowOff>
    </xdr:to>
    <xdr:cxnSp macro="">
      <xdr:nvCxnSpPr>
        <xdr:cNvPr id="733" name="直線コネクタ 732"/>
        <xdr:cNvCxnSpPr/>
      </xdr:nvCxnSpPr>
      <xdr:spPr>
        <a:xfrm>
          <a:off x="21323300" y="6604051"/>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4"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5" name="フローチャート: 判断 734"/>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88951</xdr:rowOff>
    </xdr:from>
    <xdr:to>
      <xdr:col>111</xdr:col>
      <xdr:colOff>177800</xdr:colOff>
      <xdr:row>38</xdr:row>
      <xdr:rowOff>106096</xdr:rowOff>
    </xdr:to>
    <xdr:cxnSp macro="">
      <xdr:nvCxnSpPr>
        <xdr:cNvPr id="736" name="直線コネクタ 735"/>
        <xdr:cNvCxnSpPr/>
      </xdr:nvCxnSpPr>
      <xdr:spPr>
        <a:xfrm flipV="1">
          <a:off x="20434300" y="660405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7" name="フローチャート: 判断 736"/>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8" name="テキスト ボックス 737"/>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106096</xdr:rowOff>
    </xdr:from>
    <xdr:to>
      <xdr:col>107</xdr:col>
      <xdr:colOff>50800</xdr:colOff>
      <xdr:row>38</xdr:row>
      <xdr:rowOff>122555</xdr:rowOff>
    </xdr:to>
    <xdr:cxnSp macro="">
      <xdr:nvCxnSpPr>
        <xdr:cNvPr id="739" name="直線コネクタ 738"/>
        <xdr:cNvCxnSpPr/>
      </xdr:nvCxnSpPr>
      <xdr:spPr>
        <a:xfrm flipV="1">
          <a:off x="19545300" y="66211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40" name="フローチャート: 判断 739"/>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41" name="テキスト ボックス 740"/>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122555</xdr:rowOff>
    </xdr:from>
    <xdr:to>
      <xdr:col>102</xdr:col>
      <xdr:colOff>114300</xdr:colOff>
      <xdr:row>38</xdr:row>
      <xdr:rowOff>135813</xdr:rowOff>
    </xdr:to>
    <xdr:cxnSp macro="">
      <xdr:nvCxnSpPr>
        <xdr:cNvPr id="742" name="直線コネクタ 741"/>
        <xdr:cNvCxnSpPr/>
      </xdr:nvCxnSpPr>
      <xdr:spPr>
        <a:xfrm flipV="1">
          <a:off x="18656300" y="663765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3" name="フローチャート: 判断 742"/>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4" name="テキスト ボックス 743"/>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5" name="フローチャート: 判断 744"/>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6" name="テキスト ボックス 745"/>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47981</xdr:rowOff>
    </xdr:from>
    <xdr:to>
      <xdr:col>116</xdr:col>
      <xdr:colOff>114300</xdr:colOff>
      <xdr:row>38</xdr:row>
      <xdr:rowOff>149581</xdr:rowOff>
    </xdr:to>
    <xdr:sp macro="" textlink="">
      <xdr:nvSpPr>
        <xdr:cNvPr id="752" name="楕円 751"/>
        <xdr:cNvSpPr/>
      </xdr:nvSpPr>
      <xdr:spPr>
        <a:xfrm>
          <a:off x="221107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134358</xdr:rowOff>
    </xdr:from>
    <xdr:ext cx="378565" cy="259045"/>
    <xdr:sp macro="" textlink="">
      <xdr:nvSpPr>
        <xdr:cNvPr id="753" name="投資及び出資金該当値テキスト"/>
        <xdr:cNvSpPr txBox="1"/>
      </xdr:nvSpPr>
      <xdr:spPr>
        <a:xfrm>
          <a:off x="22212300" y="64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38151</xdr:rowOff>
    </xdr:from>
    <xdr:to>
      <xdr:col>112</xdr:col>
      <xdr:colOff>38100</xdr:colOff>
      <xdr:row>38</xdr:row>
      <xdr:rowOff>139751</xdr:rowOff>
    </xdr:to>
    <xdr:sp macro="" textlink="">
      <xdr:nvSpPr>
        <xdr:cNvPr id="754" name="楕円 753"/>
        <xdr:cNvSpPr/>
      </xdr:nvSpPr>
      <xdr:spPr>
        <a:xfrm>
          <a:off x="21272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130878</xdr:rowOff>
    </xdr:from>
    <xdr:ext cx="378565" cy="259045"/>
    <xdr:sp macro="" textlink="">
      <xdr:nvSpPr>
        <xdr:cNvPr id="755" name="テキスト ボックス 754"/>
        <xdr:cNvSpPr txBox="1"/>
      </xdr:nvSpPr>
      <xdr:spPr>
        <a:xfrm>
          <a:off x="21134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55296</xdr:rowOff>
    </xdr:from>
    <xdr:to>
      <xdr:col>107</xdr:col>
      <xdr:colOff>101600</xdr:colOff>
      <xdr:row>38</xdr:row>
      <xdr:rowOff>156896</xdr:rowOff>
    </xdr:to>
    <xdr:sp macro="" textlink="">
      <xdr:nvSpPr>
        <xdr:cNvPr id="756" name="楕円 755"/>
        <xdr:cNvSpPr/>
      </xdr:nvSpPr>
      <xdr:spPr>
        <a:xfrm>
          <a:off x="20383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148023</xdr:rowOff>
    </xdr:from>
    <xdr:ext cx="378565" cy="259045"/>
    <xdr:sp macro="" textlink="">
      <xdr:nvSpPr>
        <xdr:cNvPr id="757" name="テキスト ボックス 756"/>
        <xdr:cNvSpPr txBox="1"/>
      </xdr:nvSpPr>
      <xdr:spPr>
        <a:xfrm>
          <a:off x="20245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71755</xdr:rowOff>
    </xdr:from>
    <xdr:to>
      <xdr:col>102</xdr:col>
      <xdr:colOff>165100</xdr:colOff>
      <xdr:row>39</xdr:row>
      <xdr:rowOff>1905</xdr:rowOff>
    </xdr:to>
    <xdr:sp macro="" textlink="">
      <xdr:nvSpPr>
        <xdr:cNvPr id="758" name="楕円 757"/>
        <xdr:cNvSpPr/>
      </xdr:nvSpPr>
      <xdr:spPr>
        <a:xfrm>
          <a:off x="19494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164482</xdr:rowOff>
    </xdr:from>
    <xdr:ext cx="313932" cy="259045"/>
    <xdr:sp macro="" textlink="">
      <xdr:nvSpPr>
        <xdr:cNvPr id="759" name="テキスト ボックス 758"/>
        <xdr:cNvSpPr txBox="1"/>
      </xdr:nvSpPr>
      <xdr:spPr>
        <a:xfrm>
          <a:off x="19388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85013</xdr:rowOff>
    </xdr:from>
    <xdr:to>
      <xdr:col>98</xdr:col>
      <xdr:colOff>38100</xdr:colOff>
      <xdr:row>39</xdr:row>
      <xdr:rowOff>15163</xdr:rowOff>
    </xdr:to>
    <xdr:sp macro="" textlink="">
      <xdr:nvSpPr>
        <xdr:cNvPr id="760" name="楕円 759"/>
        <xdr:cNvSpPr/>
      </xdr:nvSpPr>
      <xdr:spPr>
        <a:xfrm>
          <a:off x="18605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6290</xdr:rowOff>
    </xdr:from>
    <xdr:ext cx="313932" cy="259045"/>
    <xdr:sp macro="" textlink="">
      <xdr:nvSpPr>
        <xdr:cNvPr id="761" name="テキスト ボックス 760"/>
        <xdr:cNvSpPr txBox="1"/>
      </xdr:nvSpPr>
      <xdr:spPr>
        <a:xfrm>
          <a:off x="18499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5" name="直線コネクタ 784"/>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6"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7" name="直線コネクタ 786"/>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8"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9" name="直線コネクタ 788"/>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119850</xdr:rowOff>
    </xdr:from>
    <xdr:to>
      <xdr:col>116</xdr:col>
      <xdr:colOff>63500</xdr:colOff>
      <xdr:row>53</xdr:row>
      <xdr:rowOff>68491</xdr:rowOff>
    </xdr:to>
    <xdr:cxnSp macro="">
      <xdr:nvCxnSpPr>
        <xdr:cNvPr id="790" name="直線コネクタ 789"/>
        <xdr:cNvCxnSpPr/>
      </xdr:nvCxnSpPr>
      <xdr:spPr>
        <a:xfrm>
          <a:off x="21323300" y="8863800"/>
          <a:ext cx="838200" cy="2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107104</xdr:rowOff>
    </xdr:from>
    <xdr:ext cx="469744" cy="259045"/>
    <xdr:sp macro="" textlink="">
      <xdr:nvSpPr>
        <xdr:cNvPr id="791" name="貸付金平均値テキスト"/>
        <xdr:cNvSpPr txBox="1"/>
      </xdr:nvSpPr>
      <xdr:spPr>
        <a:xfrm>
          <a:off x="22212300" y="9708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2" name="フローチャート: 判断 791"/>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11684</xdr:rowOff>
    </xdr:from>
    <xdr:to>
      <xdr:col>111</xdr:col>
      <xdr:colOff>177800</xdr:colOff>
      <xdr:row>51</xdr:row>
      <xdr:rowOff>119850</xdr:rowOff>
    </xdr:to>
    <xdr:cxnSp macro="">
      <xdr:nvCxnSpPr>
        <xdr:cNvPr id="793" name="直線コネクタ 792"/>
        <xdr:cNvCxnSpPr/>
      </xdr:nvCxnSpPr>
      <xdr:spPr>
        <a:xfrm>
          <a:off x="20434300" y="8755634"/>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4" name="フローチャート: 判断 793"/>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28389</xdr:rowOff>
    </xdr:from>
    <xdr:ext cx="534377" cy="259045"/>
    <xdr:sp macro="" textlink="">
      <xdr:nvSpPr>
        <xdr:cNvPr id="795" name="テキスト ボックス 794"/>
        <xdr:cNvSpPr txBox="1"/>
      </xdr:nvSpPr>
      <xdr:spPr>
        <a:xfrm>
          <a:off x="21056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11684</xdr:rowOff>
    </xdr:from>
    <xdr:to>
      <xdr:col>107</xdr:col>
      <xdr:colOff>50800</xdr:colOff>
      <xdr:row>51</xdr:row>
      <xdr:rowOff>96380</xdr:rowOff>
    </xdr:to>
    <xdr:cxnSp macro="">
      <xdr:nvCxnSpPr>
        <xdr:cNvPr id="796" name="直線コネクタ 795"/>
        <xdr:cNvCxnSpPr/>
      </xdr:nvCxnSpPr>
      <xdr:spPr>
        <a:xfrm flipV="1">
          <a:off x="19545300" y="8755634"/>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7" name="フローチャート: 判断 796"/>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129315</xdr:rowOff>
    </xdr:from>
    <xdr:ext cx="534377" cy="259045"/>
    <xdr:sp macro="" textlink="">
      <xdr:nvSpPr>
        <xdr:cNvPr id="798" name="テキスト ボックス 797"/>
        <xdr:cNvSpPr txBox="1"/>
      </xdr:nvSpPr>
      <xdr:spPr>
        <a:xfrm>
          <a:off x="20167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96380</xdr:rowOff>
    </xdr:from>
    <xdr:to>
      <xdr:col>102</xdr:col>
      <xdr:colOff>114300</xdr:colOff>
      <xdr:row>51</xdr:row>
      <xdr:rowOff>148158</xdr:rowOff>
    </xdr:to>
    <xdr:cxnSp macro="">
      <xdr:nvCxnSpPr>
        <xdr:cNvPr id="799" name="直線コネクタ 798"/>
        <xdr:cNvCxnSpPr/>
      </xdr:nvCxnSpPr>
      <xdr:spPr>
        <a:xfrm flipV="1">
          <a:off x="18656300" y="8840330"/>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800" name="フローチャート: 判断 799"/>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801" name="テキスト ボックス 800"/>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2" name="フローチャート: 判断 801"/>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803" name="テキスト ボックス 802"/>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17691</xdr:rowOff>
    </xdr:from>
    <xdr:to>
      <xdr:col>116</xdr:col>
      <xdr:colOff>114300</xdr:colOff>
      <xdr:row>53</xdr:row>
      <xdr:rowOff>119291</xdr:rowOff>
    </xdr:to>
    <xdr:sp macro="" textlink="">
      <xdr:nvSpPr>
        <xdr:cNvPr id="809" name="楕円 808"/>
        <xdr:cNvSpPr/>
      </xdr:nvSpPr>
      <xdr:spPr>
        <a:xfrm>
          <a:off x="22110700" y="91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40568</xdr:rowOff>
    </xdr:from>
    <xdr:ext cx="534377" cy="259045"/>
    <xdr:sp macro="" textlink="">
      <xdr:nvSpPr>
        <xdr:cNvPr id="810" name="貸付金該当値テキスト"/>
        <xdr:cNvSpPr txBox="1"/>
      </xdr:nvSpPr>
      <xdr:spPr>
        <a:xfrm>
          <a:off x="22212300" y="89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69050</xdr:rowOff>
    </xdr:from>
    <xdr:to>
      <xdr:col>112</xdr:col>
      <xdr:colOff>38100</xdr:colOff>
      <xdr:row>51</xdr:row>
      <xdr:rowOff>170650</xdr:rowOff>
    </xdr:to>
    <xdr:sp macro="" textlink="">
      <xdr:nvSpPr>
        <xdr:cNvPr id="811" name="楕円 810"/>
        <xdr:cNvSpPr/>
      </xdr:nvSpPr>
      <xdr:spPr>
        <a:xfrm>
          <a:off x="21272500" y="8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15727</xdr:rowOff>
    </xdr:from>
    <xdr:ext cx="534377" cy="259045"/>
    <xdr:sp macro="" textlink="">
      <xdr:nvSpPr>
        <xdr:cNvPr id="812" name="テキスト ボックス 811"/>
        <xdr:cNvSpPr txBox="1"/>
      </xdr:nvSpPr>
      <xdr:spPr>
        <a:xfrm>
          <a:off x="21056111" y="85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132334</xdr:rowOff>
    </xdr:from>
    <xdr:to>
      <xdr:col>107</xdr:col>
      <xdr:colOff>101600</xdr:colOff>
      <xdr:row>51</xdr:row>
      <xdr:rowOff>62484</xdr:rowOff>
    </xdr:to>
    <xdr:sp macro="" textlink="">
      <xdr:nvSpPr>
        <xdr:cNvPr id="813" name="楕円 812"/>
        <xdr:cNvSpPr/>
      </xdr:nvSpPr>
      <xdr:spPr>
        <a:xfrm>
          <a:off x="203835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79011</xdr:rowOff>
    </xdr:from>
    <xdr:ext cx="534377" cy="259045"/>
    <xdr:sp macro="" textlink="">
      <xdr:nvSpPr>
        <xdr:cNvPr id="814" name="テキスト ボックス 813"/>
        <xdr:cNvSpPr txBox="1"/>
      </xdr:nvSpPr>
      <xdr:spPr>
        <a:xfrm>
          <a:off x="20167111" y="84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45580</xdr:rowOff>
    </xdr:from>
    <xdr:to>
      <xdr:col>102</xdr:col>
      <xdr:colOff>165100</xdr:colOff>
      <xdr:row>51</xdr:row>
      <xdr:rowOff>147180</xdr:rowOff>
    </xdr:to>
    <xdr:sp macro="" textlink="">
      <xdr:nvSpPr>
        <xdr:cNvPr id="815" name="楕円 814"/>
        <xdr:cNvSpPr/>
      </xdr:nvSpPr>
      <xdr:spPr>
        <a:xfrm>
          <a:off x="19494500" y="87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163707</xdr:rowOff>
    </xdr:from>
    <xdr:ext cx="534377" cy="259045"/>
    <xdr:sp macro="" textlink="">
      <xdr:nvSpPr>
        <xdr:cNvPr id="816" name="テキスト ボックス 815"/>
        <xdr:cNvSpPr txBox="1"/>
      </xdr:nvSpPr>
      <xdr:spPr>
        <a:xfrm>
          <a:off x="19278111" y="85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97358</xdr:rowOff>
    </xdr:from>
    <xdr:to>
      <xdr:col>98</xdr:col>
      <xdr:colOff>38100</xdr:colOff>
      <xdr:row>52</xdr:row>
      <xdr:rowOff>27508</xdr:rowOff>
    </xdr:to>
    <xdr:sp macro="" textlink="">
      <xdr:nvSpPr>
        <xdr:cNvPr id="817" name="楕円 816"/>
        <xdr:cNvSpPr/>
      </xdr:nvSpPr>
      <xdr:spPr>
        <a:xfrm>
          <a:off x="18605500" y="88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44035</xdr:rowOff>
    </xdr:from>
    <xdr:ext cx="534377" cy="259045"/>
    <xdr:sp macro="" textlink="">
      <xdr:nvSpPr>
        <xdr:cNvPr id="818" name="テキスト ボックス 817"/>
        <xdr:cNvSpPr txBox="1"/>
      </xdr:nvSpPr>
      <xdr:spPr>
        <a:xfrm>
          <a:off x="18389111" y="86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3" name="直線コネクタ 842"/>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4"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5" name="直線コネクタ 844"/>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6"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7" name="直線コネクタ 846"/>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91351</xdr:rowOff>
    </xdr:from>
    <xdr:to>
      <xdr:col>116</xdr:col>
      <xdr:colOff>63500</xdr:colOff>
      <xdr:row>75</xdr:row>
      <xdr:rowOff>103200</xdr:rowOff>
    </xdr:to>
    <xdr:cxnSp macro="">
      <xdr:nvCxnSpPr>
        <xdr:cNvPr id="848" name="直線コネクタ 847"/>
        <xdr:cNvCxnSpPr/>
      </xdr:nvCxnSpPr>
      <xdr:spPr>
        <a:xfrm>
          <a:off x="21323300" y="1295010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9"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50" name="フローチャート: 判断 849"/>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91351</xdr:rowOff>
    </xdr:from>
    <xdr:to>
      <xdr:col>111</xdr:col>
      <xdr:colOff>177800</xdr:colOff>
      <xdr:row>75</xdr:row>
      <xdr:rowOff>117297</xdr:rowOff>
    </xdr:to>
    <xdr:cxnSp macro="">
      <xdr:nvCxnSpPr>
        <xdr:cNvPr id="851" name="直線コネクタ 850"/>
        <xdr:cNvCxnSpPr/>
      </xdr:nvCxnSpPr>
      <xdr:spPr>
        <a:xfrm flipV="1">
          <a:off x="20434300" y="12950101"/>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2" name="フローチャート: 判断 851"/>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53" name="テキスト ボックス 852"/>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117297</xdr:rowOff>
    </xdr:from>
    <xdr:to>
      <xdr:col>107</xdr:col>
      <xdr:colOff>50800</xdr:colOff>
      <xdr:row>75</xdr:row>
      <xdr:rowOff>169875</xdr:rowOff>
    </xdr:to>
    <xdr:cxnSp macro="">
      <xdr:nvCxnSpPr>
        <xdr:cNvPr id="854" name="直線コネクタ 853"/>
        <xdr:cNvCxnSpPr/>
      </xdr:nvCxnSpPr>
      <xdr:spPr>
        <a:xfrm flipV="1">
          <a:off x="19545300" y="1297604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5" name="フローチャート: 判断 854"/>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6" name="テキスト ボックス 855"/>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169875</xdr:rowOff>
    </xdr:from>
    <xdr:to>
      <xdr:col>102</xdr:col>
      <xdr:colOff>114300</xdr:colOff>
      <xdr:row>76</xdr:row>
      <xdr:rowOff>20371</xdr:rowOff>
    </xdr:to>
    <xdr:cxnSp macro="">
      <xdr:nvCxnSpPr>
        <xdr:cNvPr id="857" name="直線コネクタ 856"/>
        <xdr:cNvCxnSpPr/>
      </xdr:nvCxnSpPr>
      <xdr:spPr>
        <a:xfrm flipV="1">
          <a:off x="18656300" y="1302862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8" name="フローチャート: 判断 857"/>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27423</xdr:rowOff>
    </xdr:from>
    <xdr:ext cx="534377" cy="259045"/>
    <xdr:sp macro="" textlink="">
      <xdr:nvSpPr>
        <xdr:cNvPr id="859" name="テキスト ボックス 858"/>
        <xdr:cNvSpPr txBox="1"/>
      </xdr:nvSpPr>
      <xdr:spPr>
        <a:xfrm>
          <a:off x="19278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60" name="フローチャート: 判断 859"/>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61" name="テキスト ボックス 860"/>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52400</xdr:rowOff>
    </xdr:from>
    <xdr:to>
      <xdr:col>116</xdr:col>
      <xdr:colOff>114300</xdr:colOff>
      <xdr:row>75</xdr:row>
      <xdr:rowOff>154000</xdr:rowOff>
    </xdr:to>
    <xdr:sp macro="" textlink="">
      <xdr:nvSpPr>
        <xdr:cNvPr id="867" name="楕円 866"/>
        <xdr:cNvSpPr/>
      </xdr:nvSpPr>
      <xdr:spPr>
        <a:xfrm>
          <a:off x="22110700" y="129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30827</xdr:rowOff>
    </xdr:from>
    <xdr:ext cx="534377" cy="259045"/>
    <xdr:sp macro="" textlink="">
      <xdr:nvSpPr>
        <xdr:cNvPr id="868" name="繰出金該当値テキスト"/>
        <xdr:cNvSpPr txBox="1"/>
      </xdr:nvSpPr>
      <xdr:spPr>
        <a:xfrm>
          <a:off x="22212300" y="128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40551</xdr:rowOff>
    </xdr:from>
    <xdr:to>
      <xdr:col>112</xdr:col>
      <xdr:colOff>38100</xdr:colOff>
      <xdr:row>75</xdr:row>
      <xdr:rowOff>142151</xdr:rowOff>
    </xdr:to>
    <xdr:sp macro="" textlink="">
      <xdr:nvSpPr>
        <xdr:cNvPr id="869" name="楕円 868"/>
        <xdr:cNvSpPr/>
      </xdr:nvSpPr>
      <xdr:spPr>
        <a:xfrm>
          <a:off x="21272500" y="128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133278</xdr:rowOff>
    </xdr:from>
    <xdr:ext cx="534377" cy="259045"/>
    <xdr:sp macro="" textlink="">
      <xdr:nvSpPr>
        <xdr:cNvPr id="870" name="テキスト ボックス 869"/>
        <xdr:cNvSpPr txBox="1"/>
      </xdr:nvSpPr>
      <xdr:spPr>
        <a:xfrm>
          <a:off x="21056111" y="129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66497</xdr:rowOff>
    </xdr:from>
    <xdr:to>
      <xdr:col>107</xdr:col>
      <xdr:colOff>101600</xdr:colOff>
      <xdr:row>75</xdr:row>
      <xdr:rowOff>168098</xdr:rowOff>
    </xdr:to>
    <xdr:sp macro="" textlink="">
      <xdr:nvSpPr>
        <xdr:cNvPr id="871" name="楕円 870"/>
        <xdr:cNvSpPr/>
      </xdr:nvSpPr>
      <xdr:spPr>
        <a:xfrm>
          <a:off x="20383500" y="12925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159224</xdr:rowOff>
    </xdr:from>
    <xdr:ext cx="534377" cy="259045"/>
    <xdr:sp macro="" textlink="">
      <xdr:nvSpPr>
        <xdr:cNvPr id="872" name="テキスト ボックス 871"/>
        <xdr:cNvSpPr txBox="1"/>
      </xdr:nvSpPr>
      <xdr:spPr>
        <a:xfrm>
          <a:off x="20167111" y="130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119075</xdr:rowOff>
    </xdr:from>
    <xdr:to>
      <xdr:col>102</xdr:col>
      <xdr:colOff>165100</xdr:colOff>
      <xdr:row>76</xdr:row>
      <xdr:rowOff>49225</xdr:rowOff>
    </xdr:to>
    <xdr:sp macro="" textlink="">
      <xdr:nvSpPr>
        <xdr:cNvPr id="873" name="楕円 872"/>
        <xdr:cNvSpPr/>
      </xdr:nvSpPr>
      <xdr:spPr>
        <a:xfrm>
          <a:off x="19494500" y="129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40352</xdr:rowOff>
    </xdr:from>
    <xdr:ext cx="534377" cy="259045"/>
    <xdr:sp macro="" textlink="">
      <xdr:nvSpPr>
        <xdr:cNvPr id="874" name="テキスト ボックス 873"/>
        <xdr:cNvSpPr txBox="1"/>
      </xdr:nvSpPr>
      <xdr:spPr>
        <a:xfrm>
          <a:off x="19278111"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141021</xdr:rowOff>
    </xdr:from>
    <xdr:to>
      <xdr:col>98</xdr:col>
      <xdr:colOff>38100</xdr:colOff>
      <xdr:row>76</xdr:row>
      <xdr:rowOff>71171</xdr:rowOff>
    </xdr:to>
    <xdr:sp macro="" textlink="">
      <xdr:nvSpPr>
        <xdr:cNvPr id="875" name="楕円 874"/>
        <xdr:cNvSpPr/>
      </xdr:nvSpPr>
      <xdr:spPr>
        <a:xfrm>
          <a:off x="18605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62298</xdr:rowOff>
    </xdr:from>
    <xdr:ext cx="534377" cy="259045"/>
    <xdr:sp macro="" textlink="">
      <xdr:nvSpPr>
        <xdr:cNvPr id="876" name="テキスト ボックス 875"/>
        <xdr:cNvSpPr txBox="1"/>
      </xdr:nvSpPr>
      <xdr:spPr>
        <a:xfrm>
          <a:off x="18389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人件費はこれまでの取り組みの成果によって年々減少し、類似団体比較においても平均を下回る水準となっている。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小山運動公園野球場整備事業や城南地区新設小学校建設事業等の大型事業により増加し、類似団体平均値に近づいた。今後も、公共施設等総合管理計画に基づき施設需要の変化に応じ、質と量を適正化した施設整備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扶助費は民間保育所入所委託料や認定こども園等施設型給付事業費の増が主な増加要因となった。扶助費は年々増加傾向にあるため、事業内容の見直しや事業の統廃合等により歳出削減に努める。</a:t>
          </a:r>
        </a:p>
        <a:p>
          <a:r>
            <a:rPr kumimoji="1" lang="ja-JP" altLang="en-US" sz="1300">
              <a:latin typeface="ＭＳ Ｐゴシック" panose="020B0600070205080204" pitchFamily="50" charset="-128"/>
              <a:ea typeface="ＭＳ Ｐゴシック" panose="020B0600070205080204" pitchFamily="50" charset="-128"/>
            </a:rPr>
            <a:t>積立金は他団体と比較すると非常に低い水準となっており、特に財政調整基金については早期の積み増しが課題となっていることから、経常経費の執行留保や契約差金の凍結により剰余金を確保することで、積立金の増加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土地区画整理組合貸付拡大事業や中小企業事業資金融資預託金の減により、前年度より減少した。しかし、類似団体平均よりも大幅に上回っていることから、貸付の必要性・有効性・償還可能性について精査し、適正な貸付を行う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167,410
160,898
171.76
59,567,730
58,138,903
958,574
31,636,515
50,617,296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25400</xdr:rowOff>
    </xdr:from>
    <xdr:to>
      <xdr:col>24</xdr:col>
      <xdr:colOff>62865</xdr:colOff>
      <xdr:row>39</xdr:row>
      <xdr:rowOff>25400</xdr:rowOff>
    </xdr:to>
    <xdr:cxnSp macro="">
      <xdr:nvCxnSpPr>
        <xdr:cNvPr id="60" name="直線コネクタ 59"/>
        <xdr:cNvCxnSpPr/>
      </xdr:nvCxnSpPr>
      <xdr:spPr>
        <a:xfrm flipV="1">
          <a:off x="4633595" y="5511800"/>
          <a:ext cx="127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29227</xdr:rowOff>
    </xdr:from>
    <xdr:ext cx="469744" cy="259045"/>
    <xdr:sp macro="" textlink="">
      <xdr:nvSpPr>
        <xdr:cNvPr id="61" name="議会費最小値テキスト"/>
        <xdr:cNvSpPr txBox="1"/>
      </xdr:nvSpPr>
      <xdr:spPr>
        <a:xfrm>
          <a:off x="4686300"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25400</xdr:rowOff>
    </xdr:from>
    <xdr:to>
      <xdr:col>24</xdr:col>
      <xdr:colOff>152400</xdr:colOff>
      <xdr:row>39</xdr:row>
      <xdr:rowOff>25400</xdr:rowOff>
    </xdr:to>
    <xdr:cxnSp macro="">
      <xdr:nvCxnSpPr>
        <xdr:cNvPr id="62" name="直線コネクタ 61"/>
        <xdr:cNvCxnSpPr/>
      </xdr:nvCxnSpPr>
      <xdr:spPr>
        <a:xfrm>
          <a:off x="4546600" y="671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143527</xdr:rowOff>
    </xdr:from>
    <xdr:ext cx="469744" cy="259045"/>
    <xdr:sp macro="" textlink="">
      <xdr:nvSpPr>
        <xdr:cNvPr id="63" name="議会費最大値テキスト"/>
        <xdr:cNvSpPr txBox="1"/>
      </xdr:nvSpPr>
      <xdr:spPr>
        <a:xfrm>
          <a:off x="468630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25400</xdr:rowOff>
    </xdr:from>
    <xdr:to>
      <xdr:col>24</xdr:col>
      <xdr:colOff>152400</xdr:colOff>
      <xdr:row>32</xdr:row>
      <xdr:rowOff>25400</xdr:rowOff>
    </xdr:to>
    <xdr:cxnSp macro="">
      <xdr:nvCxnSpPr>
        <xdr:cNvPr id="64" name="直線コネクタ 63"/>
        <xdr:cNvCxnSpPr/>
      </xdr:nvCxnSpPr>
      <xdr:spPr>
        <a:xfrm>
          <a:off x="4546600" y="55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149701</xdr:rowOff>
    </xdr:from>
    <xdr:to>
      <xdr:col>24</xdr:col>
      <xdr:colOff>63500</xdr:colOff>
      <xdr:row>32</xdr:row>
      <xdr:rowOff>156845</xdr:rowOff>
    </xdr:to>
    <xdr:cxnSp macro="">
      <xdr:nvCxnSpPr>
        <xdr:cNvPr id="65" name="直線コネクタ 64"/>
        <xdr:cNvCxnSpPr/>
      </xdr:nvCxnSpPr>
      <xdr:spPr>
        <a:xfrm flipV="1">
          <a:off x="3797300" y="5636101"/>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64469</xdr:rowOff>
    </xdr:from>
    <xdr:ext cx="469744" cy="259045"/>
    <xdr:sp macro="" textlink="">
      <xdr:nvSpPr>
        <xdr:cNvPr id="66" name="議会費平均値テキスト"/>
        <xdr:cNvSpPr txBox="1"/>
      </xdr:nvSpPr>
      <xdr:spPr>
        <a:xfrm>
          <a:off x="4686300" y="606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86042</xdr:rowOff>
    </xdr:from>
    <xdr:to>
      <xdr:col>24</xdr:col>
      <xdr:colOff>114300</xdr:colOff>
      <xdr:row>36</xdr:row>
      <xdr:rowOff>16192</xdr:rowOff>
    </xdr:to>
    <xdr:sp macro="" textlink="">
      <xdr:nvSpPr>
        <xdr:cNvPr id="67" name="フローチャート: 判断 66"/>
        <xdr:cNvSpPr/>
      </xdr:nvSpPr>
      <xdr:spPr>
        <a:xfrm>
          <a:off x="4584700" y="608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166846</xdr:rowOff>
    </xdr:from>
    <xdr:to>
      <xdr:col>19</xdr:col>
      <xdr:colOff>177800</xdr:colOff>
      <xdr:row>32</xdr:row>
      <xdr:rowOff>156845</xdr:rowOff>
    </xdr:to>
    <xdr:cxnSp macro="">
      <xdr:nvCxnSpPr>
        <xdr:cNvPr id="68" name="直線コネクタ 67"/>
        <xdr:cNvCxnSpPr/>
      </xdr:nvCxnSpPr>
      <xdr:spPr>
        <a:xfrm>
          <a:off x="2908300" y="5310346"/>
          <a:ext cx="8890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58896</xdr:rowOff>
    </xdr:from>
    <xdr:to>
      <xdr:col>20</xdr:col>
      <xdr:colOff>38100</xdr:colOff>
      <xdr:row>35</xdr:row>
      <xdr:rowOff>160496</xdr:rowOff>
    </xdr:to>
    <xdr:sp macro="" textlink="">
      <xdr:nvSpPr>
        <xdr:cNvPr id="69" name="フローチャート: 判断 68"/>
        <xdr:cNvSpPr/>
      </xdr:nvSpPr>
      <xdr:spPr>
        <a:xfrm>
          <a:off x="3746500" y="60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151623</xdr:rowOff>
    </xdr:from>
    <xdr:ext cx="469744" cy="259045"/>
    <xdr:sp macro="" textlink="">
      <xdr:nvSpPr>
        <xdr:cNvPr id="70" name="テキスト ボックス 69"/>
        <xdr:cNvSpPr txBox="1"/>
      </xdr:nvSpPr>
      <xdr:spPr>
        <a:xfrm>
          <a:off x="3562428" y="615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166846</xdr:rowOff>
    </xdr:from>
    <xdr:to>
      <xdr:col>15</xdr:col>
      <xdr:colOff>50800</xdr:colOff>
      <xdr:row>32</xdr:row>
      <xdr:rowOff>171133</xdr:rowOff>
    </xdr:to>
    <xdr:cxnSp macro="">
      <xdr:nvCxnSpPr>
        <xdr:cNvPr id="71" name="直線コネクタ 70"/>
        <xdr:cNvCxnSpPr/>
      </xdr:nvCxnSpPr>
      <xdr:spPr>
        <a:xfrm flipV="1">
          <a:off x="2019300" y="5310346"/>
          <a:ext cx="889000" cy="3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60325</xdr:rowOff>
    </xdr:from>
    <xdr:to>
      <xdr:col>15</xdr:col>
      <xdr:colOff>101600</xdr:colOff>
      <xdr:row>33</xdr:row>
      <xdr:rowOff>161925</xdr:rowOff>
    </xdr:to>
    <xdr:sp macro="" textlink="">
      <xdr:nvSpPr>
        <xdr:cNvPr id="72" name="フローチャート: 判断 71"/>
        <xdr:cNvSpPr/>
      </xdr:nvSpPr>
      <xdr:spPr>
        <a:xfrm>
          <a:off x="2857500" y="571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153052</xdr:rowOff>
    </xdr:from>
    <xdr:ext cx="469744" cy="259045"/>
    <xdr:sp macro="" textlink="">
      <xdr:nvSpPr>
        <xdr:cNvPr id="73" name="テキスト ボックス 72"/>
        <xdr:cNvSpPr txBox="1"/>
      </xdr:nvSpPr>
      <xdr:spPr>
        <a:xfrm>
          <a:off x="2673428" y="58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171133</xdr:rowOff>
    </xdr:from>
    <xdr:to>
      <xdr:col>10</xdr:col>
      <xdr:colOff>114300</xdr:colOff>
      <xdr:row>33</xdr:row>
      <xdr:rowOff>76835</xdr:rowOff>
    </xdr:to>
    <xdr:cxnSp macro="">
      <xdr:nvCxnSpPr>
        <xdr:cNvPr id="74" name="直線コネクタ 73"/>
        <xdr:cNvCxnSpPr/>
      </xdr:nvCxnSpPr>
      <xdr:spPr>
        <a:xfrm flipV="1">
          <a:off x="1130300" y="565753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164624</xdr:rowOff>
    </xdr:from>
    <xdr:to>
      <xdr:col>10</xdr:col>
      <xdr:colOff>165100</xdr:colOff>
      <xdr:row>36</xdr:row>
      <xdr:rowOff>94774</xdr:rowOff>
    </xdr:to>
    <xdr:sp macro="" textlink="">
      <xdr:nvSpPr>
        <xdr:cNvPr id="75" name="フローチャート: 判断 74"/>
        <xdr:cNvSpPr/>
      </xdr:nvSpPr>
      <xdr:spPr>
        <a:xfrm>
          <a:off x="1968500" y="616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85901</xdr:rowOff>
    </xdr:from>
    <xdr:ext cx="469744" cy="259045"/>
    <xdr:sp macro="" textlink="">
      <xdr:nvSpPr>
        <xdr:cNvPr id="76" name="テキスト ボックス 75"/>
        <xdr:cNvSpPr txBox="1"/>
      </xdr:nvSpPr>
      <xdr:spPr>
        <a:xfrm>
          <a:off x="1784428" y="625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17463</xdr:rowOff>
    </xdr:from>
    <xdr:to>
      <xdr:col>6</xdr:col>
      <xdr:colOff>38100</xdr:colOff>
      <xdr:row>36</xdr:row>
      <xdr:rowOff>119063</xdr:rowOff>
    </xdr:to>
    <xdr:sp macro="" textlink="">
      <xdr:nvSpPr>
        <xdr:cNvPr id="77" name="フローチャート: 判断 76"/>
        <xdr:cNvSpPr/>
      </xdr:nvSpPr>
      <xdr:spPr>
        <a:xfrm>
          <a:off x="1079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110190</xdr:rowOff>
    </xdr:from>
    <xdr:ext cx="469744" cy="259045"/>
    <xdr:sp macro="" textlink="">
      <xdr:nvSpPr>
        <xdr:cNvPr id="78" name="テキスト ボックス 77"/>
        <xdr:cNvSpPr txBox="1"/>
      </xdr:nvSpPr>
      <xdr:spPr>
        <a:xfrm>
          <a:off x="895428" y="62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98901</xdr:rowOff>
    </xdr:from>
    <xdr:to>
      <xdr:col>24</xdr:col>
      <xdr:colOff>114300</xdr:colOff>
      <xdr:row>33</xdr:row>
      <xdr:rowOff>29051</xdr:rowOff>
    </xdr:to>
    <xdr:sp macro="" textlink="">
      <xdr:nvSpPr>
        <xdr:cNvPr id="84" name="楕円 83"/>
        <xdr:cNvSpPr/>
      </xdr:nvSpPr>
      <xdr:spPr>
        <a:xfrm>
          <a:off x="4584700" y="55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13828</xdr:rowOff>
    </xdr:from>
    <xdr:ext cx="469744" cy="259045"/>
    <xdr:sp macro="" textlink="">
      <xdr:nvSpPr>
        <xdr:cNvPr id="85" name="議会費該当値テキスト"/>
        <xdr:cNvSpPr txBox="1"/>
      </xdr:nvSpPr>
      <xdr:spPr>
        <a:xfrm>
          <a:off x="4686300" y="5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106045</xdr:rowOff>
    </xdr:from>
    <xdr:to>
      <xdr:col>20</xdr:col>
      <xdr:colOff>38100</xdr:colOff>
      <xdr:row>33</xdr:row>
      <xdr:rowOff>36195</xdr:rowOff>
    </xdr:to>
    <xdr:sp macro="" textlink="">
      <xdr:nvSpPr>
        <xdr:cNvPr id="86" name="楕円 85"/>
        <xdr:cNvSpPr/>
      </xdr:nvSpPr>
      <xdr:spPr>
        <a:xfrm>
          <a:off x="3746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52722</xdr:rowOff>
    </xdr:from>
    <xdr:ext cx="469744" cy="259045"/>
    <xdr:sp macro="" textlink="">
      <xdr:nvSpPr>
        <xdr:cNvPr id="87" name="テキスト ボックス 86"/>
        <xdr:cNvSpPr txBox="1"/>
      </xdr:nvSpPr>
      <xdr:spPr>
        <a:xfrm>
          <a:off x="3562428"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116046</xdr:rowOff>
    </xdr:from>
    <xdr:to>
      <xdr:col>15</xdr:col>
      <xdr:colOff>101600</xdr:colOff>
      <xdr:row>31</xdr:row>
      <xdr:rowOff>46196</xdr:rowOff>
    </xdr:to>
    <xdr:sp macro="" textlink="">
      <xdr:nvSpPr>
        <xdr:cNvPr id="88" name="楕円 87"/>
        <xdr:cNvSpPr/>
      </xdr:nvSpPr>
      <xdr:spPr>
        <a:xfrm>
          <a:off x="2857500" y="52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62723</xdr:rowOff>
    </xdr:from>
    <xdr:ext cx="469744" cy="259045"/>
    <xdr:sp macro="" textlink="">
      <xdr:nvSpPr>
        <xdr:cNvPr id="89" name="テキスト ボックス 88"/>
        <xdr:cNvSpPr txBox="1"/>
      </xdr:nvSpPr>
      <xdr:spPr>
        <a:xfrm>
          <a:off x="2673428" y="503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120333</xdr:rowOff>
    </xdr:from>
    <xdr:to>
      <xdr:col>10</xdr:col>
      <xdr:colOff>165100</xdr:colOff>
      <xdr:row>33</xdr:row>
      <xdr:rowOff>50483</xdr:rowOff>
    </xdr:to>
    <xdr:sp macro="" textlink="">
      <xdr:nvSpPr>
        <xdr:cNvPr id="90" name="楕円 89"/>
        <xdr:cNvSpPr/>
      </xdr:nvSpPr>
      <xdr:spPr>
        <a:xfrm>
          <a:off x="1968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67010</xdr:rowOff>
    </xdr:from>
    <xdr:ext cx="469744" cy="259045"/>
    <xdr:sp macro="" textlink="">
      <xdr:nvSpPr>
        <xdr:cNvPr id="91" name="テキスト ボックス 90"/>
        <xdr:cNvSpPr txBox="1"/>
      </xdr:nvSpPr>
      <xdr:spPr>
        <a:xfrm>
          <a:off x="1784428"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26035</xdr:rowOff>
    </xdr:from>
    <xdr:to>
      <xdr:col>6</xdr:col>
      <xdr:colOff>38100</xdr:colOff>
      <xdr:row>33</xdr:row>
      <xdr:rowOff>127635</xdr:rowOff>
    </xdr:to>
    <xdr:sp macro="" textlink="">
      <xdr:nvSpPr>
        <xdr:cNvPr id="92" name="楕円 91"/>
        <xdr:cNvSpPr/>
      </xdr:nvSpPr>
      <xdr:spPr>
        <a:xfrm>
          <a:off x="1079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144162</xdr:rowOff>
    </xdr:from>
    <xdr:ext cx="469744" cy="259045"/>
    <xdr:sp macro="" textlink="">
      <xdr:nvSpPr>
        <xdr:cNvPr id="93" name="テキスト ボックス 92"/>
        <xdr:cNvSpPr txBox="1"/>
      </xdr:nvSpPr>
      <xdr:spPr>
        <a:xfrm>
          <a:off x="895428" y="545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6" name="直線コネクタ 115"/>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7"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8" name="直線コネクタ 117"/>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9"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20" name="直線コネクタ 119"/>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82962</xdr:rowOff>
    </xdr:from>
    <xdr:to>
      <xdr:col>24</xdr:col>
      <xdr:colOff>63500</xdr:colOff>
      <xdr:row>58</xdr:row>
      <xdr:rowOff>12416</xdr:rowOff>
    </xdr:to>
    <xdr:cxnSp macro="">
      <xdr:nvCxnSpPr>
        <xdr:cNvPr id="121" name="直線コネクタ 120"/>
        <xdr:cNvCxnSpPr/>
      </xdr:nvCxnSpPr>
      <xdr:spPr>
        <a:xfrm>
          <a:off x="3797300" y="9855612"/>
          <a:ext cx="8382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2"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3" name="フローチャート: 判断 122"/>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120314</xdr:rowOff>
    </xdr:from>
    <xdr:to>
      <xdr:col>19</xdr:col>
      <xdr:colOff>177800</xdr:colOff>
      <xdr:row>57</xdr:row>
      <xdr:rowOff>82962</xdr:rowOff>
    </xdr:to>
    <xdr:cxnSp macro="">
      <xdr:nvCxnSpPr>
        <xdr:cNvPr id="124" name="直線コネクタ 123"/>
        <xdr:cNvCxnSpPr/>
      </xdr:nvCxnSpPr>
      <xdr:spPr>
        <a:xfrm>
          <a:off x="2908300" y="9721514"/>
          <a:ext cx="889000" cy="1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5" name="フローチャート: 判断 124"/>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6" name="テキスト ボックス 125"/>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120314</xdr:rowOff>
    </xdr:from>
    <xdr:to>
      <xdr:col>15</xdr:col>
      <xdr:colOff>50800</xdr:colOff>
      <xdr:row>57</xdr:row>
      <xdr:rowOff>90185</xdr:rowOff>
    </xdr:to>
    <xdr:cxnSp macro="">
      <xdr:nvCxnSpPr>
        <xdr:cNvPr id="127" name="直線コネクタ 126"/>
        <xdr:cNvCxnSpPr/>
      </xdr:nvCxnSpPr>
      <xdr:spPr>
        <a:xfrm flipV="1">
          <a:off x="2019300" y="9721514"/>
          <a:ext cx="889000" cy="14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8" name="フローチャート: 判断 127"/>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9" name="テキスト ボックス 128"/>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121641</xdr:rowOff>
    </xdr:from>
    <xdr:to>
      <xdr:col>10</xdr:col>
      <xdr:colOff>114300</xdr:colOff>
      <xdr:row>57</xdr:row>
      <xdr:rowOff>90185</xdr:rowOff>
    </xdr:to>
    <xdr:cxnSp macro="">
      <xdr:nvCxnSpPr>
        <xdr:cNvPr id="130" name="直線コネクタ 129"/>
        <xdr:cNvCxnSpPr/>
      </xdr:nvCxnSpPr>
      <xdr:spPr>
        <a:xfrm>
          <a:off x="1130300" y="9379941"/>
          <a:ext cx="889000" cy="4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31" name="フローチャート: 判断 130"/>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32" name="テキスト ボックス 131"/>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3" name="フローチャート: 判断 132"/>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4" name="テキスト ボックス 133"/>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133066</xdr:rowOff>
    </xdr:from>
    <xdr:to>
      <xdr:col>24</xdr:col>
      <xdr:colOff>114300</xdr:colOff>
      <xdr:row>58</xdr:row>
      <xdr:rowOff>63216</xdr:rowOff>
    </xdr:to>
    <xdr:sp macro="" textlink="">
      <xdr:nvSpPr>
        <xdr:cNvPr id="140" name="楕円 139"/>
        <xdr:cNvSpPr/>
      </xdr:nvSpPr>
      <xdr:spPr>
        <a:xfrm>
          <a:off x="45847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47993</xdr:rowOff>
    </xdr:from>
    <xdr:ext cx="534377" cy="259045"/>
    <xdr:sp macro="" textlink="">
      <xdr:nvSpPr>
        <xdr:cNvPr id="141" name="総務費該当値テキスト"/>
        <xdr:cNvSpPr txBox="1"/>
      </xdr:nvSpPr>
      <xdr:spPr>
        <a:xfrm>
          <a:off x="4686300" y="982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32162</xdr:rowOff>
    </xdr:from>
    <xdr:to>
      <xdr:col>20</xdr:col>
      <xdr:colOff>38100</xdr:colOff>
      <xdr:row>57</xdr:row>
      <xdr:rowOff>133762</xdr:rowOff>
    </xdr:to>
    <xdr:sp macro="" textlink="">
      <xdr:nvSpPr>
        <xdr:cNvPr id="142" name="楕円 141"/>
        <xdr:cNvSpPr/>
      </xdr:nvSpPr>
      <xdr:spPr>
        <a:xfrm>
          <a:off x="3746500" y="98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124889</xdr:rowOff>
    </xdr:from>
    <xdr:ext cx="534377" cy="259045"/>
    <xdr:sp macro="" textlink="">
      <xdr:nvSpPr>
        <xdr:cNvPr id="143" name="テキスト ボックス 142"/>
        <xdr:cNvSpPr txBox="1"/>
      </xdr:nvSpPr>
      <xdr:spPr>
        <a:xfrm>
          <a:off x="3530111" y="98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69514</xdr:rowOff>
    </xdr:from>
    <xdr:to>
      <xdr:col>15</xdr:col>
      <xdr:colOff>101600</xdr:colOff>
      <xdr:row>56</xdr:row>
      <xdr:rowOff>171114</xdr:rowOff>
    </xdr:to>
    <xdr:sp macro="" textlink="">
      <xdr:nvSpPr>
        <xdr:cNvPr id="144" name="楕円 143"/>
        <xdr:cNvSpPr/>
      </xdr:nvSpPr>
      <xdr:spPr>
        <a:xfrm>
          <a:off x="2857500" y="96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162241</xdr:rowOff>
    </xdr:from>
    <xdr:ext cx="534377" cy="259045"/>
    <xdr:sp macro="" textlink="">
      <xdr:nvSpPr>
        <xdr:cNvPr id="145" name="テキスト ボックス 144"/>
        <xdr:cNvSpPr txBox="1"/>
      </xdr:nvSpPr>
      <xdr:spPr>
        <a:xfrm>
          <a:off x="2641111" y="97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39385</xdr:rowOff>
    </xdr:from>
    <xdr:to>
      <xdr:col>10</xdr:col>
      <xdr:colOff>165100</xdr:colOff>
      <xdr:row>57</xdr:row>
      <xdr:rowOff>140985</xdr:rowOff>
    </xdr:to>
    <xdr:sp macro="" textlink="">
      <xdr:nvSpPr>
        <xdr:cNvPr id="146" name="楕円 145"/>
        <xdr:cNvSpPr/>
      </xdr:nvSpPr>
      <xdr:spPr>
        <a:xfrm>
          <a:off x="1968500" y="98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132112</xdr:rowOff>
    </xdr:from>
    <xdr:ext cx="534377" cy="259045"/>
    <xdr:sp macro="" textlink="">
      <xdr:nvSpPr>
        <xdr:cNvPr id="147" name="テキスト ボックス 146"/>
        <xdr:cNvSpPr txBox="1"/>
      </xdr:nvSpPr>
      <xdr:spPr>
        <a:xfrm>
          <a:off x="1752111" y="99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70841</xdr:rowOff>
    </xdr:from>
    <xdr:to>
      <xdr:col>6</xdr:col>
      <xdr:colOff>38100</xdr:colOff>
      <xdr:row>55</xdr:row>
      <xdr:rowOff>991</xdr:rowOff>
    </xdr:to>
    <xdr:sp macro="" textlink="">
      <xdr:nvSpPr>
        <xdr:cNvPr id="148" name="楕円 147"/>
        <xdr:cNvSpPr/>
      </xdr:nvSpPr>
      <xdr:spPr>
        <a:xfrm>
          <a:off x="1079500" y="93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163568</xdr:rowOff>
    </xdr:from>
    <xdr:ext cx="534377" cy="259045"/>
    <xdr:sp macro="" textlink="">
      <xdr:nvSpPr>
        <xdr:cNvPr id="149" name="テキスト ボックス 148"/>
        <xdr:cNvSpPr txBox="1"/>
      </xdr:nvSpPr>
      <xdr:spPr>
        <a:xfrm>
          <a:off x="863111" y="94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2" name="直線コネクタ 171"/>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3" name="民生費最小値テキスト"/>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4" name="直線コネクタ 173"/>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5" name="民生費最大値テキスト"/>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6" name="直線コネクタ 175"/>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103284</xdr:rowOff>
    </xdr:from>
    <xdr:to>
      <xdr:col>24</xdr:col>
      <xdr:colOff>63500</xdr:colOff>
      <xdr:row>76</xdr:row>
      <xdr:rowOff>109982</xdr:rowOff>
    </xdr:to>
    <xdr:cxnSp macro="">
      <xdr:nvCxnSpPr>
        <xdr:cNvPr id="177" name="直線コネクタ 176"/>
        <xdr:cNvCxnSpPr/>
      </xdr:nvCxnSpPr>
      <xdr:spPr>
        <a:xfrm flipV="1">
          <a:off x="3797300" y="13133484"/>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54353</xdr:rowOff>
    </xdr:from>
    <xdr:ext cx="599010" cy="259045"/>
    <xdr:sp macro="" textlink="">
      <xdr:nvSpPr>
        <xdr:cNvPr id="178" name="民生費平均値テキスト"/>
        <xdr:cNvSpPr txBox="1"/>
      </xdr:nvSpPr>
      <xdr:spPr>
        <a:xfrm>
          <a:off x="4686300" y="12570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9" name="フローチャート: 判断 178"/>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109982</xdr:rowOff>
    </xdr:from>
    <xdr:to>
      <xdr:col>19</xdr:col>
      <xdr:colOff>177800</xdr:colOff>
      <xdr:row>77</xdr:row>
      <xdr:rowOff>48282</xdr:rowOff>
    </xdr:to>
    <xdr:cxnSp macro="">
      <xdr:nvCxnSpPr>
        <xdr:cNvPr id="180" name="直線コネクタ 179"/>
        <xdr:cNvCxnSpPr/>
      </xdr:nvCxnSpPr>
      <xdr:spPr>
        <a:xfrm flipV="1">
          <a:off x="2908300" y="13140182"/>
          <a:ext cx="889000" cy="10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81" name="フローチャート: 判断 180"/>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2" name="テキスト ボックス 181"/>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48282</xdr:rowOff>
    </xdr:from>
    <xdr:to>
      <xdr:col>15</xdr:col>
      <xdr:colOff>50800</xdr:colOff>
      <xdr:row>77</xdr:row>
      <xdr:rowOff>151975</xdr:rowOff>
    </xdr:to>
    <xdr:cxnSp macro="">
      <xdr:nvCxnSpPr>
        <xdr:cNvPr id="183" name="直線コネクタ 182"/>
        <xdr:cNvCxnSpPr/>
      </xdr:nvCxnSpPr>
      <xdr:spPr>
        <a:xfrm flipV="1">
          <a:off x="2019300" y="13249932"/>
          <a:ext cx="889000" cy="1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44414</xdr:rowOff>
    </xdr:from>
    <xdr:to>
      <xdr:col>15</xdr:col>
      <xdr:colOff>101600</xdr:colOff>
      <xdr:row>75</xdr:row>
      <xdr:rowOff>146014</xdr:rowOff>
    </xdr:to>
    <xdr:sp macro="" textlink="">
      <xdr:nvSpPr>
        <xdr:cNvPr id="184" name="フローチャート: 判断 183"/>
        <xdr:cNvSpPr/>
      </xdr:nvSpPr>
      <xdr:spPr>
        <a:xfrm>
          <a:off x="2857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162541</xdr:rowOff>
    </xdr:from>
    <xdr:ext cx="599010" cy="259045"/>
    <xdr:sp macro="" textlink="">
      <xdr:nvSpPr>
        <xdr:cNvPr id="185" name="テキスト ボックス 184"/>
        <xdr:cNvSpPr txBox="1"/>
      </xdr:nvSpPr>
      <xdr:spPr>
        <a:xfrm>
          <a:off x="2608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151975</xdr:rowOff>
    </xdr:from>
    <xdr:to>
      <xdr:col>10</xdr:col>
      <xdr:colOff>114300</xdr:colOff>
      <xdr:row>78</xdr:row>
      <xdr:rowOff>96380</xdr:rowOff>
    </xdr:to>
    <xdr:cxnSp macro="">
      <xdr:nvCxnSpPr>
        <xdr:cNvPr id="186" name="直線コネクタ 185"/>
        <xdr:cNvCxnSpPr/>
      </xdr:nvCxnSpPr>
      <xdr:spPr>
        <a:xfrm flipV="1">
          <a:off x="1130300" y="13353625"/>
          <a:ext cx="8890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165984</xdr:rowOff>
    </xdr:from>
    <xdr:to>
      <xdr:col>10</xdr:col>
      <xdr:colOff>165100</xdr:colOff>
      <xdr:row>72</xdr:row>
      <xdr:rowOff>96134</xdr:rowOff>
    </xdr:to>
    <xdr:sp macro="" textlink="">
      <xdr:nvSpPr>
        <xdr:cNvPr id="187" name="フローチャート: 判断 186"/>
        <xdr:cNvSpPr/>
      </xdr:nvSpPr>
      <xdr:spPr>
        <a:xfrm>
          <a:off x="1968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112661</xdr:rowOff>
    </xdr:from>
    <xdr:ext cx="599010" cy="259045"/>
    <xdr:sp macro="" textlink="">
      <xdr:nvSpPr>
        <xdr:cNvPr id="188" name="テキスト ボックス 187"/>
        <xdr:cNvSpPr txBox="1"/>
      </xdr:nvSpPr>
      <xdr:spPr>
        <a:xfrm>
          <a:off x="1719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123739</xdr:rowOff>
    </xdr:from>
    <xdr:to>
      <xdr:col>6</xdr:col>
      <xdr:colOff>38100</xdr:colOff>
      <xdr:row>73</xdr:row>
      <xdr:rowOff>53889</xdr:rowOff>
    </xdr:to>
    <xdr:sp macro="" textlink="">
      <xdr:nvSpPr>
        <xdr:cNvPr id="189" name="フローチャート: 判断 188"/>
        <xdr:cNvSpPr/>
      </xdr:nvSpPr>
      <xdr:spPr>
        <a:xfrm>
          <a:off x="1079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70416</xdr:rowOff>
    </xdr:from>
    <xdr:ext cx="599010" cy="259045"/>
    <xdr:sp macro="" textlink="">
      <xdr:nvSpPr>
        <xdr:cNvPr id="190" name="テキスト ボックス 189"/>
        <xdr:cNvSpPr txBox="1"/>
      </xdr:nvSpPr>
      <xdr:spPr>
        <a:xfrm>
          <a:off x="830795"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52484</xdr:rowOff>
    </xdr:from>
    <xdr:to>
      <xdr:col>24</xdr:col>
      <xdr:colOff>114300</xdr:colOff>
      <xdr:row>76</xdr:row>
      <xdr:rowOff>154084</xdr:rowOff>
    </xdr:to>
    <xdr:sp macro="" textlink="">
      <xdr:nvSpPr>
        <xdr:cNvPr id="196" name="楕円 195"/>
        <xdr:cNvSpPr/>
      </xdr:nvSpPr>
      <xdr:spPr>
        <a:xfrm>
          <a:off x="4584700" y="130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138861</xdr:rowOff>
    </xdr:from>
    <xdr:ext cx="599010" cy="259045"/>
    <xdr:sp macro="" textlink="">
      <xdr:nvSpPr>
        <xdr:cNvPr id="197" name="民生費該当値テキスト"/>
        <xdr:cNvSpPr txBox="1"/>
      </xdr:nvSpPr>
      <xdr:spPr>
        <a:xfrm>
          <a:off x="4686300" y="1299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59182</xdr:rowOff>
    </xdr:from>
    <xdr:to>
      <xdr:col>20</xdr:col>
      <xdr:colOff>38100</xdr:colOff>
      <xdr:row>76</xdr:row>
      <xdr:rowOff>160782</xdr:rowOff>
    </xdr:to>
    <xdr:sp macro="" textlink="">
      <xdr:nvSpPr>
        <xdr:cNvPr id="198" name="楕円 197"/>
        <xdr:cNvSpPr/>
      </xdr:nvSpPr>
      <xdr:spPr>
        <a:xfrm>
          <a:off x="3746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151909</xdr:rowOff>
    </xdr:from>
    <xdr:ext cx="599010" cy="259045"/>
    <xdr:sp macro="" textlink="">
      <xdr:nvSpPr>
        <xdr:cNvPr id="199" name="テキスト ボックス 198"/>
        <xdr:cNvSpPr txBox="1"/>
      </xdr:nvSpPr>
      <xdr:spPr>
        <a:xfrm>
          <a:off x="3497795" y="1318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168932</xdr:rowOff>
    </xdr:from>
    <xdr:to>
      <xdr:col>15</xdr:col>
      <xdr:colOff>101600</xdr:colOff>
      <xdr:row>77</xdr:row>
      <xdr:rowOff>99082</xdr:rowOff>
    </xdr:to>
    <xdr:sp macro="" textlink="">
      <xdr:nvSpPr>
        <xdr:cNvPr id="200" name="楕円 199"/>
        <xdr:cNvSpPr/>
      </xdr:nvSpPr>
      <xdr:spPr>
        <a:xfrm>
          <a:off x="2857500" y="131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90209</xdr:rowOff>
    </xdr:from>
    <xdr:ext cx="599010" cy="259045"/>
    <xdr:sp macro="" textlink="">
      <xdr:nvSpPr>
        <xdr:cNvPr id="201" name="テキスト ボックス 200"/>
        <xdr:cNvSpPr txBox="1"/>
      </xdr:nvSpPr>
      <xdr:spPr>
        <a:xfrm>
          <a:off x="2608795" y="1329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101175</xdr:rowOff>
    </xdr:from>
    <xdr:to>
      <xdr:col>10</xdr:col>
      <xdr:colOff>165100</xdr:colOff>
      <xdr:row>78</xdr:row>
      <xdr:rowOff>31325</xdr:rowOff>
    </xdr:to>
    <xdr:sp macro="" textlink="">
      <xdr:nvSpPr>
        <xdr:cNvPr id="202" name="楕円 201"/>
        <xdr:cNvSpPr/>
      </xdr:nvSpPr>
      <xdr:spPr>
        <a:xfrm>
          <a:off x="1968500" y="13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22452</xdr:rowOff>
    </xdr:from>
    <xdr:ext cx="599010" cy="259045"/>
    <xdr:sp macro="" textlink="">
      <xdr:nvSpPr>
        <xdr:cNvPr id="203" name="テキスト ボックス 202"/>
        <xdr:cNvSpPr txBox="1"/>
      </xdr:nvSpPr>
      <xdr:spPr>
        <a:xfrm>
          <a:off x="1719795" y="133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45580</xdr:rowOff>
    </xdr:from>
    <xdr:to>
      <xdr:col>6</xdr:col>
      <xdr:colOff>38100</xdr:colOff>
      <xdr:row>78</xdr:row>
      <xdr:rowOff>147180</xdr:rowOff>
    </xdr:to>
    <xdr:sp macro="" textlink="">
      <xdr:nvSpPr>
        <xdr:cNvPr id="204" name="楕円 203"/>
        <xdr:cNvSpPr/>
      </xdr:nvSpPr>
      <xdr:spPr>
        <a:xfrm>
          <a:off x="1079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138307</xdr:rowOff>
    </xdr:from>
    <xdr:ext cx="599010" cy="259045"/>
    <xdr:sp macro="" textlink="">
      <xdr:nvSpPr>
        <xdr:cNvPr id="205" name="テキスト ボックス 204"/>
        <xdr:cNvSpPr txBox="1"/>
      </xdr:nvSpPr>
      <xdr:spPr>
        <a:xfrm>
          <a:off x="830795" y="135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8" name="直線コネクタ 227"/>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9"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0" name="直線コネクタ 229"/>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1"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2" name="直線コネクタ 231"/>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158102</xdr:rowOff>
    </xdr:from>
    <xdr:to>
      <xdr:col>24</xdr:col>
      <xdr:colOff>63500</xdr:colOff>
      <xdr:row>97</xdr:row>
      <xdr:rowOff>44945</xdr:rowOff>
    </xdr:to>
    <xdr:cxnSp macro="">
      <xdr:nvCxnSpPr>
        <xdr:cNvPr id="233" name="直線コネクタ 232"/>
        <xdr:cNvCxnSpPr/>
      </xdr:nvCxnSpPr>
      <xdr:spPr>
        <a:xfrm flipV="1">
          <a:off x="3797300" y="16617302"/>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4" name="衛生費平均値テキスト"/>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5" name="フローチャート: 判断 234"/>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121824</xdr:rowOff>
    </xdr:from>
    <xdr:to>
      <xdr:col>19</xdr:col>
      <xdr:colOff>177800</xdr:colOff>
      <xdr:row>97</xdr:row>
      <xdr:rowOff>44945</xdr:rowOff>
    </xdr:to>
    <xdr:cxnSp macro="">
      <xdr:nvCxnSpPr>
        <xdr:cNvPr id="236" name="直線コネクタ 235"/>
        <xdr:cNvCxnSpPr/>
      </xdr:nvCxnSpPr>
      <xdr:spPr>
        <a:xfrm>
          <a:off x="2908300" y="16581024"/>
          <a:ext cx="889000" cy="9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7" name="フローチャート: 判断 236"/>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38" name="テキスト ボックス 237"/>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105958</xdr:rowOff>
    </xdr:from>
    <xdr:to>
      <xdr:col>15</xdr:col>
      <xdr:colOff>50800</xdr:colOff>
      <xdr:row>96</xdr:row>
      <xdr:rowOff>121824</xdr:rowOff>
    </xdr:to>
    <xdr:cxnSp macro="">
      <xdr:nvCxnSpPr>
        <xdr:cNvPr id="239" name="直線コネクタ 238"/>
        <xdr:cNvCxnSpPr/>
      </xdr:nvCxnSpPr>
      <xdr:spPr>
        <a:xfrm>
          <a:off x="2019300" y="16565158"/>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0" name="フローチャート: 判断 239"/>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41" name="テキスト ボックス 240"/>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157187</xdr:rowOff>
    </xdr:from>
    <xdr:to>
      <xdr:col>10</xdr:col>
      <xdr:colOff>114300</xdr:colOff>
      <xdr:row>96</xdr:row>
      <xdr:rowOff>105958</xdr:rowOff>
    </xdr:to>
    <xdr:cxnSp macro="">
      <xdr:nvCxnSpPr>
        <xdr:cNvPr id="242" name="直線コネクタ 241"/>
        <xdr:cNvCxnSpPr/>
      </xdr:nvCxnSpPr>
      <xdr:spPr>
        <a:xfrm>
          <a:off x="1130300" y="16444937"/>
          <a:ext cx="889000" cy="1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3" name="フローチャート: 判断 242"/>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44" name="テキスト ボックス 243"/>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5" name="フローチャート: 判断 244"/>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6" name="テキスト ボックス 245"/>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107302</xdr:rowOff>
    </xdr:from>
    <xdr:to>
      <xdr:col>24</xdr:col>
      <xdr:colOff>114300</xdr:colOff>
      <xdr:row>97</xdr:row>
      <xdr:rowOff>37452</xdr:rowOff>
    </xdr:to>
    <xdr:sp macro="" textlink="">
      <xdr:nvSpPr>
        <xdr:cNvPr id="252" name="楕円 251"/>
        <xdr:cNvSpPr/>
      </xdr:nvSpPr>
      <xdr:spPr>
        <a:xfrm>
          <a:off x="4584700" y="16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130179</xdr:rowOff>
    </xdr:from>
    <xdr:ext cx="534377" cy="259045"/>
    <xdr:sp macro="" textlink="">
      <xdr:nvSpPr>
        <xdr:cNvPr id="253" name="衛生費該当値テキスト"/>
        <xdr:cNvSpPr txBox="1"/>
      </xdr:nvSpPr>
      <xdr:spPr>
        <a:xfrm>
          <a:off x="4686300" y="164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165595</xdr:rowOff>
    </xdr:from>
    <xdr:to>
      <xdr:col>20</xdr:col>
      <xdr:colOff>38100</xdr:colOff>
      <xdr:row>97</xdr:row>
      <xdr:rowOff>95745</xdr:rowOff>
    </xdr:to>
    <xdr:sp macro="" textlink="">
      <xdr:nvSpPr>
        <xdr:cNvPr id="254" name="楕円 253"/>
        <xdr:cNvSpPr/>
      </xdr:nvSpPr>
      <xdr:spPr>
        <a:xfrm>
          <a:off x="3746500" y="166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86872</xdr:rowOff>
    </xdr:from>
    <xdr:ext cx="534377" cy="259045"/>
    <xdr:sp macro="" textlink="">
      <xdr:nvSpPr>
        <xdr:cNvPr id="255" name="テキスト ボックス 254"/>
        <xdr:cNvSpPr txBox="1"/>
      </xdr:nvSpPr>
      <xdr:spPr>
        <a:xfrm>
          <a:off x="3530111" y="16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71024</xdr:rowOff>
    </xdr:from>
    <xdr:to>
      <xdr:col>15</xdr:col>
      <xdr:colOff>101600</xdr:colOff>
      <xdr:row>97</xdr:row>
      <xdr:rowOff>1174</xdr:rowOff>
    </xdr:to>
    <xdr:sp macro="" textlink="">
      <xdr:nvSpPr>
        <xdr:cNvPr id="256" name="楕円 255"/>
        <xdr:cNvSpPr/>
      </xdr:nvSpPr>
      <xdr:spPr>
        <a:xfrm>
          <a:off x="2857500" y="165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17701</xdr:rowOff>
    </xdr:from>
    <xdr:ext cx="534377" cy="259045"/>
    <xdr:sp macro="" textlink="">
      <xdr:nvSpPr>
        <xdr:cNvPr id="257" name="テキスト ボックス 256"/>
        <xdr:cNvSpPr txBox="1"/>
      </xdr:nvSpPr>
      <xdr:spPr>
        <a:xfrm>
          <a:off x="2641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55158</xdr:rowOff>
    </xdr:from>
    <xdr:to>
      <xdr:col>10</xdr:col>
      <xdr:colOff>165100</xdr:colOff>
      <xdr:row>96</xdr:row>
      <xdr:rowOff>156758</xdr:rowOff>
    </xdr:to>
    <xdr:sp macro="" textlink="">
      <xdr:nvSpPr>
        <xdr:cNvPr id="258" name="楕円 257"/>
        <xdr:cNvSpPr/>
      </xdr:nvSpPr>
      <xdr:spPr>
        <a:xfrm>
          <a:off x="1968500" y="165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1835</xdr:rowOff>
    </xdr:from>
    <xdr:ext cx="534377" cy="259045"/>
    <xdr:sp macro="" textlink="">
      <xdr:nvSpPr>
        <xdr:cNvPr id="259" name="テキスト ボックス 258"/>
        <xdr:cNvSpPr txBox="1"/>
      </xdr:nvSpPr>
      <xdr:spPr>
        <a:xfrm>
          <a:off x="1752111" y="162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106387</xdr:rowOff>
    </xdr:from>
    <xdr:to>
      <xdr:col>6</xdr:col>
      <xdr:colOff>38100</xdr:colOff>
      <xdr:row>96</xdr:row>
      <xdr:rowOff>36537</xdr:rowOff>
    </xdr:to>
    <xdr:sp macro="" textlink="">
      <xdr:nvSpPr>
        <xdr:cNvPr id="260" name="楕円 259"/>
        <xdr:cNvSpPr/>
      </xdr:nvSpPr>
      <xdr:spPr>
        <a:xfrm>
          <a:off x="1079500" y="163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53064</xdr:rowOff>
    </xdr:from>
    <xdr:ext cx="534377" cy="259045"/>
    <xdr:sp macro="" textlink="">
      <xdr:nvSpPr>
        <xdr:cNvPr id="261" name="テキスト ボックス 260"/>
        <xdr:cNvSpPr txBox="1"/>
      </xdr:nvSpPr>
      <xdr:spPr>
        <a:xfrm>
          <a:off x="863111" y="161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5" name="直線コネクタ 284"/>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6"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7" name="直線コネクタ 286"/>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8"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9" name="直線コネクタ 288"/>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101473</xdr:rowOff>
    </xdr:from>
    <xdr:to>
      <xdr:col>55</xdr:col>
      <xdr:colOff>0</xdr:colOff>
      <xdr:row>37</xdr:row>
      <xdr:rowOff>110363</xdr:rowOff>
    </xdr:to>
    <xdr:cxnSp macro="">
      <xdr:nvCxnSpPr>
        <xdr:cNvPr id="290" name="直線コネクタ 289"/>
        <xdr:cNvCxnSpPr/>
      </xdr:nvCxnSpPr>
      <xdr:spPr>
        <a:xfrm flipV="1">
          <a:off x="9639300" y="6445123"/>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109364</xdr:rowOff>
    </xdr:from>
    <xdr:ext cx="469744" cy="259045"/>
    <xdr:sp macro="" textlink="">
      <xdr:nvSpPr>
        <xdr:cNvPr id="291" name="労働費平均値テキスト"/>
        <xdr:cNvSpPr txBox="1"/>
      </xdr:nvSpPr>
      <xdr:spPr>
        <a:xfrm>
          <a:off x="10528300" y="64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2" name="フローチャート: 判断 291"/>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85852</xdr:rowOff>
    </xdr:from>
    <xdr:to>
      <xdr:col>50</xdr:col>
      <xdr:colOff>114300</xdr:colOff>
      <xdr:row>37</xdr:row>
      <xdr:rowOff>110363</xdr:rowOff>
    </xdr:to>
    <xdr:cxnSp macro="">
      <xdr:nvCxnSpPr>
        <xdr:cNvPr id="293" name="直線コネクタ 292"/>
        <xdr:cNvCxnSpPr/>
      </xdr:nvCxnSpPr>
      <xdr:spPr>
        <a:xfrm>
          <a:off x="8750300" y="642950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4" name="フローチャート: 判断 293"/>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57802</xdr:rowOff>
    </xdr:from>
    <xdr:ext cx="469744" cy="259045"/>
    <xdr:sp macro="" textlink="">
      <xdr:nvSpPr>
        <xdr:cNvPr id="295" name="テキスト ボックス 294"/>
        <xdr:cNvSpPr txBox="1"/>
      </xdr:nvSpPr>
      <xdr:spPr>
        <a:xfrm>
          <a:off x="9404428"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85852</xdr:rowOff>
    </xdr:from>
    <xdr:to>
      <xdr:col>45</xdr:col>
      <xdr:colOff>177800</xdr:colOff>
      <xdr:row>37</xdr:row>
      <xdr:rowOff>105918</xdr:rowOff>
    </xdr:to>
    <xdr:cxnSp macro="">
      <xdr:nvCxnSpPr>
        <xdr:cNvPr id="296" name="直線コネクタ 295"/>
        <xdr:cNvCxnSpPr/>
      </xdr:nvCxnSpPr>
      <xdr:spPr>
        <a:xfrm flipV="1">
          <a:off x="7861300" y="6429502"/>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7" name="フローチャート: 判断 296"/>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158132</xdr:rowOff>
    </xdr:from>
    <xdr:ext cx="469744" cy="259045"/>
    <xdr:sp macro="" textlink="">
      <xdr:nvSpPr>
        <xdr:cNvPr id="298" name="テキスト ボックス 297"/>
        <xdr:cNvSpPr txBox="1"/>
      </xdr:nvSpPr>
      <xdr:spPr>
        <a:xfrm>
          <a:off x="8515428"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55499</xdr:rowOff>
    </xdr:from>
    <xdr:to>
      <xdr:col>41</xdr:col>
      <xdr:colOff>50800</xdr:colOff>
      <xdr:row>37</xdr:row>
      <xdr:rowOff>105918</xdr:rowOff>
    </xdr:to>
    <xdr:cxnSp macro="">
      <xdr:nvCxnSpPr>
        <xdr:cNvPr id="299" name="直線コネクタ 298"/>
        <xdr:cNvCxnSpPr/>
      </xdr:nvCxnSpPr>
      <xdr:spPr>
        <a:xfrm>
          <a:off x="6972300" y="639914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0" name="フローチャート: 判断 299"/>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132351</xdr:rowOff>
    </xdr:from>
    <xdr:ext cx="378565" cy="259045"/>
    <xdr:sp macro="" textlink="">
      <xdr:nvSpPr>
        <xdr:cNvPr id="301" name="テキスト ボックス 300"/>
        <xdr:cNvSpPr txBox="1"/>
      </xdr:nvSpPr>
      <xdr:spPr>
        <a:xfrm>
          <a:off x="7672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2" name="フローチャート: 判断 301"/>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86504</xdr:rowOff>
    </xdr:from>
    <xdr:ext cx="469744" cy="259045"/>
    <xdr:sp macro="" textlink="">
      <xdr:nvSpPr>
        <xdr:cNvPr id="303" name="テキスト ボックス 302"/>
        <xdr:cNvSpPr txBox="1"/>
      </xdr:nvSpPr>
      <xdr:spPr>
        <a:xfrm>
          <a:off x="6737428"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50673</xdr:rowOff>
    </xdr:from>
    <xdr:to>
      <xdr:col>55</xdr:col>
      <xdr:colOff>50800</xdr:colOff>
      <xdr:row>37</xdr:row>
      <xdr:rowOff>152273</xdr:rowOff>
    </xdr:to>
    <xdr:sp macro="" textlink="">
      <xdr:nvSpPr>
        <xdr:cNvPr id="309" name="楕円 308"/>
        <xdr:cNvSpPr/>
      </xdr:nvSpPr>
      <xdr:spPr>
        <a:xfrm>
          <a:off x="10426700" y="63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73550</xdr:rowOff>
    </xdr:from>
    <xdr:ext cx="469744" cy="259045"/>
    <xdr:sp macro="" textlink="">
      <xdr:nvSpPr>
        <xdr:cNvPr id="310" name="労働費該当値テキスト"/>
        <xdr:cNvSpPr txBox="1"/>
      </xdr:nvSpPr>
      <xdr:spPr>
        <a:xfrm>
          <a:off x="10528300" y="62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59563</xdr:rowOff>
    </xdr:from>
    <xdr:to>
      <xdr:col>50</xdr:col>
      <xdr:colOff>165100</xdr:colOff>
      <xdr:row>37</xdr:row>
      <xdr:rowOff>161163</xdr:rowOff>
    </xdr:to>
    <xdr:sp macro="" textlink="">
      <xdr:nvSpPr>
        <xdr:cNvPr id="311" name="楕円 310"/>
        <xdr:cNvSpPr/>
      </xdr:nvSpPr>
      <xdr:spPr>
        <a:xfrm>
          <a:off x="9588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6240</xdr:rowOff>
    </xdr:from>
    <xdr:ext cx="469744" cy="259045"/>
    <xdr:sp macro="" textlink="">
      <xdr:nvSpPr>
        <xdr:cNvPr id="312" name="テキスト ボックス 311"/>
        <xdr:cNvSpPr txBox="1"/>
      </xdr:nvSpPr>
      <xdr:spPr>
        <a:xfrm>
          <a:off x="9404428"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35052</xdr:rowOff>
    </xdr:from>
    <xdr:to>
      <xdr:col>46</xdr:col>
      <xdr:colOff>38100</xdr:colOff>
      <xdr:row>37</xdr:row>
      <xdr:rowOff>136652</xdr:rowOff>
    </xdr:to>
    <xdr:sp macro="" textlink="">
      <xdr:nvSpPr>
        <xdr:cNvPr id="313" name="楕円 312"/>
        <xdr:cNvSpPr/>
      </xdr:nvSpPr>
      <xdr:spPr>
        <a:xfrm>
          <a:off x="86995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153179</xdr:rowOff>
    </xdr:from>
    <xdr:ext cx="469744" cy="259045"/>
    <xdr:sp macro="" textlink="">
      <xdr:nvSpPr>
        <xdr:cNvPr id="314" name="テキスト ボックス 313"/>
        <xdr:cNvSpPr txBox="1"/>
      </xdr:nvSpPr>
      <xdr:spPr>
        <a:xfrm>
          <a:off x="8515428"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55118</xdr:rowOff>
    </xdr:from>
    <xdr:to>
      <xdr:col>41</xdr:col>
      <xdr:colOff>101600</xdr:colOff>
      <xdr:row>37</xdr:row>
      <xdr:rowOff>156718</xdr:rowOff>
    </xdr:to>
    <xdr:sp macro="" textlink="">
      <xdr:nvSpPr>
        <xdr:cNvPr id="315" name="楕円 314"/>
        <xdr:cNvSpPr/>
      </xdr:nvSpPr>
      <xdr:spPr>
        <a:xfrm>
          <a:off x="7810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1795</xdr:rowOff>
    </xdr:from>
    <xdr:ext cx="469744" cy="259045"/>
    <xdr:sp macro="" textlink="">
      <xdr:nvSpPr>
        <xdr:cNvPr id="316" name="テキスト ボックス 315"/>
        <xdr:cNvSpPr txBox="1"/>
      </xdr:nvSpPr>
      <xdr:spPr>
        <a:xfrm>
          <a:off x="7626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4699</xdr:rowOff>
    </xdr:from>
    <xdr:to>
      <xdr:col>36</xdr:col>
      <xdr:colOff>165100</xdr:colOff>
      <xdr:row>37</xdr:row>
      <xdr:rowOff>106299</xdr:rowOff>
    </xdr:to>
    <xdr:sp macro="" textlink="">
      <xdr:nvSpPr>
        <xdr:cNvPr id="317" name="楕円 316"/>
        <xdr:cNvSpPr/>
      </xdr:nvSpPr>
      <xdr:spPr>
        <a:xfrm>
          <a:off x="6921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122826</xdr:rowOff>
    </xdr:from>
    <xdr:ext cx="469744" cy="259045"/>
    <xdr:sp macro="" textlink="">
      <xdr:nvSpPr>
        <xdr:cNvPr id="318" name="テキスト ボックス 317"/>
        <xdr:cNvSpPr txBox="1"/>
      </xdr:nvSpPr>
      <xdr:spPr>
        <a:xfrm>
          <a:off x="6737428" y="612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0" name="直線コネクタ 339"/>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1"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2" name="直線コネクタ 341"/>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3"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4" name="直線コネクタ 343"/>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12827</xdr:rowOff>
    </xdr:from>
    <xdr:to>
      <xdr:col>55</xdr:col>
      <xdr:colOff>0</xdr:colOff>
      <xdr:row>55</xdr:row>
      <xdr:rowOff>15845</xdr:rowOff>
    </xdr:to>
    <xdr:cxnSp macro="">
      <xdr:nvCxnSpPr>
        <xdr:cNvPr id="345" name="直線コネクタ 344"/>
        <xdr:cNvCxnSpPr/>
      </xdr:nvCxnSpPr>
      <xdr:spPr>
        <a:xfrm flipV="1">
          <a:off x="9639300" y="9442577"/>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6"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7" name="フローチャート: 判断 346"/>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65725</xdr:rowOff>
    </xdr:from>
    <xdr:to>
      <xdr:col>50</xdr:col>
      <xdr:colOff>114300</xdr:colOff>
      <xdr:row>55</xdr:row>
      <xdr:rowOff>15845</xdr:rowOff>
    </xdr:to>
    <xdr:cxnSp macro="">
      <xdr:nvCxnSpPr>
        <xdr:cNvPr id="348" name="直線コネクタ 347"/>
        <xdr:cNvCxnSpPr/>
      </xdr:nvCxnSpPr>
      <xdr:spPr>
        <a:xfrm>
          <a:off x="8750300" y="9152575"/>
          <a:ext cx="889000" cy="2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9" name="フローチャート: 判断 348"/>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0" name="テキスト ボックス 349"/>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65725</xdr:rowOff>
    </xdr:from>
    <xdr:to>
      <xdr:col>45</xdr:col>
      <xdr:colOff>177800</xdr:colOff>
      <xdr:row>54</xdr:row>
      <xdr:rowOff>135357</xdr:rowOff>
    </xdr:to>
    <xdr:cxnSp macro="">
      <xdr:nvCxnSpPr>
        <xdr:cNvPr id="351" name="直線コネクタ 350"/>
        <xdr:cNvCxnSpPr/>
      </xdr:nvCxnSpPr>
      <xdr:spPr>
        <a:xfrm flipV="1">
          <a:off x="7861300" y="9152575"/>
          <a:ext cx="889000" cy="2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2" name="フローチャート: 判断 351"/>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53" name="テキスト ボックス 352"/>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135357</xdr:rowOff>
    </xdr:from>
    <xdr:to>
      <xdr:col>41</xdr:col>
      <xdr:colOff>50800</xdr:colOff>
      <xdr:row>55</xdr:row>
      <xdr:rowOff>98689</xdr:rowOff>
    </xdr:to>
    <xdr:cxnSp macro="">
      <xdr:nvCxnSpPr>
        <xdr:cNvPr id="354" name="直線コネクタ 353"/>
        <xdr:cNvCxnSpPr/>
      </xdr:nvCxnSpPr>
      <xdr:spPr>
        <a:xfrm flipV="1">
          <a:off x="6972300" y="9393657"/>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5" name="フローチャート: 判断 354"/>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6" name="テキスト ボックス 355"/>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7" name="フローチャート: 判断 356"/>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58" name="テキスト ボックス 357"/>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133477</xdr:rowOff>
    </xdr:from>
    <xdr:to>
      <xdr:col>55</xdr:col>
      <xdr:colOff>50800</xdr:colOff>
      <xdr:row>55</xdr:row>
      <xdr:rowOff>63627</xdr:rowOff>
    </xdr:to>
    <xdr:sp macro="" textlink="">
      <xdr:nvSpPr>
        <xdr:cNvPr id="364" name="楕円 363"/>
        <xdr:cNvSpPr/>
      </xdr:nvSpPr>
      <xdr:spPr>
        <a:xfrm>
          <a:off x="104267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156354</xdr:rowOff>
    </xdr:from>
    <xdr:ext cx="534377" cy="259045"/>
    <xdr:sp macro="" textlink="">
      <xdr:nvSpPr>
        <xdr:cNvPr id="365" name="農林水産業費該当値テキスト"/>
        <xdr:cNvSpPr txBox="1"/>
      </xdr:nvSpPr>
      <xdr:spPr>
        <a:xfrm>
          <a:off x="10528300" y="92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136495</xdr:rowOff>
    </xdr:from>
    <xdr:to>
      <xdr:col>50</xdr:col>
      <xdr:colOff>165100</xdr:colOff>
      <xdr:row>55</xdr:row>
      <xdr:rowOff>66645</xdr:rowOff>
    </xdr:to>
    <xdr:sp macro="" textlink="">
      <xdr:nvSpPr>
        <xdr:cNvPr id="366" name="楕円 365"/>
        <xdr:cNvSpPr/>
      </xdr:nvSpPr>
      <xdr:spPr>
        <a:xfrm>
          <a:off x="9588500" y="93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83172</xdr:rowOff>
    </xdr:from>
    <xdr:ext cx="534377" cy="259045"/>
    <xdr:sp macro="" textlink="">
      <xdr:nvSpPr>
        <xdr:cNvPr id="367" name="テキスト ボックス 366"/>
        <xdr:cNvSpPr txBox="1"/>
      </xdr:nvSpPr>
      <xdr:spPr>
        <a:xfrm>
          <a:off x="9372111" y="91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14925</xdr:rowOff>
    </xdr:from>
    <xdr:to>
      <xdr:col>46</xdr:col>
      <xdr:colOff>38100</xdr:colOff>
      <xdr:row>53</xdr:row>
      <xdr:rowOff>116525</xdr:rowOff>
    </xdr:to>
    <xdr:sp macro="" textlink="">
      <xdr:nvSpPr>
        <xdr:cNvPr id="368" name="楕円 367"/>
        <xdr:cNvSpPr/>
      </xdr:nvSpPr>
      <xdr:spPr>
        <a:xfrm>
          <a:off x="8699500" y="9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133052</xdr:rowOff>
    </xdr:from>
    <xdr:ext cx="534377" cy="259045"/>
    <xdr:sp macro="" textlink="">
      <xdr:nvSpPr>
        <xdr:cNvPr id="369" name="テキスト ボックス 368"/>
        <xdr:cNvSpPr txBox="1"/>
      </xdr:nvSpPr>
      <xdr:spPr>
        <a:xfrm>
          <a:off x="8483111" y="88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84557</xdr:rowOff>
    </xdr:from>
    <xdr:to>
      <xdr:col>41</xdr:col>
      <xdr:colOff>101600</xdr:colOff>
      <xdr:row>55</xdr:row>
      <xdr:rowOff>14707</xdr:rowOff>
    </xdr:to>
    <xdr:sp macro="" textlink="">
      <xdr:nvSpPr>
        <xdr:cNvPr id="370" name="楕円 369"/>
        <xdr:cNvSpPr/>
      </xdr:nvSpPr>
      <xdr:spPr>
        <a:xfrm>
          <a:off x="7810500" y="9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31234</xdr:rowOff>
    </xdr:from>
    <xdr:ext cx="534377" cy="259045"/>
    <xdr:sp macro="" textlink="">
      <xdr:nvSpPr>
        <xdr:cNvPr id="371" name="テキスト ボックス 370"/>
        <xdr:cNvSpPr txBox="1"/>
      </xdr:nvSpPr>
      <xdr:spPr>
        <a:xfrm>
          <a:off x="7594111" y="91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47889</xdr:rowOff>
    </xdr:from>
    <xdr:to>
      <xdr:col>36</xdr:col>
      <xdr:colOff>165100</xdr:colOff>
      <xdr:row>55</xdr:row>
      <xdr:rowOff>149489</xdr:rowOff>
    </xdr:to>
    <xdr:sp macro="" textlink="">
      <xdr:nvSpPr>
        <xdr:cNvPr id="372" name="楕円 371"/>
        <xdr:cNvSpPr/>
      </xdr:nvSpPr>
      <xdr:spPr>
        <a:xfrm>
          <a:off x="6921500" y="94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166016</xdr:rowOff>
    </xdr:from>
    <xdr:ext cx="534377" cy="259045"/>
    <xdr:sp macro="" textlink="">
      <xdr:nvSpPr>
        <xdr:cNvPr id="373" name="テキスト ボックス 372"/>
        <xdr:cNvSpPr txBox="1"/>
      </xdr:nvSpPr>
      <xdr:spPr>
        <a:xfrm>
          <a:off x="6705111" y="92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7" name="直線コネクタ 396"/>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8"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9" name="直線コネクタ 398"/>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0"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1" name="直線コネクタ 400"/>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156921</xdr:rowOff>
    </xdr:from>
    <xdr:to>
      <xdr:col>55</xdr:col>
      <xdr:colOff>0</xdr:colOff>
      <xdr:row>72</xdr:row>
      <xdr:rowOff>171323</xdr:rowOff>
    </xdr:to>
    <xdr:cxnSp macro="">
      <xdr:nvCxnSpPr>
        <xdr:cNvPr id="402" name="直線コネクタ 401"/>
        <xdr:cNvCxnSpPr/>
      </xdr:nvCxnSpPr>
      <xdr:spPr>
        <a:xfrm>
          <a:off x="9639300" y="12329871"/>
          <a:ext cx="8382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403" name="商工費平均値テキスト"/>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4" name="フローチャート: 判断 403"/>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139509</xdr:rowOff>
    </xdr:from>
    <xdr:to>
      <xdr:col>50</xdr:col>
      <xdr:colOff>114300</xdr:colOff>
      <xdr:row>71</xdr:row>
      <xdr:rowOff>156921</xdr:rowOff>
    </xdr:to>
    <xdr:cxnSp macro="">
      <xdr:nvCxnSpPr>
        <xdr:cNvPr id="405" name="直線コネクタ 404"/>
        <xdr:cNvCxnSpPr/>
      </xdr:nvCxnSpPr>
      <xdr:spPr>
        <a:xfrm>
          <a:off x="8750300" y="12312459"/>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6" name="フローチャート: 判断 405"/>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407" name="テキスト ボックス 406"/>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139509</xdr:rowOff>
    </xdr:from>
    <xdr:to>
      <xdr:col>45</xdr:col>
      <xdr:colOff>177800</xdr:colOff>
      <xdr:row>72</xdr:row>
      <xdr:rowOff>94590</xdr:rowOff>
    </xdr:to>
    <xdr:cxnSp macro="">
      <xdr:nvCxnSpPr>
        <xdr:cNvPr id="408" name="直線コネクタ 407"/>
        <xdr:cNvCxnSpPr/>
      </xdr:nvCxnSpPr>
      <xdr:spPr>
        <a:xfrm flipV="1">
          <a:off x="7861300" y="12312459"/>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9" name="フローチャート: 判断 408"/>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410" name="テキスト ボックス 409"/>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94590</xdr:rowOff>
    </xdr:from>
    <xdr:to>
      <xdr:col>41</xdr:col>
      <xdr:colOff>50800</xdr:colOff>
      <xdr:row>72</xdr:row>
      <xdr:rowOff>109106</xdr:rowOff>
    </xdr:to>
    <xdr:cxnSp macro="">
      <xdr:nvCxnSpPr>
        <xdr:cNvPr id="411" name="直線コネクタ 410"/>
        <xdr:cNvCxnSpPr/>
      </xdr:nvCxnSpPr>
      <xdr:spPr>
        <a:xfrm flipV="1">
          <a:off x="6972300" y="12438990"/>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2" name="フローチャート: 判断 411"/>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3" name="テキスト ボックス 412"/>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4" name="フローチャート: 判断 413"/>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15" name="テキスト ボックス 414"/>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120523</xdr:rowOff>
    </xdr:from>
    <xdr:to>
      <xdr:col>55</xdr:col>
      <xdr:colOff>50800</xdr:colOff>
      <xdr:row>73</xdr:row>
      <xdr:rowOff>50673</xdr:rowOff>
    </xdr:to>
    <xdr:sp macro="" textlink="">
      <xdr:nvSpPr>
        <xdr:cNvPr id="421" name="楕円 420"/>
        <xdr:cNvSpPr/>
      </xdr:nvSpPr>
      <xdr:spPr>
        <a:xfrm>
          <a:off x="10426700" y="124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143400</xdr:rowOff>
    </xdr:from>
    <xdr:ext cx="534377" cy="259045"/>
    <xdr:sp macro="" textlink="">
      <xdr:nvSpPr>
        <xdr:cNvPr id="422" name="商工費該当値テキスト"/>
        <xdr:cNvSpPr txBox="1"/>
      </xdr:nvSpPr>
      <xdr:spPr>
        <a:xfrm>
          <a:off x="10528300" y="123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106121</xdr:rowOff>
    </xdr:from>
    <xdr:to>
      <xdr:col>50</xdr:col>
      <xdr:colOff>165100</xdr:colOff>
      <xdr:row>72</xdr:row>
      <xdr:rowOff>36271</xdr:rowOff>
    </xdr:to>
    <xdr:sp macro="" textlink="">
      <xdr:nvSpPr>
        <xdr:cNvPr id="423" name="楕円 422"/>
        <xdr:cNvSpPr/>
      </xdr:nvSpPr>
      <xdr:spPr>
        <a:xfrm>
          <a:off x="9588500" y="122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52798</xdr:rowOff>
    </xdr:from>
    <xdr:ext cx="534377" cy="259045"/>
    <xdr:sp macro="" textlink="">
      <xdr:nvSpPr>
        <xdr:cNvPr id="424" name="テキスト ボックス 423"/>
        <xdr:cNvSpPr txBox="1"/>
      </xdr:nvSpPr>
      <xdr:spPr>
        <a:xfrm>
          <a:off x="9372111" y="120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88709</xdr:rowOff>
    </xdr:from>
    <xdr:to>
      <xdr:col>46</xdr:col>
      <xdr:colOff>38100</xdr:colOff>
      <xdr:row>72</xdr:row>
      <xdr:rowOff>18859</xdr:rowOff>
    </xdr:to>
    <xdr:sp macro="" textlink="">
      <xdr:nvSpPr>
        <xdr:cNvPr id="425" name="楕円 424"/>
        <xdr:cNvSpPr/>
      </xdr:nvSpPr>
      <xdr:spPr>
        <a:xfrm>
          <a:off x="8699500" y="12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35386</xdr:rowOff>
    </xdr:from>
    <xdr:ext cx="534377" cy="259045"/>
    <xdr:sp macro="" textlink="">
      <xdr:nvSpPr>
        <xdr:cNvPr id="426" name="テキスト ボックス 425"/>
        <xdr:cNvSpPr txBox="1"/>
      </xdr:nvSpPr>
      <xdr:spPr>
        <a:xfrm>
          <a:off x="8483111" y="120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43790</xdr:rowOff>
    </xdr:from>
    <xdr:to>
      <xdr:col>41</xdr:col>
      <xdr:colOff>101600</xdr:colOff>
      <xdr:row>72</xdr:row>
      <xdr:rowOff>145390</xdr:rowOff>
    </xdr:to>
    <xdr:sp macro="" textlink="">
      <xdr:nvSpPr>
        <xdr:cNvPr id="427" name="楕円 426"/>
        <xdr:cNvSpPr/>
      </xdr:nvSpPr>
      <xdr:spPr>
        <a:xfrm>
          <a:off x="7810500" y="12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161917</xdr:rowOff>
    </xdr:from>
    <xdr:ext cx="534377" cy="259045"/>
    <xdr:sp macro="" textlink="">
      <xdr:nvSpPr>
        <xdr:cNvPr id="428" name="テキスト ボックス 427"/>
        <xdr:cNvSpPr txBox="1"/>
      </xdr:nvSpPr>
      <xdr:spPr>
        <a:xfrm>
          <a:off x="7594111" y="121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58306</xdr:rowOff>
    </xdr:from>
    <xdr:to>
      <xdr:col>36</xdr:col>
      <xdr:colOff>165100</xdr:colOff>
      <xdr:row>72</xdr:row>
      <xdr:rowOff>159906</xdr:rowOff>
    </xdr:to>
    <xdr:sp macro="" textlink="">
      <xdr:nvSpPr>
        <xdr:cNvPr id="429" name="楕円 428"/>
        <xdr:cNvSpPr/>
      </xdr:nvSpPr>
      <xdr:spPr>
        <a:xfrm>
          <a:off x="6921500" y="124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4983</xdr:rowOff>
    </xdr:from>
    <xdr:ext cx="534377" cy="259045"/>
    <xdr:sp macro="" textlink="">
      <xdr:nvSpPr>
        <xdr:cNvPr id="430" name="テキスト ボックス 429"/>
        <xdr:cNvSpPr txBox="1"/>
      </xdr:nvSpPr>
      <xdr:spPr>
        <a:xfrm>
          <a:off x="6705111" y="121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5" name="直線コネクタ 454"/>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6"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7" name="直線コネクタ 456"/>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8"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9" name="直線コネクタ 458"/>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67348</xdr:rowOff>
    </xdr:from>
    <xdr:to>
      <xdr:col>55</xdr:col>
      <xdr:colOff>0</xdr:colOff>
      <xdr:row>96</xdr:row>
      <xdr:rowOff>155397</xdr:rowOff>
    </xdr:to>
    <xdr:cxnSp macro="">
      <xdr:nvCxnSpPr>
        <xdr:cNvPr id="460" name="直線コネクタ 459"/>
        <xdr:cNvCxnSpPr/>
      </xdr:nvCxnSpPr>
      <xdr:spPr>
        <a:xfrm>
          <a:off x="9639300" y="16526548"/>
          <a:ext cx="8382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1"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2" name="フローチャート: 判断 461"/>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67348</xdr:rowOff>
    </xdr:from>
    <xdr:to>
      <xdr:col>50</xdr:col>
      <xdr:colOff>114300</xdr:colOff>
      <xdr:row>96</xdr:row>
      <xdr:rowOff>142633</xdr:rowOff>
    </xdr:to>
    <xdr:cxnSp macro="">
      <xdr:nvCxnSpPr>
        <xdr:cNvPr id="463" name="直線コネクタ 462"/>
        <xdr:cNvCxnSpPr/>
      </xdr:nvCxnSpPr>
      <xdr:spPr>
        <a:xfrm flipV="1">
          <a:off x="8750300" y="16526548"/>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4" name="フローチャート: 判断 463"/>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5" name="テキスト ボックス 464"/>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117869</xdr:rowOff>
    </xdr:from>
    <xdr:to>
      <xdr:col>45</xdr:col>
      <xdr:colOff>177800</xdr:colOff>
      <xdr:row>96</xdr:row>
      <xdr:rowOff>142633</xdr:rowOff>
    </xdr:to>
    <xdr:cxnSp macro="">
      <xdr:nvCxnSpPr>
        <xdr:cNvPr id="466" name="直線コネクタ 465"/>
        <xdr:cNvCxnSpPr/>
      </xdr:nvCxnSpPr>
      <xdr:spPr>
        <a:xfrm>
          <a:off x="7861300" y="16577069"/>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7" name="フローチャート: 判断 466"/>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68" name="テキスト ボックス 467"/>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117869</xdr:rowOff>
    </xdr:from>
    <xdr:to>
      <xdr:col>41</xdr:col>
      <xdr:colOff>50800</xdr:colOff>
      <xdr:row>97</xdr:row>
      <xdr:rowOff>78663</xdr:rowOff>
    </xdr:to>
    <xdr:cxnSp macro="">
      <xdr:nvCxnSpPr>
        <xdr:cNvPr id="469" name="直線コネクタ 468"/>
        <xdr:cNvCxnSpPr/>
      </xdr:nvCxnSpPr>
      <xdr:spPr>
        <a:xfrm flipV="1">
          <a:off x="6972300" y="16577069"/>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0" name="フローチャート: 判断 469"/>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1" name="テキスト ボックス 470"/>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2" name="フローチャート: 判断 471"/>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88498</xdr:rowOff>
    </xdr:from>
    <xdr:ext cx="534377" cy="259045"/>
    <xdr:sp macro="" textlink="">
      <xdr:nvSpPr>
        <xdr:cNvPr id="473" name="テキスト ボックス 472"/>
        <xdr:cNvSpPr txBox="1"/>
      </xdr:nvSpPr>
      <xdr:spPr>
        <a:xfrm>
          <a:off x="6705111" y="163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104597</xdr:rowOff>
    </xdr:from>
    <xdr:to>
      <xdr:col>55</xdr:col>
      <xdr:colOff>50800</xdr:colOff>
      <xdr:row>97</xdr:row>
      <xdr:rowOff>34747</xdr:rowOff>
    </xdr:to>
    <xdr:sp macro="" textlink="">
      <xdr:nvSpPr>
        <xdr:cNvPr id="479" name="楕円 478"/>
        <xdr:cNvSpPr/>
      </xdr:nvSpPr>
      <xdr:spPr>
        <a:xfrm>
          <a:off x="10426700" y="165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83024</xdr:rowOff>
    </xdr:from>
    <xdr:ext cx="534377" cy="259045"/>
    <xdr:sp macro="" textlink="">
      <xdr:nvSpPr>
        <xdr:cNvPr id="480" name="土木費該当値テキスト"/>
        <xdr:cNvSpPr txBox="1"/>
      </xdr:nvSpPr>
      <xdr:spPr>
        <a:xfrm>
          <a:off x="10528300" y="165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16548</xdr:rowOff>
    </xdr:from>
    <xdr:to>
      <xdr:col>50</xdr:col>
      <xdr:colOff>165100</xdr:colOff>
      <xdr:row>96</xdr:row>
      <xdr:rowOff>118148</xdr:rowOff>
    </xdr:to>
    <xdr:sp macro="" textlink="">
      <xdr:nvSpPr>
        <xdr:cNvPr id="481" name="楕円 480"/>
        <xdr:cNvSpPr/>
      </xdr:nvSpPr>
      <xdr:spPr>
        <a:xfrm>
          <a:off x="9588500" y="164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109275</xdr:rowOff>
    </xdr:from>
    <xdr:ext cx="534377" cy="259045"/>
    <xdr:sp macro="" textlink="">
      <xdr:nvSpPr>
        <xdr:cNvPr id="482" name="テキスト ボックス 481"/>
        <xdr:cNvSpPr txBox="1"/>
      </xdr:nvSpPr>
      <xdr:spPr>
        <a:xfrm>
          <a:off x="9372111" y="165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91833</xdr:rowOff>
    </xdr:from>
    <xdr:to>
      <xdr:col>46</xdr:col>
      <xdr:colOff>38100</xdr:colOff>
      <xdr:row>97</xdr:row>
      <xdr:rowOff>21983</xdr:rowOff>
    </xdr:to>
    <xdr:sp macro="" textlink="">
      <xdr:nvSpPr>
        <xdr:cNvPr id="483" name="楕円 482"/>
        <xdr:cNvSpPr/>
      </xdr:nvSpPr>
      <xdr:spPr>
        <a:xfrm>
          <a:off x="8699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13110</xdr:rowOff>
    </xdr:from>
    <xdr:ext cx="534377" cy="259045"/>
    <xdr:sp macro="" textlink="">
      <xdr:nvSpPr>
        <xdr:cNvPr id="484" name="テキスト ボックス 483"/>
        <xdr:cNvSpPr txBox="1"/>
      </xdr:nvSpPr>
      <xdr:spPr>
        <a:xfrm>
          <a:off x="8483111" y="1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67069</xdr:rowOff>
    </xdr:from>
    <xdr:to>
      <xdr:col>41</xdr:col>
      <xdr:colOff>101600</xdr:colOff>
      <xdr:row>96</xdr:row>
      <xdr:rowOff>168669</xdr:rowOff>
    </xdr:to>
    <xdr:sp macro="" textlink="">
      <xdr:nvSpPr>
        <xdr:cNvPr id="485" name="楕円 484"/>
        <xdr:cNvSpPr/>
      </xdr:nvSpPr>
      <xdr:spPr>
        <a:xfrm>
          <a:off x="7810500" y="165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13746</xdr:rowOff>
    </xdr:from>
    <xdr:ext cx="534377" cy="259045"/>
    <xdr:sp macro="" textlink="">
      <xdr:nvSpPr>
        <xdr:cNvPr id="486" name="テキスト ボックス 485"/>
        <xdr:cNvSpPr txBox="1"/>
      </xdr:nvSpPr>
      <xdr:spPr>
        <a:xfrm>
          <a:off x="7594111" y="163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27863</xdr:rowOff>
    </xdr:from>
    <xdr:to>
      <xdr:col>36</xdr:col>
      <xdr:colOff>165100</xdr:colOff>
      <xdr:row>97</xdr:row>
      <xdr:rowOff>129463</xdr:rowOff>
    </xdr:to>
    <xdr:sp macro="" textlink="">
      <xdr:nvSpPr>
        <xdr:cNvPr id="487" name="楕円 486"/>
        <xdr:cNvSpPr/>
      </xdr:nvSpPr>
      <xdr:spPr>
        <a:xfrm>
          <a:off x="6921500" y="166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120590</xdr:rowOff>
    </xdr:from>
    <xdr:ext cx="534377" cy="259045"/>
    <xdr:sp macro="" textlink="">
      <xdr:nvSpPr>
        <xdr:cNvPr id="488" name="テキスト ボックス 487"/>
        <xdr:cNvSpPr txBox="1"/>
      </xdr:nvSpPr>
      <xdr:spPr>
        <a:xfrm>
          <a:off x="6705111" y="167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3" name="直線コネクタ 512"/>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4"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5" name="直線コネクタ 514"/>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6"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7" name="直線コネクタ 516"/>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39878</xdr:rowOff>
    </xdr:from>
    <xdr:to>
      <xdr:col>85</xdr:col>
      <xdr:colOff>127000</xdr:colOff>
      <xdr:row>37</xdr:row>
      <xdr:rowOff>44704</xdr:rowOff>
    </xdr:to>
    <xdr:cxnSp macro="">
      <xdr:nvCxnSpPr>
        <xdr:cNvPr id="518" name="直線コネクタ 517"/>
        <xdr:cNvCxnSpPr/>
      </xdr:nvCxnSpPr>
      <xdr:spPr>
        <a:xfrm flipV="1">
          <a:off x="15481300" y="63835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19"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0" name="フローチャート: 判断 519"/>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83947</xdr:rowOff>
    </xdr:from>
    <xdr:to>
      <xdr:col>81</xdr:col>
      <xdr:colOff>50800</xdr:colOff>
      <xdr:row>37</xdr:row>
      <xdr:rowOff>44704</xdr:rowOff>
    </xdr:to>
    <xdr:cxnSp macro="">
      <xdr:nvCxnSpPr>
        <xdr:cNvPr id="521" name="直線コネクタ 520"/>
        <xdr:cNvCxnSpPr/>
      </xdr:nvCxnSpPr>
      <xdr:spPr>
        <a:xfrm>
          <a:off x="14592300" y="5913247"/>
          <a:ext cx="889000" cy="4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2" name="フローチャート: 判断 521"/>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3" name="テキスト ボックス 522"/>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83947</xdr:rowOff>
    </xdr:from>
    <xdr:to>
      <xdr:col>76</xdr:col>
      <xdr:colOff>114300</xdr:colOff>
      <xdr:row>36</xdr:row>
      <xdr:rowOff>57658</xdr:rowOff>
    </xdr:to>
    <xdr:cxnSp macro="">
      <xdr:nvCxnSpPr>
        <xdr:cNvPr id="524" name="直線コネクタ 523"/>
        <xdr:cNvCxnSpPr/>
      </xdr:nvCxnSpPr>
      <xdr:spPr>
        <a:xfrm flipV="1">
          <a:off x="13703300" y="5913247"/>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5" name="フローチャート: 判断 524"/>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90822</xdr:rowOff>
    </xdr:from>
    <xdr:ext cx="534377" cy="259045"/>
    <xdr:sp macro="" textlink="">
      <xdr:nvSpPr>
        <xdr:cNvPr id="526" name="テキスト ボックス 525"/>
        <xdr:cNvSpPr txBox="1"/>
      </xdr:nvSpPr>
      <xdr:spPr>
        <a:xfrm>
          <a:off x="14325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168275</xdr:rowOff>
    </xdr:from>
    <xdr:to>
      <xdr:col>71</xdr:col>
      <xdr:colOff>177800</xdr:colOff>
      <xdr:row>36</xdr:row>
      <xdr:rowOff>57658</xdr:rowOff>
    </xdr:to>
    <xdr:cxnSp macro="">
      <xdr:nvCxnSpPr>
        <xdr:cNvPr id="527" name="直線コネクタ 526"/>
        <xdr:cNvCxnSpPr/>
      </xdr:nvCxnSpPr>
      <xdr:spPr>
        <a:xfrm>
          <a:off x="12814300" y="5654675"/>
          <a:ext cx="889000" cy="5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28" name="フローチャート: 判断 527"/>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29" name="テキスト ボックス 528"/>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0" name="フローチャート: 判断 529"/>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72153</xdr:rowOff>
    </xdr:from>
    <xdr:ext cx="534377" cy="259045"/>
    <xdr:sp macro="" textlink="">
      <xdr:nvSpPr>
        <xdr:cNvPr id="531" name="テキスト ボックス 530"/>
        <xdr:cNvSpPr txBox="1"/>
      </xdr:nvSpPr>
      <xdr:spPr>
        <a:xfrm>
          <a:off x="12547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160528</xdr:rowOff>
    </xdr:from>
    <xdr:to>
      <xdr:col>85</xdr:col>
      <xdr:colOff>177800</xdr:colOff>
      <xdr:row>37</xdr:row>
      <xdr:rowOff>90678</xdr:rowOff>
    </xdr:to>
    <xdr:sp macro="" textlink="">
      <xdr:nvSpPr>
        <xdr:cNvPr id="537" name="楕円 536"/>
        <xdr:cNvSpPr/>
      </xdr:nvSpPr>
      <xdr:spPr>
        <a:xfrm>
          <a:off x="16268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138955</xdr:rowOff>
    </xdr:from>
    <xdr:ext cx="534377" cy="259045"/>
    <xdr:sp macro="" textlink="">
      <xdr:nvSpPr>
        <xdr:cNvPr id="538" name="消防費該当値テキスト"/>
        <xdr:cNvSpPr txBox="1"/>
      </xdr:nvSpPr>
      <xdr:spPr>
        <a:xfrm>
          <a:off x="16370300"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165354</xdr:rowOff>
    </xdr:from>
    <xdr:to>
      <xdr:col>81</xdr:col>
      <xdr:colOff>101600</xdr:colOff>
      <xdr:row>37</xdr:row>
      <xdr:rowOff>95504</xdr:rowOff>
    </xdr:to>
    <xdr:sp macro="" textlink="">
      <xdr:nvSpPr>
        <xdr:cNvPr id="539" name="楕円 538"/>
        <xdr:cNvSpPr/>
      </xdr:nvSpPr>
      <xdr:spPr>
        <a:xfrm>
          <a:off x="154305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86631</xdr:rowOff>
    </xdr:from>
    <xdr:ext cx="534377" cy="259045"/>
    <xdr:sp macro="" textlink="">
      <xdr:nvSpPr>
        <xdr:cNvPr id="540" name="テキスト ボックス 539"/>
        <xdr:cNvSpPr txBox="1"/>
      </xdr:nvSpPr>
      <xdr:spPr>
        <a:xfrm>
          <a:off x="15214111" y="64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33147</xdr:rowOff>
    </xdr:from>
    <xdr:to>
      <xdr:col>76</xdr:col>
      <xdr:colOff>165100</xdr:colOff>
      <xdr:row>34</xdr:row>
      <xdr:rowOff>134747</xdr:rowOff>
    </xdr:to>
    <xdr:sp macro="" textlink="">
      <xdr:nvSpPr>
        <xdr:cNvPr id="541" name="楕円 540"/>
        <xdr:cNvSpPr/>
      </xdr:nvSpPr>
      <xdr:spPr>
        <a:xfrm>
          <a:off x="14541500" y="58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151274</xdr:rowOff>
    </xdr:from>
    <xdr:ext cx="534377" cy="259045"/>
    <xdr:sp macro="" textlink="">
      <xdr:nvSpPr>
        <xdr:cNvPr id="542" name="テキスト ボックス 541"/>
        <xdr:cNvSpPr txBox="1"/>
      </xdr:nvSpPr>
      <xdr:spPr>
        <a:xfrm>
          <a:off x="14325111" y="56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6858</xdr:rowOff>
    </xdr:from>
    <xdr:to>
      <xdr:col>72</xdr:col>
      <xdr:colOff>38100</xdr:colOff>
      <xdr:row>36</xdr:row>
      <xdr:rowOff>108458</xdr:rowOff>
    </xdr:to>
    <xdr:sp macro="" textlink="">
      <xdr:nvSpPr>
        <xdr:cNvPr id="543" name="楕円 542"/>
        <xdr:cNvSpPr/>
      </xdr:nvSpPr>
      <xdr:spPr>
        <a:xfrm>
          <a:off x="13652500" y="61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99585</xdr:rowOff>
    </xdr:from>
    <xdr:ext cx="534377" cy="259045"/>
    <xdr:sp macro="" textlink="">
      <xdr:nvSpPr>
        <xdr:cNvPr id="544" name="テキスト ボックス 543"/>
        <xdr:cNvSpPr txBox="1"/>
      </xdr:nvSpPr>
      <xdr:spPr>
        <a:xfrm>
          <a:off x="13436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117475</xdr:rowOff>
    </xdr:from>
    <xdr:to>
      <xdr:col>67</xdr:col>
      <xdr:colOff>101600</xdr:colOff>
      <xdr:row>33</xdr:row>
      <xdr:rowOff>47625</xdr:rowOff>
    </xdr:to>
    <xdr:sp macro="" textlink="">
      <xdr:nvSpPr>
        <xdr:cNvPr id="545" name="楕円 544"/>
        <xdr:cNvSpPr/>
      </xdr:nvSpPr>
      <xdr:spPr>
        <a:xfrm>
          <a:off x="12763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64152</xdr:rowOff>
    </xdr:from>
    <xdr:ext cx="534377" cy="259045"/>
    <xdr:sp macro="" textlink="">
      <xdr:nvSpPr>
        <xdr:cNvPr id="546" name="テキスト ボックス 545"/>
        <xdr:cNvSpPr txBox="1"/>
      </xdr:nvSpPr>
      <xdr:spPr>
        <a:xfrm>
          <a:off x="12547111" y="53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3" name="直線コネクタ 572"/>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4"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5" name="直線コネクタ 574"/>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6"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7" name="直線コネクタ 576"/>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75823</xdr:rowOff>
    </xdr:from>
    <xdr:to>
      <xdr:col>85</xdr:col>
      <xdr:colOff>127000</xdr:colOff>
      <xdr:row>57</xdr:row>
      <xdr:rowOff>130197</xdr:rowOff>
    </xdr:to>
    <xdr:cxnSp macro="">
      <xdr:nvCxnSpPr>
        <xdr:cNvPr id="578" name="直線コネクタ 577"/>
        <xdr:cNvCxnSpPr/>
      </xdr:nvCxnSpPr>
      <xdr:spPr>
        <a:xfrm flipV="1">
          <a:off x="15481300" y="9677023"/>
          <a:ext cx="838200" cy="2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79"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0" name="フローチャート: 判断 579"/>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120041</xdr:rowOff>
    </xdr:from>
    <xdr:to>
      <xdr:col>81</xdr:col>
      <xdr:colOff>50800</xdr:colOff>
      <xdr:row>57</xdr:row>
      <xdr:rowOff>130197</xdr:rowOff>
    </xdr:to>
    <xdr:cxnSp macro="">
      <xdr:nvCxnSpPr>
        <xdr:cNvPr id="581" name="直線コネクタ 580"/>
        <xdr:cNvCxnSpPr/>
      </xdr:nvCxnSpPr>
      <xdr:spPr>
        <a:xfrm>
          <a:off x="14592300" y="9721241"/>
          <a:ext cx="889000" cy="1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2" name="フローチャート: 判断 581"/>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3" name="テキスト ボックス 582"/>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120041</xdr:rowOff>
    </xdr:from>
    <xdr:to>
      <xdr:col>76</xdr:col>
      <xdr:colOff>114300</xdr:colOff>
      <xdr:row>57</xdr:row>
      <xdr:rowOff>109558</xdr:rowOff>
    </xdr:to>
    <xdr:cxnSp macro="">
      <xdr:nvCxnSpPr>
        <xdr:cNvPr id="584" name="直線コネクタ 583"/>
        <xdr:cNvCxnSpPr/>
      </xdr:nvCxnSpPr>
      <xdr:spPr>
        <a:xfrm flipV="1">
          <a:off x="13703300" y="9721241"/>
          <a:ext cx="889000" cy="1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5" name="フローチャート: 判断 584"/>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6" name="テキスト ボックス 585"/>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10051</xdr:rowOff>
    </xdr:from>
    <xdr:to>
      <xdr:col>71</xdr:col>
      <xdr:colOff>177800</xdr:colOff>
      <xdr:row>57</xdr:row>
      <xdr:rowOff>109558</xdr:rowOff>
    </xdr:to>
    <xdr:cxnSp macro="">
      <xdr:nvCxnSpPr>
        <xdr:cNvPr id="587" name="直線コネクタ 586"/>
        <xdr:cNvCxnSpPr/>
      </xdr:nvCxnSpPr>
      <xdr:spPr>
        <a:xfrm>
          <a:off x="12814300" y="9782701"/>
          <a:ext cx="889000" cy="9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88" name="フローチャート: 判断 587"/>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24147</xdr:rowOff>
    </xdr:from>
    <xdr:ext cx="534377" cy="259045"/>
    <xdr:sp macro="" textlink="">
      <xdr:nvSpPr>
        <xdr:cNvPr id="589" name="テキスト ボックス 588"/>
        <xdr:cNvSpPr txBox="1"/>
      </xdr:nvSpPr>
      <xdr:spPr>
        <a:xfrm>
          <a:off x="13436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0" name="フローチャート: 判断 589"/>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1" name="テキスト ボックス 590"/>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25023</xdr:rowOff>
    </xdr:from>
    <xdr:to>
      <xdr:col>85</xdr:col>
      <xdr:colOff>177800</xdr:colOff>
      <xdr:row>56</xdr:row>
      <xdr:rowOff>126623</xdr:rowOff>
    </xdr:to>
    <xdr:sp macro="" textlink="">
      <xdr:nvSpPr>
        <xdr:cNvPr id="597" name="楕円 596"/>
        <xdr:cNvSpPr/>
      </xdr:nvSpPr>
      <xdr:spPr>
        <a:xfrm>
          <a:off x="16268700" y="96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3450</xdr:rowOff>
    </xdr:from>
    <xdr:ext cx="534377" cy="259045"/>
    <xdr:sp macro="" textlink="">
      <xdr:nvSpPr>
        <xdr:cNvPr id="598" name="教育費該当値テキスト"/>
        <xdr:cNvSpPr txBox="1"/>
      </xdr:nvSpPr>
      <xdr:spPr>
        <a:xfrm>
          <a:off x="16370300" y="96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79397</xdr:rowOff>
    </xdr:from>
    <xdr:to>
      <xdr:col>81</xdr:col>
      <xdr:colOff>101600</xdr:colOff>
      <xdr:row>58</xdr:row>
      <xdr:rowOff>9547</xdr:rowOff>
    </xdr:to>
    <xdr:sp macro="" textlink="">
      <xdr:nvSpPr>
        <xdr:cNvPr id="599" name="楕円 598"/>
        <xdr:cNvSpPr/>
      </xdr:nvSpPr>
      <xdr:spPr>
        <a:xfrm>
          <a:off x="15430500" y="98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674</xdr:rowOff>
    </xdr:from>
    <xdr:ext cx="534377" cy="259045"/>
    <xdr:sp macro="" textlink="">
      <xdr:nvSpPr>
        <xdr:cNvPr id="600" name="テキスト ボックス 599"/>
        <xdr:cNvSpPr txBox="1"/>
      </xdr:nvSpPr>
      <xdr:spPr>
        <a:xfrm>
          <a:off x="15214111" y="99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69241</xdr:rowOff>
    </xdr:from>
    <xdr:to>
      <xdr:col>76</xdr:col>
      <xdr:colOff>165100</xdr:colOff>
      <xdr:row>56</xdr:row>
      <xdr:rowOff>170841</xdr:rowOff>
    </xdr:to>
    <xdr:sp macro="" textlink="">
      <xdr:nvSpPr>
        <xdr:cNvPr id="601" name="楕円 600"/>
        <xdr:cNvSpPr/>
      </xdr:nvSpPr>
      <xdr:spPr>
        <a:xfrm>
          <a:off x="145415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161968</xdr:rowOff>
    </xdr:from>
    <xdr:ext cx="534377" cy="259045"/>
    <xdr:sp macro="" textlink="">
      <xdr:nvSpPr>
        <xdr:cNvPr id="602" name="テキスト ボックス 601"/>
        <xdr:cNvSpPr txBox="1"/>
      </xdr:nvSpPr>
      <xdr:spPr>
        <a:xfrm>
          <a:off x="14325111" y="97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58758</xdr:rowOff>
    </xdr:from>
    <xdr:to>
      <xdr:col>72</xdr:col>
      <xdr:colOff>38100</xdr:colOff>
      <xdr:row>57</xdr:row>
      <xdr:rowOff>160358</xdr:rowOff>
    </xdr:to>
    <xdr:sp macro="" textlink="">
      <xdr:nvSpPr>
        <xdr:cNvPr id="603" name="楕円 602"/>
        <xdr:cNvSpPr/>
      </xdr:nvSpPr>
      <xdr:spPr>
        <a:xfrm>
          <a:off x="13652500" y="9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151485</xdr:rowOff>
    </xdr:from>
    <xdr:ext cx="534377" cy="259045"/>
    <xdr:sp macro="" textlink="">
      <xdr:nvSpPr>
        <xdr:cNvPr id="604" name="テキスト ボックス 603"/>
        <xdr:cNvSpPr txBox="1"/>
      </xdr:nvSpPr>
      <xdr:spPr>
        <a:xfrm>
          <a:off x="13436111" y="99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130701</xdr:rowOff>
    </xdr:from>
    <xdr:to>
      <xdr:col>67</xdr:col>
      <xdr:colOff>101600</xdr:colOff>
      <xdr:row>57</xdr:row>
      <xdr:rowOff>60851</xdr:rowOff>
    </xdr:to>
    <xdr:sp macro="" textlink="">
      <xdr:nvSpPr>
        <xdr:cNvPr id="605" name="楕円 604"/>
        <xdr:cNvSpPr/>
      </xdr:nvSpPr>
      <xdr:spPr>
        <a:xfrm>
          <a:off x="12763500" y="97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51978</xdr:rowOff>
    </xdr:from>
    <xdr:ext cx="534377" cy="259045"/>
    <xdr:sp macro="" textlink="">
      <xdr:nvSpPr>
        <xdr:cNvPr id="606" name="テキスト ボックス 605"/>
        <xdr:cNvSpPr txBox="1"/>
      </xdr:nvSpPr>
      <xdr:spPr>
        <a:xfrm>
          <a:off x="12547111" y="98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8" name="直線コネクタ 627"/>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1"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2" name="直線コネクタ 631"/>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87122</xdr:rowOff>
    </xdr:from>
    <xdr:to>
      <xdr:col>85</xdr:col>
      <xdr:colOff>127000</xdr:colOff>
      <xdr:row>78</xdr:row>
      <xdr:rowOff>139700</xdr:rowOff>
    </xdr:to>
    <xdr:cxnSp macro="">
      <xdr:nvCxnSpPr>
        <xdr:cNvPr id="633" name="直線コネクタ 632"/>
        <xdr:cNvCxnSpPr/>
      </xdr:nvCxnSpPr>
      <xdr:spPr>
        <a:xfrm>
          <a:off x="15481300" y="1328877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4"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5" name="フローチャート: 判断 634"/>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15799</xdr:rowOff>
    </xdr:from>
    <xdr:to>
      <xdr:col>81</xdr:col>
      <xdr:colOff>50800</xdr:colOff>
      <xdr:row>77</xdr:row>
      <xdr:rowOff>87122</xdr:rowOff>
    </xdr:to>
    <xdr:cxnSp macro="">
      <xdr:nvCxnSpPr>
        <xdr:cNvPr id="636" name="直線コネクタ 635"/>
        <xdr:cNvCxnSpPr/>
      </xdr:nvCxnSpPr>
      <xdr:spPr>
        <a:xfrm>
          <a:off x="14592300" y="12360199"/>
          <a:ext cx="889000" cy="92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7" name="フローチャート: 判断 636"/>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8" name="テキスト ボックス 637"/>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15799</xdr:rowOff>
    </xdr:from>
    <xdr:to>
      <xdr:col>76</xdr:col>
      <xdr:colOff>114300</xdr:colOff>
      <xdr:row>78</xdr:row>
      <xdr:rowOff>139700</xdr:rowOff>
    </xdr:to>
    <xdr:cxnSp macro="">
      <xdr:nvCxnSpPr>
        <xdr:cNvPr id="639" name="直線コネクタ 638"/>
        <xdr:cNvCxnSpPr/>
      </xdr:nvCxnSpPr>
      <xdr:spPr>
        <a:xfrm flipV="1">
          <a:off x="13703300" y="12360199"/>
          <a:ext cx="889000" cy="11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0" name="フローチャート: 判断 639"/>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168825</xdr:rowOff>
    </xdr:from>
    <xdr:ext cx="378565" cy="259045"/>
    <xdr:sp macro="" textlink="">
      <xdr:nvSpPr>
        <xdr:cNvPr id="641" name="テキスト ボックス 640"/>
        <xdr:cNvSpPr txBox="1"/>
      </xdr:nvSpPr>
      <xdr:spPr>
        <a:xfrm>
          <a:off x="14403017" y="13199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3" name="フローチャート: 判断 642"/>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4" name="テキスト ボックス 643"/>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5" name="フローチャート: 判断 644"/>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6" name="テキスト ボックス 645"/>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36322</xdr:rowOff>
    </xdr:from>
    <xdr:to>
      <xdr:col>81</xdr:col>
      <xdr:colOff>101600</xdr:colOff>
      <xdr:row>77</xdr:row>
      <xdr:rowOff>137922</xdr:rowOff>
    </xdr:to>
    <xdr:sp macro="" textlink="">
      <xdr:nvSpPr>
        <xdr:cNvPr id="654" name="楕円 653"/>
        <xdr:cNvSpPr/>
      </xdr:nvSpPr>
      <xdr:spPr>
        <a:xfrm>
          <a:off x="154305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129049</xdr:rowOff>
    </xdr:from>
    <xdr:ext cx="378565" cy="259045"/>
    <xdr:sp macro="" textlink="">
      <xdr:nvSpPr>
        <xdr:cNvPr id="655" name="テキスト ボックス 654"/>
        <xdr:cNvSpPr txBox="1"/>
      </xdr:nvSpPr>
      <xdr:spPr>
        <a:xfrm>
          <a:off x="15292017" y="1333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136449</xdr:rowOff>
    </xdr:from>
    <xdr:to>
      <xdr:col>76</xdr:col>
      <xdr:colOff>165100</xdr:colOff>
      <xdr:row>72</xdr:row>
      <xdr:rowOff>66599</xdr:rowOff>
    </xdr:to>
    <xdr:sp macro="" textlink="">
      <xdr:nvSpPr>
        <xdr:cNvPr id="656" name="楕円 655"/>
        <xdr:cNvSpPr/>
      </xdr:nvSpPr>
      <xdr:spPr>
        <a:xfrm>
          <a:off x="14541500" y="123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83126</xdr:rowOff>
    </xdr:from>
    <xdr:ext cx="469744" cy="259045"/>
    <xdr:sp macro="" textlink="">
      <xdr:nvSpPr>
        <xdr:cNvPr id="657" name="テキスト ボックス 656"/>
        <xdr:cNvSpPr txBox="1"/>
      </xdr:nvSpPr>
      <xdr:spPr>
        <a:xfrm>
          <a:off x="14357428" y="120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5" name="直線コネクタ 684"/>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6"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7" name="直線コネクタ 686"/>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8"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9" name="直線コネクタ 688"/>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28200</xdr:rowOff>
    </xdr:from>
    <xdr:to>
      <xdr:col>85</xdr:col>
      <xdr:colOff>127000</xdr:colOff>
      <xdr:row>96</xdr:row>
      <xdr:rowOff>39649</xdr:rowOff>
    </xdr:to>
    <xdr:cxnSp macro="">
      <xdr:nvCxnSpPr>
        <xdr:cNvPr id="690" name="直線コネクタ 689"/>
        <xdr:cNvCxnSpPr/>
      </xdr:nvCxnSpPr>
      <xdr:spPr>
        <a:xfrm flipV="1">
          <a:off x="15481300" y="16487400"/>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1"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2" name="フローチャート: 判断 691"/>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39649</xdr:rowOff>
    </xdr:from>
    <xdr:to>
      <xdr:col>81</xdr:col>
      <xdr:colOff>50800</xdr:colOff>
      <xdr:row>96</xdr:row>
      <xdr:rowOff>63709</xdr:rowOff>
    </xdr:to>
    <xdr:cxnSp macro="">
      <xdr:nvCxnSpPr>
        <xdr:cNvPr id="693" name="直線コネクタ 692"/>
        <xdr:cNvCxnSpPr/>
      </xdr:nvCxnSpPr>
      <xdr:spPr>
        <a:xfrm flipV="1">
          <a:off x="14592300" y="16498849"/>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4" name="フローチャート: 判断 693"/>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5" name="テキスト ボックス 694"/>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51308</xdr:rowOff>
    </xdr:from>
    <xdr:to>
      <xdr:col>76</xdr:col>
      <xdr:colOff>114300</xdr:colOff>
      <xdr:row>96</xdr:row>
      <xdr:rowOff>63709</xdr:rowOff>
    </xdr:to>
    <xdr:cxnSp macro="">
      <xdr:nvCxnSpPr>
        <xdr:cNvPr id="696" name="直線コネクタ 695"/>
        <xdr:cNvCxnSpPr/>
      </xdr:nvCxnSpPr>
      <xdr:spPr>
        <a:xfrm>
          <a:off x="13703300" y="16510508"/>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7" name="フローチャート: 判断 696"/>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698" name="テキスト ボックス 697"/>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24581</xdr:rowOff>
    </xdr:from>
    <xdr:to>
      <xdr:col>71</xdr:col>
      <xdr:colOff>177800</xdr:colOff>
      <xdr:row>96</xdr:row>
      <xdr:rowOff>51308</xdr:rowOff>
    </xdr:to>
    <xdr:cxnSp macro="">
      <xdr:nvCxnSpPr>
        <xdr:cNvPr id="699" name="直線コネクタ 698"/>
        <xdr:cNvCxnSpPr/>
      </xdr:nvCxnSpPr>
      <xdr:spPr>
        <a:xfrm>
          <a:off x="12814300" y="1648378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0" name="フローチャート: 判断 69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1" name="テキスト ボックス 700"/>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2" name="フローチャート: 判断 701"/>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3" name="テキスト ボックス 702"/>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148850</xdr:rowOff>
    </xdr:from>
    <xdr:to>
      <xdr:col>85</xdr:col>
      <xdr:colOff>177800</xdr:colOff>
      <xdr:row>96</xdr:row>
      <xdr:rowOff>79000</xdr:rowOff>
    </xdr:to>
    <xdr:sp macro="" textlink="">
      <xdr:nvSpPr>
        <xdr:cNvPr id="709" name="楕円 708"/>
        <xdr:cNvSpPr/>
      </xdr:nvSpPr>
      <xdr:spPr>
        <a:xfrm>
          <a:off x="16268700" y="16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127277</xdr:rowOff>
    </xdr:from>
    <xdr:ext cx="534377" cy="259045"/>
    <xdr:sp macro="" textlink="">
      <xdr:nvSpPr>
        <xdr:cNvPr id="710" name="公債費該当値テキスト"/>
        <xdr:cNvSpPr txBox="1"/>
      </xdr:nvSpPr>
      <xdr:spPr>
        <a:xfrm>
          <a:off x="16370300" y="164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160299</xdr:rowOff>
    </xdr:from>
    <xdr:to>
      <xdr:col>81</xdr:col>
      <xdr:colOff>101600</xdr:colOff>
      <xdr:row>96</xdr:row>
      <xdr:rowOff>90449</xdr:rowOff>
    </xdr:to>
    <xdr:sp macro="" textlink="">
      <xdr:nvSpPr>
        <xdr:cNvPr id="711" name="楕円 710"/>
        <xdr:cNvSpPr/>
      </xdr:nvSpPr>
      <xdr:spPr>
        <a:xfrm>
          <a:off x="154305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81576</xdr:rowOff>
    </xdr:from>
    <xdr:ext cx="534377" cy="259045"/>
    <xdr:sp macro="" textlink="">
      <xdr:nvSpPr>
        <xdr:cNvPr id="712" name="テキスト ボックス 711"/>
        <xdr:cNvSpPr txBox="1"/>
      </xdr:nvSpPr>
      <xdr:spPr>
        <a:xfrm>
          <a:off x="15214111" y="165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12909</xdr:rowOff>
    </xdr:from>
    <xdr:to>
      <xdr:col>76</xdr:col>
      <xdr:colOff>165100</xdr:colOff>
      <xdr:row>96</xdr:row>
      <xdr:rowOff>114509</xdr:rowOff>
    </xdr:to>
    <xdr:sp macro="" textlink="">
      <xdr:nvSpPr>
        <xdr:cNvPr id="713" name="楕円 712"/>
        <xdr:cNvSpPr/>
      </xdr:nvSpPr>
      <xdr:spPr>
        <a:xfrm>
          <a:off x="14541500" y="164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105636</xdr:rowOff>
    </xdr:from>
    <xdr:ext cx="534377" cy="259045"/>
    <xdr:sp macro="" textlink="">
      <xdr:nvSpPr>
        <xdr:cNvPr id="714" name="テキスト ボックス 713"/>
        <xdr:cNvSpPr txBox="1"/>
      </xdr:nvSpPr>
      <xdr:spPr>
        <a:xfrm>
          <a:off x="14325111" y="165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508</xdr:rowOff>
    </xdr:from>
    <xdr:to>
      <xdr:col>72</xdr:col>
      <xdr:colOff>38100</xdr:colOff>
      <xdr:row>96</xdr:row>
      <xdr:rowOff>102108</xdr:rowOff>
    </xdr:to>
    <xdr:sp macro="" textlink="">
      <xdr:nvSpPr>
        <xdr:cNvPr id="715" name="楕円 714"/>
        <xdr:cNvSpPr/>
      </xdr:nvSpPr>
      <xdr:spPr>
        <a:xfrm>
          <a:off x="13652500" y="164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93235</xdr:rowOff>
    </xdr:from>
    <xdr:ext cx="534377" cy="259045"/>
    <xdr:sp macro="" textlink="">
      <xdr:nvSpPr>
        <xdr:cNvPr id="716" name="テキスト ボックス 715"/>
        <xdr:cNvSpPr txBox="1"/>
      </xdr:nvSpPr>
      <xdr:spPr>
        <a:xfrm>
          <a:off x="13436111" y="165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145231</xdr:rowOff>
    </xdr:from>
    <xdr:to>
      <xdr:col>67</xdr:col>
      <xdr:colOff>101600</xdr:colOff>
      <xdr:row>96</xdr:row>
      <xdr:rowOff>75381</xdr:rowOff>
    </xdr:to>
    <xdr:sp macro="" textlink="">
      <xdr:nvSpPr>
        <xdr:cNvPr id="717" name="楕円 716"/>
        <xdr:cNvSpPr/>
      </xdr:nvSpPr>
      <xdr:spPr>
        <a:xfrm>
          <a:off x="12763500" y="164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66508</xdr:rowOff>
    </xdr:from>
    <xdr:ext cx="534377" cy="259045"/>
    <xdr:sp macro="" textlink="">
      <xdr:nvSpPr>
        <xdr:cNvPr id="718" name="テキスト ボックス 717"/>
        <xdr:cNvSpPr txBox="1"/>
      </xdr:nvSpPr>
      <xdr:spPr>
        <a:xfrm>
          <a:off x="12547111" y="165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0" name="直線コネクタ 739"/>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3"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4" name="直線コネクタ 743"/>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9" name="フローチャート: 判断 748"/>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0" name="テキスト ボックス 749"/>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2" name="フローチャート: 判断 751"/>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3" name="テキスト ボックス 752"/>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5" name="フローチャート: 判断 754"/>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6" name="テキスト ボックス 755"/>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7" name="フローチャート: 判断 756"/>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58" name="テキスト ボックス 757"/>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商工費は、工業振興資金融資預託金の減などにより前年度より減少したが、類似団体と比較すると非常に高い水準を維持している。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民生費は、近年増加傾向にあり、民間保育所入所委託料や認定こども園等施設型給付事業費の増が主な増加要因となった。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教育費は、主に城南地区新設小学校建設事業費や豊田中学区新設小学校整備事業費の増により増加した。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災害復旧費は、公共土木施設災害復旧事業の終了により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歳入は、法人市民税が企業業績回復により増加したものの、畜産競争力強化対策事業費補助金の減等による県支出金の減などから、前年度比</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％の減となった。歳出は、城南地区新設小学校整備事業費や小山運動公園野球場整備事業費の増などにより、前年度比</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％の増となった。その結果、実質収支は</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億円、実質単年度収支は△</a:t>
          </a:r>
          <a:r>
            <a:rPr kumimoji="1" lang="en-US" altLang="ja-JP" sz="1200">
              <a:latin typeface="ＭＳ ゴシック" pitchFamily="49" charset="-128"/>
              <a:ea typeface="ＭＳ ゴシック" pitchFamily="49" charset="-128"/>
            </a:rPr>
            <a:t>5.8</a:t>
          </a:r>
          <a:r>
            <a:rPr kumimoji="1" lang="ja-JP" altLang="en-US" sz="1200">
              <a:latin typeface="ＭＳ ゴシック" pitchFamily="49" charset="-128"/>
              <a:ea typeface="ＭＳ ゴシック" pitchFamily="49" charset="-128"/>
            </a:rPr>
            <a:t>億円の赤字となった。財政調整基金残高は</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億円であるが、引き続き全庁的に経常経費の節減や契約差金の完全凍結に取り組むことで積み増しに努めるとともに、実質単年度収支の黒字化を図る。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全会計において黒字が続いているものの、近年増加傾向にあった連結実質黒字額が平成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年度は減少し、標準財政規模比においても黒字割合は減少した。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引き続き一般会計から各会計への繰出金の抑制に努めるとともに、地方公営企業における受益者負担の適正化等による経営改善を図り、収益の増加に努める。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59567730</v>
      </c>
      <c r="BO4" s="410"/>
      <c r="BP4" s="410"/>
      <c r="BQ4" s="410"/>
      <c r="BR4" s="410"/>
      <c r="BS4" s="410"/>
      <c r="BT4" s="410"/>
      <c r="BU4" s="411"/>
      <c r="BV4" s="409">
        <v>59612027</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58138903</v>
      </c>
      <c r="BO5" s="447"/>
      <c r="BP5" s="447"/>
      <c r="BQ5" s="447"/>
      <c r="BR5" s="447"/>
      <c r="BS5" s="447"/>
      <c r="BT5" s="447"/>
      <c r="BU5" s="448"/>
      <c r="BV5" s="446">
        <v>57725435</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87.9</v>
      </c>
      <c r="CU5" s="444"/>
      <c r="CV5" s="444"/>
      <c r="CW5" s="444"/>
      <c r="CX5" s="444"/>
      <c r="CY5" s="444"/>
      <c r="CZ5" s="444"/>
      <c r="DA5" s="445"/>
      <c r="DB5" s="443">
        <v>88.5</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1428827</v>
      </c>
      <c r="BO6" s="447"/>
      <c r="BP6" s="447"/>
      <c r="BQ6" s="447"/>
      <c r="BR6" s="447"/>
      <c r="BS6" s="447"/>
      <c r="BT6" s="447"/>
      <c r="BU6" s="448"/>
      <c r="BV6" s="446">
        <v>1886592</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91</v>
      </c>
      <c r="CU6" s="484"/>
      <c r="CV6" s="484"/>
      <c r="CW6" s="484"/>
      <c r="CX6" s="484"/>
      <c r="CY6" s="484"/>
      <c r="CZ6" s="484"/>
      <c r="DA6" s="485"/>
      <c r="DB6" s="483">
        <v>90.8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470253</v>
      </c>
      <c r="BO7" s="447"/>
      <c r="BP7" s="447"/>
      <c r="BQ7" s="447"/>
      <c r="BR7" s="447"/>
      <c r="BS7" s="447"/>
      <c r="BT7" s="447"/>
      <c r="BU7" s="448"/>
      <c r="BV7" s="446">
        <v>345676</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31636515</v>
      </c>
      <c r="CU7" s="447"/>
      <c r="CV7" s="447"/>
      <c r="CW7" s="447"/>
      <c r="CX7" s="447"/>
      <c r="CY7" s="447"/>
      <c r="CZ7" s="447"/>
      <c r="DA7" s="448"/>
      <c r="DB7" s="446">
        <v>31739163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958574</v>
      </c>
      <c r="BO8" s="447"/>
      <c r="BP8" s="447"/>
      <c r="BQ8" s="447"/>
      <c r="BR8" s="447"/>
      <c r="BS8" s="447"/>
      <c r="BT8" s="447"/>
      <c r="BU8" s="448"/>
      <c r="BV8" s="446">
        <v>1540916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0.97</v>
      </c>
      <c r="CU8" s="487"/>
      <c r="CV8" s="487"/>
      <c r="CW8" s="487"/>
      <c r="CX8" s="487"/>
      <c r="CY8" s="487"/>
      <c r="CZ8" s="487"/>
      <c r="DA8" s="488"/>
      <c r="DB8" s="486">
        <v>0.97</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166760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86</v>
      </c>
      <c r="AV9" s="479"/>
      <c r="AW9" s="479"/>
      <c r="AX9" s="479"/>
      <c r="AY9" s="480" t="s">
        <v>108</v>
      </c>
      <c r="AZ9" s="481"/>
      <c r="BA9" s="481"/>
      <c r="BB9" s="481"/>
      <c r="BC9" s="481"/>
      <c r="BD9" s="481"/>
      <c r="BE9" s="481"/>
      <c r="BF9" s="481"/>
      <c r="BG9" s="481"/>
      <c r="BH9" s="481"/>
      <c r="BI9" s="481"/>
      <c r="BJ9" s="481"/>
      <c r="BK9" s="481"/>
      <c r="BL9" s="481"/>
      <c r="BM9" s="482"/>
      <c r="BN9" s="446">
        <v>-582342</v>
      </c>
      <c r="BO9" s="447"/>
      <c r="BP9" s="447"/>
      <c r="BQ9" s="447"/>
      <c r="BR9" s="447"/>
      <c r="BS9" s="447"/>
      <c r="BT9" s="447"/>
      <c r="BU9" s="448"/>
      <c r="BV9" s="446">
        <v>-1000375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12.6</v>
      </c>
      <c r="CU9" s="444"/>
      <c r="CV9" s="444"/>
      <c r="CW9" s="444"/>
      <c r="CX9" s="444"/>
      <c r="CY9" s="444"/>
      <c r="CZ9" s="444"/>
      <c r="DA9" s="445"/>
      <c r="DB9" s="443">
        <v>12.2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164454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86</v>
      </c>
      <c r="AV10" s="479"/>
      <c r="AW10" s="479"/>
      <c r="AX10" s="479"/>
      <c r="AY10" s="480" t="s">
        <v>112</v>
      </c>
      <c r="AZ10" s="481"/>
      <c r="BA10" s="481"/>
      <c r="BB10" s="481"/>
      <c r="BC10" s="481"/>
      <c r="BD10" s="481"/>
      <c r="BE10" s="481"/>
      <c r="BF10" s="481"/>
      <c r="BG10" s="481"/>
      <c r="BH10" s="481"/>
      <c r="BI10" s="481"/>
      <c r="BJ10" s="481"/>
      <c r="BK10" s="481"/>
      <c r="BL10" s="481"/>
      <c r="BM10" s="482"/>
      <c r="BN10" s="446">
        <v>5208</v>
      </c>
      <c r="BO10" s="447"/>
      <c r="BP10" s="447"/>
      <c r="BQ10" s="447"/>
      <c r="BR10" s="447"/>
      <c r="BS10" s="447"/>
      <c r="BT10" s="447"/>
      <c r="BU10" s="448"/>
      <c r="BV10" s="446">
        <v>6457</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86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c r="A12" s="166"/>
      <c r="B12" s="506" t="s">
        <v>120</v>
      </c>
      <c r="C12" s="507"/>
      <c r="D12" s="507"/>
      <c r="E12" s="507"/>
      <c r="F12" s="507"/>
      <c r="G12" s="507"/>
      <c r="H12" s="507"/>
      <c r="I12" s="507"/>
      <c r="J12" s="507"/>
      <c r="K12" s="508"/>
      <c r="L12" s="515" t="s">
        <v>121</v>
      </c>
      <c r="M12" s="516"/>
      <c r="N12" s="516"/>
      <c r="O12" s="516"/>
      <c r="P12" s="516"/>
      <c r="Q12" s="517"/>
      <c r="R12" s="518">
        <v>167410</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86</v>
      </c>
      <c r="AV12" s="479"/>
      <c r="AW12" s="479"/>
      <c r="AX12" s="479"/>
      <c r="AY12" s="480" t="s">
        <v>125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126</v>
      </c>
      <c r="CE12" s="450"/>
      <c r="CF12" s="450"/>
      <c r="CG12" s="450"/>
      <c r="CH12" s="450"/>
      <c r="CI12" s="450"/>
      <c r="CJ12" s="450"/>
      <c r="CK12" s="450"/>
      <c r="CL12" s="450"/>
      <c r="CM12" s="450"/>
      <c r="CN12" s="450"/>
      <c r="CO12" s="450"/>
      <c r="CP12" s="450"/>
      <c r="CQ12" s="450"/>
      <c r="CR12" s="450"/>
      <c r="CS12" s="451"/>
      <c r="CT12" s="486" t="s">
        <v>119</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127</v>
      </c>
      <c r="N13" s="535"/>
      <c r="O13" s="535"/>
      <c r="P13" s="535"/>
      <c r="Q13" s="536"/>
      <c r="R13" s="527">
        <v>160898</v>
      </c>
      <c r="S13" s="528"/>
      <c r="T13" s="528"/>
      <c r="U13" s="528"/>
      <c r="V13" s="529"/>
      <c r="W13" s="462" t="s">
        <v>128</v>
      </c>
      <c r="X13" s="463"/>
      <c r="Y13" s="463"/>
      <c r="Z13" s="463"/>
      <c r="AA13" s="463"/>
      <c r="AB13" s="453"/>
      <c r="AC13" s="497">
        <v>3142</v>
      </c>
      <c r="AD13" s="498"/>
      <c r="AE13" s="498"/>
      <c r="AF13" s="498"/>
      <c r="AG13" s="537"/>
      <c r="AH13" s="497">
        <v>3087</v>
      </c>
      <c r="AI13" s="498"/>
      <c r="AJ13" s="498"/>
      <c r="AK13" s="498"/>
      <c r="AL13" s="499"/>
      <c r="AM13" s="475" t="s">
        <v>129</v>
      </c>
      <c r="AN13" s="476"/>
      <c r="AO13" s="476"/>
      <c r="AP13" s="476"/>
      <c r="AQ13" s="476"/>
      <c r="AR13" s="476"/>
      <c r="AS13" s="476"/>
      <c r="AT13" s="477"/>
      <c r="AU13" s="478" t="s">
        <v>130</v>
      </c>
      <c r="AV13" s="479"/>
      <c r="AW13" s="479"/>
      <c r="AX13" s="479"/>
      <c r="AY13" s="480" t="s">
        <v>131</v>
      </c>
      <c r="AZ13" s="481"/>
      <c r="BA13" s="481"/>
      <c r="BB13" s="481"/>
      <c r="BC13" s="481"/>
      <c r="BD13" s="481"/>
      <c r="BE13" s="481"/>
      <c r="BF13" s="481"/>
      <c r="BG13" s="481"/>
      <c r="BH13" s="481"/>
      <c r="BI13" s="481"/>
      <c r="BJ13" s="481"/>
      <c r="BK13" s="481"/>
      <c r="BL13" s="481"/>
      <c r="BM13" s="482"/>
      <c r="BN13" s="446">
        <v>-577134</v>
      </c>
      <c r="BO13" s="447"/>
      <c r="BP13" s="447"/>
      <c r="BQ13" s="447"/>
      <c r="BR13" s="447"/>
      <c r="BS13" s="447"/>
      <c r="BT13" s="447"/>
      <c r="BU13" s="448"/>
      <c r="BV13" s="446">
        <v>-993918</v>
      </c>
      <c r="BW13" s="447"/>
      <c r="BX13" s="447"/>
      <c r="BY13" s="447"/>
      <c r="BZ13" s="447"/>
      <c r="CA13" s="447"/>
      <c r="CB13" s="447"/>
      <c r="CC13" s="448"/>
      <c r="CD13" s="449" t="s">
        <v>132</v>
      </c>
      <c r="CE13" s="450"/>
      <c r="CF13" s="450"/>
      <c r="CG13" s="450"/>
      <c r="CH13" s="450"/>
      <c r="CI13" s="450"/>
      <c r="CJ13" s="450"/>
      <c r="CK13" s="450"/>
      <c r="CL13" s="450"/>
      <c r="CM13" s="450"/>
      <c r="CN13" s="450"/>
      <c r="CO13" s="450"/>
      <c r="CP13" s="450"/>
      <c r="CQ13" s="450"/>
      <c r="CR13" s="450"/>
      <c r="CS13" s="451"/>
      <c r="CT13" s="443">
        <v>5.5</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133</v>
      </c>
      <c r="M14" s="525"/>
      <c r="N14" s="525"/>
      <c r="O14" s="525"/>
      <c r="P14" s="525"/>
      <c r="Q14" s="526"/>
      <c r="R14" s="527">
        <v>166533</v>
      </c>
      <c r="S14" s="528"/>
      <c r="T14" s="528"/>
      <c r="U14" s="528"/>
      <c r="V14" s="529"/>
      <c r="W14" s="436"/>
      <c r="X14" s="437"/>
      <c r="Y14" s="437"/>
      <c r="Z14" s="437"/>
      <c r="AA14" s="437"/>
      <c r="AB14" s="426"/>
      <c r="AC14" s="530">
        <v>4.0999999999999996</v>
      </c>
      <c r="AD14" s="531"/>
      <c r="AE14" s="531"/>
      <c r="AF14" s="531"/>
      <c r="AG14" s="532"/>
      <c r="AH14" s="530">
        <v>4.0999999999999996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134</v>
      </c>
      <c r="CE14" s="539"/>
      <c r="CF14" s="539"/>
      <c r="CG14" s="539"/>
      <c r="CH14" s="539"/>
      <c r="CI14" s="539"/>
      <c r="CJ14" s="539"/>
      <c r="CK14" s="539"/>
      <c r="CL14" s="539"/>
      <c r="CM14" s="539"/>
      <c r="CN14" s="539"/>
      <c r="CO14" s="539"/>
      <c r="CP14" s="539"/>
      <c r="CQ14" s="539"/>
      <c r="CR14" s="539"/>
      <c r="CS14" s="540"/>
      <c r="CT14" s="541">
        <v>67.099999999999994</v>
      </c>
      <c r="CU14" s="542"/>
      <c r="CV14" s="542"/>
      <c r="CW14" s="542"/>
      <c r="CX14" s="542"/>
      <c r="CY14" s="542"/>
      <c r="CZ14" s="542"/>
      <c r="DA14" s="543"/>
      <c r="DB14" s="541">
        <v>68.599999999999994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127</v>
      </c>
      <c r="N15" s="535"/>
      <c r="O15" s="535"/>
      <c r="P15" s="535"/>
      <c r="Q15" s="536"/>
      <c r="R15" s="527">
        <v>160610</v>
      </c>
      <c r="S15" s="528"/>
      <c r="T15" s="528"/>
      <c r="U15" s="528"/>
      <c r="V15" s="529"/>
      <c r="W15" s="462" t="s">
        <v>135</v>
      </c>
      <c r="X15" s="463"/>
      <c r="Y15" s="463"/>
      <c r="Z15" s="463"/>
      <c r="AA15" s="463"/>
      <c r="AB15" s="453"/>
      <c r="AC15" s="497">
        <v>25951</v>
      </c>
      <c r="AD15" s="498"/>
      <c r="AE15" s="498"/>
      <c r="AF15" s="498"/>
      <c r="AG15" s="537"/>
      <c r="AH15" s="497">
        <v>24868</v>
      </c>
      <c r="AI15" s="498"/>
      <c r="AJ15" s="498"/>
      <c r="AK15" s="498"/>
      <c r="AL15" s="499"/>
      <c r="AM15" s="475"/>
      <c r="AN15" s="476"/>
      <c r="AO15" s="476"/>
      <c r="AP15" s="476"/>
      <c r="AQ15" s="476"/>
      <c r="AR15" s="476"/>
      <c r="AS15" s="476"/>
      <c r="AT15" s="477"/>
      <c r="AU15" s="478"/>
      <c r="AV15" s="479"/>
      <c r="AW15" s="479"/>
      <c r="AX15" s="479"/>
      <c r="AY15" s="406" t="s">
        <v>136</v>
      </c>
      <c r="AZ15" s="407"/>
      <c r="BA15" s="407"/>
      <c r="BB15" s="407"/>
      <c r="BC15" s="407"/>
      <c r="BD15" s="407"/>
      <c r="BE15" s="407"/>
      <c r="BF15" s="407"/>
      <c r="BG15" s="407"/>
      <c r="BH15" s="407"/>
      <c r="BI15" s="407"/>
      <c r="BJ15" s="407"/>
      <c r="BK15" s="407"/>
      <c r="BL15" s="407"/>
      <c r="BM15" s="408"/>
      <c r="BN15" s="409">
        <v>23287892</v>
      </c>
      <c r="BO15" s="410"/>
      <c r="BP15" s="410"/>
      <c r="BQ15" s="410"/>
      <c r="BR15" s="410"/>
      <c r="BS15" s="410"/>
      <c r="BT15" s="410"/>
      <c r="BU15" s="411"/>
      <c r="BV15" s="409">
        <v>23899339</v>
      </c>
      <c r="BW15" s="410"/>
      <c r="BX15" s="410"/>
      <c r="BY15" s="410"/>
      <c r="BZ15" s="410"/>
      <c r="CA15" s="410"/>
      <c r="CB15" s="410"/>
      <c r="CC15" s="411"/>
      <c r="CD15" s="544" t="s">
        <v>137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138</v>
      </c>
      <c r="M16" s="555"/>
      <c r="N16" s="555"/>
      <c r="O16" s="555"/>
      <c r="P16" s="555"/>
      <c r="Q16" s="556"/>
      <c r="R16" s="547" t="s">
        <v>139</v>
      </c>
      <c r="S16" s="548"/>
      <c r="T16" s="548"/>
      <c r="U16" s="548"/>
      <c r="V16" s="549"/>
      <c r="W16" s="436"/>
      <c r="X16" s="437"/>
      <c r="Y16" s="437"/>
      <c r="Z16" s="437"/>
      <c r="AA16" s="437"/>
      <c r="AB16" s="426"/>
      <c r="AC16" s="530">
        <v>33.9</v>
      </c>
      <c r="AD16" s="531"/>
      <c r="AE16" s="531"/>
      <c r="AF16" s="531"/>
      <c r="AG16" s="532"/>
      <c r="AH16" s="530">
        <v>33.299999999999997</v>
      </c>
      <c r="AI16" s="531"/>
      <c r="AJ16" s="531"/>
      <c r="AK16" s="531"/>
      <c r="AL16" s="533"/>
      <c r="AM16" s="475"/>
      <c r="AN16" s="476"/>
      <c r="AO16" s="476"/>
      <c r="AP16" s="476"/>
      <c r="AQ16" s="476"/>
      <c r="AR16" s="476"/>
      <c r="AS16" s="476"/>
      <c r="AT16" s="477"/>
      <c r="AU16" s="478"/>
      <c r="AV16" s="479"/>
      <c r="AW16" s="479"/>
      <c r="AX16" s="479"/>
      <c r="AY16" s="480" t="s">
        <v>140</v>
      </c>
      <c r="AZ16" s="481"/>
      <c r="BA16" s="481"/>
      <c r="BB16" s="481"/>
      <c r="BC16" s="481"/>
      <c r="BD16" s="481"/>
      <c r="BE16" s="481"/>
      <c r="BF16" s="481"/>
      <c r="BG16" s="481"/>
      <c r="BH16" s="481"/>
      <c r="BI16" s="481"/>
      <c r="BJ16" s="481"/>
      <c r="BK16" s="481"/>
      <c r="BL16" s="481"/>
      <c r="BM16" s="482"/>
      <c r="BN16" s="446">
        <v>23924806</v>
      </c>
      <c r="BO16" s="447"/>
      <c r="BP16" s="447"/>
      <c r="BQ16" s="447"/>
      <c r="BR16" s="447"/>
      <c r="BS16" s="447"/>
      <c r="BT16" s="447"/>
      <c r="BU16" s="448"/>
      <c r="BV16" s="446">
        <v>24327859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141</v>
      </c>
      <c r="N17" s="551"/>
      <c r="O17" s="551"/>
      <c r="P17" s="551"/>
      <c r="Q17" s="552"/>
      <c r="R17" s="547" t="s">
        <v>142</v>
      </c>
      <c r="S17" s="548"/>
      <c r="T17" s="548"/>
      <c r="U17" s="548"/>
      <c r="V17" s="549"/>
      <c r="W17" s="462" t="s">
        <v>143</v>
      </c>
      <c r="X17" s="463"/>
      <c r="Y17" s="463"/>
      <c r="Z17" s="463"/>
      <c r="AA17" s="463"/>
      <c r="AB17" s="453"/>
      <c r="AC17" s="497">
        <v>47496</v>
      </c>
      <c r="AD17" s="498"/>
      <c r="AE17" s="498"/>
      <c r="AF17" s="498"/>
      <c r="AG17" s="537"/>
      <c r="AH17" s="497">
        <v>46715</v>
      </c>
      <c r="AI17" s="498"/>
      <c r="AJ17" s="498"/>
      <c r="AK17" s="498"/>
      <c r="AL17" s="499"/>
      <c r="AM17" s="475"/>
      <c r="AN17" s="476"/>
      <c r="AO17" s="476"/>
      <c r="AP17" s="476"/>
      <c r="AQ17" s="476"/>
      <c r="AR17" s="476"/>
      <c r="AS17" s="476"/>
      <c r="AT17" s="477"/>
      <c r="AU17" s="478"/>
      <c r="AV17" s="479"/>
      <c r="AW17" s="479"/>
      <c r="AX17" s="479"/>
      <c r="AY17" s="480" t="s">
        <v>144</v>
      </c>
      <c r="AZ17" s="481"/>
      <c r="BA17" s="481"/>
      <c r="BB17" s="481"/>
      <c r="BC17" s="481"/>
      <c r="BD17" s="481"/>
      <c r="BE17" s="481"/>
      <c r="BF17" s="481"/>
      <c r="BG17" s="481"/>
      <c r="BH17" s="481"/>
      <c r="BI17" s="481"/>
      <c r="BJ17" s="481"/>
      <c r="BK17" s="481"/>
      <c r="BL17" s="481"/>
      <c r="BM17" s="482"/>
      <c r="BN17" s="446">
        <v>29890380</v>
      </c>
      <c r="BO17" s="447"/>
      <c r="BP17" s="447"/>
      <c r="BQ17" s="447"/>
      <c r="BR17" s="447"/>
      <c r="BS17" s="447"/>
      <c r="BT17" s="447"/>
      <c r="BU17" s="448"/>
      <c r="BV17" s="446">
        <v>30743750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145</v>
      </c>
      <c r="C18" s="489"/>
      <c r="D18" s="489"/>
      <c r="E18" s="558"/>
      <c r="F18" s="558"/>
      <c r="G18" s="558"/>
      <c r="H18" s="558"/>
      <c r="I18" s="558"/>
      <c r="J18" s="558"/>
      <c r="K18" s="558"/>
      <c r="L18" s="559">
        <v>171.76</v>
      </c>
      <c r="M18" s="559"/>
      <c r="N18" s="559"/>
      <c r="O18" s="559"/>
      <c r="P18" s="559"/>
      <c r="Q18" s="559"/>
      <c r="R18" s="560"/>
      <c r="S18" s="560"/>
      <c r="T18" s="560"/>
      <c r="U18" s="560"/>
      <c r="V18" s="561"/>
      <c r="W18" s="464"/>
      <c r="X18" s="465"/>
      <c r="Y18" s="465"/>
      <c r="Z18" s="465"/>
      <c r="AA18" s="465"/>
      <c r="AB18" s="456"/>
      <c r="AC18" s="562">
        <v>62</v>
      </c>
      <c r="AD18" s="563"/>
      <c r="AE18" s="563"/>
      <c r="AF18" s="563"/>
      <c r="AG18" s="564"/>
      <c r="AH18" s="562">
        <v>62.6</v>
      </c>
      <c r="AI18" s="563"/>
      <c r="AJ18" s="563"/>
      <c r="AK18" s="563"/>
      <c r="AL18" s="565"/>
      <c r="AM18" s="475"/>
      <c r="AN18" s="476"/>
      <c r="AO18" s="476"/>
      <c r="AP18" s="476"/>
      <c r="AQ18" s="476"/>
      <c r="AR18" s="476"/>
      <c r="AS18" s="476"/>
      <c r="AT18" s="477"/>
      <c r="AU18" s="478"/>
      <c r="AV18" s="479"/>
      <c r="AW18" s="479"/>
      <c r="AX18" s="479"/>
      <c r="AY18" s="480" t="s">
        <v>146</v>
      </c>
      <c r="AZ18" s="481"/>
      <c r="BA18" s="481"/>
      <c r="BB18" s="481"/>
      <c r="BC18" s="481"/>
      <c r="BD18" s="481"/>
      <c r="BE18" s="481"/>
      <c r="BF18" s="481"/>
      <c r="BG18" s="481"/>
      <c r="BH18" s="481"/>
      <c r="BI18" s="481"/>
      <c r="BJ18" s="481"/>
      <c r="BK18" s="481"/>
      <c r="BL18" s="481"/>
      <c r="BM18" s="482"/>
      <c r="BN18" s="446">
        <v>28841825</v>
      </c>
      <c r="BO18" s="447"/>
      <c r="BP18" s="447"/>
      <c r="BQ18" s="447"/>
      <c r="BR18" s="447"/>
      <c r="BS18" s="447"/>
      <c r="BT18" s="447"/>
      <c r="BU18" s="448"/>
      <c r="BV18" s="446">
        <v>27691580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147</v>
      </c>
      <c r="C19" s="489"/>
      <c r="D19" s="489"/>
      <c r="E19" s="558"/>
      <c r="F19" s="558"/>
      <c r="G19" s="558"/>
      <c r="H19" s="558"/>
      <c r="I19" s="558"/>
      <c r="J19" s="558"/>
      <c r="K19" s="558"/>
      <c r="L19" s="566">
        <v>971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148</v>
      </c>
      <c r="AZ19" s="481"/>
      <c r="BA19" s="481"/>
      <c r="BB19" s="481"/>
      <c r="BC19" s="481"/>
      <c r="BD19" s="481"/>
      <c r="BE19" s="481"/>
      <c r="BF19" s="481"/>
      <c r="BG19" s="481"/>
      <c r="BH19" s="481"/>
      <c r="BI19" s="481"/>
      <c r="BJ19" s="481"/>
      <c r="BK19" s="481"/>
      <c r="BL19" s="481"/>
      <c r="BM19" s="482"/>
      <c r="BN19" s="446">
        <v>36988961</v>
      </c>
      <c r="BO19" s="447"/>
      <c r="BP19" s="447"/>
      <c r="BQ19" s="447"/>
      <c r="BR19" s="447"/>
      <c r="BS19" s="447"/>
      <c r="BT19" s="447"/>
      <c r="BU19" s="448"/>
      <c r="BV19" s="446">
        <v>36733613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149</v>
      </c>
      <c r="C20" s="489"/>
      <c r="D20" s="489"/>
      <c r="E20" s="558"/>
      <c r="F20" s="558"/>
      <c r="G20" s="558"/>
      <c r="H20" s="558"/>
      <c r="I20" s="558"/>
      <c r="J20" s="558"/>
      <c r="K20" s="558"/>
      <c r="L20" s="566">
        <v>65792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151</v>
      </c>
      <c r="C22" s="581"/>
      <c r="D22" s="582"/>
      <c r="E22" s="458" t="s">
        <v>1</v>
      </c>
      <c r="F22" s="463"/>
      <c r="G22" s="463"/>
      <c r="H22" s="463"/>
      <c r="I22" s="463"/>
      <c r="J22" s="463"/>
      <c r="K22" s="453"/>
      <c r="L22" s="458" t="s">
        <v>152</v>
      </c>
      <c r="M22" s="463"/>
      <c r="N22" s="463"/>
      <c r="O22" s="463"/>
      <c r="P22" s="453"/>
      <c r="Q22" s="589" t="s">
        <v>153</v>
      </c>
      <c r="R22" s="590"/>
      <c r="S22" s="590"/>
      <c r="T22" s="590"/>
      <c r="U22" s="590"/>
      <c r="V22" s="591"/>
      <c r="W22" s="595" t="s">
        <v>154</v>
      </c>
      <c r="X22" s="581"/>
      <c r="Y22" s="582"/>
      <c r="Z22" s="458" t="s">
        <v>1</v>
      </c>
      <c r="AA22" s="463"/>
      <c r="AB22" s="463"/>
      <c r="AC22" s="463"/>
      <c r="AD22" s="463"/>
      <c r="AE22" s="463"/>
      <c r="AF22" s="463"/>
      <c r="AG22" s="453"/>
      <c r="AH22" s="608" t="s">
        <v>155</v>
      </c>
      <c r="AI22" s="463"/>
      <c r="AJ22" s="463"/>
      <c r="AK22" s="463"/>
      <c r="AL22" s="453"/>
      <c r="AM22" s="608" t="s">
        <v>156</v>
      </c>
      <c r="AN22" s="609"/>
      <c r="AO22" s="609"/>
      <c r="AP22" s="609"/>
      <c r="AQ22" s="609"/>
      <c r="AR22" s="610"/>
      <c r="AS22" s="589" t="s">
        <v>153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157</v>
      </c>
      <c r="AZ23" s="407"/>
      <c r="BA23" s="407"/>
      <c r="BB23" s="407"/>
      <c r="BC23" s="407"/>
      <c r="BD23" s="407"/>
      <c r="BE23" s="407"/>
      <c r="BF23" s="407"/>
      <c r="BG23" s="407"/>
      <c r="BH23" s="407"/>
      <c r="BI23" s="407"/>
      <c r="BJ23" s="407"/>
      <c r="BK23" s="407"/>
      <c r="BL23" s="407"/>
      <c r="BM23" s="408"/>
      <c r="BN23" s="446">
        <v>50617296</v>
      </c>
      <c r="BO23" s="447"/>
      <c r="BP23" s="447"/>
      <c r="BQ23" s="447"/>
      <c r="BR23" s="447"/>
      <c r="BS23" s="447"/>
      <c r="BT23" s="447"/>
      <c r="BU23" s="448"/>
      <c r="BV23" s="446">
        <v>50578301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158</v>
      </c>
      <c r="F24" s="476"/>
      <c r="G24" s="476"/>
      <c r="H24" s="476"/>
      <c r="I24" s="476"/>
      <c r="J24" s="476"/>
      <c r="K24" s="477"/>
      <c r="L24" s="497">
        <v>1</v>
      </c>
      <c r="M24" s="498"/>
      <c r="N24" s="498"/>
      <c r="O24" s="498"/>
      <c r="P24" s="537"/>
      <c r="Q24" s="497">
        <v>9700</v>
      </c>
      <c r="R24" s="498"/>
      <c r="S24" s="498"/>
      <c r="T24" s="498"/>
      <c r="U24" s="498"/>
      <c r="V24" s="537"/>
      <c r="W24" s="596"/>
      <c r="X24" s="584"/>
      <c r="Y24" s="585"/>
      <c r="Z24" s="496" t="s">
        <v>159</v>
      </c>
      <c r="AA24" s="476"/>
      <c r="AB24" s="476"/>
      <c r="AC24" s="476"/>
      <c r="AD24" s="476"/>
      <c r="AE24" s="476"/>
      <c r="AF24" s="476"/>
      <c r="AG24" s="477"/>
      <c r="AH24" s="497">
        <v>1017</v>
      </c>
      <c r="AI24" s="498"/>
      <c r="AJ24" s="498"/>
      <c r="AK24" s="498"/>
      <c r="AL24" s="537"/>
      <c r="AM24" s="497">
        <v>3113037</v>
      </c>
      <c r="AN24" s="498"/>
      <c r="AO24" s="498"/>
      <c r="AP24" s="498"/>
      <c r="AQ24" s="498"/>
      <c r="AR24" s="537"/>
      <c r="AS24" s="497">
        <v>3061</v>
      </c>
      <c r="AT24" s="498"/>
      <c r="AU24" s="498"/>
      <c r="AV24" s="498"/>
      <c r="AW24" s="498"/>
      <c r="AX24" s="499"/>
      <c r="AY24" s="616" t="s">
        <v>160</v>
      </c>
      <c r="AZ24" s="617"/>
      <c r="BA24" s="617"/>
      <c r="BB24" s="617"/>
      <c r="BC24" s="617"/>
      <c r="BD24" s="617"/>
      <c r="BE24" s="617"/>
      <c r="BF24" s="617"/>
      <c r="BG24" s="617"/>
      <c r="BH24" s="617"/>
      <c r="BI24" s="617"/>
      <c r="BJ24" s="617"/>
      <c r="BK24" s="617"/>
      <c r="BL24" s="617"/>
      <c r="BM24" s="618"/>
      <c r="BN24" s="446">
        <v>22983570</v>
      </c>
      <c r="BO24" s="447"/>
      <c r="BP24" s="447"/>
      <c r="BQ24" s="447"/>
      <c r="BR24" s="447"/>
      <c r="BS24" s="447"/>
      <c r="BT24" s="447"/>
      <c r="BU24" s="448"/>
      <c r="BV24" s="446">
        <v>23287705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161</v>
      </c>
      <c r="F25" s="476"/>
      <c r="G25" s="476"/>
      <c r="H25" s="476"/>
      <c r="I25" s="476"/>
      <c r="J25" s="476"/>
      <c r="K25" s="477"/>
      <c r="L25" s="497">
        <v>1</v>
      </c>
      <c r="M25" s="498"/>
      <c r="N25" s="498"/>
      <c r="O25" s="498"/>
      <c r="P25" s="537"/>
      <c r="Q25" s="497">
        <v>8260</v>
      </c>
      <c r="R25" s="498"/>
      <c r="S25" s="498"/>
      <c r="T25" s="498"/>
      <c r="U25" s="498"/>
      <c r="V25" s="537"/>
      <c r="W25" s="596"/>
      <c r="X25" s="584"/>
      <c r="Y25" s="585"/>
      <c r="Z25" s="496" t="s">
        <v>162</v>
      </c>
      <c r="AA25" s="476"/>
      <c r="AB25" s="476"/>
      <c r="AC25" s="476"/>
      <c r="AD25" s="476"/>
      <c r="AE25" s="476"/>
      <c r="AF25" s="476"/>
      <c r="AG25" s="477"/>
      <c r="AH25" s="497">
        <v>203</v>
      </c>
      <c r="AI25" s="498"/>
      <c r="AJ25" s="498"/>
      <c r="AK25" s="498"/>
      <c r="AL25" s="537"/>
      <c r="AM25" s="497">
        <v>593572</v>
      </c>
      <c r="AN25" s="498"/>
      <c r="AO25" s="498"/>
      <c r="AP25" s="498"/>
      <c r="AQ25" s="498"/>
      <c r="AR25" s="537"/>
      <c r="AS25" s="497">
        <v>2924</v>
      </c>
      <c r="AT25" s="498"/>
      <c r="AU25" s="498"/>
      <c r="AV25" s="498"/>
      <c r="AW25" s="498"/>
      <c r="AX25" s="499"/>
      <c r="AY25" s="406" t="s">
        <v>163</v>
      </c>
      <c r="AZ25" s="407"/>
      <c r="BA25" s="407"/>
      <c r="BB25" s="407"/>
      <c r="BC25" s="407"/>
      <c r="BD25" s="407"/>
      <c r="BE25" s="407"/>
      <c r="BF25" s="407"/>
      <c r="BG25" s="407"/>
      <c r="BH25" s="407"/>
      <c r="BI25" s="407"/>
      <c r="BJ25" s="407"/>
      <c r="BK25" s="407"/>
      <c r="BL25" s="407"/>
      <c r="BM25" s="408"/>
      <c r="BN25" s="409">
        <v>5907643</v>
      </c>
      <c r="BO25" s="410"/>
      <c r="BP25" s="410"/>
      <c r="BQ25" s="410"/>
      <c r="BR25" s="410"/>
      <c r="BS25" s="410"/>
      <c r="BT25" s="410"/>
      <c r="BU25" s="411"/>
      <c r="BV25" s="409">
        <v>6677602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164</v>
      </c>
      <c r="F26" s="476"/>
      <c r="G26" s="476"/>
      <c r="H26" s="476"/>
      <c r="I26" s="476"/>
      <c r="J26" s="476"/>
      <c r="K26" s="477"/>
      <c r="L26" s="497">
        <v>1</v>
      </c>
      <c r="M26" s="498"/>
      <c r="N26" s="498"/>
      <c r="O26" s="498"/>
      <c r="P26" s="537"/>
      <c r="Q26" s="497">
        <v>6930</v>
      </c>
      <c r="R26" s="498"/>
      <c r="S26" s="498"/>
      <c r="T26" s="498"/>
      <c r="U26" s="498"/>
      <c r="V26" s="537"/>
      <c r="W26" s="596"/>
      <c r="X26" s="584"/>
      <c r="Y26" s="585"/>
      <c r="Z26" s="496" t="s">
        <v>165</v>
      </c>
      <c r="AA26" s="606"/>
      <c r="AB26" s="606"/>
      <c r="AC26" s="606"/>
      <c r="AD26" s="606"/>
      <c r="AE26" s="606"/>
      <c r="AF26" s="606"/>
      <c r="AG26" s="607"/>
      <c r="AH26" s="497">
        <v>86</v>
      </c>
      <c r="AI26" s="498"/>
      <c r="AJ26" s="498"/>
      <c r="AK26" s="498"/>
      <c r="AL26" s="537"/>
      <c r="AM26" s="497">
        <v>288616</v>
      </c>
      <c r="AN26" s="498"/>
      <c r="AO26" s="498"/>
      <c r="AP26" s="498"/>
      <c r="AQ26" s="498"/>
      <c r="AR26" s="537"/>
      <c r="AS26" s="497">
        <v>3356</v>
      </c>
      <c r="AT26" s="498"/>
      <c r="AU26" s="498"/>
      <c r="AV26" s="498"/>
      <c r="AW26" s="498"/>
      <c r="AX26" s="499"/>
      <c r="AY26" s="449" t="s">
        <v>166</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119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168</v>
      </c>
      <c r="F27" s="476"/>
      <c r="G27" s="476"/>
      <c r="H27" s="476"/>
      <c r="I27" s="476"/>
      <c r="J27" s="476"/>
      <c r="K27" s="477"/>
      <c r="L27" s="497">
        <v>1</v>
      </c>
      <c r="M27" s="498"/>
      <c r="N27" s="498"/>
      <c r="O27" s="498"/>
      <c r="P27" s="537"/>
      <c r="Q27" s="497">
        <v>6000</v>
      </c>
      <c r="R27" s="498"/>
      <c r="S27" s="498"/>
      <c r="T27" s="498"/>
      <c r="U27" s="498"/>
      <c r="V27" s="537"/>
      <c r="W27" s="596"/>
      <c r="X27" s="584"/>
      <c r="Y27" s="585"/>
      <c r="Z27" s="496" t="s">
        <v>169</v>
      </c>
      <c r="AA27" s="476"/>
      <c r="AB27" s="476"/>
      <c r="AC27" s="476"/>
      <c r="AD27" s="476"/>
      <c r="AE27" s="476"/>
      <c r="AF27" s="476"/>
      <c r="AG27" s="477"/>
      <c r="AH27" s="497">
        <v>28</v>
      </c>
      <c r="AI27" s="498"/>
      <c r="AJ27" s="498"/>
      <c r="AK27" s="498"/>
      <c r="AL27" s="537"/>
      <c r="AM27" s="497">
        <v>106568</v>
      </c>
      <c r="AN27" s="498"/>
      <c r="AO27" s="498"/>
      <c r="AP27" s="498"/>
      <c r="AQ27" s="498"/>
      <c r="AR27" s="537"/>
      <c r="AS27" s="497">
        <v>3806</v>
      </c>
      <c r="AT27" s="498"/>
      <c r="AU27" s="498"/>
      <c r="AV27" s="498"/>
      <c r="AW27" s="498"/>
      <c r="AX27" s="499"/>
      <c r="AY27" s="538" t="s">
        <v>170</v>
      </c>
      <c r="AZ27" s="539"/>
      <c r="BA27" s="539"/>
      <c r="BB27" s="539"/>
      <c r="BC27" s="539"/>
      <c r="BD27" s="539"/>
      <c r="BE27" s="539"/>
      <c r="BF27" s="539"/>
      <c r="BG27" s="539"/>
      <c r="BH27" s="539"/>
      <c r="BI27" s="539"/>
      <c r="BJ27" s="539"/>
      <c r="BK27" s="539"/>
      <c r="BL27" s="539"/>
      <c r="BM27" s="540"/>
      <c r="BN27" s="619">
        <v>632579</v>
      </c>
      <c r="BO27" s="620"/>
      <c r="BP27" s="620"/>
      <c r="BQ27" s="620"/>
      <c r="BR27" s="620"/>
      <c r="BS27" s="620"/>
      <c r="BT27" s="620"/>
      <c r="BU27" s="621"/>
      <c r="BV27" s="619">
        <v>632578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171</v>
      </c>
      <c r="F28" s="476"/>
      <c r="G28" s="476"/>
      <c r="H28" s="476"/>
      <c r="I28" s="476"/>
      <c r="J28" s="476"/>
      <c r="K28" s="477"/>
      <c r="L28" s="497">
        <v>1</v>
      </c>
      <c r="M28" s="498"/>
      <c r="N28" s="498"/>
      <c r="O28" s="498"/>
      <c r="P28" s="537"/>
      <c r="Q28" s="497">
        <v>5400</v>
      </c>
      <c r="R28" s="498"/>
      <c r="S28" s="498"/>
      <c r="T28" s="498"/>
      <c r="U28" s="498"/>
      <c r="V28" s="537"/>
      <c r="W28" s="596"/>
      <c r="X28" s="584"/>
      <c r="Y28" s="585"/>
      <c r="Z28" s="496" t="s">
        <v>172</v>
      </c>
      <c r="AA28" s="476"/>
      <c r="AB28" s="476"/>
      <c r="AC28" s="476"/>
      <c r="AD28" s="476"/>
      <c r="AE28" s="476"/>
      <c r="AF28" s="476"/>
      <c r="AG28" s="477"/>
      <c r="AH28" s="497" t="s">
        <v>119</v>
      </c>
      <c r="AI28" s="498"/>
      <c r="AJ28" s="498"/>
      <c r="AK28" s="498"/>
      <c r="AL28" s="537"/>
      <c r="AM28" s="497" t="s">
        <v>167</v>
      </c>
      <c r="AN28" s="498"/>
      <c r="AO28" s="498"/>
      <c r="AP28" s="498"/>
      <c r="AQ28" s="498"/>
      <c r="AR28" s="537"/>
      <c r="AS28" s="497" t="s">
        <v>167</v>
      </c>
      <c r="AT28" s="498"/>
      <c r="AU28" s="498"/>
      <c r="AV28" s="498"/>
      <c r="AW28" s="498"/>
      <c r="AX28" s="499"/>
      <c r="AY28" s="622" t="s">
        <v>173</v>
      </c>
      <c r="AZ28" s="623"/>
      <c r="BA28" s="623"/>
      <c r="BB28" s="624"/>
      <c r="BC28" s="406" t="s">
        <v>41</v>
      </c>
      <c r="BD28" s="407"/>
      <c r="BE28" s="407"/>
      <c r="BF28" s="407"/>
      <c r="BG28" s="407"/>
      <c r="BH28" s="407"/>
      <c r="BI28" s="407"/>
      <c r="BJ28" s="407"/>
      <c r="BK28" s="407"/>
      <c r="BL28" s="407"/>
      <c r="BM28" s="408"/>
      <c r="BN28" s="409">
        <v>1214665</v>
      </c>
      <c r="BO28" s="410"/>
      <c r="BP28" s="410"/>
      <c r="BQ28" s="410"/>
      <c r="BR28" s="410"/>
      <c r="BS28" s="410"/>
      <c r="BT28" s="410"/>
      <c r="BU28" s="411"/>
      <c r="BV28" s="409">
        <v>1209457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174</v>
      </c>
      <c r="F29" s="476"/>
      <c r="G29" s="476"/>
      <c r="H29" s="476"/>
      <c r="I29" s="476"/>
      <c r="J29" s="476"/>
      <c r="K29" s="477"/>
      <c r="L29" s="497">
        <v>28</v>
      </c>
      <c r="M29" s="498"/>
      <c r="N29" s="498"/>
      <c r="O29" s="498"/>
      <c r="P29" s="537"/>
      <c r="Q29" s="497">
        <v>5100</v>
      </c>
      <c r="R29" s="498"/>
      <c r="S29" s="498"/>
      <c r="T29" s="498"/>
      <c r="U29" s="498"/>
      <c r="V29" s="537"/>
      <c r="W29" s="597"/>
      <c r="X29" s="598"/>
      <c r="Y29" s="599"/>
      <c r="Z29" s="496" t="s">
        <v>175</v>
      </c>
      <c r="AA29" s="476"/>
      <c r="AB29" s="476"/>
      <c r="AC29" s="476"/>
      <c r="AD29" s="476"/>
      <c r="AE29" s="476"/>
      <c r="AF29" s="476"/>
      <c r="AG29" s="477"/>
      <c r="AH29" s="497">
        <v>1045</v>
      </c>
      <c r="AI29" s="498"/>
      <c r="AJ29" s="498"/>
      <c r="AK29" s="498"/>
      <c r="AL29" s="537"/>
      <c r="AM29" s="497">
        <v>3219605</v>
      </c>
      <c r="AN29" s="498"/>
      <c r="AO29" s="498"/>
      <c r="AP29" s="498"/>
      <c r="AQ29" s="498"/>
      <c r="AR29" s="537"/>
      <c r="AS29" s="497">
        <v>3081</v>
      </c>
      <c r="AT29" s="498"/>
      <c r="AU29" s="498"/>
      <c r="AV29" s="498"/>
      <c r="AW29" s="498"/>
      <c r="AX29" s="499"/>
      <c r="AY29" s="625"/>
      <c r="AZ29" s="626"/>
      <c r="BA29" s="626"/>
      <c r="BB29" s="627"/>
      <c r="BC29" s="480" t="s">
        <v>176</v>
      </c>
      <c r="BD29" s="481"/>
      <c r="BE29" s="481"/>
      <c r="BF29" s="481"/>
      <c r="BG29" s="481"/>
      <c r="BH29" s="481"/>
      <c r="BI29" s="481"/>
      <c r="BJ29" s="481"/>
      <c r="BK29" s="481"/>
      <c r="BL29" s="481"/>
      <c r="BM29" s="482"/>
      <c r="BN29" s="446">
        <v>364089</v>
      </c>
      <c r="BO29" s="447"/>
      <c r="BP29" s="447"/>
      <c r="BQ29" s="447"/>
      <c r="BR29" s="447"/>
      <c r="BS29" s="447"/>
      <c r="BT29" s="447"/>
      <c r="BU29" s="448"/>
      <c r="BV29" s="446">
        <v>364061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177</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2736135</v>
      </c>
      <c r="BO30" s="620"/>
      <c r="BP30" s="620"/>
      <c r="BQ30" s="620"/>
      <c r="BR30" s="620"/>
      <c r="BS30" s="620"/>
      <c r="BT30" s="620"/>
      <c r="BU30" s="621"/>
      <c r="BV30" s="619">
        <v>2707601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184</v>
      </c>
      <c r="D33" s="470"/>
      <c r="E33" s="435" t="s">
        <v>185</v>
      </c>
      <c r="F33" s="435"/>
      <c r="G33" s="435"/>
      <c r="H33" s="435"/>
      <c r="I33" s="435"/>
      <c r="J33" s="435"/>
      <c r="K33" s="435"/>
      <c r="L33" s="435"/>
      <c r="M33" s="435"/>
      <c r="N33" s="435"/>
      <c r="O33" s="435"/>
      <c r="P33" s="435"/>
      <c r="Q33" s="435"/>
      <c r="R33" s="435"/>
      <c r="S33" s="435"/>
      <c r="T33" s="195"/>
      <c r="U33" s="470" t="s">
        <v>184</v>
      </c>
      <c r="V33" s="470"/>
      <c r="W33" s="435" t="s">
        <v>186</v>
      </c>
      <c r="X33" s="435"/>
      <c r="Y33" s="435"/>
      <c r="Z33" s="435"/>
      <c r="AA33" s="435"/>
      <c r="AB33" s="435"/>
      <c r="AC33" s="435"/>
      <c r="AD33" s="435"/>
      <c r="AE33" s="435"/>
      <c r="AF33" s="435"/>
      <c r="AG33" s="435"/>
      <c r="AH33" s="435"/>
      <c r="AI33" s="435"/>
      <c r="AJ33" s="435"/>
      <c r="AK33" s="435"/>
      <c r="AL33" s="195"/>
      <c r="AM33" s="470" t="s">
        <v>184</v>
      </c>
      <c r="AN33" s="470"/>
      <c r="AO33" s="435" t="s">
        <v>185</v>
      </c>
      <c r="AP33" s="435"/>
      <c r="AQ33" s="435"/>
      <c r="AR33" s="435"/>
      <c r="AS33" s="435"/>
      <c r="AT33" s="435"/>
      <c r="AU33" s="435"/>
      <c r="AV33" s="435"/>
      <c r="AW33" s="435"/>
      <c r="AX33" s="435"/>
      <c r="AY33" s="435"/>
      <c r="AZ33" s="435"/>
      <c r="BA33" s="435"/>
      <c r="BB33" s="435"/>
      <c r="BC33" s="435"/>
      <c r="BD33" s="196"/>
      <c r="BE33" s="435" t="s">
        <v>187</v>
      </c>
      <c r="BF33" s="435"/>
      <c r="BG33" s="435" t="s">
        <v>188</v>
      </c>
      <c r="BH33" s="435"/>
      <c r="BI33" s="435"/>
      <c r="BJ33" s="435"/>
      <c r="BK33" s="435"/>
      <c r="BL33" s="435"/>
      <c r="BM33" s="435"/>
      <c r="BN33" s="435"/>
      <c r="BO33" s="435"/>
      <c r="BP33" s="435"/>
      <c r="BQ33" s="435"/>
      <c r="BR33" s="435"/>
      <c r="BS33" s="435"/>
      <c r="BT33" s="435"/>
      <c r="BU33" s="435"/>
      <c r="BV33" s="196"/>
      <c r="BW33" s="470" t="s">
        <v>187</v>
      </c>
      <c r="BX33" s="470"/>
      <c r="BY33" s="435" t="s">
        <v>189</v>
      </c>
      <c r="BZ33" s="435"/>
      <c r="CA33" s="435"/>
      <c r="CB33" s="435"/>
      <c r="CC33" s="435"/>
      <c r="CD33" s="435"/>
      <c r="CE33" s="435"/>
      <c r="CF33" s="435"/>
      <c r="CG33" s="435"/>
      <c r="CH33" s="435"/>
      <c r="CI33" s="435"/>
      <c r="CJ33" s="435"/>
      <c r="CK33" s="435"/>
      <c r="CL33" s="435"/>
      <c r="CM33" s="435"/>
      <c r="CN33" s="195"/>
      <c r="CO33" s="470" t="s">
        <v>184</v>
      </c>
      <c r="CP33" s="470"/>
      <c r="CQ33" s="435" t="s">
        <v>190</v>
      </c>
      <c r="CR33" s="435"/>
      <c r="CS33" s="435"/>
      <c r="CT33" s="435"/>
      <c r="CU33" s="435"/>
      <c r="CV33" s="435"/>
      <c r="CW33" s="435"/>
      <c r="CX33" s="435"/>
      <c r="CY33" s="435"/>
      <c r="CZ33" s="435"/>
      <c r="DA33" s="435"/>
      <c r="DB33" s="435"/>
      <c r="DC33" s="435"/>
      <c r="DD33" s="435"/>
      <c r="DE33" s="435"/>
      <c r="DF33" s="195"/>
      <c r="DG33" s="631" t="s">
        <v>191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7</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小山広域保健衛生組合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渡良瀬遊水地アクリメーション振興財団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墓園やすらぎの森事業特別会計</v>
      </c>
      <c r="F35" s="633"/>
      <c r="G35" s="633"/>
      <c r="H35" s="633"/>
      <c r="I35" s="633"/>
      <c r="J35" s="633"/>
      <c r="K35" s="633"/>
      <c r="L35" s="633"/>
      <c r="M35" s="633"/>
      <c r="N35" s="633"/>
      <c r="O35" s="633"/>
      <c r="P35" s="633"/>
      <c r="Q35" s="633"/>
      <c r="R35" s="633"/>
      <c r="S35" s="633"/>
      <c r="T35" s="193"/>
      <c r="U35" s="632">
        <f>IF(W35="","",U34+1)</f>
        <v>8</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IF('各会計、関係団体の財政状況及び健全化判断比率'!B33="","",'各会計、関係団体の財政状況及び健全化判断比率'!B33)</f>
        <v>農業集落排水処理事業特別会計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栃木県市町村総合事務組合（一般会計）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小山都市開発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与良川水系湛水防除事業特別会計</v>
      </c>
      <c r="F36" s="633"/>
      <c r="G36" s="633"/>
      <c r="H36" s="633"/>
      <c r="I36" s="633"/>
      <c r="J36" s="633"/>
      <c r="K36" s="633"/>
      <c r="L36" s="633"/>
      <c r="M36" s="633"/>
      <c r="N36" s="633"/>
      <c r="O36" s="633"/>
      <c r="P36" s="633"/>
      <c r="Q36" s="633"/>
      <c r="R36" s="633"/>
      <c r="S36" s="633"/>
      <c r="T36" s="193"/>
      <c r="U36" s="632">
        <f t="shared" ref="U36:U43" si="4">IF(W36="","",U35+1)</f>
        <v>9</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IF('各会計、関係団体の財政状況及び健全化判断比率'!B34="","",'各会計、関係団体の財政状況及び健全化判断比率'!B34)</f>
        <v>小山東部第二工業団地造成事業特別会計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栃木県市町村総合事務組合（特別会計）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小山市体育協会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公共用地先行取得事業特別会計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IF('各会計、関係団体の財政状況及び健全化判断比率'!B35="","",'各会計、関係団体の財政状況及び健全化判断比率'!B35)</f>
        <v>テクノパーク小山南部造成事業特別会計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栃木県後期高齢者医療広域連合（一般会計）</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小山市農業公社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病院事業債管理事業特別会計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栃木県後期高齢者医療広域連合（後期高齢者医療特別会計）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24</v>
      </c>
      <c r="CP38" s="632"/>
      <c r="CQ38" s="633" t="str">
        <f>IF('各会計、関係団体の財政状況及び健全化判断比率'!BS11="","",'各会計、関係団体の財政状況及び健全化判断比率'!BS11)</f>
        <v>小山市勤労者共済サービスセンター</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f t="shared" si="5"/>
        <v>6</v>
      </c>
      <c r="D39" s="632"/>
      <c r="E39" s="633" t="str">
        <f>IF('各会計、関係団体の財政状況及び健全化判断比率'!B12="","",'各会計、関係団体の財政状況及び健全化判断比率'!B12)</f>
        <v>栃木県南地方卸売市場特別会計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25</v>
      </c>
      <c r="CP39" s="632"/>
      <c r="CQ39" s="633" t="str">
        <f>IF('各会計、関係団体の財政状況及び健全化判断比率'!BS12="","",'各会計、関係団体の財政状況及び健全化判断比率'!BS12)</f>
        <v>テレビ小山放送</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26</v>
      </c>
      <c r="CP40" s="632"/>
      <c r="CQ40" s="633" t="str">
        <f>IF('各会計、関係団体の財政状況及び健全化判断比率'!BS13="","",'各会計、関係団体の財政状況及び健全化判断比率'!BS13)</f>
        <v>小山市土地開発公社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27</v>
      </c>
      <c r="CP41" s="632"/>
      <c r="CQ41" s="633" t="str">
        <f>IF('各会計、関係団体の財政状況及び健全化判断比率'!BS14="","",'各会計、関係団体の財政状況及び健全化判断比率'!BS14)</f>
        <v>小山ブランド思川</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28</v>
      </c>
      <c r="CP42" s="632"/>
      <c r="CQ42" s="633" t="str">
        <f>IF('各会計、関係団体の財政状況及び健全化判断比率'!BS15="","",'各会計、関係団体の財政状況及び健全化判断比率'!BS15)</f>
        <v>小山市観光協会</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29</v>
      </c>
      <c r="CP43" s="632"/>
      <c r="CQ43" s="633" t="str">
        <f>IF('各会計、関係団体の財政状況及び健全化判断比率'!BS16="","",'各会計、関係団体の財政状況及び健全化判断比率'!BS16)</f>
        <v>新小山市民病院</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C4PeKQa2Ff3K3hw2Ks8kPHqcQC52ZsTHEuNYYGRAHY/uLiAgFC4mVTCQnaYFFebYTeQhXuXmTTZZ0/l4X+2VEQ==" saltValue="dO2OD59Sp5zwPvtnN8lW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549</v>
      </c>
      <c r="D34" s="1224"/>
      <c r="E34" s="1225"/>
      <c r="F34" s="32">
        <v>11.82</v>
      </c>
      <c r="G34" s="33">
        <v>14.01</v>
      </c>
      <c r="H34" s="33">
        <v>14.84</v>
      </c>
      <c r="I34" s="33">
        <v>16.5</v>
      </c>
      <c r="J34" s="34">
        <v>18.39</v>
      </c>
      <c r="K34" s="22"/>
      <c r="L34" s="22"/>
      <c r="M34" s="22"/>
      <c r="N34" s="22"/>
      <c r="O34" s="22"/>
      <c r="P34" s="22"/>
    </row>
    <row r="35" spans="1:16" ht="39" customHeight="1">
      <c r="A35" s="22"/>
      <c r="B35" s="35"/>
      <c r="C35" s="1218" t="s">
        <v>550</v>
      </c>
      <c r="D35" s="1219"/>
      <c r="E35" s="1220"/>
      <c r="F35" s="36">
        <v>6.2</v>
      </c>
      <c r="G35" s="37">
        <v>7.09</v>
      </c>
      <c r="H35" s="37">
        <v>7.79</v>
      </c>
      <c r="I35" s="37">
        <v>4.71</v>
      </c>
      <c r="J35" s="38">
        <v>2.87</v>
      </c>
      <c r="K35" s="22"/>
      <c r="L35" s="22"/>
      <c r="M35" s="22"/>
      <c r="N35" s="22"/>
      <c r="O35" s="22"/>
      <c r="P35" s="22"/>
    </row>
    <row r="36" spans="1:16" ht="39" customHeight="1">
      <c r="A36" s="22"/>
      <c r="B36" s="35"/>
      <c r="C36" s="1218" t="s">
        <v>551</v>
      </c>
      <c r="D36" s="1219"/>
      <c r="E36" s="1220"/>
      <c r="F36" s="36">
        <v>3.47</v>
      </c>
      <c r="G36" s="37">
        <v>2.85</v>
      </c>
      <c r="H36" s="37">
        <v>2.12</v>
      </c>
      <c r="I36" s="37">
        <v>3.38</v>
      </c>
      <c r="J36" s="38">
        <v>2.66</v>
      </c>
      <c r="K36" s="22"/>
      <c r="L36" s="22"/>
      <c r="M36" s="22"/>
      <c r="N36" s="22"/>
      <c r="O36" s="22"/>
      <c r="P36" s="22"/>
    </row>
    <row r="37" spans="1:16" ht="39" customHeight="1">
      <c r="A37" s="22"/>
      <c r="B37" s="35"/>
      <c r="C37" s="1218" t="s">
        <v>552</v>
      </c>
      <c r="D37" s="1219"/>
      <c r="E37" s="1220"/>
      <c r="F37" s="36">
        <v>0.63</v>
      </c>
      <c r="G37" s="37">
        <v>0.55000000000000004</v>
      </c>
      <c r="H37" s="37">
        <v>1.41</v>
      </c>
      <c r="I37" s="37">
        <v>2.34</v>
      </c>
      <c r="J37" s="38">
        <v>1.1499999999999999</v>
      </c>
      <c r="K37" s="22"/>
      <c r="L37" s="22"/>
      <c r="M37" s="22"/>
      <c r="N37" s="22"/>
      <c r="O37" s="22"/>
      <c r="P37" s="22"/>
    </row>
    <row r="38" spans="1:16" ht="39" customHeight="1">
      <c r="A38" s="22"/>
      <c r="B38" s="35"/>
      <c r="C38" s="1218" t="s">
        <v>553</v>
      </c>
      <c r="D38" s="1219"/>
      <c r="E38" s="1220"/>
      <c r="F38" s="36">
        <v>0.48</v>
      </c>
      <c r="G38" s="37">
        <v>0.44</v>
      </c>
      <c r="H38" s="37">
        <v>0.41</v>
      </c>
      <c r="I38" s="37">
        <v>0.45</v>
      </c>
      <c r="J38" s="38">
        <v>0.34</v>
      </c>
      <c r="K38" s="22"/>
      <c r="L38" s="22"/>
      <c r="M38" s="22"/>
      <c r="N38" s="22"/>
      <c r="O38" s="22"/>
      <c r="P38" s="22"/>
    </row>
    <row r="39" spans="1:16" ht="39" customHeight="1">
      <c r="A39" s="22"/>
      <c r="B39" s="35"/>
      <c r="C39" s="1218" t="s">
        <v>554</v>
      </c>
      <c r="D39" s="1219"/>
      <c r="E39" s="1220"/>
      <c r="F39" s="36">
        <v>0.27</v>
      </c>
      <c r="G39" s="37">
        <v>0.35</v>
      </c>
      <c r="H39" s="37">
        <v>0.27</v>
      </c>
      <c r="I39" s="37">
        <v>0.12</v>
      </c>
      <c r="J39" s="38">
        <v>0.12</v>
      </c>
      <c r="K39" s="22"/>
      <c r="L39" s="22"/>
      <c r="M39" s="22"/>
      <c r="N39" s="22"/>
      <c r="O39" s="22"/>
      <c r="P39" s="22"/>
    </row>
    <row r="40" spans="1:16" ht="39" customHeight="1">
      <c r="A40" s="22"/>
      <c r="B40" s="35"/>
      <c r="C40" s="1218" t="s">
        <v>555</v>
      </c>
      <c r="D40" s="1219"/>
      <c r="E40" s="1220"/>
      <c r="F40" s="36">
        <v>0.01</v>
      </c>
      <c r="G40" s="37">
        <v>0.01</v>
      </c>
      <c r="H40" s="37">
        <v>0.02</v>
      </c>
      <c r="I40" s="37">
        <v>0.01</v>
      </c>
      <c r="J40" s="38">
        <v>0.02</v>
      </c>
      <c r="K40" s="22"/>
      <c r="L40" s="22"/>
      <c r="M40" s="22"/>
      <c r="N40" s="22"/>
      <c r="O40" s="22"/>
      <c r="P40" s="22"/>
    </row>
    <row r="41" spans="1:16" ht="39" customHeight="1">
      <c r="A41" s="22"/>
      <c r="B41" s="35"/>
      <c r="C41" s="1218" t="s">
        <v>556</v>
      </c>
      <c r="D41" s="1219"/>
      <c r="E41" s="1220"/>
      <c r="F41" s="36">
        <v>0.01</v>
      </c>
      <c r="G41" s="37">
        <v>0.01</v>
      </c>
      <c r="H41" s="37">
        <v>0.01</v>
      </c>
      <c r="I41" s="37">
        <v>0.01</v>
      </c>
      <c r="J41" s="38">
        <v>0.01</v>
      </c>
      <c r="K41" s="22"/>
      <c r="L41" s="22"/>
      <c r="M41" s="22"/>
      <c r="N41" s="22"/>
      <c r="O41" s="22"/>
      <c r="P41" s="22"/>
    </row>
    <row r="42" spans="1:16" ht="39" customHeight="1">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558</v>
      </c>
      <c r="D43" s="1222"/>
      <c r="E43" s="1223"/>
      <c r="F43" s="41">
        <v>0.01</v>
      </c>
      <c r="G43" s="42">
        <v>0.01</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suJ+Xu7Wd7i5UsX3Z7pfL7fZROYRNNHaIeOkKzMII7Zpt4arA3Ki0LVABfwQNTamlIQ0P9/Uj2y3Nw618KA==" saltValue="wSJc4/FacxuImpkhGYDB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10</v>
      </c>
      <c r="C45" s="1235"/>
      <c r="D45" s="58"/>
      <c r="E45" s="1240" t="s">
        <v>11</v>
      </c>
      <c r="F45" s="1240"/>
      <c r="G45" s="1240"/>
      <c r="H45" s="1240"/>
      <c r="I45" s="1240"/>
      <c r="J45" s="1241"/>
      <c r="K45" s="59">
        <v>4784</v>
      </c>
      <c r="L45" s="60">
        <v>4487</v>
      </c>
      <c r="M45" s="60">
        <v>4513</v>
      </c>
      <c r="N45" s="60">
        <v>4913</v>
      </c>
      <c r="O45" s="61">
        <v>5583</v>
      </c>
      <c r="P45" s="48"/>
      <c r="Q45" s="48"/>
      <c r="R45" s="48"/>
      <c r="S45" s="48"/>
      <c r="T45" s="48"/>
      <c r="U45" s="48"/>
    </row>
    <row r="46" spans="1:21" ht="30.75" customHeight="1">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14</v>
      </c>
      <c r="F48" s="1228"/>
      <c r="G48" s="1228"/>
      <c r="H48" s="1228"/>
      <c r="I48" s="1228"/>
      <c r="J48" s="1229"/>
      <c r="K48" s="63">
        <v>1590</v>
      </c>
      <c r="L48" s="64">
        <v>1606</v>
      </c>
      <c r="M48" s="64">
        <v>1579</v>
      </c>
      <c r="N48" s="64">
        <v>1620</v>
      </c>
      <c r="O48" s="65">
        <v>1648</v>
      </c>
      <c r="P48" s="48"/>
      <c r="Q48" s="48"/>
      <c r="R48" s="48"/>
      <c r="S48" s="48"/>
      <c r="T48" s="48"/>
      <c r="U48" s="48"/>
    </row>
    <row r="49" spans="1:21" ht="30.75" customHeight="1">
      <c r="A49" s="48"/>
      <c r="B49" s="1236"/>
      <c r="C49" s="1237"/>
      <c r="D49" s="62"/>
      <c r="E49" s="1228" t="s">
        <v>15</v>
      </c>
      <c r="F49" s="1228"/>
      <c r="G49" s="1228"/>
      <c r="H49" s="1228"/>
      <c r="I49" s="1228"/>
      <c r="J49" s="1229"/>
      <c r="K49" s="63">
        <v>305</v>
      </c>
      <c r="L49" s="64">
        <v>306</v>
      </c>
      <c r="M49" s="64">
        <v>256</v>
      </c>
      <c r="N49" s="64">
        <v>432</v>
      </c>
      <c r="O49" s="65">
        <v>166</v>
      </c>
      <c r="P49" s="48"/>
      <c r="Q49" s="48"/>
      <c r="R49" s="48"/>
      <c r="S49" s="48"/>
      <c r="T49" s="48"/>
      <c r="U49" s="48"/>
    </row>
    <row r="50" spans="1:21" ht="30.75" customHeight="1">
      <c r="A50" s="48"/>
      <c r="B50" s="1236"/>
      <c r="C50" s="1237"/>
      <c r="D50" s="62"/>
      <c r="E50" s="1228" t="s">
        <v>16</v>
      </c>
      <c r="F50" s="1228"/>
      <c r="G50" s="1228"/>
      <c r="H50" s="1228"/>
      <c r="I50" s="1228"/>
      <c r="J50" s="1229"/>
      <c r="K50" s="63" t="s">
        <v>498</v>
      </c>
      <c r="L50" s="64">
        <v>52</v>
      </c>
      <c r="M50" s="64" t="s">
        <v>498</v>
      </c>
      <c r="N50" s="64" t="s">
        <v>498</v>
      </c>
      <c r="O50" s="65" t="s">
        <v>498</v>
      </c>
      <c r="P50" s="48"/>
      <c r="Q50" s="48"/>
      <c r="R50" s="48"/>
      <c r="S50" s="48"/>
      <c r="T50" s="48"/>
      <c r="U50" s="48"/>
    </row>
    <row r="51" spans="1:21" ht="30.75" customHeight="1">
      <c r="A51" s="48"/>
      <c r="B51" s="1238"/>
      <c r="C51" s="1239"/>
      <c r="D51" s="66"/>
      <c r="E51" s="1228" t="s">
        <v>17</v>
      </c>
      <c r="F51" s="1228"/>
      <c r="G51" s="1228"/>
      <c r="H51" s="1228"/>
      <c r="I51" s="1228"/>
      <c r="J51" s="1229"/>
      <c r="K51" s="63">
        <v>1</v>
      </c>
      <c r="L51" s="64">
        <v>1</v>
      </c>
      <c r="M51" s="64">
        <v>2</v>
      </c>
      <c r="N51" s="64">
        <v>0</v>
      </c>
      <c r="O51" s="65">
        <v>1</v>
      </c>
      <c r="P51" s="48"/>
      <c r="Q51" s="48"/>
      <c r="R51" s="48"/>
      <c r="S51" s="48"/>
      <c r="T51" s="48"/>
      <c r="U51" s="48"/>
    </row>
    <row r="52" spans="1:21" ht="30.75" customHeight="1">
      <c r="A52" s="48"/>
      <c r="B52" s="1226" t="s">
        <v>18</v>
      </c>
      <c r="C52" s="1227"/>
      <c r="D52" s="66"/>
      <c r="E52" s="1228" t="s">
        <v>19</v>
      </c>
      <c r="F52" s="1228"/>
      <c r="G52" s="1228"/>
      <c r="H52" s="1228"/>
      <c r="I52" s="1228"/>
      <c r="J52" s="1229"/>
      <c r="K52" s="63">
        <v>5402</v>
      </c>
      <c r="L52" s="64">
        <v>5358</v>
      </c>
      <c r="M52" s="64">
        <v>5184</v>
      </c>
      <c r="N52" s="64">
        <v>5257</v>
      </c>
      <c r="O52" s="65">
        <v>5582</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1278</v>
      </c>
      <c r="L53" s="69">
        <v>1094</v>
      </c>
      <c r="M53" s="69">
        <v>1166</v>
      </c>
      <c r="N53" s="69">
        <v>1708</v>
      </c>
      <c r="O53" s="70">
        <v>1816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Mq0P9zGJDD0bx4FGSoqCbwit9Ha0CCLfug+AQXr2PEOay0AXn6VgZIVSvvYJM8pl6tUOeNhh7Oo8qYPx0uIfg==" saltValue="G++FB5yp/ENzbNpostSi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42" t="s">
        <v>23</v>
      </c>
      <c r="C41" s="1243"/>
      <c r="D41" s="81"/>
      <c r="E41" s="1248" t="s">
        <v>24</v>
      </c>
      <c r="F41" s="1248"/>
      <c r="G41" s="1248"/>
      <c r="H41" s="1249"/>
      <c r="I41" s="82">
        <v>51368</v>
      </c>
      <c r="J41" s="83">
        <v>52763</v>
      </c>
      <c r="K41" s="83">
        <v>56327</v>
      </c>
      <c r="L41" s="83">
        <v>55322</v>
      </c>
      <c r="M41" s="84">
        <v>54874</v>
      </c>
    </row>
    <row r="42" spans="2:13" ht="27.75" customHeight="1">
      <c r="B42" s="1244"/>
      <c r="C42" s="1245"/>
      <c r="D42" s="85"/>
      <c r="E42" s="1250" t="s">
        <v>25</v>
      </c>
      <c r="F42" s="1250"/>
      <c r="G42" s="1250"/>
      <c r="H42" s="1251"/>
      <c r="I42" s="86">
        <v>743</v>
      </c>
      <c r="J42" s="87">
        <v>693</v>
      </c>
      <c r="K42" s="87">
        <v>694</v>
      </c>
      <c r="L42" s="87">
        <v>695</v>
      </c>
      <c r="M42" s="88">
        <v>697</v>
      </c>
    </row>
    <row r="43" spans="2:13" ht="27.75" customHeight="1">
      <c r="B43" s="1244"/>
      <c r="C43" s="1245"/>
      <c r="D43" s="85"/>
      <c r="E43" s="1250" t="s">
        <v>26</v>
      </c>
      <c r="F43" s="1250"/>
      <c r="G43" s="1250"/>
      <c r="H43" s="1251"/>
      <c r="I43" s="86">
        <v>25632</v>
      </c>
      <c r="J43" s="87">
        <v>26125</v>
      </c>
      <c r="K43" s="87">
        <v>26221</v>
      </c>
      <c r="L43" s="87">
        <v>26061</v>
      </c>
      <c r="M43" s="88">
        <v>25071</v>
      </c>
    </row>
    <row r="44" spans="2:13" ht="27.75" customHeight="1">
      <c r="B44" s="1244"/>
      <c r="C44" s="1245"/>
      <c r="D44" s="85"/>
      <c r="E44" s="1250" t="s">
        <v>27</v>
      </c>
      <c r="F44" s="1250"/>
      <c r="G44" s="1250"/>
      <c r="H44" s="1251"/>
      <c r="I44" s="86">
        <v>1328</v>
      </c>
      <c r="J44" s="87">
        <v>1167</v>
      </c>
      <c r="K44" s="87">
        <v>1950</v>
      </c>
      <c r="L44" s="87">
        <v>1693</v>
      </c>
      <c r="M44" s="88">
        <v>1627</v>
      </c>
    </row>
    <row r="45" spans="2:13" ht="27.75" customHeight="1">
      <c r="B45" s="1244"/>
      <c r="C45" s="1245"/>
      <c r="D45" s="85"/>
      <c r="E45" s="1250" t="s">
        <v>28</v>
      </c>
      <c r="F45" s="1250"/>
      <c r="G45" s="1250"/>
      <c r="H45" s="1251"/>
      <c r="I45" s="86">
        <v>6983</v>
      </c>
      <c r="J45" s="87">
        <v>6245</v>
      </c>
      <c r="K45" s="87">
        <v>5486</v>
      </c>
      <c r="L45" s="87">
        <v>5603</v>
      </c>
      <c r="M45" s="88">
        <v>5641</v>
      </c>
    </row>
    <row r="46" spans="2:13" ht="27.75" customHeight="1">
      <c r="B46" s="1244"/>
      <c r="C46" s="1245"/>
      <c r="D46" s="89"/>
      <c r="E46" s="1250" t="s">
        <v>29</v>
      </c>
      <c r="F46" s="1250"/>
      <c r="G46" s="1250"/>
      <c r="H46" s="1251"/>
      <c r="I46" s="86">
        <v>11</v>
      </c>
      <c r="J46" s="87">
        <v>11</v>
      </c>
      <c r="K46" s="87">
        <v>10</v>
      </c>
      <c r="L46" s="87">
        <v>1067</v>
      </c>
      <c r="M46" s="88">
        <v>1078</v>
      </c>
    </row>
    <row r="47" spans="2:13" ht="27.75" customHeight="1">
      <c r="B47" s="1244"/>
      <c r="C47" s="1245"/>
      <c r="D47" s="90"/>
      <c r="E47" s="1252" t="s">
        <v>30</v>
      </c>
      <c r="F47" s="1253"/>
      <c r="G47" s="1253"/>
      <c r="H47" s="1254"/>
      <c r="I47" s="86" t="s">
        <v>498</v>
      </c>
      <c r="J47" s="87" t="s">
        <v>498</v>
      </c>
      <c r="K47" s="87" t="s">
        <v>498</v>
      </c>
      <c r="L47" s="87" t="s">
        <v>498</v>
      </c>
      <c r="M47" s="88" t="s">
        <v>498</v>
      </c>
    </row>
    <row r="48" spans="2:13" ht="27.75" customHeight="1">
      <c r="B48" s="1244"/>
      <c r="C48" s="1245"/>
      <c r="D48" s="85"/>
      <c r="E48" s="1250" t="s">
        <v>31</v>
      </c>
      <c r="F48" s="1250"/>
      <c r="G48" s="1250"/>
      <c r="H48" s="1251"/>
      <c r="I48" s="86" t="s">
        <v>498</v>
      </c>
      <c r="J48" s="87" t="s">
        <v>498</v>
      </c>
      <c r="K48" s="87" t="s">
        <v>498</v>
      </c>
      <c r="L48" s="87" t="s">
        <v>498</v>
      </c>
      <c r="M48" s="88" t="s">
        <v>498</v>
      </c>
    </row>
    <row r="49" spans="2:13" ht="27.75" customHeight="1">
      <c r="B49" s="1246"/>
      <c r="C49" s="1247"/>
      <c r="D49" s="85"/>
      <c r="E49" s="1250" t="s">
        <v>32</v>
      </c>
      <c r="F49" s="1250"/>
      <c r="G49" s="1250"/>
      <c r="H49" s="1251"/>
      <c r="I49" s="86" t="s">
        <v>498</v>
      </c>
      <c r="J49" s="87" t="s">
        <v>498</v>
      </c>
      <c r="K49" s="87" t="s">
        <v>498</v>
      </c>
      <c r="L49" s="87" t="s">
        <v>498</v>
      </c>
      <c r="M49" s="88" t="s">
        <v>498</v>
      </c>
    </row>
    <row r="50" spans="2:13" ht="27.75" customHeight="1">
      <c r="B50" s="1255" t="s">
        <v>33</v>
      </c>
      <c r="C50" s="1256"/>
      <c r="D50" s="91"/>
      <c r="E50" s="1250" t="s">
        <v>34</v>
      </c>
      <c r="F50" s="1250"/>
      <c r="G50" s="1250"/>
      <c r="H50" s="1251"/>
      <c r="I50" s="86">
        <v>4223</v>
      </c>
      <c r="J50" s="87">
        <v>5064</v>
      </c>
      <c r="K50" s="87">
        <v>5580</v>
      </c>
      <c r="L50" s="87">
        <v>5743</v>
      </c>
      <c r="M50" s="88">
        <v>6831</v>
      </c>
    </row>
    <row r="51" spans="2:13" ht="27.75" customHeight="1">
      <c r="B51" s="1244"/>
      <c r="C51" s="1245"/>
      <c r="D51" s="85"/>
      <c r="E51" s="1250" t="s">
        <v>35</v>
      </c>
      <c r="F51" s="1250"/>
      <c r="G51" s="1250"/>
      <c r="H51" s="1251"/>
      <c r="I51" s="86">
        <v>19131</v>
      </c>
      <c r="J51" s="87">
        <v>18210</v>
      </c>
      <c r="K51" s="87">
        <v>22607</v>
      </c>
      <c r="L51" s="87">
        <v>20476</v>
      </c>
      <c r="M51" s="88">
        <v>19339</v>
      </c>
    </row>
    <row r="52" spans="2:13" ht="27.75" customHeight="1">
      <c r="B52" s="1246"/>
      <c r="C52" s="1247"/>
      <c r="D52" s="85"/>
      <c r="E52" s="1250" t="s">
        <v>36</v>
      </c>
      <c r="F52" s="1250"/>
      <c r="G52" s="1250"/>
      <c r="H52" s="1251"/>
      <c r="I52" s="86">
        <v>45865</v>
      </c>
      <c r="J52" s="87">
        <v>45678</v>
      </c>
      <c r="K52" s="87">
        <v>46303</v>
      </c>
      <c r="L52" s="87">
        <v>44954</v>
      </c>
      <c r="M52" s="88">
        <v>44073</v>
      </c>
    </row>
    <row r="53" spans="2:13" ht="27.75" customHeight="1" thickBot="1">
      <c r="B53" s="1257" t="s">
        <v>37</v>
      </c>
      <c r="C53" s="1258"/>
      <c r="D53" s="92"/>
      <c r="E53" s="1259" t="s">
        <v>38</v>
      </c>
      <c r="F53" s="1259"/>
      <c r="G53" s="1259"/>
      <c r="H53" s="1260"/>
      <c r="I53" s="93">
        <v>16845</v>
      </c>
      <c r="J53" s="94">
        <v>18051</v>
      </c>
      <c r="K53" s="94">
        <v>16198</v>
      </c>
      <c r="L53" s="94">
        <v>19267</v>
      </c>
      <c r="M53" s="95">
        <v>18745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Y1AWOHvcInRH0bgvYqGqmnhOnY77DF83Mv9SkRgMrDtuAEg+qOsq9i5O+LrInX99CrnrKK4ZZscK4IVCMRIyg==" saltValue="3/UW9g7vLe7lK+VdUuO/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69" t="s">
        <v>41</v>
      </c>
      <c r="D55" s="1269"/>
      <c r="E55" s="1270"/>
      <c r="F55" s="107">
        <v>1203</v>
      </c>
      <c r="G55" s="107">
        <v>1209</v>
      </c>
      <c r="H55" s="108">
        <v>1215</v>
      </c>
    </row>
    <row r="56" spans="2:8" ht="52.5" customHeight="1">
      <c r="B56" s="109"/>
      <c r="C56" s="1271" t="s">
        <v>42</v>
      </c>
      <c r="D56" s="1271"/>
      <c r="E56" s="1272"/>
      <c r="F56" s="110">
        <v>364</v>
      </c>
      <c r="G56" s="110">
        <v>364</v>
      </c>
      <c r="H56" s="111">
        <v>364</v>
      </c>
    </row>
    <row r="57" spans="2:8" ht="53.25" customHeight="1">
      <c r="B57" s="109"/>
      <c r="C57" s="1273" t="s">
        <v>43</v>
      </c>
      <c r="D57" s="1273"/>
      <c r="E57" s="1274"/>
      <c r="F57" s="112">
        <v>2754</v>
      </c>
      <c r="G57" s="112">
        <v>2708</v>
      </c>
      <c r="H57" s="113">
        <v>2736</v>
      </c>
    </row>
    <row r="58" spans="2:8" ht="45.75" customHeight="1">
      <c r="B58" s="114"/>
      <c r="C58" s="1261" t="s">
        <v>586</v>
      </c>
      <c r="D58" s="1262"/>
      <c r="E58" s="1263"/>
      <c r="F58" s="115">
        <v>1306</v>
      </c>
      <c r="G58" s="115">
        <v>1306</v>
      </c>
      <c r="H58" s="116">
        <v>1326</v>
      </c>
    </row>
    <row r="59" spans="2:8" ht="45.75" customHeight="1">
      <c r="B59" s="114"/>
      <c r="C59" s="1261" t="s">
        <v>587</v>
      </c>
      <c r="D59" s="1262"/>
      <c r="E59" s="1263"/>
      <c r="F59" s="115">
        <v>967</v>
      </c>
      <c r="G59" s="115">
        <v>967</v>
      </c>
      <c r="H59" s="116">
        <v>967</v>
      </c>
    </row>
    <row r="60" spans="2:8" ht="45.75" customHeight="1">
      <c r="B60" s="114"/>
      <c r="C60" s="1261" t="s">
        <v>588</v>
      </c>
      <c r="D60" s="1262"/>
      <c r="E60" s="1263"/>
      <c r="F60" s="115">
        <v>96</v>
      </c>
      <c r="G60" s="115">
        <v>120</v>
      </c>
      <c r="H60" s="116">
        <v>120</v>
      </c>
    </row>
    <row r="61" spans="2:8" ht="45.75" customHeight="1">
      <c r="B61" s="114"/>
      <c r="C61" s="1261" t="s">
        <v>589</v>
      </c>
      <c r="D61" s="1262"/>
      <c r="E61" s="1263"/>
      <c r="F61" s="115">
        <v>93</v>
      </c>
      <c r="G61" s="115">
        <v>93</v>
      </c>
      <c r="H61" s="116">
        <v>92</v>
      </c>
    </row>
    <row r="62" spans="2:8" ht="45.75" customHeight="1" thickBot="1">
      <c r="B62" s="117"/>
      <c r="C62" s="1264" t="s">
        <v>590</v>
      </c>
      <c r="D62" s="1265"/>
      <c r="E62" s="1266"/>
      <c r="F62" s="118">
        <v>71</v>
      </c>
      <c r="G62" s="118">
        <v>69</v>
      </c>
      <c r="H62" s="119">
        <v>68</v>
      </c>
    </row>
    <row r="63" spans="2:8" ht="52.5" customHeight="1" thickBot="1">
      <c r="B63" s="120"/>
      <c r="C63" s="1267" t="s">
        <v>44</v>
      </c>
      <c r="D63" s="1267"/>
      <c r="E63" s="1268"/>
      <c r="F63" s="121">
        <v>4321</v>
      </c>
      <c r="G63" s="121">
        <v>4281</v>
      </c>
      <c r="H63" s="122">
        <v>4315</v>
      </c>
    </row>
    <row r="64" spans="2:8" ht="15" customHeight="1"/>
    <row r="65" ht="0" hidden="1" customHeight="1"/>
    <row r="66" ht="0" hidden="1" customHeight="1"/>
  </sheetData>
  <sheetProtection algorithmName="SHA-512" hashValue="DVlm8G42i2ElxvqKFkc9y8xzbaXv5OYaOCL9QGdsJI6quTzIQY6E5zyFyiFX+ZlxYm5fourhU55FksDKb8ruoA==" saltValue="NAYCdGebhrn/Evjax7DM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37" zoomScale="80" zoomScaleNormal="80" zoomScaleSheetLayoutView="55" workbookViewId="0">
      <selection activeCell="AN48" sqref="AN4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541</v>
      </c>
      <c r="BQ50" s="1279"/>
      <c r="BR50" s="1279"/>
      <c r="BS50" s="1279"/>
      <c r="BT50" s="1279"/>
      <c r="BU50" s="1279"/>
      <c r="BV50" s="1279"/>
      <c r="BW50" s="1279"/>
      <c r="BX50" s="1279" t="s">
        <v>542</v>
      </c>
      <c r="BY50" s="1279"/>
      <c r="BZ50" s="1279"/>
      <c r="CA50" s="1279"/>
      <c r="CB50" s="1279"/>
      <c r="CC50" s="1279"/>
      <c r="CD50" s="1279"/>
      <c r="CE50" s="1279"/>
      <c r="CF50" s="1279" t="s">
        <v>543</v>
      </c>
      <c r="CG50" s="1279"/>
      <c r="CH50" s="1279"/>
      <c r="CI50" s="1279"/>
      <c r="CJ50" s="1279"/>
      <c r="CK50" s="1279"/>
      <c r="CL50" s="1279"/>
      <c r="CM50" s="1279"/>
      <c r="CN50" s="1279" t="s">
        <v>544</v>
      </c>
      <c r="CO50" s="1279"/>
      <c r="CP50" s="1279"/>
      <c r="CQ50" s="1279"/>
      <c r="CR50" s="1279"/>
      <c r="CS50" s="1279"/>
      <c r="CT50" s="1279"/>
      <c r="CU50" s="1279"/>
      <c r="CV50" s="1279" t="s">
        <v>545</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68.599999999999994</v>
      </c>
      <c r="CO51" s="1281"/>
      <c r="CP51" s="1281"/>
      <c r="CQ51" s="1281"/>
      <c r="CR51" s="1281"/>
      <c r="CS51" s="1281"/>
      <c r="CT51" s="1281"/>
      <c r="CU51" s="1281"/>
      <c r="CV51" s="1280"/>
      <c r="CW51" s="1281"/>
      <c r="CX51" s="1281"/>
      <c r="CY51" s="1281"/>
      <c r="CZ51" s="1281"/>
      <c r="DA51" s="1281"/>
      <c r="DB51" s="1281"/>
      <c r="DC51" s="1281"/>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60.6</v>
      </c>
      <c r="CO53" s="1281"/>
      <c r="CP53" s="1281"/>
      <c r="CQ53" s="1281"/>
      <c r="CR53" s="1281"/>
      <c r="CS53" s="1281"/>
      <c r="CT53" s="1281"/>
      <c r="CU53" s="1281"/>
      <c r="CV53" s="1280"/>
      <c r="CW53" s="1281"/>
      <c r="CX53" s="1281"/>
      <c r="CY53" s="1281"/>
      <c r="CZ53" s="1281"/>
      <c r="DA53" s="1281"/>
      <c r="DB53" s="1281"/>
      <c r="DC53" s="1281"/>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2"/>
      <c r="B55" s="374"/>
      <c r="G55" s="1275"/>
      <c r="H55" s="1275"/>
      <c r="I55" s="1275"/>
      <c r="J55" s="1275"/>
      <c r="K55" s="1292"/>
      <c r="L55" s="1292"/>
      <c r="M55" s="1292"/>
      <c r="N55" s="1292"/>
      <c r="AN55" s="1279" t="s">
        <v>598</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24.1</v>
      </c>
      <c r="CO55" s="1281"/>
      <c r="CP55" s="1281"/>
      <c r="CQ55" s="1281"/>
      <c r="CR55" s="1281"/>
      <c r="CS55" s="1281"/>
      <c r="CT55" s="1281"/>
      <c r="CU55" s="1281"/>
      <c r="CV55" s="1280"/>
      <c r="CW55" s="1281"/>
      <c r="CX55" s="1281"/>
      <c r="CY55" s="1281"/>
      <c r="CZ55" s="1281"/>
      <c r="DA55" s="1281"/>
      <c r="DB55" s="1281"/>
      <c r="DC55" s="1281"/>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57.1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599</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6" t="s">
        <v>601</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541</v>
      </c>
      <c r="BQ72" s="1279"/>
      <c r="BR72" s="1279"/>
      <c r="BS72" s="1279"/>
      <c r="BT72" s="1279"/>
      <c r="BU72" s="1279"/>
      <c r="BV72" s="1279"/>
      <c r="BW72" s="1279"/>
      <c r="BX72" s="1279" t="s">
        <v>542</v>
      </c>
      <c r="BY72" s="1279"/>
      <c r="BZ72" s="1279"/>
      <c r="CA72" s="1279"/>
      <c r="CB72" s="1279"/>
      <c r="CC72" s="1279"/>
      <c r="CD72" s="1279"/>
      <c r="CE72" s="1279"/>
      <c r="CF72" s="1279" t="s">
        <v>543</v>
      </c>
      <c r="CG72" s="1279"/>
      <c r="CH72" s="1279"/>
      <c r="CI72" s="1279"/>
      <c r="CJ72" s="1279"/>
      <c r="CK72" s="1279"/>
      <c r="CL72" s="1279"/>
      <c r="CM72" s="1279"/>
      <c r="CN72" s="1279" t="s">
        <v>544</v>
      </c>
      <c r="CO72" s="1279"/>
      <c r="CP72" s="1279"/>
      <c r="CQ72" s="1279"/>
      <c r="CR72" s="1279"/>
      <c r="CS72" s="1279"/>
      <c r="CT72" s="1279"/>
      <c r="CU72" s="1279"/>
      <c r="CV72" s="1279" t="s">
        <v>545</v>
      </c>
      <c r="CW72" s="1279"/>
      <c r="CX72" s="1279"/>
      <c r="CY72" s="1279"/>
      <c r="CZ72" s="1279"/>
      <c r="DA72" s="1279"/>
      <c r="DB72" s="1279"/>
      <c r="DC72" s="1279"/>
    </row>
    <row r="73" spans="2:107">
      <c r="B73" s="374"/>
      <c r="G73" s="1293"/>
      <c r="H73" s="1293"/>
      <c r="I73" s="1293"/>
      <c r="J73" s="1293"/>
      <c r="K73" s="1305"/>
      <c r="L73" s="1305"/>
      <c r="M73" s="1305"/>
      <c r="N73" s="1305"/>
      <c r="AM73" s="383"/>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v>60.9</v>
      </c>
      <c r="BQ73" s="1281"/>
      <c r="BR73" s="1281"/>
      <c r="BS73" s="1281"/>
      <c r="BT73" s="1281"/>
      <c r="BU73" s="1281"/>
      <c r="BV73" s="1281"/>
      <c r="BW73" s="1281"/>
      <c r="BX73" s="1281">
        <v>66</v>
      </c>
      <c r="BY73" s="1281"/>
      <c r="BZ73" s="1281"/>
      <c r="CA73" s="1281"/>
      <c r="CB73" s="1281"/>
      <c r="CC73" s="1281"/>
      <c r="CD73" s="1281"/>
      <c r="CE73" s="1281"/>
      <c r="CF73" s="1281">
        <v>58.2</v>
      </c>
      <c r="CG73" s="1281"/>
      <c r="CH73" s="1281"/>
      <c r="CI73" s="1281"/>
      <c r="CJ73" s="1281"/>
      <c r="CK73" s="1281"/>
      <c r="CL73" s="1281"/>
      <c r="CM73" s="1281"/>
      <c r="CN73" s="1281">
        <v>68.599999999999994</v>
      </c>
      <c r="CO73" s="1281"/>
      <c r="CP73" s="1281"/>
      <c r="CQ73" s="1281"/>
      <c r="CR73" s="1281"/>
      <c r="CS73" s="1281"/>
      <c r="CT73" s="1281"/>
      <c r="CU73" s="1281"/>
      <c r="CV73" s="1281">
        <v>67.099999999999994</v>
      </c>
      <c r="CW73" s="1281"/>
      <c r="CX73" s="1281"/>
      <c r="CY73" s="1281"/>
      <c r="CZ73" s="1281"/>
      <c r="DA73" s="1281"/>
      <c r="DB73" s="1281"/>
      <c r="DC73" s="1281"/>
    </row>
    <row r="74" spans="2:107">
      <c r="B74" s="374"/>
      <c r="G74" s="1293"/>
      <c r="H74" s="1293"/>
      <c r="I74" s="1293"/>
      <c r="J74" s="1293"/>
      <c r="K74" s="1305"/>
      <c r="L74" s="1305"/>
      <c r="M74" s="1305"/>
      <c r="N74" s="1305"/>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1">
        <v>5.2</v>
      </c>
      <c r="BQ75" s="1281"/>
      <c r="BR75" s="1281"/>
      <c r="BS75" s="1281"/>
      <c r="BT75" s="1281"/>
      <c r="BU75" s="1281"/>
      <c r="BV75" s="1281"/>
      <c r="BW75" s="1281"/>
      <c r="BX75" s="1281">
        <v>4.5999999999999996</v>
      </c>
      <c r="BY75" s="1281"/>
      <c r="BZ75" s="1281"/>
      <c r="CA75" s="1281"/>
      <c r="CB75" s="1281"/>
      <c r="CC75" s="1281"/>
      <c r="CD75" s="1281"/>
      <c r="CE75" s="1281"/>
      <c r="CF75" s="1281">
        <v>4.2</v>
      </c>
      <c r="CG75" s="1281"/>
      <c r="CH75" s="1281"/>
      <c r="CI75" s="1281"/>
      <c r="CJ75" s="1281"/>
      <c r="CK75" s="1281"/>
      <c r="CL75" s="1281"/>
      <c r="CM75" s="1281"/>
      <c r="CN75" s="1281">
        <v>4.7</v>
      </c>
      <c r="CO75" s="1281"/>
      <c r="CP75" s="1281"/>
      <c r="CQ75" s="1281"/>
      <c r="CR75" s="1281"/>
      <c r="CS75" s="1281"/>
      <c r="CT75" s="1281"/>
      <c r="CU75" s="1281"/>
      <c r="CV75" s="1281">
        <v>5.5</v>
      </c>
      <c r="CW75" s="1281"/>
      <c r="CX75" s="1281"/>
      <c r="CY75" s="1281"/>
      <c r="CZ75" s="1281"/>
      <c r="DA75" s="1281"/>
      <c r="DB75" s="1281"/>
      <c r="DC75" s="1281"/>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4"/>
      <c r="G77" s="1275"/>
      <c r="H77" s="1275"/>
      <c r="I77" s="1275"/>
      <c r="J77" s="1275"/>
      <c r="K77" s="1305"/>
      <c r="L77" s="1305"/>
      <c r="M77" s="1305"/>
      <c r="N77" s="1305"/>
      <c r="AN77" s="1279" t="s">
        <v>598</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1">
        <v>32.6</v>
      </c>
      <c r="BQ77" s="1281"/>
      <c r="BR77" s="1281"/>
      <c r="BS77" s="1281"/>
      <c r="BT77" s="1281"/>
      <c r="BU77" s="1281"/>
      <c r="BV77" s="1281"/>
      <c r="BW77" s="1281"/>
      <c r="BX77" s="1281">
        <v>30.5</v>
      </c>
      <c r="BY77" s="1281"/>
      <c r="BZ77" s="1281"/>
      <c r="CA77" s="1281"/>
      <c r="CB77" s="1281"/>
      <c r="CC77" s="1281"/>
      <c r="CD77" s="1281"/>
      <c r="CE77" s="1281"/>
      <c r="CF77" s="1281">
        <v>13.7</v>
      </c>
      <c r="CG77" s="1281"/>
      <c r="CH77" s="1281"/>
      <c r="CI77" s="1281"/>
      <c r="CJ77" s="1281"/>
      <c r="CK77" s="1281"/>
      <c r="CL77" s="1281"/>
      <c r="CM77" s="1281"/>
      <c r="CN77" s="1281">
        <v>24.1</v>
      </c>
      <c r="CO77" s="1281"/>
      <c r="CP77" s="1281"/>
      <c r="CQ77" s="1281"/>
      <c r="CR77" s="1281"/>
      <c r="CS77" s="1281"/>
      <c r="CT77" s="1281"/>
      <c r="CU77" s="1281"/>
      <c r="CV77" s="1281">
        <v>20.100000000000001</v>
      </c>
      <c r="CW77" s="1281"/>
      <c r="CX77" s="1281"/>
      <c r="CY77" s="1281"/>
      <c r="CZ77" s="1281"/>
      <c r="DA77" s="1281"/>
      <c r="DB77" s="1281"/>
      <c r="DC77" s="1281"/>
    </row>
    <row r="78" spans="2:107">
      <c r="B78" s="374"/>
      <c r="G78" s="1275"/>
      <c r="H78" s="1275"/>
      <c r="I78" s="1275"/>
      <c r="J78" s="1275"/>
      <c r="K78" s="1305"/>
      <c r="L78" s="1305"/>
      <c r="M78" s="1305"/>
      <c r="N78" s="1305"/>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4"/>
      <c r="G79" s="1275"/>
      <c r="H79" s="1275"/>
      <c r="I79" s="1295"/>
      <c r="J79" s="1295"/>
      <c r="K79" s="1306"/>
      <c r="L79" s="1306"/>
      <c r="M79" s="1306"/>
      <c r="N79" s="1306"/>
      <c r="AN79" s="1279"/>
      <c r="AO79" s="1279"/>
      <c r="AP79" s="1279"/>
      <c r="AQ79" s="1279"/>
      <c r="AR79" s="1279"/>
      <c r="AS79" s="1279"/>
      <c r="AT79" s="1279"/>
      <c r="AU79" s="1279"/>
      <c r="AV79" s="1279"/>
      <c r="AW79" s="1279"/>
      <c r="AX79" s="1279"/>
      <c r="AY79" s="1279"/>
      <c r="AZ79" s="1279"/>
      <c r="BA79" s="1279"/>
      <c r="BB79" s="1282" t="s">
        <v>600</v>
      </c>
      <c r="BC79" s="1282"/>
      <c r="BD79" s="1282"/>
      <c r="BE79" s="1282"/>
      <c r="BF79" s="1282"/>
      <c r="BG79" s="1282"/>
      <c r="BH79" s="1282"/>
      <c r="BI79" s="1282"/>
      <c r="BJ79" s="1282"/>
      <c r="BK79" s="1282"/>
      <c r="BL79" s="1282"/>
      <c r="BM79" s="1282"/>
      <c r="BN79" s="1282"/>
      <c r="BO79" s="1282"/>
      <c r="BP79" s="1281">
        <v>5.9</v>
      </c>
      <c r="BQ79" s="1281"/>
      <c r="BR79" s="1281"/>
      <c r="BS79" s="1281"/>
      <c r="BT79" s="1281"/>
      <c r="BU79" s="1281"/>
      <c r="BV79" s="1281"/>
      <c r="BW79" s="1281"/>
      <c r="BX79" s="1281">
        <v>5.2</v>
      </c>
      <c r="BY79" s="1281"/>
      <c r="BZ79" s="1281"/>
      <c r="CA79" s="1281"/>
      <c r="CB79" s="1281"/>
      <c r="CC79" s="1281"/>
      <c r="CD79" s="1281"/>
      <c r="CE79" s="1281"/>
      <c r="CF79" s="1281">
        <v>5.8</v>
      </c>
      <c r="CG79" s="1281"/>
      <c r="CH79" s="1281"/>
      <c r="CI79" s="1281"/>
      <c r="CJ79" s="1281"/>
      <c r="CK79" s="1281"/>
      <c r="CL79" s="1281"/>
      <c r="CM79" s="1281"/>
      <c r="CN79" s="1281">
        <v>6</v>
      </c>
      <c r="CO79" s="1281"/>
      <c r="CP79" s="1281"/>
      <c r="CQ79" s="1281"/>
      <c r="CR79" s="1281"/>
      <c r="CS79" s="1281"/>
      <c r="CT79" s="1281"/>
      <c r="CU79" s="1281"/>
      <c r="CV79" s="1281">
        <v>5.8</v>
      </c>
      <c r="CW79" s="1281"/>
      <c r="CX79" s="1281"/>
      <c r="CY79" s="1281"/>
      <c r="CZ79" s="1281"/>
      <c r="DA79" s="1281"/>
      <c r="DB79" s="1281"/>
      <c r="DC79" s="1281"/>
    </row>
    <row r="80" spans="2:107">
      <c r="B80" s="374"/>
      <c r="G80" s="1275"/>
      <c r="H80" s="1275"/>
      <c r="I80" s="1295"/>
      <c r="J80" s="1295"/>
      <c r="K80" s="1306"/>
      <c r="L80" s="1306"/>
      <c r="M80" s="1306"/>
      <c r="N80" s="1306"/>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Vi1Z33h/2PCGrz4CoSq34gdVs7UeQ6mFb8MaiAGk29bPLppjR+flhOhIiJ+VYXO9FyavrMUSqm6bSxFtOSZZQ==" saltValue="S3aRqfFhNBA4dJKNnp2T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JXRwuOM4dBT7PZC2Pb1GXQFjR/hBX7GJZ1CndcFEmwFIfhCyI9/gwYlaTaoTsQvEW7MTdirFfXuixndSh6pYQ==" saltValue="fthRK4YzJLFXwY6ekEH2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x4bKKy62G6qEqhdBmEZQ4Wll7grT5jw4vYSh0hlCLdt2VSAieQ8r9Hi5/oQ46NIU0YvP3CLw63fw4QOVPF2Q==" saltValue="RcJDia+feAsDxvv9dP0N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44468</v>
      </c>
      <c r="E3" s="141"/>
      <c r="F3" s="142">
        <v>43141</v>
      </c>
      <c r="G3" s="143"/>
      <c r="H3" s="144"/>
    </row>
    <row r="4" spans="1:8">
      <c r="A4" s="145"/>
      <c r="B4" s="146"/>
      <c r="C4" s="147"/>
      <c r="D4" s="148">
        <v>21518</v>
      </c>
      <c r="E4" s="149"/>
      <c r="F4" s="150">
        <v>21887</v>
      </c>
      <c r="G4" s="151"/>
      <c r="H4" s="152"/>
    </row>
    <row r="5" spans="1:8">
      <c r="A5" s="133" t="s">
        <v>533</v>
      </c>
      <c r="B5" s="138"/>
      <c r="C5" s="139"/>
      <c r="D5" s="140">
        <v>52752</v>
      </c>
      <c r="E5" s="141"/>
      <c r="F5" s="142">
        <v>45117</v>
      </c>
      <c r="G5" s="143"/>
      <c r="H5" s="144"/>
    </row>
    <row r="6" spans="1:8">
      <c r="A6" s="145"/>
      <c r="B6" s="146"/>
      <c r="C6" s="147"/>
      <c r="D6" s="148">
        <v>23524</v>
      </c>
      <c r="E6" s="149"/>
      <c r="F6" s="150">
        <v>25589</v>
      </c>
      <c r="G6" s="151"/>
      <c r="H6" s="152"/>
    </row>
    <row r="7" spans="1:8">
      <c r="A7" s="133" t="s">
        <v>534</v>
      </c>
      <c r="B7" s="138"/>
      <c r="C7" s="139"/>
      <c r="D7" s="140">
        <v>57411</v>
      </c>
      <c r="E7" s="141"/>
      <c r="F7" s="142">
        <v>52496</v>
      </c>
      <c r="G7" s="143"/>
      <c r="H7" s="144"/>
    </row>
    <row r="8" spans="1:8">
      <c r="A8" s="145"/>
      <c r="B8" s="146"/>
      <c r="C8" s="147"/>
      <c r="D8" s="148">
        <v>17758</v>
      </c>
      <c r="E8" s="149"/>
      <c r="F8" s="150">
        <v>29467</v>
      </c>
      <c r="G8" s="151"/>
      <c r="H8" s="152"/>
    </row>
    <row r="9" spans="1:8">
      <c r="A9" s="133" t="s">
        <v>535</v>
      </c>
      <c r="B9" s="138"/>
      <c r="C9" s="139"/>
      <c r="D9" s="140">
        <v>42607</v>
      </c>
      <c r="E9" s="141"/>
      <c r="F9" s="142">
        <v>52619</v>
      </c>
      <c r="G9" s="143"/>
      <c r="H9" s="144"/>
    </row>
    <row r="10" spans="1:8">
      <c r="A10" s="145"/>
      <c r="B10" s="146"/>
      <c r="C10" s="147"/>
      <c r="D10" s="148">
        <v>24094</v>
      </c>
      <c r="E10" s="149"/>
      <c r="F10" s="150">
        <v>31149</v>
      </c>
      <c r="G10" s="151"/>
      <c r="H10" s="152"/>
    </row>
    <row r="11" spans="1:8">
      <c r="A11" s="133" t="s">
        <v>536</v>
      </c>
      <c r="B11" s="138"/>
      <c r="C11" s="139"/>
      <c r="D11" s="140">
        <v>46928</v>
      </c>
      <c r="E11" s="141"/>
      <c r="F11" s="142">
        <v>51875</v>
      </c>
      <c r="G11" s="143"/>
      <c r="H11" s="144"/>
    </row>
    <row r="12" spans="1:8">
      <c r="A12" s="145"/>
      <c r="B12" s="146"/>
      <c r="C12" s="153"/>
      <c r="D12" s="148">
        <v>24635</v>
      </c>
      <c r="E12" s="149"/>
      <c r="F12" s="150">
        <v>29372</v>
      </c>
      <c r="G12" s="151"/>
      <c r="H12" s="152"/>
    </row>
    <row r="13" spans="1:8">
      <c r="A13" s="133"/>
      <c r="B13" s="138"/>
      <c r="C13" s="154"/>
      <c r="D13" s="155">
        <v>48833</v>
      </c>
      <c r="E13" s="156"/>
      <c r="F13" s="157">
        <v>49050</v>
      </c>
      <c r="G13" s="158"/>
      <c r="H13" s="144"/>
    </row>
    <row r="14" spans="1:8">
      <c r="A14" s="145"/>
      <c r="B14" s="146"/>
      <c r="C14" s="147"/>
      <c r="D14" s="148">
        <v>22306</v>
      </c>
      <c r="E14" s="149"/>
      <c r="F14" s="150">
        <v>27493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6.5</v>
      </c>
      <c r="C19" s="159">
        <f>ROUND(VALUE(SUBSTITUTE(実質収支比率等に係る経年分析!G$48,"▲","-")),2)</f>
        <v>7.46</v>
      </c>
      <c r="D19" s="159">
        <f>ROUND(VALUE(SUBSTITUTE(実質収支比率等に係る経年分析!H$48,"▲","-")),2)</f>
        <v>8.09</v>
      </c>
      <c r="E19" s="159">
        <f>ROUND(VALUE(SUBSTITUTE(実質収支比率等に係る経年分析!I$48,"▲","-")),2)</f>
        <v>4.8499999999999996</v>
      </c>
      <c r="F19" s="159">
        <f>ROUND(VALUE(SUBSTITUTE(実質収支比率等に係る経年分析!J$48,"▲","-")),2)</f>
        <v>3.03</v>
      </c>
    </row>
    <row r="20" spans="1:11">
      <c r="A20" s="159" t="s">
        <v>48</v>
      </c>
      <c r="B20" s="159">
        <f>ROUND(VALUE(SUBSTITUTE(実質収支比率等に係る経年分析!F$47,"▲","-")),2)</f>
        <v>2.2999999999999998</v>
      </c>
      <c r="C20" s="159">
        <f>ROUND(VALUE(SUBSTITUTE(実質収支比率等に係る経年分析!G$47,"▲","-")),2)</f>
        <v>3.45</v>
      </c>
      <c r="D20" s="159">
        <f>ROUND(VALUE(SUBSTITUTE(実質収支比率等に係る経年分析!H$47,"▲","-")),2)</f>
        <v>3.83</v>
      </c>
      <c r="E20" s="159">
        <f>ROUND(VALUE(SUBSTITUTE(実質収支比率等に係る経年分析!I$47,"▲","-")),2)</f>
        <v>3.81</v>
      </c>
      <c r="F20" s="159">
        <f>ROUND(VALUE(SUBSTITUTE(実質収支比率等に係る経年分析!J$47,"▲","-")),2)</f>
        <v>3.84</v>
      </c>
    </row>
    <row r="21" spans="1:11">
      <c r="A21" s="159" t="s">
        <v>49</v>
      </c>
      <c r="B21" s="159">
        <f>IF(ISNUMBER(VALUE(SUBSTITUTE(実質収支比率等に係る経年分析!F$49,"▲","-"))),ROUND(VALUE(SUBSTITUTE(実質収支比率等に係る経年分析!F$49,"▲","-")),2),NA())</f>
        <v>-0.63</v>
      </c>
      <c r="C21" s="159">
        <f>IF(ISNUMBER(VALUE(SUBSTITUTE(実質収支比率等に係る経年分析!G$49,"▲","-"))),ROUND(VALUE(SUBSTITUTE(実質収支比率等に係る経年分析!G$49,"▲","-")),2),NA())</f>
        <v>2.35</v>
      </c>
      <c r="D21" s="159">
        <f>IF(ISNUMBER(VALUE(SUBSTITUTE(実質収支比率等に係る経年分析!H$49,"▲","-"))),ROUND(VALUE(SUBSTITUTE(実質収支比率等に係る経年分析!H$49,"▲","-")),2),NA())</f>
        <v>1.0900000000000001</v>
      </c>
      <c r="E21" s="159">
        <f>IF(ISNUMBER(VALUE(SUBSTITUTE(実質収支比率等に係る経年分析!I$49,"▲","-"))),ROUND(VALUE(SUBSTITUTE(実質収支比率等に係る経年分析!I$49,"▲","-")),2),NA())</f>
        <v>-3.13</v>
      </c>
      <c r="F21" s="159">
        <f>IF(ISNUMBER(VALUE(SUBSTITUTE(実質収支比率等に係る経年分析!J$49,"▲","-"))),ROUND(VALUE(SUBSTITUTE(実質収支比率等に係る経年分析!J$49,"▲","-")),2),NA())</f>
        <v>-1.82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与良川水系湛水防除事業特別会計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墓園やすらぎの森事業特別会計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1.1499999999999999</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18.39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5402</v>
      </c>
      <c r="E42" s="161"/>
      <c r="F42" s="161"/>
      <c r="G42" s="161">
        <f>'実質公債費比率（分子）の構造'!L$52</f>
        <v>5358</v>
      </c>
      <c r="H42" s="161"/>
      <c r="I42" s="161"/>
      <c r="J42" s="161">
        <f>'実質公債費比率（分子）の構造'!M$52</f>
        <v>5184</v>
      </c>
      <c r="K42" s="161"/>
      <c r="L42" s="161"/>
      <c r="M42" s="161">
        <f>'実質公債費比率（分子）の構造'!N$52</f>
        <v>5257</v>
      </c>
      <c r="N42" s="161"/>
      <c r="O42" s="161"/>
      <c r="P42" s="161">
        <f>'実質公債費比率（分子）の構造'!O$52</f>
        <v>5582</v>
      </c>
    </row>
    <row r="43" spans="1:16">
      <c r="A43" s="161" t="s">
        <v>57</v>
      </c>
      <c r="B43" s="161">
        <f>'実質公債費比率（分子）の構造'!K$51</f>
        <v>1</v>
      </c>
      <c r="C43" s="161"/>
      <c r="D43" s="161"/>
      <c r="E43" s="161">
        <f>'実質公債費比率（分子）の構造'!L$51</f>
        <v>1</v>
      </c>
      <c r="F43" s="161"/>
      <c r="G43" s="161"/>
      <c r="H43" s="161">
        <f>'実質公債費比率（分子）の構造'!M$51</f>
        <v>2</v>
      </c>
      <c r="I43" s="161"/>
      <c r="J43" s="161"/>
      <c r="K43" s="161">
        <f>'実質公債費比率（分子）の構造'!N$51</f>
        <v>0</v>
      </c>
      <c r="L43" s="161"/>
      <c r="M43" s="161"/>
      <c r="N43" s="161">
        <f>'実質公債費比率（分子）の構造'!O$51</f>
        <v>1</v>
      </c>
      <c r="O43" s="161"/>
      <c r="P43" s="161"/>
    </row>
    <row r="44" spans="1:16">
      <c r="A44" s="161" t="s">
        <v>58</v>
      </c>
      <c r="B44" s="161" t="str">
        <f>'実質公債費比率（分子）の構造'!K$50</f>
        <v>-</v>
      </c>
      <c r="C44" s="161"/>
      <c r="D44" s="161"/>
      <c r="E44" s="161">
        <f>'実質公債費比率（分子）の構造'!L$50</f>
        <v>52</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305</v>
      </c>
      <c r="C45" s="161"/>
      <c r="D45" s="161"/>
      <c r="E45" s="161">
        <f>'実質公債費比率（分子）の構造'!L$49</f>
        <v>306</v>
      </c>
      <c r="F45" s="161"/>
      <c r="G45" s="161"/>
      <c r="H45" s="161">
        <f>'実質公債費比率（分子）の構造'!M$49</f>
        <v>256</v>
      </c>
      <c r="I45" s="161"/>
      <c r="J45" s="161"/>
      <c r="K45" s="161">
        <f>'実質公債費比率（分子）の構造'!N$49</f>
        <v>432</v>
      </c>
      <c r="L45" s="161"/>
      <c r="M45" s="161"/>
      <c r="N45" s="161">
        <f>'実質公債費比率（分子）の構造'!O$49</f>
        <v>166</v>
      </c>
      <c r="O45" s="161"/>
      <c r="P45" s="161"/>
    </row>
    <row r="46" spans="1:16">
      <c r="A46" s="161" t="s">
        <v>60</v>
      </c>
      <c r="B46" s="161">
        <f>'実質公債費比率（分子）の構造'!K$48</f>
        <v>1590</v>
      </c>
      <c r="C46" s="161"/>
      <c r="D46" s="161"/>
      <c r="E46" s="161">
        <f>'実質公債費比率（分子）の構造'!L$48</f>
        <v>1606</v>
      </c>
      <c r="F46" s="161"/>
      <c r="G46" s="161"/>
      <c r="H46" s="161">
        <f>'実質公債費比率（分子）の構造'!M$48</f>
        <v>1579</v>
      </c>
      <c r="I46" s="161"/>
      <c r="J46" s="161"/>
      <c r="K46" s="161">
        <f>'実質公債費比率（分子）の構造'!N$48</f>
        <v>1620</v>
      </c>
      <c r="L46" s="161"/>
      <c r="M46" s="161"/>
      <c r="N46" s="161">
        <f>'実質公債費比率（分子）の構造'!O$48</f>
        <v>1648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4784</v>
      </c>
      <c r="C49" s="161"/>
      <c r="D49" s="161"/>
      <c r="E49" s="161">
        <f>'実質公債費比率（分子）の構造'!L$45</f>
        <v>4487</v>
      </c>
      <c r="F49" s="161"/>
      <c r="G49" s="161"/>
      <c r="H49" s="161">
        <f>'実質公債費比率（分子）の構造'!M$45</f>
        <v>4513</v>
      </c>
      <c r="I49" s="161"/>
      <c r="J49" s="161"/>
      <c r="K49" s="161">
        <f>'実質公債費比率（分子）の構造'!N$45</f>
        <v>4913</v>
      </c>
      <c r="L49" s="161"/>
      <c r="M49" s="161"/>
      <c r="N49" s="161">
        <f>'実質公債費比率（分子）の構造'!O$45</f>
        <v>5583</v>
      </c>
      <c r="O49" s="161"/>
      <c r="P49" s="161"/>
    </row>
    <row r="50" spans="1:16">
      <c r="A50" s="161" t="s">
        <v>63</v>
      </c>
      <c r="B50" s="161" t="e">
        <f>NA()</f>
        <v>#N/A</v>
      </c>
      <c r="C50" s="161">
        <f>IF(ISNUMBER('実質公債費比率（分子）の構造'!K$53),'実質公債費比率（分子）の構造'!K$53,NA())</f>
        <v>1278</v>
      </c>
      <c r="D50" s="161" t="e">
        <f>NA()</f>
        <v>#N/A</v>
      </c>
      <c r="E50" s="161" t="e">
        <f>NA()</f>
        <v>#N/A</v>
      </c>
      <c r="F50" s="161">
        <f>IF(ISNUMBER('実質公債費比率（分子）の構造'!L$53),'実質公債費比率（分子）の構造'!L$53,NA())</f>
        <v>1094</v>
      </c>
      <c r="G50" s="161" t="e">
        <f>NA()</f>
        <v>#N/A</v>
      </c>
      <c r="H50" s="161" t="e">
        <f>NA()</f>
        <v>#N/A</v>
      </c>
      <c r="I50" s="161">
        <f>IF(ISNUMBER('実質公債費比率（分子）の構造'!M$53),'実質公債費比率（分子）の構造'!M$53,NA())</f>
        <v>1166</v>
      </c>
      <c r="J50" s="161" t="e">
        <f>NA()</f>
        <v>#N/A</v>
      </c>
      <c r="K50" s="161" t="e">
        <f>NA()</f>
        <v>#N/A</v>
      </c>
      <c r="L50" s="161">
        <f>IF(ISNUMBER('実質公債費比率（分子）の構造'!N$53),'実質公債費比率（分子）の構造'!N$53,NA())</f>
        <v>1708</v>
      </c>
      <c r="M50" s="161" t="e">
        <f>NA()</f>
        <v>#N/A</v>
      </c>
      <c r="N50" s="161" t="e">
        <f>NA()</f>
        <v>#N/A</v>
      </c>
      <c r="O50" s="161">
        <f>IF(ISNUMBER('実質公債費比率（分子）の構造'!O$53),'実質公債費比率（分子）の構造'!O$53,NA())</f>
        <v>1816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45865</v>
      </c>
      <c r="E56" s="160"/>
      <c r="F56" s="160"/>
      <c r="G56" s="160">
        <f>'将来負担比率（分子）の構造'!J$52</f>
        <v>45678</v>
      </c>
      <c r="H56" s="160"/>
      <c r="I56" s="160"/>
      <c r="J56" s="160">
        <f>'将来負担比率（分子）の構造'!K$52</f>
        <v>46303</v>
      </c>
      <c r="K56" s="160"/>
      <c r="L56" s="160"/>
      <c r="M56" s="160">
        <f>'将来負担比率（分子）の構造'!L$52</f>
        <v>44954</v>
      </c>
      <c r="N56" s="160"/>
      <c r="O56" s="160"/>
      <c r="P56" s="160">
        <f>'将来負担比率（分子）の構造'!M$52</f>
        <v>44073</v>
      </c>
    </row>
    <row r="57" spans="1:16">
      <c r="A57" s="160" t="s">
        <v>35</v>
      </c>
      <c r="B57" s="160"/>
      <c r="C57" s="160"/>
      <c r="D57" s="160">
        <f>'将来負担比率（分子）の構造'!I$51</f>
        <v>19131</v>
      </c>
      <c r="E57" s="160"/>
      <c r="F57" s="160"/>
      <c r="G57" s="160">
        <f>'将来負担比率（分子）の構造'!J$51</f>
        <v>18210</v>
      </c>
      <c r="H57" s="160"/>
      <c r="I57" s="160"/>
      <c r="J57" s="160">
        <f>'将来負担比率（分子）の構造'!K$51</f>
        <v>22607</v>
      </c>
      <c r="K57" s="160"/>
      <c r="L57" s="160"/>
      <c r="M57" s="160">
        <f>'将来負担比率（分子）の構造'!L$51</f>
        <v>20476</v>
      </c>
      <c r="N57" s="160"/>
      <c r="O57" s="160"/>
      <c r="P57" s="160">
        <f>'将来負担比率（分子）の構造'!M$51</f>
        <v>19339</v>
      </c>
    </row>
    <row r="58" spans="1:16">
      <c r="A58" s="160" t="s">
        <v>34</v>
      </c>
      <c r="B58" s="160"/>
      <c r="C58" s="160"/>
      <c r="D58" s="160">
        <f>'将来負担比率（分子）の構造'!I$50</f>
        <v>4223</v>
      </c>
      <c r="E58" s="160"/>
      <c r="F58" s="160"/>
      <c r="G58" s="160">
        <f>'将来負担比率（分子）の構造'!J$50</f>
        <v>5064</v>
      </c>
      <c r="H58" s="160"/>
      <c r="I58" s="160"/>
      <c r="J58" s="160">
        <f>'将来負担比率（分子）の構造'!K$50</f>
        <v>5580</v>
      </c>
      <c r="K58" s="160"/>
      <c r="L58" s="160"/>
      <c r="M58" s="160">
        <f>'将来負担比率（分子）の構造'!L$50</f>
        <v>5743</v>
      </c>
      <c r="N58" s="160"/>
      <c r="O58" s="160"/>
      <c r="P58" s="160">
        <f>'将来負担比率（分子）の構造'!M$50</f>
        <v>6831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11</v>
      </c>
      <c r="C61" s="160"/>
      <c r="D61" s="160"/>
      <c r="E61" s="160">
        <f>'将来負担比率（分子）の構造'!J$46</f>
        <v>11</v>
      </c>
      <c r="F61" s="160"/>
      <c r="G61" s="160"/>
      <c r="H61" s="160">
        <f>'将来負担比率（分子）の構造'!K$46</f>
        <v>10</v>
      </c>
      <c r="I61" s="160"/>
      <c r="J61" s="160"/>
      <c r="K61" s="160">
        <f>'将来負担比率（分子）の構造'!L$46</f>
        <v>1067</v>
      </c>
      <c r="L61" s="160"/>
      <c r="M61" s="160"/>
      <c r="N61" s="160">
        <f>'将来負担比率（分子）の構造'!M$46</f>
        <v>1078</v>
      </c>
      <c r="O61" s="160"/>
      <c r="P61" s="160"/>
    </row>
    <row r="62" spans="1:16">
      <c r="A62" s="160" t="s">
        <v>28</v>
      </c>
      <c r="B62" s="160">
        <f>'将来負担比率（分子）の構造'!I$45</f>
        <v>6983</v>
      </c>
      <c r="C62" s="160"/>
      <c r="D62" s="160"/>
      <c r="E62" s="160">
        <f>'将来負担比率（分子）の構造'!J$45</f>
        <v>6245</v>
      </c>
      <c r="F62" s="160"/>
      <c r="G62" s="160"/>
      <c r="H62" s="160">
        <f>'将来負担比率（分子）の構造'!K$45</f>
        <v>5486</v>
      </c>
      <c r="I62" s="160"/>
      <c r="J62" s="160"/>
      <c r="K62" s="160">
        <f>'将来負担比率（分子）の構造'!L$45</f>
        <v>5603</v>
      </c>
      <c r="L62" s="160"/>
      <c r="M62" s="160"/>
      <c r="N62" s="160">
        <f>'将来負担比率（分子）の構造'!M$45</f>
        <v>5641</v>
      </c>
      <c r="O62" s="160"/>
      <c r="P62" s="160"/>
    </row>
    <row r="63" spans="1:16">
      <c r="A63" s="160" t="s">
        <v>27</v>
      </c>
      <c r="B63" s="160">
        <f>'将来負担比率（分子）の構造'!I$44</f>
        <v>1328</v>
      </c>
      <c r="C63" s="160"/>
      <c r="D63" s="160"/>
      <c r="E63" s="160">
        <f>'将来負担比率（分子）の構造'!J$44</f>
        <v>1167</v>
      </c>
      <c r="F63" s="160"/>
      <c r="G63" s="160"/>
      <c r="H63" s="160">
        <f>'将来負担比率（分子）の構造'!K$44</f>
        <v>1950</v>
      </c>
      <c r="I63" s="160"/>
      <c r="J63" s="160"/>
      <c r="K63" s="160">
        <f>'将来負担比率（分子）の構造'!L$44</f>
        <v>1693</v>
      </c>
      <c r="L63" s="160"/>
      <c r="M63" s="160"/>
      <c r="N63" s="160">
        <f>'将来負担比率（分子）の構造'!M$44</f>
        <v>1627</v>
      </c>
      <c r="O63" s="160"/>
      <c r="P63" s="160"/>
    </row>
    <row r="64" spans="1:16">
      <c r="A64" s="160" t="s">
        <v>26</v>
      </c>
      <c r="B64" s="160">
        <f>'将来負担比率（分子）の構造'!I$43</f>
        <v>25632</v>
      </c>
      <c r="C64" s="160"/>
      <c r="D64" s="160"/>
      <c r="E64" s="160">
        <f>'将来負担比率（分子）の構造'!J$43</f>
        <v>26125</v>
      </c>
      <c r="F64" s="160"/>
      <c r="G64" s="160"/>
      <c r="H64" s="160">
        <f>'将来負担比率（分子）の構造'!K$43</f>
        <v>26221</v>
      </c>
      <c r="I64" s="160"/>
      <c r="J64" s="160"/>
      <c r="K64" s="160">
        <f>'将来負担比率（分子）の構造'!L$43</f>
        <v>26061</v>
      </c>
      <c r="L64" s="160"/>
      <c r="M64" s="160"/>
      <c r="N64" s="160">
        <f>'将来負担比率（分子）の構造'!M$43</f>
        <v>25071</v>
      </c>
      <c r="O64" s="160"/>
      <c r="P64" s="160"/>
    </row>
    <row r="65" spans="1:16">
      <c r="A65" s="160" t="s">
        <v>25</v>
      </c>
      <c r="B65" s="160">
        <f>'将来負担比率（分子）の構造'!I$42</f>
        <v>743</v>
      </c>
      <c r="C65" s="160"/>
      <c r="D65" s="160"/>
      <c r="E65" s="160">
        <f>'将来負担比率（分子）の構造'!J$42</f>
        <v>693</v>
      </c>
      <c r="F65" s="160"/>
      <c r="G65" s="160"/>
      <c r="H65" s="160">
        <f>'将来負担比率（分子）の構造'!K$42</f>
        <v>694</v>
      </c>
      <c r="I65" s="160"/>
      <c r="J65" s="160"/>
      <c r="K65" s="160">
        <f>'将来負担比率（分子）の構造'!L$42</f>
        <v>695</v>
      </c>
      <c r="L65" s="160"/>
      <c r="M65" s="160"/>
      <c r="N65" s="160">
        <f>'将来負担比率（分子）の構造'!M$42</f>
        <v>697</v>
      </c>
      <c r="O65" s="160"/>
      <c r="P65" s="160"/>
    </row>
    <row r="66" spans="1:16">
      <c r="A66" s="160" t="s">
        <v>24</v>
      </c>
      <c r="B66" s="160">
        <f>'将来負担比率（分子）の構造'!I$41</f>
        <v>51368</v>
      </c>
      <c r="C66" s="160"/>
      <c r="D66" s="160"/>
      <c r="E66" s="160">
        <f>'将来負担比率（分子）の構造'!J$41</f>
        <v>52763</v>
      </c>
      <c r="F66" s="160"/>
      <c r="G66" s="160"/>
      <c r="H66" s="160">
        <f>'将来負担比率（分子）の構造'!K$41</f>
        <v>56327</v>
      </c>
      <c r="I66" s="160"/>
      <c r="J66" s="160"/>
      <c r="K66" s="160">
        <f>'将来負担比率（分子）の構造'!L$41</f>
        <v>55322</v>
      </c>
      <c r="L66" s="160"/>
      <c r="M66" s="160"/>
      <c r="N66" s="160">
        <f>'将来負担比率（分子）の構造'!M$41</f>
        <v>54874</v>
      </c>
      <c r="O66" s="160"/>
      <c r="P66" s="160"/>
    </row>
    <row r="67" spans="1:16">
      <c r="A67" s="160" t="s">
        <v>67</v>
      </c>
      <c r="B67" s="160" t="e">
        <f>NA()</f>
        <v>#N/A</v>
      </c>
      <c r="C67" s="160">
        <f>IF(ISNUMBER('将来負担比率（分子）の構造'!I$53), IF('将来負担比率（分子）の構造'!I$53 &lt; 0, 0, '将来負担比率（分子）の構造'!I$53), NA())</f>
        <v>16845</v>
      </c>
      <c r="D67" s="160" t="e">
        <f>NA()</f>
        <v>#N/A</v>
      </c>
      <c r="E67" s="160" t="e">
        <f>NA()</f>
        <v>#N/A</v>
      </c>
      <c r="F67" s="160">
        <f>IF(ISNUMBER('将来負担比率（分子）の構造'!J$53), IF('将来負担比率（分子）の構造'!J$53 &lt; 0, 0, '将来負担比率（分子）の構造'!J$53), NA())</f>
        <v>18051</v>
      </c>
      <c r="G67" s="160" t="e">
        <f>NA()</f>
        <v>#N/A</v>
      </c>
      <c r="H67" s="160" t="e">
        <f>NA()</f>
        <v>#N/A</v>
      </c>
      <c r="I67" s="160">
        <f>IF(ISNUMBER('将来負担比率（分子）の構造'!K$53), IF('将来負担比率（分子）の構造'!K$53 &lt; 0, 0, '将来負担比率（分子）の構造'!K$53), NA())</f>
        <v>16198</v>
      </c>
      <c r="J67" s="160" t="e">
        <f>NA()</f>
        <v>#N/A</v>
      </c>
      <c r="K67" s="160" t="e">
        <f>NA()</f>
        <v>#N/A</v>
      </c>
      <c r="L67" s="160">
        <f>IF(ISNUMBER('将来負担比率（分子）の構造'!L$53), IF('将来負担比率（分子）の構造'!L$53 &lt; 0, 0, '将来負担比率（分子）の構造'!L$53), NA())</f>
        <v>19267</v>
      </c>
      <c r="M67" s="160" t="e">
        <f>NA()</f>
        <v>#N/A</v>
      </c>
      <c r="N67" s="160" t="e">
        <f>NA()</f>
        <v>#N/A</v>
      </c>
      <c r="O67" s="160">
        <f>IF(ISNUMBER('将来負担比率（分子）の構造'!M$53), IF('将来負担比率（分子）の構造'!M$53 &lt; 0, 0, '将来負担比率（分子）の構造'!M$53), NA())</f>
        <v>18745</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1203</v>
      </c>
      <c r="C72" s="164">
        <f>基金残高に係る経年分析!G55</f>
        <v>1209</v>
      </c>
      <c r="D72" s="164">
        <f>基金残高に係る経年分析!H55</f>
        <v>1215</v>
      </c>
    </row>
    <row r="73" spans="1:16">
      <c r="A73" s="163" t="s">
        <v>70</v>
      </c>
      <c r="B73" s="164">
        <f>基金残高に係る経年分析!F56</f>
        <v>364</v>
      </c>
      <c r="C73" s="164">
        <f>基金残高に係る経年分析!G56</f>
        <v>364</v>
      </c>
      <c r="D73" s="164">
        <f>基金残高に係る経年分析!H56</f>
        <v>364</v>
      </c>
    </row>
    <row r="74" spans="1:16">
      <c r="A74" s="163" t="s">
        <v>71</v>
      </c>
      <c r="B74" s="164">
        <f>基金残高に係る経年分析!F57</f>
        <v>2754</v>
      </c>
      <c r="C74" s="164">
        <f>基金残高に係る経年分析!G57</f>
        <v>2708</v>
      </c>
      <c r="D74" s="164">
        <f>基金残高に係る経年分析!H57</f>
        <v>2736</v>
      </c>
    </row>
  </sheetData>
  <sheetProtection algorithmName="SHA-512" hashValue="Tk/ObeKTA83W9c4gf/nfFbDPGAtN3k6wRB7MosjG6ofKBck9higsmPJuIUGX/tZIvKZUMdUYqarnH/b52Lcn+Q==" saltValue="GQaXafeuzfb8G0I8nffM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201</v>
      </c>
      <c r="DI1" s="636"/>
      <c r="DJ1" s="636"/>
      <c r="DK1" s="636"/>
      <c r="DL1" s="636"/>
      <c r="DM1" s="636"/>
      <c r="DN1" s="637"/>
      <c r="DO1" s="205"/>
      <c r="DP1" s="635" t="s">
        <v>202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207</v>
      </c>
      <c r="S4" s="639"/>
      <c r="T4" s="639"/>
      <c r="U4" s="639"/>
      <c r="V4" s="639"/>
      <c r="W4" s="639"/>
      <c r="X4" s="639"/>
      <c r="Y4" s="640"/>
      <c r="Z4" s="638" t="s">
        <v>208</v>
      </c>
      <c r="AA4" s="639"/>
      <c r="AB4" s="639"/>
      <c r="AC4" s="640"/>
      <c r="AD4" s="638" t="s">
        <v>209</v>
      </c>
      <c r="AE4" s="639"/>
      <c r="AF4" s="639"/>
      <c r="AG4" s="639"/>
      <c r="AH4" s="639"/>
      <c r="AI4" s="639"/>
      <c r="AJ4" s="639"/>
      <c r="AK4" s="640"/>
      <c r="AL4" s="638" t="s">
        <v>208</v>
      </c>
      <c r="AM4" s="639"/>
      <c r="AN4" s="639"/>
      <c r="AO4" s="640"/>
      <c r="AP4" s="644" t="s">
        <v>210</v>
      </c>
      <c r="AQ4" s="644"/>
      <c r="AR4" s="644"/>
      <c r="AS4" s="644"/>
      <c r="AT4" s="644"/>
      <c r="AU4" s="644"/>
      <c r="AV4" s="644"/>
      <c r="AW4" s="644"/>
      <c r="AX4" s="644"/>
      <c r="AY4" s="644"/>
      <c r="AZ4" s="644"/>
      <c r="BA4" s="644"/>
      <c r="BB4" s="644"/>
      <c r="BC4" s="644"/>
      <c r="BD4" s="644"/>
      <c r="BE4" s="644"/>
      <c r="BF4" s="644"/>
      <c r="BG4" s="644" t="s">
        <v>211</v>
      </c>
      <c r="BH4" s="644"/>
      <c r="BI4" s="644"/>
      <c r="BJ4" s="644"/>
      <c r="BK4" s="644"/>
      <c r="BL4" s="644"/>
      <c r="BM4" s="644"/>
      <c r="BN4" s="644"/>
      <c r="BO4" s="644" t="s">
        <v>208</v>
      </c>
      <c r="BP4" s="644"/>
      <c r="BQ4" s="644"/>
      <c r="BR4" s="644"/>
      <c r="BS4" s="644" t="s">
        <v>212</v>
      </c>
      <c r="BT4" s="644"/>
      <c r="BU4" s="644"/>
      <c r="BV4" s="644"/>
      <c r="BW4" s="644"/>
      <c r="BX4" s="644"/>
      <c r="BY4" s="644"/>
      <c r="BZ4" s="644"/>
      <c r="CA4" s="644"/>
      <c r="CB4" s="644"/>
      <c r="CD4" s="641" t="s">
        <v>213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214</v>
      </c>
      <c r="C5" s="646"/>
      <c r="D5" s="646"/>
      <c r="E5" s="646"/>
      <c r="F5" s="646"/>
      <c r="G5" s="646"/>
      <c r="H5" s="646"/>
      <c r="I5" s="646"/>
      <c r="J5" s="646"/>
      <c r="K5" s="646"/>
      <c r="L5" s="646"/>
      <c r="M5" s="646"/>
      <c r="N5" s="646"/>
      <c r="O5" s="646"/>
      <c r="P5" s="646"/>
      <c r="Q5" s="647"/>
      <c r="R5" s="648">
        <v>28456543</v>
      </c>
      <c r="S5" s="649"/>
      <c r="T5" s="649"/>
      <c r="U5" s="649"/>
      <c r="V5" s="649"/>
      <c r="W5" s="649"/>
      <c r="X5" s="649"/>
      <c r="Y5" s="650"/>
      <c r="Z5" s="651">
        <v>47.8</v>
      </c>
      <c r="AA5" s="651"/>
      <c r="AB5" s="651"/>
      <c r="AC5" s="651"/>
      <c r="AD5" s="652">
        <v>26681165</v>
      </c>
      <c r="AE5" s="652"/>
      <c r="AF5" s="652"/>
      <c r="AG5" s="652"/>
      <c r="AH5" s="652"/>
      <c r="AI5" s="652"/>
      <c r="AJ5" s="652"/>
      <c r="AK5" s="652"/>
      <c r="AL5" s="653">
        <v>84.2</v>
      </c>
      <c r="AM5" s="654"/>
      <c r="AN5" s="654"/>
      <c r="AO5" s="655"/>
      <c r="AP5" s="645" t="s">
        <v>215</v>
      </c>
      <c r="AQ5" s="646"/>
      <c r="AR5" s="646"/>
      <c r="AS5" s="646"/>
      <c r="AT5" s="646"/>
      <c r="AU5" s="646"/>
      <c r="AV5" s="646"/>
      <c r="AW5" s="646"/>
      <c r="AX5" s="646"/>
      <c r="AY5" s="646"/>
      <c r="AZ5" s="646"/>
      <c r="BA5" s="646"/>
      <c r="BB5" s="646"/>
      <c r="BC5" s="646"/>
      <c r="BD5" s="646"/>
      <c r="BE5" s="646"/>
      <c r="BF5" s="647"/>
      <c r="BG5" s="659">
        <v>26680814</v>
      </c>
      <c r="BH5" s="660"/>
      <c r="BI5" s="660"/>
      <c r="BJ5" s="660"/>
      <c r="BK5" s="660"/>
      <c r="BL5" s="660"/>
      <c r="BM5" s="660"/>
      <c r="BN5" s="661"/>
      <c r="BO5" s="662">
        <v>93.8</v>
      </c>
      <c r="BP5" s="662"/>
      <c r="BQ5" s="662"/>
      <c r="BR5" s="662"/>
      <c r="BS5" s="663">
        <v>601107</v>
      </c>
      <c r="BT5" s="663"/>
      <c r="BU5" s="663"/>
      <c r="BV5" s="663"/>
      <c r="BW5" s="663"/>
      <c r="BX5" s="663"/>
      <c r="BY5" s="663"/>
      <c r="BZ5" s="663"/>
      <c r="CA5" s="663"/>
      <c r="CB5" s="667"/>
      <c r="CD5" s="641" t="s">
        <v>210</v>
      </c>
      <c r="CE5" s="642"/>
      <c r="CF5" s="642"/>
      <c r="CG5" s="642"/>
      <c r="CH5" s="642"/>
      <c r="CI5" s="642"/>
      <c r="CJ5" s="642"/>
      <c r="CK5" s="642"/>
      <c r="CL5" s="642"/>
      <c r="CM5" s="642"/>
      <c r="CN5" s="642"/>
      <c r="CO5" s="642"/>
      <c r="CP5" s="642"/>
      <c r="CQ5" s="643"/>
      <c r="CR5" s="641" t="s">
        <v>216</v>
      </c>
      <c r="CS5" s="642"/>
      <c r="CT5" s="642"/>
      <c r="CU5" s="642"/>
      <c r="CV5" s="642"/>
      <c r="CW5" s="642"/>
      <c r="CX5" s="642"/>
      <c r="CY5" s="643"/>
      <c r="CZ5" s="641" t="s">
        <v>208</v>
      </c>
      <c r="DA5" s="642"/>
      <c r="DB5" s="642"/>
      <c r="DC5" s="643"/>
      <c r="DD5" s="641" t="s">
        <v>217</v>
      </c>
      <c r="DE5" s="642"/>
      <c r="DF5" s="642"/>
      <c r="DG5" s="642"/>
      <c r="DH5" s="642"/>
      <c r="DI5" s="642"/>
      <c r="DJ5" s="642"/>
      <c r="DK5" s="642"/>
      <c r="DL5" s="642"/>
      <c r="DM5" s="642"/>
      <c r="DN5" s="642"/>
      <c r="DO5" s="642"/>
      <c r="DP5" s="643"/>
      <c r="DQ5" s="641" t="s">
        <v>218</v>
      </c>
      <c r="DR5" s="642"/>
      <c r="DS5" s="642"/>
      <c r="DT5" s="642"/>
      <c r="DU5" s="642"/>
      <c r="DV5" s="642"/>
      <c r="DW5" s="642"/>
      <c r="DX5" s="642"/>
      <c r="DY5" s="642"/>
      <c r="DZ5" s="642"/>
      <c r="EA5" s="642"/>
      <c r="EB5" s="642"/>
      <c r="EC5" s="643"/>
    </row>
    <row r="6" spans="2:143" ht="11.25" customHeight="1">
      <c r="B6" s="656" t="s">
        <v>219</v>
      </c>
      <c r="C6" s="657"/>
      <c r="D6" s="657"/>
      <c r="E6" s="657"/>
      <c r="F6" s="657"/>
      <c r="G6" s="657"/>
      <c r="H6" s="657"/>
      <c r="I6" s="657"/>
      <c r="J6" s="657"/>
      <c r="K6" s="657"/>
      <c r="L6" s="657"/>
      <c r="M6" s="657"/>
      <c r="N6" s="657"/>
      <c r="O6" s="657"/>
      <c r="P6" s="657"/>
      <c r="Q6" s="658"/>
      <c r="R6" s="659">
        <v>533283</v>
      </c>
      <c r="S6" s="660"/>
      <c r="T6" s="660"/>
      <c r="U6" s="660"/>
      <c r="V6" s="660"/>
      <c r="W6" s="660"/>
      <c r="X6" s="660"/>
      <c r="Y6" s="661"/>
      <c r="Z6" s="662">
        <v>0.9</v>
      </c>
      <c r="AA6" s="662"/>
      <c r="AB6" s="662"/>
      <c r="AC6" s="662"/>
      <c r="AD6" s="663">
        <v>533283</v>
      </c>
      <c r="AE6" s="663"/>
      <c r="AF6" s="663"/>
      <c r="AG6" s="663"/>
      <c r="AH6" s="663"/>
      <c r="AI6" s="663"/>
      <c r="AJ6" s="663"/>
      <c r="AK6" s="663"/>
      <c r="AL6" s="664">
        <v>1.7</v>
      </c>
      <c r="AM6" s="665"/>
      <c r="AN6" s="665"/>
      <c r="AO6" s="666"/>
      <c r="AP6" s="656" t="s">
        <v>220</v>
      </c>
      <c r="AQ6" s="657"/>
      <c r="AR6" s="657"/>
      <c r="AS6" s="657"/>
      <c r="AT6" s="657"/>
      <c r="AU6" s="657"/>
      <c r="AV6" s="657"/>
      <c r="AW6" s="657"/>
      <c r="AX6" s="657"/>
      <c r="AY6" s="657"/>
      <c r="AZ6" s="657"/>
      <c r="BA6" s="657"/>
      <c r="BB6" s="657"/>
      <c r="BC6" s="657"/>
      <c r="BD6" s="657"/>
      <c r="BE6" s="657"/>
      <c r="BF6" s="658"/>
      <c r="BG6" s="659">
        <v>26680814</v>
      </c>
      <c r="BH6" s="660"/>
      <c r="BI6" s="660"/>
      <c r="BJ6" s="660"/>
      <c r="BK6" s="660"/>
      <c r="BL6" s="660"/>
      <c r="BM6" s="660"/>
      <c r="BN6" s="661"/>
      <c r="BO6" s="662">
        <v>93.8</v>
      </c>
      <c r="BP6" s="662"/>
      <c r="BQ6" s="662"/>
      <c r="BR6" s="662"/>
      <c r="BS6" s="663">
        <v>601107</v>
      </c>
      <c r="BT6" s="663"/>
      <c r="BU6" s="663"/>
      <c r="BV6" s="663"/>
      <c r="BW6" s="663"/>
      <c r="BX6" s="663"/>
      <c r="BY6" s="663"/>
      <c r="BZ6" s="663"/>
      <c r="CA6" s="663"/>
      <c r="CB6" s="667"/>
      <c r="CD6" s="670" t="s">
        <v>221</v>
      </c>
      <c r="CE6" s="671"/>
      <c r="CF6" s="671"/>
      <c r="CG6" s="671"/>
      <c r="CH6" s="671"/>
      <c r="CI6" s="671"/>
      <c r="CJ6" s="671"/>
      <c r="CK6" s="671"/>
      <c r="CL6" s="671"/>
      <c r="CM6" s="671"/>
      <c r="CN6" s="671"/>
      <c r="CO6" s="671"/>
      <c r="CP6" s="671"/>
      <c r="CQ6" s="672"/>
      <c r="CR6" s="659">
        <v>440725</v>
      </c>
      <c r="CS6" s="660"/>
      <c r="CT6" s="660"/>
      <c r="CU6" s="660"/>
      <c r="CV6" s="660"/>
      <c r="CW6" s="660"/>
      <c r="CX6" s="660"/>
      <c r="CY6" s="661"/>
      <c r="CZ6" s="653">
        <v>0.8</v>
      </c>
      <c r="DA6" s="654"/>
      <c r="DB6" s="654"/>
      <c r="DC6" s="673"/>
      <c r="DD6" s="668" t="s">
        <v>167</v>
      </c>
      <c r="DE6" s="660"/>
      <c r="DF6" s="660"/>
      <c r="DG6" s="660"/>
      <c r="DH6" s="660"/>
      <c r="DI6" s="660"/>
      <c r="DJ6" s="660"/>
      <c r="DK6" s="660"/>
      <c r="DL6" s="660"/>
      <c r="DM6" s="660"/>
      <c r="DN6" s="660"/>
      <c r="DO6" s="660"/>
      <c r="DP6" s="661"/>
      <c r="DQ6" s="668">
        <v>440720</v>
      </c>
      <c r="DR6" s="660"/>
      <c r="DS6" s="660"/>
      <c r="DT6" s="660"/>
      <c r="DU6" s="660"/>
      <c r="DV6" s="660"/>
      <c r="DW6" s="660"/>
      <c r="DX6" s="660"/>
      <c r="DY6" s="660"/>
      <c r="DZ6" s="660"/>
      <c r="EA6" s="660"/>
      <c r="EB6" s="660"/>
      <c r="EC6" s="669"/>
    </row>
    <row r="7" spans="2:143" ht="11.25" customHeight="1">
      <c r="B7" s="656" t="s">
        <v>222</v>
      </c>
      <c r="C7" s="657"/>
      <c r="D7" s="657"/>
      <c r="E7" s="657"/>
      <c r="F7" s="657"/>
      <c r="G7" s="657"/>
      <c r="H7" s="657"/>
      <c r="I7" s="657"/>
      <c r="J7" s="657"/>
      <c r="K7" s="657"/>
      <c r="L7" s="657"/>
      <c r="M7" s="657"/>
      <c r="N7" s="657"/>
      <c r="O7" s="657"/>
      <c r="P7" s="657"/>
      <c r="Q7" s="658"/>
      <c r="R7" s="659">
        <v>33666</v>
      </c>
      <c r="S7" s="660"/>
      <c r="T7" s="660"/>
      <c r="U7" s="660"/>
      <c r="V7" s="660"/>
      <c r="W7" s="660"/>
      <c r="X7" s="660"/>
      <c r="Y7" s="661"/>
      <c r="Z7" s="662">
        <v>0.1</v>
      </c>
      <c r="AA7" s="662"/>
      <c r="AB7" s="662"/>
      <c r="AC7" s="662"/>
      <c r="AD7" s="663">
        <v>33666</v>
      </c>
      <c r="AE7" s="663"/>
      <c r="AF7" s="663"/>
      <c r="AG7" s="663"/>
      <c r="AH7" s="663"/>
      <c r="AI7" s="663"/>
      <c r="AJ7" s="663"/>
      <c r="AK7" s="663"/>
      <c r="AL7" s="664">
        <v>0.1</v>
      </c>
      <c r="AM7" s="665"/>
      <c r="AN7" s="665"/>
      <c r="AO7" s="666"/>
      <c r="AP7" s="656" t="s">
        <v>223</v>
      </c>
      <c r="AQ7" s="657"/>
      <c r="AR7" s="657"/>
      <c r="AS7" s="657"/>
      <c r="AT7" s="657"/>
      <c r="AU7" s="657"/>
      <c r="AV7" s="657"/>
      <c r="AW7" s="657"/>
      <c r="AX7" s="657"/>
      <c r="AY7" s="657"/>
      <c r="AZ7" s="657"/>
      <c r="BA7" s="657"/>
      <c r="BB7" s="657"/>
      <c r="BC7" s="657"/>
      <c r="BD7" s="657"/>
      <c r="BE7" s="657"/>
      <c r="BF7" s="658"/>
      <c r="BG7" s="659">
        <v>12320655</v>
      </c>
      <c r="BH7" s="660"/>
      <c r="BI7" s="660"/>
      <c r="BJ7" s="660"/>
      <c r="BK7" s="660"/>
      <c r="BL7" s="660"/>
      <c r="BM7" s="660"/>
      <c r="BN7" s="661"/>
      <c r="BO7" s="662">
        <v>43.3</v>
      </c>
      <c r="BP7" s="662"/>
      <c r="BQ7" s="662"/>
      <c r="BR7" s="662"/>
      <c r="BS7" s="663">
        <v>601107</v>
      </c>
      <c r="BT7" s="663"/>
      <c r="BU7" s="663"/>
      <c r="BV7" s="663"/>
      <c r="BW7" s="663"/>
      <c r="BX7" s="663"/>
      <c r="BY7" s="663"/>
      <c r="BZ7" s="663"/>
      <c r="CA7" s="663"/>
      <c r="CB7" s="667"/>
      <c r="CD7" s="674" t="s">
        <v>224</v>
      </c>
      <c r="CE7" s="675"/>
      <c r="CF7" s="675"/>
      <c r="CG7" s="675"/>
      <c r="CH7" s="675"/>
      <c r="CI7" s="675"/>
      <c r="CJ7" s="675"/>
      <c r="CK7" s="675"/>
      <c r="CL7" s="675"/>
      <c r="CM7" s="675"/>
      <c r="CN7" s="675"/>
      <c r="CO7" s="675"/>
      <c r="CP7" s="675"/>
      <c r="CQ7" s="676"/>
      <c r="CR7" s="659">
        <v>5488398</v>
      </c>
      <c r="CS7" s="660"/>
      <c r="CT7" s="660"/>
      <c r="CU7" s="660"/>
      <c r="CV7" s="660"/>
      <c r="CW7" s="660"/>
      <c r="CX7" s="660"/>
      <c r="CY7" s="661"/>
      <c r="CZ7" s="662">
        <v>9.4</v>
      </c>
      <c r="DA7" s="662"/>
      <c r="DB7" s="662"/>
      <c r="DC7" s="662"/>
      <c r="DD7" s="668">
        <v>224263</v>
      </c>
      <c r="DE7" s="660"/>
      <c r="DF7" s="660"/>
      <c r="DG7" s="660"/>
      <c r="DH7" s="660"/>
      <c r="DI7" s="660"/>
      <c r="DJ7" s="660"/>
      <c r="DK7" s="660"/>
      <c r="DL7" s="660"/>
      <c r="DM7" s="660"/>
      <c r="DN7" s="660"/>
      <c r="DO7" s="660"/>
      <c r="DP7" s="661"/>
      <c r="DQ7" s="668">
        <v>4395300</v>
      </c>
      <c r="DR7" s="660"/>
      <c r="DS7" s="660"/>
      <c r="DT7" s="660"/>
      <c r="DU7" s="660"/>
      <c r="DV7" s="660"/>
      <c r="DW7" s="660"/>
      <c r="DX7" s="660"/>
      <c r="DY7" s="660"/>
      <c r="DZ7" s="660"/>
      <c r="EA7" s="660"/>
      <c r="EB7" s="660"/>
      <c r="EC7" s="669"/>
    </row>
    <row r="8" spans="2:143" ht="11.25" customHeight="1">
      <c r="B8" s="656" t="s">
        <v>225</v>
      </c>
      <c r="C8" s="657"/>
      <c r="D8" s="657"/>
      <c r="E8" s="657"/>
      <c r="F8" s="657"/>
      <c r="G8" s="657"/>
      <c r="H8" s="657"/>
      <c r="I8" s="657"/>
      <c r="J8" s="657"/>
      <c r="K8" s="657"/>
      <c r="L8" s="657"/>
      <c r="M8" s="657"/>
      <c r="N8" s="657"/>
      <c r="O8" s="657"/>
      <c r="P8" s="657"/>
      <c r="Q8" s="658"/>
      <c r="R8" s="659">
        <v>102700</v>
      </c>
      <c r="S8" s="660"/>
      <c r="T8" s="660"/>
      <c r="U8" s="660"/>
      <c r="V8" s="660"/>
      <c r="W8" s="660"/>
      <c r="X8" s="660"/>
      <c r="Y8" s="661"/>
      <c r="Z8" s="662">
        <v>0.2</v>
      </c>
      <c r="AA8" s="662"/>
      <c r="AB8" s="662"/>
      <c r="AC8" s="662"/>
      <c r="AD8" s="663">
        <v>102700</v>
      </c>
      <c r="AE8" s="663"/>
      <c r="AF8" s="663"/>
      <c r="AG8" s="663"/>
      <c r="AH8" s="663"/>
      <c r="AI8" s="663"/>
      <c r="AJ8" s="663"/>
      <c r="AK8" s="663"/>
      <c r="AL8" s="664">
        <v>0.3</v>
      </c>
      <c r="AM8" s="665"/>
      <c r="AN8" s="665"/>
      <c r="AO8" s="666"/>
      <c r="AP8" s="656" t="s">
        <v>226</v>
      </c>
      <c r="AQ8" s="657"/>
      <c r="AR8" s="657"/>
      <c r="AS8" s="657"/>
      <c r="AT8" s="657"/>
      <c r="AU8" s="657"/>
      <c r="AV8" s="657"/>
      <c r="AW8" s="657"/>
      <c r="AX8" s="657"/>
      <c r="AY8" s="657"/>
      <c r="AZ8" s="657"/>
      <c r="BA8" s="657"/>
      <c r="BB8" s="657"/>
      <c r="BC8" s="657"/>
      <c r="BD8" s="657"/>
      <c r="BE8" s="657"/>
      <c r="BF8" s="658"/>
      <c r="BG8" s="659">
        <v>293164</v>
      </c>
      <c r="BH8" s="660"/>
      <c r="BI8" s="660"/>
      <c r="BJ8" s="660"/>
      <c r="BK8" s="660"/>
      <c r="BL8" s="660"/>
      <c r="BM8" s="660"/>
      <c r="BN8" s="661"/>
      <c r="BO8" s="662">
        <v>1</v>
      </c>
      <c r="BP8" s="662"/>
      <c r="BQ8" s="662"/>
      <c r="BR8" s="662"/>
      <c r="BS8" s="668" t="s">
        <v>119</v>
      </c>
      <c r="BT8" s="660"/>
      <c r="BU8" s="660"/>
      <c r="BV8" s="660"/>
      <c r="BW8" s="660"/>
      <c r="BX8" s="660"/>
      <c r="BY8" s="660"/>
      <c r="BZ8" s="660"/>
      <c r="CA8" s="660"/>
      <c r="CB8" s="669"/>
      <c r="CD8" s="674" t="s">
        <v>227</v>
      </c>
      <c r="CE8" s="675"/>
      <c r="CF8" s="675"/>
      <c r="CG8" s="675"/>
      <c r="CH8" s="675"/>
      <c r="CI8" s="675"/>
      <c r="CJ8" s="675"/>
      <c r="CK8" s="675"/>
      <c r="CL8" s="675"/>
      <c r="CM8" s="675"/>
      <c r="CN8" s="675"/>
      <c r="CO8" s="675"/>
      <c r="CP8" s="675"/>
      <c r="CQ8" s="676"/>
      <c r="CR8" s="659">
        <v>19518902</v>
      </c>
      <c r="CS8" s="660"/>
      <c r="CT8" s="660"/>
      <c r="CU8" s="660"/>
      <c r="CV8" s="660"/>
      <c r="CW8" s="660"/>
      <c r="CX8" s="660"/>
      <c r="CY8" s="661"/>
      <c r="CZ8" s="662">
        <v>33.6</v>
      </c>
      <c r="DA8" s="662"/>
      <c r="DB8" s="662"/>
      <c r="DC8" s="662"/>
      <c r="DD8" s="668">
        <v>348873</v>
      </c>
      <c r="DE8" s="660"/>
      <c r="DF8" s="660"/>
      <c r="DG8" s="660"/>
      <c r="DH8" s="660"/>
      <c r="DI8" s="660"/>
      <c r="DJ8" s="660"/>
      <c r="DK8" s="660"/>
      <c r="DL8" s="660"/>
      <c r="DM8" s="660"/>
      <c r="DN8" s="660"/>
      <c r="DO8" s="660"/>
      <c r="DP8" s="661"/>
      <c r="DQ8" s="668">
        <v>8868601</v>
      </c>
      <c r="DR8" s="660"/>
      <c r="DS8" s="660"/>
      <c r="DT8" s="660"/>
      <c r="DU8" s="660"/>
      <c r="DV8" s="660"/>
      <c r="DW8" s="660"/>
      <c r="DX8" s="660"/>
      <c r="DY8" s="660"/>
      <c r="DZ8" s="660"/>
      <c r="EA8" s="660"/>
      <c r="EB8" s="660"/>
      <c r="EC8" s="669"/>
    </row>
    <row r="9" spans="2:143" ht="11.25" customHeight="1">
      <c r="B9" s="656" t="s">
        <v>228</v>
      </c>
      <c r="C9" s="657"/>
      <c r="D9" s="657"/>
      <c r="E9" s="657"/>
      <c r="F9" s="657"/>
      <c r="G9" s="657"/>
      <c r="H9" s="657"/>
      <c r="I9" s="657"/>
      <c r="J9" s="657"/>
      <c r="K9" s="657"/>
      <c r="L9" s="657"/>
      <c r="M9" s="657"/>
      <c r="N9" s="657"/>
      <c r="O9" s="657"/>
      <c r="P9" s="657"/>
      <c r="Q9" s="658"/>
      <c r="R9" s="659">
        <v>109137</v>
      </c>
      <c r="S9" s="660"/>
      <c r="T9" s="660"/>
      <c r="U9" s="660"/>
      <c r="V9" s="660"/>
      <c r="W9" s="660"/>
      <c r="X9" s="660"/>
      <c r="Y9" s="661"/>
      <c r="Z9" s="662">
        <v>0.2</v>
      </c>
      <c r="AA9" s="662"/>
      <c r="AB9" s="662"/>
      <c r="AC9" s="662"/>
      <c r="AD9" s="663">
        <v>109137</v>
      </c>
      <c r="AE9" s="663"/>
      <c r="AF9" s="663"/>
      <c r="AG9" s="663"/>
      <c r="AH9" s="663"/>
      <c r="AI9" s="663"/>
      <c r="AJ9" s="663"/>
      <c r="AK9" s="663"/>
      <c r="AL9" s="664">
        <v>0.3</v>
      </c>
      <c r="AM9" s="665"/>
      <c r="AN9" s="665"/>
      <c r="AO9" s="666"/>
      <c r="AP9" s="656" t="s">
        <v>229</v>
      </c>
      <c r="AQ9" s="657"/>
      <c r="AR9" s="657"/>
      <c r="AS9" s="657"/>
      <c r="AT9" s="657"/>
      <c r="AU9" s="657"/>
      <c r="AV9" s="657"/>
      <c r="AW9" s="657"/>
      <c r="AX9" s="657"/>
      <c r="AY9" s="657"/>
      <c r="AZ9" s="657"/>
      <c r="BA9" s="657"/>
      <c r="BB9" s="657"/>
      <c r="BC9" s="657"/>
      <c r="BD9" s="657"/>
      <c r="BE9" s="657"/>
      <c r="BF9" s="658"/>
      <c r="BG9" s="659">
        <v>8877315</v>
      </c>
      <c r="BH9" s="660"/>
      <c r="BI9" s="660"/>
      <c r="BJ9" s="660"/>
      <c r="BK9" s="660"/>
      <c r="BL9" s="660"/>
      <c r="BM9" s="660"/>
      <c r="BN9" s="661"/>
      <c r="BO9" s="662">
        <v>31.2</v>
      </c>
      <c r="BP9" s="662"/>
      <c r="BQ9" s="662"/>
      <c r="BR9" s="662"/>
      <c r="BS9" s="668" t="s">
        <v>119</v>
      </c>
      <c r="BT9" s="660"/>
      <c r="BU9" s="660"/>
      <c r="BV9" s="660"/>
      <c r="BW9" s="660"/>
      <c r="BX9" s="660"/>
      <c r="BY9" s="660"/>
      <c r="BZ9" s="660"/>
      <c r="CA9" s="660"/>
      <c r="CB9" s="669"/>
      <c r="CD9" s="674" t="s">
        <v>230</v>
      </c>
      <c r="CE9" s="675"/>
      <c r="CF9" s="675"/>
      <c r="CG9" s="675"/>
      <c r="CH9" s="675"/>
      <c r="CI9" s="675"/>
      <c r="CJ9" s="675"/>
      <c r="CK9" s="675"/>
      <c r="CL9" s="675"/>
      <c r="CM9" s="675"/>
      <c r="CN9" s="675"/>
      <c r="CO9" s="675"/>
      <c r="CP9" s="675"/>
      <c r="CQ9" s="676"/>
      <c r="CR9" s="659">
        <v>5724568</v>
      </c>
      <c r="CS9" s="660"/>
      <c r="CT9" s="660"/>
      <c r="CU9" s="660"/>
      <c r="CV9" s="660"/>
      <c r="CW9" s="660"/>
      <c r="CX9" s="660"/>
      <c r="CY9" s="661"/>
      <c r="CZ9" s="662">
        <v>9.8000000000000007</v>
      </c>
      <c r="DA9" s="662"/>
      <c r="DB9" s="662"/>
      <c r="DC9" s="662"/>
      <c r="DD9" s="668">
        <v>414659</v>
      </c>
      <c r="DE9" s="660"/>
      <c r="DF9" s="660"/>
      <c r="DG9" s="660"/>
      <c r="DH9" s="660"/>
      <c r="DI9" s="660"/>
      <c r="DJ9" s="660"/>
      <c r="DK9" s="660"/>
      <c r="DL9" s="660"/>
      <c r="DM9" s="660"/>
      <c r="DN9" s="660"/>
      <c r="DO9" s="660"/>
      <c r="DP9" s="661"/>
      <c r="DQ9" s="668">
        <v>5055696</v>
      </c>
      <c r="DR9" s="660"/>
      <c r="DS9" s="660"/>
      <c r="DT9" s="660"/>
      <c r="DU9" s="660"/>
      <c r="DV9" s="660"/>
      <c r="DW9" s="660"/>
      <c r="DX9" s="660"/>
      <c r="DY9" s="660"/>
      <c r="DZ9" s="660"/>
      <c r="EA9" s="660"/>
      <c r="EB9" s="660"/>
      <c r="EC9" s="669"/>
    </row>
    <row r="10" spans="2:143" ht="11.25" customHeight="1">
      <c r="B10" s="656" t="s">
        <v>231</v>
      </c>
      <c r="C10" s="657"/>
      <c r="D10" s="657"/>
      <c r="E10" s="657"/>
      <c r="F10" s="657"/>
      <c r="G10" s="657"/>
      <c r="H10" s="657"/>
      <c r="I10" s="657"/>
      <c r="J10" s="657"/>
      <c r="K10" s="657"/>
      <c r="L10" s="657"/>
      <c r="M10" s="657"/>
      <c r="N10" s="657"/>
      <c r="O10" s="657"/>
      <c r="P10" s="657"/>
      <c r="Q10" s="658"/>
      <c r="R10" s="659" t="s">
        <v>119</v>
      </c>
      <c r="S10" s="660"/>
      <c r="T10" s="660"/>
      <c r="U10" s="660"/>
      <c r="V10" s="660"/>
      <c r="W10" s="660"/>
      <c r="X10" s="660"/>
      <c r="Y10" s="661"/>
      <c r="Z10" s="662" t="s">
        <v>119</v>
      </c>
      <c r="AA10" s="662"/>
      <c r="AB10" s="662"/>
      <c r="AC10" s="662"/>
      <c r="AD10" s="663" t="s">
        <v>119</v>
      </c>
      <c r="AE10" s="663"/>
      <c r="AF10" s="663"/>
      <c r="AG10" s="663"/>
      <c r="AH10" s="663"/>
      <c r="AI10" s="663"/>
      <c r="AJ10" s="663"/>
      <c r="AK10" s="663"/>
      <c r="AL10" s="664" t="s">
        <v>119</v>
      </c>
      <c r="AM10" s="665"/>
      <c r="AN10" s="665"/>
      <c r="AO10" s="666"/>
      <c r="AP10" s="656" t="s">
        <v>232</v>
      </c>
      <c r="AQ10" s="657"/>
      <c r="AR10" s="657"/>
      <c r="AS10" s="657"/>
      <c r="AT10" s="657"/>
      <c r="AU10" s="657"/>
      <c r="AV10" s="657"/>
      <c r="AW10" s="657"/>
      <c r="AX10" s="657"/>
      <c r="AY10" s="657"/>
      <c r="AZ10" s="657"/>
      <c r="BA10" s="657"/>
      <c r="BB10" s="657"/>
      <c r="BC10" s="657"/>
      <c r="BD10" s="657"/>
      <c r="BE10" s="657"/>
      <c r="BF10" s="658"/>
      <c r="BG10" s="659">
        <v>723427</v>
      </c>
      <c r="BH10" s="660"/>
      <c r="BI10" s="660"/>
      <c r="BJ10" s="660"/>
      <c r="BK10" s="660"/>
      <c r="BL10" s="660"/>
      <c r="BM10" s="660"/>
      <c r="BN10" s="661"/>
      <c r="BO10" s="662">
        <v>2.5</v>
      </c>
      <c r="BP10" s="662"/>
      <c r="BQ10" s="662"/>
      <c r="BR10" s="662"/>
      <c r="BS10" s="668">
        <v>120410</v>
      </c>
      <c r="BT10" s="660"/>
      <c r="BU10" s="660"/>
      <c r="BV10" s="660"/>
      <c r="BW10" s="660"/>
      <c r="BX10" s="660"/>
      <c r="BY10" s="660"/>
      <c r="BZ10" s="660"/>
      <c r="CA10" s="660"/>
      <c r="CB10" s="669"/>
      <c r="CD10" s="674" t="s">
        <v>233</v>
      </c>
      <c r="CE10" s="675"/>
      <c r="CF10" s="675"/>
      <c r="CG10" s="675"/>
      <c r="CH10" s="675"/>
      <c r="CI10" s="675"/>
      <c r="CJ10" s="675"/>
      <c r="CK10" s="675"/>
      <c r="CL10" s="675"/>
      <c r="CM10" s="675"/>
      <c r="CN10" s="675"/>
      <c r="CO10" s="675"/>
      <c r="CP10" s="675"/>
      <c r="CQ10" s="676"/>
      <c r="CR10" s="659">
        <v>376815</v>
      </c>
      <c r="CS10" s="660"/>
      <c r="CT10" s="660"/>
      <c r="CU10" s="660"/>
      <c r="CV10" s="660"/>
      <c r="CW10" s="660"/>
      <c r="CX10" s="660"/>
      <c r="CY10" s="661"/>
      <c r="CZ10" s="662">
        <v>0.6</v>
      </c>
      <c r="DA10" s="662"/>
      <c r="DB10" s="662"/>
      <c r="DC10" s="662"/>
      <c r="DD10" s="668">
        <v>9328</v>
      </c>
      <c r="DE10" s="660"/>
      <c r="DF10" s="660"/>
      <c r="DG10" s="660"/>
      <c r="DH10" s="660"/>
      <c r="DI10" s="660"/>
      <c r="DJ10" s="660"/>
      <c r="DK10" s="660"/>
      <c r="DL10" s="660"/>
      <c r="DM10" s="660"/>
      <c r="DN10" s="660"/>
      <c r="DO10" s="660"/>
      <c r="DP10" s="661"/>
      <c r="DQ10" s="668">
        <v>140940</v>
      </c>
      <c r="DR10" s="660"/>
      <c r="DS10" s="660"/>
      <c r="DT10" s="660"/>
      <c r="DU10" s="660"/>
      <c r="DV10" s="660"/>
      <c r="DW10" s="660"/>
      <c r="DX10" s="660"/>
      <c r="DY10" s="660"/>
      <c r="DZ10" s="660"/>
      <c r="EA10" s="660"/>
      <c r="EB10" s="660"/>
      <c r="EC10" s="669"/>
    </row>
    <row r="11" spans="2:143" ht="11.25" customHeight="1">
      <c r="B11" s="656" t="s">
        <v>234</v>
      </c>
      <c r="C11" s="657"/>
      <c r="D11" s="657"/>
      <c r="E11" s="657"/>
      <c r="F11" s="657"/>
      <c r="G11" s="657"/>
      <c r="H11" s="657"/>
      <c r="I11" s="657"/>
      <c r="J11" s="657"/>
      <c r="K11" s="657"/>
      <c r="L11" s="657"/>
      <c r="M11" s="657"/>
      <c r="N11" s="657"/>
      <c r="O11" s="657"/>
      <c r="P11" s="657"/>
      <c r="Q11" s="658"/>
      <c r="R11" s="659" t="s">
        <v>119</v>
      </c>
      <c r="S11" s="660"/>
      <c r="T11" s="660"/>
      <c r="U11" s="660"/>
      <c r="V11" s="660"/>
      <c r="W11" s="660"/>
      <c r="X11" s="660"/>
      <c r="Y11" s="661"/>
      <c r="Z11" s="662" t="s">
        <v>119</v>
      </c>
      <c r="AA11" s="662"/>
      <c r="AB11" s="662"/>
      <c r="AC11" s="662"/>
      <c r="AD11" s="663" t="s">
        <v>119</v>
      </c>
      <c r="AE11" s="663"/>
      <c r="AF11" s="663"/>
      <c r="AG11" s="663"/>
      <c r="AH11" s="663"/>
      <c r="AI11" s="663"/>
      <c r="AJ11" s="663"/>
      <c r="AK11" s="663"/>
      <c r="AL11" s="664" t="s">
        <v>167</v>
      </c>
      <c r="AM11" s="665"/>
      <c r="AN11" s="665"/>
      <c r="AO11" s="666"/>
      <c r="AP11" s="656" t="s">
        <v>235</v>
      </c>
      <c r="AQ11" s="657"/>
      <c r="AR11" s="657"/>
      <c r="AS11" s="657"/>
      <c r="AT11" s="657"/>
      <c r="AU11" s="657"/>
      <c r="AV11" s="657"/>
      <c r="AW11" s="657"/>
      <c r="AX11" s="657"/>
      <c r="AY11" s="657"/>
      <c r="AZ11" s="657"/>
      <c r="BA11" s="657"/>
      <c r="BB11" s="657"/>
      <c r="BC11" s="657"/>
      <c r="BD11" s="657"/>
      <c r="BE11" s="657"/>
      <c r="BF11" s="658"/>
      <c r="BG11" s="659">
        <v>2426749</v>
      </c>
      <c r="BH11" s="660"/>
      <c r="BI11" s="660"/>
      <c r="BJ11" s="660"/>
      <c r="BK11" s="660"/>
      <c r="BL11" s="660"/>
      <c r="BM11" s="660"/>
      <c r="BN11" s="661"/>
      <c r="BO11" s="662">
        <v>8.5</v>
      </c>
      <c r="BP11" s="662"/>
      <c r="BQ11" s="662"/>
      <c r="BR11" s="662"/>
      <c r="BS11" s="668">
        <v>480697</v>
      </c>
      <c r="BT11" s="660"/>
      <c r="BU11" s="660"/>
      <c r="BV11" s="660"/>
      <c r="BW11" s="660"/>
      <c r="BX11" s="660"/>
      <c r="BY11" s="660"/>
      <c r="BZ11" s="660"/>
      <c r="CA11" s="660"/>
      <c r="CB11" s="669"/>
      <c r="CD11" s="674" t="s">
        <v>236</v>
      </c>
      <c r="CE11" s="675"/>
      <c r="CF11" s="675"/>
      <c r="CG11" s="675"/>
      <c r="CH11" s="675"/>
      <c r="CI11" s="675"/>
      <c r="CJ11" s="675"/>
      <c r="CK11" s="675"/>
      <c r="CL11" s="675"/>
      <c r="CM11" s="675"/>
      <c r="CN11" s="675"/>
      <c r="CO11" s="675"/>
      <c r="CP11" s="675"/>
      <c r="CQ11" s="676"/>
      <c r="CR11" s="659">
        <v>2347889</v>
      </c>
      <c r="CS11" s="660"/>
      <c r="CT11" s="660"/>
      <c r="CU11" s="660"/>
      <c r="CV11" s="660"/>
      <c r="CW11" s="660"/>
      <c r="CX11" s="660"/>
      <c r="CY11" s="661"/>
      <c r="CZ11" s="662">
        <v>4</v>
      </c>
      <c r="DA11" s="662"/>
      <c r="DB11" s="662"/>
      <c r="DC11" s="662"/>
      <c r="DD11" s="668">
        <v>681376</v>
      </c>
      <c r="DE11" s="660"/>
      <c r="DF11" s="660"/>
      <c r="DG11" s="660"/>
      <c r="DH11" s="660"/>
      <c r="DI11" s="660"/>
      <c r="DJ11" s="660"/>
      <c r="DK11" s="660"/>
      <c r="DL11" s="660"/>
      <c r="DM11" s="660"/>
      <c r="DN11" s="660"/>
      <c r="DO11" s="660"/>
      <c r="DP11" s="661"/>
      <c r="DQ11" s="668">
        <v>1467626</v>
      </c>
      <c r="DR11" s="660"/>
      <c r="DS11" s="660"/>
      <c r="DT11" s="660"/>
      <c r="DU11" s="660"/>
      <c r="DV11" s="660"/>
      <c r="DW11" s="660"/>
      <c r="DX11" s="660"/>
      <c r="DY11" s="660"/>
      <c r="DZ11" s="660"/>
      <c r="EA11" s="660"/>
      <c r="EB11" s="660"/>
      <c r="EC11" s="669"/>
    </row>
    <row r="12" spans="2:143" ht="11.25" customHeight="1">
      <c r="B12" s="656" t="s">
        <v>237</v>
      </c>
      <c r="C12" s="657"/>
      <c r="D12" s="657"/>
      <c r="E12" s="657"/>
      <c r="F12" s="657"/>
      <c r="G12" s="657"/>
      <c r="H12" s="657"/>
      <c r="I12" s="657"/>
      <c r="J12" s="657"/>
      <c r="K12" s="657"/>
      <c r="L12" s="657"/>
      <c r="M12" s="657"/>
      <c r="N12" s="657"/>
      <c r="O12" s="657"/>
      <c r="P12" s="657"/>
      <c r="Q12" s="658"/>
      <c r="R12" s="659">
        <v>3139271</v>
      </c>
      <c r="S12" s="660"/>
      <c r="T12" s="660"/>
      <c r="U12" s="660"/>
      <c r="V12" s="660"/>
      <c r="W12" s="660"/>
      <c r="X12" s="660"/>
      <c r="Y12" s="661"/>
      <c r="Z12" s="662">
        <v>5.3</v>
      </c>
      <c r="AA12" s="662"/>
      <c r="AB12" s="662"/>
      <c r="AC12" s="662"/>
      <c r="AD12" s="663">
        <v>3139271</v>
      </c>
      <c r="AE12" s="663"/>
      <c r="AF12" s="663"/>
      <c r="AG12" s="663"/>
      <c r="AH12" s="663"/>
      <c r="AI12" s="663"/>
      <c r="AJ12" s="663"/>
      <c r="AK12" s="663"/>
      <c r="AL12" s="664">
        <v>9.9</v>
      </c>
      <c r="AM12" s="665"/>
      <c r="AN12" s="665"/>
      <c r="AO12" s="666"/>
      <c r="AP12" s="656" t="s">
        <v>238</v>
      </c>
      <c r="AQ12" s="657"/>
      <c r="AR12" s="657"/>
      <c r="AS12" s="657"/>
      <c r="AT12" s="657"/>
      <c r="AU12" s="657"/>
      <c r="AV12" s="657"/>
      <c r="AW12" s="657"/>
      <c r="AX12" s="657"/>
      <c r="AY12" s="657"/>
      <c r="AZ12" s="657"/>
      <c r="BA12" s="657"/>
      <c r="BB12" s="657"/>
      <c r="BC12" s="657"/>
      <c r="BD12" s="657"/>
      <c r="BE12" s="657"/>
      <c r="BF12" s="658"/>
      <c r="BG12" s="659">
        <v>12738494</v>
      </c>
      <c r="BH12" s="660"/>
      <c r="BI12" s="660"/>
      <c r="BJ12" s="660"/>
      <c r="BK12" s="660"/>
      <c r="BL12" s="660"/>
      <c r="BM12" s="660"/>
      <c r="BN12" s="661"/>
      <c r="BO12" s="662">
        <v>44.8</v>
      </c>
      <c r="BP12" s="662"/>
      <c r="BQ12" s="662"/>
      <c r="BR12" s="662"/>
      <c r="BS12" s="668" t="s">
        <v>167</v>
      </c>
      <c r="BT12" s="660"/>
      <c r="BU12" s="660"/>
      <c r="BV12" s="660"/>
      <c r="BW12" s="660"/>
      <c r="BX12" s="660"/>
      <c r="BY12" s="660"/>
      <c r="BZ12" s="660"/>
      <c r="CA12" s="660"/>
      <c r="CB12" s="669"/>
      <c r="CD12" s="674" t="s">
        <v>239</v>
      </c>
      <c r="CE12" s="675"/>
      <c r="CF12" s="675"/>
      <c r="CG12" s="675"/>
      <c r="CH12" s="675"/>
      <c r="CI12" s="675"/>
      <c r="CJ12" s="675"/>
      <c r="CK12" s="675"/>
      <c r="CL12" s="675"/>
      <c r="CM12" s="675"/>
      <c r="CN12" s="675"/>
      <c r="CO12" s="675"/>
      <c r="CP12" s="675"/>
      <c r="CQ12" s="676"/>
      <c r="CR12" s="659">
        <v>4716009</v>
      </c>
      <c r="CS12" s="660"/>
      <c r="CT12" s="660"/>
      <c r="CU12" s="660"/>
      <c r="CV12" s="660"/>
      <c r="CW12" s="660"/>
      <c r="CX12" s="660"/>
      <c r="CY12" s="661"/>
      <c r="CZ12" s="662">
        <v>8.1</v>
      </c>
      <c r="DA12" s="662"/>
      <c r="DB12" s="662"/>
      <c r="DC12" s="662"/>
      <c r="DD12" s="668">
        <v>166975</v>
      </c>
      <c r="DE12" s="660"/>
      <c r="DF12" s="660"/>
      <c r="DG12" s="660"/>
      <c r="DH12" s="660"/>
      <c r="DI12" s="660"/>
      <c r="DJ12" s="660"/>
      <c r="DK12" s="660"/>
      <c r="DL12" s="660"/>
      <c r="DM12" s="660"/>
      <c r="DN12" s="660"/>
      <c r="DO12" s="660"/>
      <c r="DP12" s="661"/>
      <c r="DQ12" s="668">
        <v>864039</v>
      </c>
      <c r="DR12" s="660"/>
      <c r="DS12" s="660"/>
      <c r="DT12" s="660"/>
      <c r="DU12" s="660"/>
      <c r="DV12" s="660"/>
      <c r="DW12" s="660"/>
      <c r="DX12" s="660"/>
      <c r="DY12" s="660"/>
      <c r="DZ12" s="660"/>
      <c r="EA12" s="660"/>
      <c r="EB12" s="660"/>
      <c r="EC12" s="669"/>
    </row>
    <row r="13" spans="2:143" ht="11.25" customHeight="1">
      <c r="B13" s="656" t="s">
        <v>240</v>
      </c>
      <c r="C13" s="657"/>
      <c r="D13" s="657"/>
      <c r="E13" s="657"/>
      <c r="F13" s="657"/>
      <c r="G13" s="657"/>
      <c r="H13" s="657"/>
      <c r="I13" s="657"/>
      <c r="J13" s="657"/>
      <c r="K13" s="657"/>
      <c r="L13" s="657"/>
      <c r="M13" s="657"/>
      <c r="N13" s="657"/>
      <c r="O13" s="657"/>
      <c r="P13" s="657"/>
      <c r="Q13" s="658"/>
      <c r="R13" s="659">
        <v>26246</v>
      </c>
      <c r="S13" s="660"/>
      <c r="T13" s="660"/>
      <c r="U13" s="660"/>
      <c r="V13" s="660"/>
      <c r="W13" s="660"/>
      <c r="X13" s="660"/>
      <c r="Y13" s="661"/>
      <c r="Z13" s="662">
        <v>0</v>
      </c>
      <c r="AA13" s="662"/>
      <c r="AB13" s="662"/>
      <c r="AC13" s="662"/>
      <c r="AD13" s="663">
        <v>26246</v>
      </c>
      <c r="AE13" s="663"/>
      <c r="AF13" s="663"/>
      <c r="AG13" s="663"/>
      <c r="AH13" s="663"/>
      <c r="AI13" s="663"/>
      <c r="AJ13" s="663"/>
      <c r="AK13" s="663"/>
      <c r="AL13" s="664">
        <v>0.1</v>
      </c>
      <c r="AM13" s="665"/>
      <c r="AN13" s="665"/>
      <c r="AO13" s="666"/>
      <c r="AP13" s="656" t="s">
        <v>241</v>
      </c>
      <c r="AQ13" s="657"/>
      <c r="AR13" s="657"/>
      <c r="AS13" s="657"/>
      <c r="AT13" s="657"/>
      <c r="AU13" s="657"/>
      <c r="AV13" s="657"/>
      <c r="AW13" s="657"/>
      <c r="AX13" s="657"/>
      <c r="AY13" s="657"/>
      <c r="AZ13" s="657"/>
      <c r="BA13" s="657"/>
      <c r="BB13" s="657"/>
      <c r="BC13" s="657"/>
      <c r="BD13" s="657"/>
      <c r="BE13" s="657"/>
      <c r="BF13" s="658"/>
      <c r="BG13" s="659">
        <v>12721073</v>
      </c>
      <c r="BH13" s="660"/>
      <c r="BI13" s="660"/>
      <c r="BJ13" s="660"/>
      <c r="BK13" s="660"/>
      <c r="BL13" s="660"/>
      <c r="BM13" s="660"/>
      <c r="BN13" s="661"/>
      <c r="BO13" s="662">
        <v>44.7</v>
      </c>
      <c r="BP13" s="662"/>
      <c r="BQ13" s="662"/>
      <c r="BR13" s="662"/>
      <c r="BS13" s="668" t="s">
        <v>119</v>
      </c>
      <c r="BT13" s="660"/>
      <c r="BU13" s="660"/>
      <c r="BV13" s="660"/>
      <c r="BW13" s="660"/>
      <c r="BX13" s="660"/>
      <c r="BY13" s="660"/>
      <c r="BZ13" s="660"/>
      <c r="CA13" s="660"/>
      <c r="CB13" s="669"/>
      <c r="CD13" s="674" t="s">
        <v>242</v>
      </c>
      <c r="CE13" s="675"/>
      <c r="CF13" s="675"/>
      <c r="CG13" s="675"/>
      <c r="CH13" s="675"/>
      <c r="CI13" s="675"/>
      <c r="CJ13" s="675"/>
      <c r="CK13" s="675"/>
      <c r="CL13" s="675"/>
      <c r="CM13" s="675"/>
      <c r="CN13" s="675"/>
      <c r="CO13" s="675"/>
      <c r="CP13" s="675"/>
      <c r="CQ13" s="676"/>
      <c r="CR13" s="659">
        <v>6794878</v>
      </c>
      <c r="CS13" s="660"/>
      <c r="CT13" s="660"/>
      <c r="CU13" s="660"/>
      <c r="CV13" s="660"/>
      <c r="CW13" s="660"/>
      <c r="CX13" s="660"/>
      <c r="CY13" s="661"/>
      <c r="CZ13" s="662">
        <v>11.7</v>
      </c>
      <c r="DA13" s="662"/>
      <c r="DB13" s="662"/>
      <c r="DC13" s="662"/>
      <c r="DD13" s="668">
        <v>4345217</v>
      </c>
      <c r="DE13" s="660"/>
      <c r="DF13" s="660"/>
      <c r="DG13" s="660"/>
      <c r="DH13" s="660"/>
      <c r="DI13" s="660"/>
      <c r="DJ13" s="660"/>
      <c r="DK13" s="660"/>
      <c r="DL13" s="660"/>
      <c r="DM13" s="660"/>
      <c r="DN13" s="660"/>
      <c r="DO13" s="660"/>
      <c r="DP13" s="661"/>
      <c r="DQ13" s="668">
        <v>3976578</v>
      </c>
      <c r="DR13" s="660"/>
      <c r="DS13" s="660"/>
      <c r="DT13" s="660"/>
      <c r="DU13" s="660"/>
      <c r="DV13" s="660"/>
      <c r="DW13" s="660"/>
      <c r="DX13" s="660"/>
      <c r="DY13" s="660"/>
      <c r="DZ13" s="660"/>
      <c r="EA13" s="660"/>
      <c r="EB13" s="660"/>
      <c r="EC13" s="669"/>
    </row>
    <row r="14" spans="2:143" ht="11.25" customHeight="1">
      <c r="B14" s="656" t="s">
        <v>243</v>
      </c>
      <c r="C14" s="657"/>
      <c r="D14" s="657"/>
      <c r="E14" s="657"/>
      <c r="F14" s="657"/>
      <c r="G14" s="657"/>
      <c r="H14" s="657"/>
      <c r="I14" s="657"/>
      <c r="J14" s="657"/>
      <c r="K14" s="657"/>
      <c r="L14" s="657"/>
      <c r="M14" s="657"/>
      <c r="N14" s="657"/>
      <c r="O14" s="657"/>
      <c r="P14" s="657"/>
      <c r="Q14" s="658"/>
      <c r="R14" s="659" t="s">
        <v>167</v>
      </c>
      <c r="S14" s="660"/>
      <c r="T14" s="660"/>
      <c r="U14" s="660"/>
      <c r="V14" s="660"/>
      <c r="W14" s="660"/>
      <c r="X14" s="660"/>
      <c r="Y14" s="661"/>
      <c r="Z14" s="662" t="s">
        <v>119</v>
      </c>
      <c r="AA14" s="662"/>
      <c r="AB14" s="662"/>
      <c r="AC14" s="662"/>
      <c r="AD14" s="663" t="s">
        <v>119</v>
      </c>
      <c r="AE14" s="663"/>
      <c r="AF14" s="663"/>
      <c r="AG14" s="663"/>
      <c r="AH14" s="663"/>
      <c r="AI14" s="663"/>
      <c r="AJ14" s="663"/>
      <c r="AK14" s="663"/>
      <c r="AL14" s="664" t="s">
        <v>119</v>
      </c>
      <c r="AM14" s="665"/>
      <c r="AN14" s="665"/>
      <c r="AO14" s="666"/>
      <c r="AP14" s="656" t="s">
        <v>244</v>
      </c>
      <c r="AQ14" s="657"/>
      <c r="AR14" s="657"/>
      <c r="AS14" s="657"/>
      <c r="AT14" s="657"/>
      <c r="AU14" s="657"/>
      <c r="AV14" s="657"/>
      <c r="AW14" s="657"/>
      <c r="AX14" s="657"/>
      <c r="AY14" s="657"/>
      <c r="AZ14" s="657"/>
      <c r="BA14" s="657"/>
      <c r="BB14" s="657"/>
      <c r="BC14" s="657"/>
      <c r="BD14" s="657"/>
      <c r="BE14" s="657"/>
      <c r="BF14" s="658"/>
      <c r="BG14" s="659">
        <v>351532</v>
      </c>
      <c r="BH14" s="660"/>
      <c r="BI14" s="660"/>
      <c r="BJ14" s="660"/>
      <c r="BK14" s="660"/>
      <c r="BL14" s="660"/>
      <c r="BM14" s="660"/>
      <c r="BN14" s="661"/>
      <c r="BO14" s="662">
        <v>1.2</v>
      </c>
      <c r="BP14" s="662"/>
      <c r="BQ14" s="662"/>
      <c r="BR14" s="662"/>
      <c r="BS14" s="668" t="s">
        <v>119</v>
      </c>
      <c r="BT14" s="660"/>
      <c r="BU14" s="660"/>
      <c r="BV14" s="660"/>
      <c r="BW14" s="660"/>
      <c r="BX14" s="660"/>
      <c r="BY14" s="660"/>
      <c r="BZ14" s="660"/>
      <c r="CA14" s="660"/>
      <c r="CB14" s="669"/>
      <c r="CD14" s="674" t="s">
        <v>245</v>
      </c>
      <c r="CE14" s="675"/>
      <c r="CF14" s="675"/>
      <c r="CG14" s="675"/>
      <c r="CH14" s="675"/>
      <c r="CI14" s="675"/>
      <c r="CJ14" s="675"/>
      <c r="CK14" s="675"/>
      <c r="CL14" s="675"/>
      <c r="CM14" s="675"/>
      <c r="CN14" s="675"/>
      <c r="CO14" s="675"/>
      <c r="CP14" s="675"/>
      <c r="CQ14" s="676"/>
      <c r="CR14" s="659">
        <v>1964671</v>
      </c>
      <c r="CS14" s="660"/>
      <c r="CT14" s="660"/>
      <c r="CU14" s="660"/>
      <c r="CV14" s="660"/>
      <c r="CW14" s="660"/>
      <c r="CX14" s="660"/>
      <c r="CY14" s="661"/>
      <c r="CZ14" s="662">
        <v>3.4</v>
      </c>
      <c r="DA14" s="662"/>
      <c r="DB14" s="662"/>
      <c r="DC14" s="662"/>
      <c r="DD14" s="668">
        <v>73820</v>
      </c>
      <c r="DE14" s="660"/>
      <c r="DF14" s="660"/>
      <c r="DG14" s="660"/>
      <c r="DH14" s="660"/>
      <c r="DI14" s="660"/>
      <c r="DJ14" s="660"/>
      <c r="DK14" s="660"/>
      <c r="DL14" s="660"/>
      <c r="DM14" s="660"/>
      <c r="DN14" s="660"/>
      <c r="DO14" s="660"/>
      <c r="DP14" s="661"/>
      <c r="DQ14" s="668">
        <v>1699303</v>
      </c>
      <c r="DR14" s="660"/>
      <c r="DS14" s="660"/>
      <c r="DT14" s="660"/>
      <c r="DU14" s="660"/>
      <c r="DV14" s="660"/>
      <c r="DW14" s="660"/>
      <c r="DX14" s="660"/>
      <c r="DY14" s="660"/>
      <c r="DZ14" s="660"/>
      <c r="EA14" s="660"/>
      <c r="EB14" s="660"/>
      <c r="EC14" s="669"/>
    </row>
    <row r="15" spans="2:143" ht="11.25" customHeight="1">
      <c r="B15" s="656" t="s">
        <v>246</v>
      </c>
      <c r="C15" s="657"/>
      <c r="D15" s="657"/>
      <c r="E15" s="657"/>
      <c r="F15" s="657"/>
      <c r="G15" s="657"/>
      <c r="H15" s="657"/>
      <c r="I15" s="657"/>
      <c r="J15" s="657"/>
      <c r="K15" s="657"/>
      <c r="L15" s="657"/>
      <c r="M15" s="657"/>
      <c r="N15" s="657"/>
      <c r="O15" s="657"/>
      <c r="P15" s="657"/>
      <c r="Q15" s="658"/>
      <c r="R15" s="659">
        <v>147889</v>
      </c>
      <c r="S15" s="660"/>
      <c r="T15" s="660"/>
      <c r="U15" s="660"/>
      <c r="V15" s="660"/>
      <c r="W15" s="660"/>
      <c r="X15" s="660"/>
      <c r="Y15" s="661"/>
      <c r="Z15" s="662">
        <v>0.2</v>
      </c>
      <c r="AA15" s="662"/>
      <c r="AB15" s="662"/>
      <c r="AC15" s="662"/>
      <c r="AD15" s="663">
        <v>147889</v>
      </c>
      <c r="AE15" s="663"/>
      <c r="AF15" s="663"/>
      <c r="AG15" s="663"/>
      <c r="AH15" s="663"/>
      <c r="AI15" s="663"/>
      <c r="AJ15" s="663"/>
      <c r="AK15" s="663"/>
      <c r="AL15" s="664">
        <v>0.5</v>
      </c>
      <c r="AM15" s="665"/>
      <c r="AN15" s="665"/>
      <c r="AO15" s="666"/>
      <c r="AP15" s="656" t="s">
        <v>247</v>
      </c>
      <c r="AQ15" s="657"/>
      <c r="AR15" s="657"/>
      <c r="AS15" s="657"/>
      <c r="AT15" s="657"/>
      <c r="AU15" s="657"/>
      <c r="AV15" s="657"/>
      <c r="AW15" s="657"/>
      <c r="AX15" s="657"/>
      <c r="AY15" s="657"/>
      <c r="AZ15" s="657"/>
      <c r="BA15" s="657"/>
      <c r="BB15" s="657"/>
      <c r="BC15" s="657"/>
      <c r="BD15" s="657"/>
      <c r="BE15" s="657"/>
      <c r="BF15" s="658"/>
      <c r="BG15" s="659">
        <v>1270133</v>
      </c>
      <c r="BH15" s="660"/>
      <c r="BI15" s="660"/>
      <c r="BJ15" s="660"/>
      <c r="BK15" s="660"/>
      <c r="BL15" s="660"/>
      <c r="BM15" s="660"/>
      <c r="BN15" s="661"/>
      <c r="BO15" s="662">
        <v>4.5</v>
      </c>
      <c r="BP15" s="662"/>
      <c r="BQ15" s="662"/>
      <c r="BR15" s="662"/>
      <c r="BS15" s="668" t="s">
        <v>119</v>
      </c>
      <c r="BT15" s="660"/>
      <c r="BU15" s="660"/>
      <c r="BV15" s="660"/>
      <c r="BW15" s="660"/>
      <c r="BX15" s="660"/>
      <c r="BY15" s="660"/>
      <c r="BZ15" s="660"/>
      <c r="CA15" s="660"/>
      <c r="CB15" s="669"/>
      <c r="CD15" s="674" t="s">
        <v>248</v>
      </c>
      <c r="CE15" s="675"/>
      <c r="CF15" s="675"/>
      <c r="CG15" s="675"/>
      <c r="CH15" s="675"/>
      <c r="CI15" s="675"/>
      <c r="CJ15" s="675"/>
      <c r="CK15" s="675"/>
      <c r="CL15" s="675"/>
      <c r="CM15" s="675"/>
      <c r="CN15" s="675"/>
      <c r="CO15" s="675"/>
      <c r="CP15" s="675"/>
      <c r="CQ15" s="676"/>
      <c r="CR15" s="659">
        <v>6103122</v>
      </c>
      <c r="CS15" s="660"/>
      <c r="CT15" s="660"/>
      <c r="CU15" s="660"/>
      <c r="CV15" s="660"/>
      <c r="CW15" s="660"/>
      <c r="CX15" s="660"/>
      <c r="CY15" s="661"/>
      <c r="CZ15" s="662">
        <v>10.5</v>
      </c>
      <c r="DA15" s="662"/>
      <c r="DB15" s="662"/>
      <c r="DC15" s="662"/>
      <c r="DD15" s="668">
        <v>1591649</v>
      </c>
      <c r="DE15" s="660"/>
      <c r="DF15" s="660"/>
      <c r="DG15" s="660"/>
      <c r="DH15" s="660"/>
      <c r="DI15" s="660"/>
      <c r="DJ15" s="660"/>
      <c r="DK15" s="660"/>
      <c r="DL15" s="660"/>
      <c r="DM15" s="660"/>
      <c r="DN15" s="660"/>
      <c r="DO15" s="660"/>
      <c r="DP15" s="661"/>
      <c r="DQ15" s="668">
        <v>4006104</v>
      </c>
      <c r="DR15" s="660"/>
      <c r="DS15" s="660"/>
      <c r="DT15" s="660"/>
      <c r="DU15" s="660"/>
      <c r="DV15" s="660"/>
      <c r="DW15" s="660"/>
      <c r="DX15" s="660"/>
      <c r="DY15" s="660"/>
      <c r="DZ15" s="660"/>
      <c r="EA15" s="660"/>
      <c r="EB15" s="660"/>
      <c r="EC15" s="669"/>
    </row>
    <row r="16" spans="2:143" ht="11.25" customHeight="1">
      <c r="B16" s="656" t="s">
        <v>249</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119</v>
      </c>
      <c r="AA16" s="662"/>
      <c r="AB16" s="662"/>
      <c r="AC16" s="662"/>
      <c r="AD16" s="663" t="s">
        <v>119</v>
      </c>
      <c r="AE16" s="663"/>
      <c r="AF16" s="663"/>
      <c r="AG16" s="663"/>
      <c r="AH16" s="663"/>
      <c r="AI16" s="663"/>
      <c r="AJ16" s="663"/>
      <c r="AK16" s="663"/>
      <c r="AL16" s="664" t="s">
        <v>119</v>
      </c>
      <c r="AM16" s="665"/>
      <c r="AN16" s="665"/>
      <c r="AO16" s="666"/>
      <c r="AP16" s="656" t="s">
        <v>250</v>
      </c>
      <c r="AQ16" s="657"/>
      <c r="AR16" s="657"/>
      <c r="AS16" s="657"/>
      <c r="AT16" s="657"/>
      <c r="AU16" s="657"/>
      <c r="AV16" s="657"/>
      <c r="AW16" s="657"/>
      <c r="AX16" s="657"/>
      <c r="AY16" s="657"/>
      <c r="AZ16" s="657"/>
      <c r="BA16" s="657"/>
      <c r="BB16" s="657"/>
      <c r="BC16" s="657"/>
      <c r="BD16" s="657"/>
      <c r="BE16" s="657"/>
      <c r="BF16" s="658"/>
      <c r="BG16" s="659" t="s">
        <v>119</v>
      </c>
      <c r="BH16" s="660"/>
      <c r="BI16" s="660"/>
      <c r="BJ16" s="660"/>
      <c r="BK16" s="660"/>
      <c r="BL16" s="660"/>
      <c r="BM16" s="660"/>
      <c r="BN16" s="661"/>
      <c r="BO16" s="662" t="s">
        <v>167</v>
      </c>
      <c r="BP16" s="662"/>
      <c r="BQ16" s="662"/>
      <c r="BR16" s="662"/>
      <c r="BS16" s="668" t="s">
        <v>119</v>
      </c>
      <c r="BT16" s="660"/>
      <c r="BU16" s="660"/>
      <c r="BV16" s="660"/>
      <c r="BW16" s="660"/>
      <c r="BX16" s="660"/>
      <c r="BY16" s="660"/>
      <c r="BZ16" s="660"/>
      <c r="CA16" s="660"/>
      <c r="CB16" s="669"/>
      <c r="CD16" s="674" t="s">
        <v>251</v>
      </c>
      <c r="CE16" s="675"/>
      <c r="CF16" s="675"/>
      <c r="CG16" s="675"/>
      <c r="CH16" s="675"/>
      <c r="CI16" s="675"/>
      <c r="CJ16" s="675"/>
      <c r="CK16" s="675"/>
      <c r="CL16" s="675"/>
      <c r="CM16" s="675"/>
      <c r="CN16" s="675"/>
      <c r="CO16" s="675"/>
      <c r="CP16" s="675"/>
      <c r="CQ16" s="676"/>
      <c r="CR16" s="659" t="s">
        <v>119</v>
      </c>
      <c r="CS16" s="660"/>
      <c r="CT16" s="660"/>
      <c r="CU16" s="660"/>
      <c r="CV16" s="660"/>
      <c r="CW16" s="660"/>
      <c r="CX16" s="660"/>
      <c r="CY16" s="661"/>
      <c r="CZ16" s="662" t="s">
        <v>119</v>
      </c>
      <c r="DA16" s="662"/>
      <c r="DB16" s="662"/>
      <c r="DC16" s="662"/>
      <c r="DD16" s="668" t="s">
        <v>119</v>
      </c>
      <c r="DE16" s="660"/>
      <c r="DF16" s="660"/>
      <c r="DG16" s="660"/>
      <c r="DH16" s="660"/>
      <c r="DI16" s="660"/>
      <c r="DJ16" s="660"/>
      <c r="DK16" s="660"/>
      <c r="DL16" s="660"/>
      <c r="DM16" s="660"/>
      <c r="DN16" s="660"/>
      <c r="DO16" s="660"/>
      <c r="DP16" s="661"/>
      <c r="DQ16" s="668" t="s">
        <v>119</v>
      </c>
      <c r="DR16" s="660"/>
      <c r="DS16" s="660"/>
      <c r="DT16" s="660"/>
      <c r="DU16" s="660"/>
      <c r="DV16" s="660"/>
      <c r="DW16" s="660"/>
      <c r="DX16" s="660"/>
      <c r="DY16" s="660"/>
      <c r="DZ16" s="660"/>
      <c r="EA16" s="660"/>
      <c r="EB16" s="660"/>
      <c r="EC16" s="669"/>
    </row>
    <row r="17" spans="2:133" ht="11.25" customHeight="1">
      <c r="B17" s="656" t="s">
        <v>252</v>
      </c>
      <c r="C17" s="657"/>
      <c r="D17" s="657"/>
      <c r="E17" s="657"/>
      <c r="F17" s="657"/>
      <c r="G17" s="657"/>
      <c r="H17" s="657"/>
      <c r="I17" s="657"/>
      <c r="J17" s="657"/>
      <c r="K17" s="657"/>
      <c r="L17" s="657"/>
      <c r="M17" s="657"/>
      <c r="N17" s="657"/>
      <c r="O17" s="657"/>
      <c r="P17" s="657"/>
      <c r="Q17" s="658"/>
      <c r="R17" s="659">
        <v>139275</v>
      </c>
      <c r="S17" s="660"/>
      <c r="T17" s="660"/>
      <c r="U17" s="660"/>
      <c r="V17" s="660"/>
      <c r="W17" s="660"/>
      <c r="X17" s="660"/>
      <c r="Y17" s="661"/>
      <c r="Z17" s="662">
        <v>0.2</v>
      </c>
      <c r="AA17" s="662"/>
      <c r="AB17" s="662"/>
      <c r="AC17" s="662"/>
      <c r="AD17" s="663">
        <v>139275</v>
      </c>
      <c r="AE17" s="663"/>
      <c r="AF17" s="663"/>
      <c r="AG17" s="663"/>
      <c r="AH17" s="663"/>
      <c r="AI17" s="663"/>
      <c r="AJ17" s="663"/>
      <c r="AK17" s="663"/>
      <c r="AL17" s="664">
        <v>0.4</v>
      </c>
      <c r="AM17" s="665"/>
      <c r="AN17" s="665"/>
      <c r="AO17" s="666"/>
      <c r="AP17" s="656" t="s">
        <v>253</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119</v>
      </c>
      <c r="BP17" s="662"/>
      <c r="BQ17" s="662"/>
      <c r="BR17" s="662"/>
      <c r="BS17" s="668" t="s">
        <v>119</v>
      </c>
      <c r="BT17" s="660"/>
      <c r="BU17" s="660"/>
      <c r="BV17" s="660"/>
      <c r="BW17" s="660"/>
      <c r="BX17" s="660"/>
      <c r="BY17" s="660"/>
      <c r="BZ17" s="660"/>
      <c r="CA17" s="660"/>
      <c r="CB17" s="669"/>
      <c r="CD17" s="674" t="s">
        <v>254</v>
      </c>
      <c r="CE17" s="675"/>
      <c r="CF17" s="675"/>
      <c r="CG17" s="675"/>
      <c r="CH17" s="675"/>
      <c r="CI17" s="675"/>
      <c r="CJ17" s="675"/>
      <c r="CK17" s="675"/>
      <c r="CL17" s="675"/>
      <c r="CM17" s="675"/>
      <c r="CN17" s="675"/>
      <c r="CO17" s="675"/>
      <c r="CP17" s="675"/>
      <c r="CQ17" s="676"/>
      <c r="CR17" s="659">
        <v>4662926</v>
      </c>
      <c r="CS17" s="660"/>
      <c r="CT17" s="660"/>
      <c r="CU17" s="660"/>
      <c r="CV17" s="660"/>
      <c r="CW17" s="660"/>
      <c r="CX17" s="660"/>
      <c r="CY17" s="661"/>
      <c r="CZ17" s="662">
        <v>8</v>
      </c>
      <c r="DA17" s="662"/>
      <c r="DB17" s="662"/>
      <c r="DC17" s="662"/>
      <c r="DD17" s="668" t="s">
        <v>119</v>
      </c>
      <c r="DE17" s="660"/>
      <c r="DF17" s="660"/>
      <c r="DG17" s="660"/>
      <c r="DH17" s="660"/>
      <c r="DI17" s="660"/>
      <c r="DJ17" s="660"/>
      <c r="DK17" s="660"/>
      <c r="DL17" s="660"/>
      <c r="DM17" s="660"/>
      <c r="DN17" s="660"/>
      <c r="DO17" s="660"/>
      <c r="DP17" s="661"/>
      <c r="DQ17" s="668">
        <v>4645227</v>
      </c>
      <c r="DR17" s="660"/>
      <c r="DS17" s="660"/>
      <c r="DT17" s="660"/>
      <c r="DU17" s="660"/>
      <c r="DV17" s="660"/>
      <c r="DW17" s="660"/>
      <c r="DX17" s="660"/>
      <c r="DY17" s="660"/>
      <c r="DZ17" s="660"/>
      <c r="EA17" s="660"/>
      <c r="EB17" s="660"/>
      <c r="EC17" s="669"/>
    </row>
    <row r="18" spans="2:133" ht="11.25" customHeight="1">
      <c r="B18" s="656" t="s">
        <v>255</v>
      </c>
      <c r="C18" s="657"/>
      <c r="D18" s="657"/>
      <c r="E18" s="657"/>
      <c r="F18" s="657"/>
      <c r="G18" s="657"/>
      <c r="H18" s="657"/>
      <c r="I18" s="657"/>
      <c r="J18" s="657"/>
      <c r="K18" s="657"/>
      <c r="L18" s="657"/>
      <c r="M18" s="657"/>
      <c r="N18" s="657"/>
      <c r="O18" s="657"/>
      <c r="P18" s="657"/>
      <c r="Q18" s="658"/>
      <c r="R18" s="659">
        <v>1102565</v>
      </c>
      <c r="S18" s="660"/>
      <c r="T18" s="660"/>
      <c r="U18" s="660"/>
      <c r="V18" s="660"/>
      <c r="W18" s="660"/>
      <c r="X18" s="660"/>
      <c r="Y18" s="661"/>
      <c r="Z18" s="662">
        <v>1.9</v>
      </c>
      <c r="AA18" s="662"/>
      <c r="AB18" s="662"/>
      <c r="AC18" s="662"/>
      <c r="AD18" s="663">
        <v>618041</v>
      </c>
      <c r="AE18" s="663"/>
      <c r="AF18" s="663"/>
      <c r="AG18" s="663"/>
      <c r="AH18" s="663"/>
      <c r="AI18" s="663"/>
      <c r="AJ18" s="663"/>
      <c r="AK18" s="663"/>
      <c r="AL18" s="664">
        <v>2</v>
      </c>
      <c r="AM18" s="665"/>
      <c r="AN18" s="665"/>
      <c r="AO18" s="666"/>
      <c r="AP18" s="656" t="s">
        <v>256</v>
      </c>
      <c r="AQ18" s="657"/>
      <c r="AR18" s="657"/>
      <c r="AS18" s="657"/>
      <c r="AT18" s="657"/>
      <c r="AU18" s="657"/>
      <c r="AV18" s="657"/>
      <c r="AW18" s="657"/>
      <c r="AX18" s="657"/>
      <c r="AY18" s="657"/>
      <c r="AZ18" s="657"/>
      <c r="BA18" s="657"/>
      <c r="BB18" s="657"/>
      <c r="BC18" s="657"/>
      <c r="BD18" s="657"/>
      <c r="BE18" s="657"/>
      <c r="BF18" s="658"/>
      <c r="BG18" s="659" t="s">
        <v>119</v>
      </c>
      <c r="BH18" s="660"/>
      <c r="BI18" s="660"/>
      <c r="BJ18" s="660"/>
      <c r="BK18" s="660"/>
      <c r="BL18" s="660"/>
      <c r="BM18" s="660"/>
      <c r="BN18" s="661"/>
      <c r="BO18" s="662" t="s">
        <v>119</v>
      </c>
      <c r="BP18" s="662"/>
      <c r="BQ18" s="662"/>
      <c r="BR18" s="662"/>
      <c r="BS18" s="668" t="s">
        <v>119</v>
      </c>
      <c r="BT18" s="660"/>
      <c r="BU18" s="660"/>
      <c r="BV18" s="660"/>
      <c r="BW18" s="660"/>
      <c r="BX18" s="660"/>
      <c r="BY18" s="660"/>
      <c r="BZ18" s="660"/>
      <c r="CA18" s="660"/>
      <c r="CB18" s="669"/>
      <c r="CD18" s="674" t="s">
        <v>257</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119</v>
      </c>
      <c r="DA18" s="662"/>
      <c r="DB18" s="662"/>
      <c r="DC18" s="662"/>
      <c r="DD18" s="668" t="s">
        <v>119</v>
      </c>
      <c r="DE18" s="660"/>
      <c r="DF18" s="660"/>
      <c r="DG18" s="660"/>
      <c r="DH18" s="660"/>
      <c r="DI18" s="660"/>
      <c r="DJ18" s="660"/>
      <c r="DK18" s="660"/>
      <c r="DL18" s="660"/>
      <c r="DM18" s="660"/>
      <c r="DN18" s="660"/>
      <c r="DO18" s="660"/>
      <c r="DP18" s="661"/>
      <c r="DQ18" s="668" t="s">
        <v>119</v>
      </c>
      <c r="DR18" s="660"/>
      <c r="DS18" s="660"/>
      <c r="DT18" s="660"/>
      <c r="DU18" s="660"/>
      <c r="DV18" s="660"/>
      <c r="DW18" s="660"/>
      <c r="DX18" s="660"/>
      <c r="DY18" s="660"/>
      <c r="DZ18" s="660"/>
      <c r="EA18" s="660"/>
      <c r="EB18" s="660"/>
      <c r="EC18" s="669"/>
    </row>
    <row r="19" spans="2:133" ht="11.25" customHeight="1">
      <c r="B19" s="656" t="s">
        <v>258</v>
      </c>
      <c r="C19" s="657"/>
      <c r="D19" s="657"/>
      <c r="E19" s="657"/>
      <c r="F19" s="657"/>
      <c r="G19" s="657"/>
      <c r="H19" s="657"/>
      <c r="I19" s="657"/>
      <c r="J19" s="657"/>
      <c r="K19" s="657"/>
      <c r="L19" s="657"/>
      <c r="M19" s="657"/>
      <c r="N19" s="657"/>
      <c r="O19" s="657"/>
      <c r="P19" s="657"/>
      <c r="Q19" s="658"/>
      <c r="R19" s="659">
        <v>618041</v>
      </c>
      <c r="S19" s="660"/>
      <c r="T19" s="660"/>
      <c r="U19" s="660"/>
      <c r="V19" s="660"/>
      <c r="W19" s="660"/>
      <c r="X19" s="660"/>
      <c r="Y19" s="661"/>
      <c r="Z19" s="662">
        <v>1</v>
      </c>
      <c r="AA19" s="662"/>
      <c r="AB19" s="662"/>
      <c r="AC19" s="662"/>
      <c r="AD19" s="663">
        <v>618041</v>
      </c>
      <c r="AE19" s="663"/>
      <c r="AF19" s="663"/>
      <c r="AG19" s="663"/>
      <c r="AH19" s="663"/>
      <c r="AI19" s="663"/>
      <c r="AJ19" s="663"/>
      <c r="AK19" s="663"/>
      <c r="AL19" s="664">
        <v>2</v>
      </c>
      <c r="AM19" s="665"/>
      <c r="AN19" s="665"/>
      <c r="AO19" s="666"/>
      <c r="AP19" s="656" t="s">
        <v>259</v>
      </c>
      <c r="AQ19" s="657"/>
      <c r="AR19" s="657"/>
      <c r="AS19" s="657"/>
      <c r="AT19" s="657"/>
      <c r="AU19" s="657"/>
      <c r="AV19" s="657"/>
      <c r="AW19" s="657"/>
      <c r="AX19" s="657"/>
      <c r="AY19" s="657"/>
      <c r="AZ19" s="657"/>
      <c r="BA19" s="657"/>
      <c r="BB19" s="657"/>
      <c r="BC19" s="657"/>
      <c r="BD19" s="657"/>
      <c r="BE19" s="657"/>
      <c r="BF19" s="658"/>
      <c r="BG19" s="659">
        <v>1775729</v>
      </c>
      <c r="BH19" s="660"/>
      <c r="BI19" s="660"/>
      <c r="BJ19" s="660"/>
      <c r="BK19" s="660"/>
      <c r="BL19" s="660"/>
      <c r="BM19" s="660"/>
      <c r="BN19" s="661"/>
      <c r="BO19" s="662">
        <v>6.2</v>
      </c>
      <c r="BP19" s="662"/>
      <c r="BQ19" s="662"/>
      <c r="BR19" s="662"/>
      <c r="BS19" s="668" t="s">
        <v>119</v>
      </c>
      <c r="BT19" s="660"/>
      <c r="BU19" s="660"/>
      <c r="BV19" s="660"/>
      <c r="BW19" s="660"/>
      <c r="BX19" s="660"/>
      <c r="BY19" s="660"/>
      <c r="BZ19" s="660"/>
      <c r="CA19" s="660"/>
      <c r="CB19" s="669"/>
      <c r="CD19" s="674" t="s">
        <v>260</v>
      </c>
      <c r="CE19" s="675"/>
      <c r="CF19" s="675"/>
      <c r="CG19" s="675"/>
      <c r="CH19" s="675"/>
      <c r="CI19" s="675"/>
      <c r="CJ19" s="675"/>
      <c r="CK19" s="675"/>
      <c r="CL19" s="675"/>
      <c r="CM19" s="675"/>
      <c r="CN19" s="675"/>
      <c r="CO19" s="675"/>
      <c r="CP19" s="675"/>
      <c r="CQ19" s="676"/>
      <c r="CR19" s="659" t="s">
        <v>119</v>
      </c>
      <c r="CS19" s="660"/>
      <c r="CT19" s="660"/>
      <c r="CU19" s="660"/>
      <c r="CV19" s="660"/>
      <c r="CW19" s="660"/>
      <c r="CX19" s="660"/>
      <c r="CY19" s="661"/>
      <c r="CZ19" s="662" t="s">
        <v>119</v>
      </c>
      <c r="DA19" s="662"/>
      <c r="DB19" s="662"/>
      <c r="DC19" s="662"/>
      <c r="DD19" s="668" t="s">
        <v>119</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c r="B20" s="656" t="s">
        <v>261</v>
      </c>
      <c r="C20" s="657"/>
      <c r="D20" s="657"/>
      <c r="E20" s="657"/>
      <c r="F20" s="657"/>
      <c r="G20" s="657"/>
      <c r="H20" s="657"/>
      <c r="I20" s="657"/>
      <c r="J20" s="657"/>
      <c r="K20" s="657"/>
      <c r="L20" s="657"/>
      <c r="M20" s="657"/>
      <c r="N20" s="657"/>
      <c r="O20" s="657"/>
      <c r="P20" s="657"/>
      <c r="Q20" s="658"/>
      <c r="R20" s="659">
        <v>471861</v>
      </c>
      <c r="S20" s="660"/>
      <c r="T20" s="660"/>
      <c r="U20" s="660"/>
      <c r="V20" s="660"/>
      <c r="W20" s="660"/>
      <c r="X20" s="660"/>
      <c r="Y20" s="661"/>
      <c r="Z20" s="662">
        <v>0.8</v>
      </c>
      <c r="AA20" s="662"/>
      <c r="AB20" s="662"/>
      <c r="AC20" s="662"/>
      <c r="AD20" s="663" t="s">
        <v>119</v>
      </c>
      <c r="AE20" s="663"/>
      <c r="AF20" s="663"/>
      <c r="AG20" s="663"/>
      <c r="AH20" s="663"/>
      <c r="AI20" s="663"/>
      <c r="AJ20" s="663"/>
      <c r="AK20" s="663"/>
      <c r="AL20" s="664" t="s">
        <v>119</v>
      </c>
      <c r="AM20" s="665"/>
      <c r="AN20" s="665"/>
      <c r="AO20" s="666"/>
      <c r="AP20" s="656" t="s">
        <v>262</v>
      </c>
      <c r="AQ20" s="657"/>
      <c r="AR20" s="657"/>
      <c r="AS20" s="657"/>
      <c r="AT20" s="657"/>
      <c r="AU20" s="657"/>
      <c r="AV20" s="657"/>
      <c r="AW20" s="657"/>
      <c r="AX20" s="657"/>
      <c r="AY20" s="657"/>
      <c r="AZ20" s="657"/>
      <c r="BA20" s="657"/>
      <c r="BB20" s="657"/>
      <c r="BC20" s="657"/>
      <c r="BD20" s="657"/>
      <c r="BE20" s="657"/>
      <c r="BF20" s="658"/>
      <c r="BG20" s="659">
        <v>1775729</v>
      </c>
      <c r="BH20" s="660"/>
      <c r="BI20" s="660"/>
      <c r="BJ20" s="660"/>
      <c r="BK20" s="660"/>
      <c r="BL20" s="660"/>
      <c r="BM20" s="660"/>
      <c r="BN20" s="661"/>
      <c r="BO20" s="662">
        <v>6.2</v>
      </c>
      <c r="BP20" s="662"/>
      <c r="BQ20" s="662"/>
      <c r="BR20" s="662"/>
      <c r="BS20" s="668" t="s">
        <v>119</v>
      </c>
      <c r="BT20" s="660"/>
      <c r="BU20" s="660"/>
      <c r="BV20" s="660"/>
      <c r="BW20" s="660"/>
      <c r="BX20" s="660"/>
      <c r="BY20" s="660"/>
      <c r="BZ20" s="660"/>
      <c r="CA20" s="660"/>
      <c r="CB20" s="669"/>
      <c r="CD20" s="674" t="s">
        <v>263</v>
      </c>
      <c r="CE20" s="675"/>
      <c r="CF20" s="675"/>
      <c r="CG20" s="675"/>
      <c r="CH20" s="675"/>
      <c r="CI20" s="675"/>
      <c r="CJ20" s="675"/>
      <c r="CK20" s="675"/>
      <c r="CL20" s="675"/>
      <c r="CM20" s="675"/>
      <c r="CN20" s="675"/>
      <c r="CO20" s="675"/>
      <c r="CP20" s="675"/>
      <c r="CQ20" s="676"/>
      <c r="CR20" s="659">
        <v>58138903</v>
      </c>
      <c r="CS20" s="660"/>
      <c r="CT20" s="660"/>
      <c r="CU20" s="660"/>
      <c r="CV20" s="660"/>
      <c r="CW20" s="660"/>
      <c r="CX20" s="660"/>
      <c r="CY20" s="661"/>
      <c r="CZ20" s="662">
        <v>100</v>
      </c>
      <c r="DA20" s="662"/>
      <c r="DB20" s="662"/>
      <c r="DC20" s="662"/>
      <c r="DD20" s="668">
        <v>7856160</v>
      </c>
      <c r="DE20" s="660"/>
      <c r="DF20" s="660"/>
      <c r="DG20" s="660"/>
      <c r="DH20" s="660"/>
      <c r="DI20" s="660"/>
      <c r="DJ20" s="660"/>
      <c r="DK20" s="660"/>
      <c r="DL20" s="660"/>
      <c r="DM20" s="660"/>
      <c r="DN20" s="660"/>
      <c r="DO20" s="660"/>
      <c r="DP20" s="661"/>
      <c r="DQ20" s="668">
        <v>35560134</v>
      </c>
      <c r="DR20" s="660"/>
      <c r="DS20" s="660"/>
      <c r="DT20" s="660"/>
      <c r="DU20" s="660"/>
      <c r="DV20" s="660"/>
      <c r="DW20" s="660"/>
      <c r="DX20" s="660"/>
      <c r="DY20" s="660"/>
      <c r="DZ20" s="660"/>
      <c r="EA20" s="660"/>
      <c r="EB20" s="660"/>
      <c r="EC20" s="669"/>
    </row>
    <row r="21" spans="2:133" ht="11.25" customHeight="1">
      <c r="B21" s="656" t="s">
        <v>264</v>
      </c>
      <c r="C21" s="657"/>
      <c r="D21" s="657"/>
      <c r="E21" s="657"/>
      <c r="F21" s="657"/>
      <c r="G21" s="657"/>
      <c r="H21" s="657"/>
      <c r="I21" s="657"/>
      <c r="J21" s="657"/>
      <c r="K21" s="657"/>
      <c r="L21" s="657"/>
      <c r="M21" s="657"/>
      <c r="N21" s="657"/>
      <c r="O21" s="657"/>
      <c r="P21" s="657"/>
      <c r="Q21" s="658"/>
      <c r="R21" s="659">
        <v>12663</v>
      </c>
      <c r="S21" s="660"/>
      <c r="T21" s="660"/>
      <c r="U21" s="660"/>
      <c r="V21" s="660"/>
      <c r="W21" s="660"/>
      <c r="X21" s="660"/>
      <c r="Y21" s="661"/>
      <c r="Z21" s="662">
        <v>0</v>
      </c>
      <c r="AA21" s="662"/>
      <c r="AB21" s="662"/>
      <c r="AC21" s="662"/>
      <c r="AD21" s="663" t="s">
        <v>119</v>
      </c>
      <c r="AE21" s="663"/>
      <c r="AF21" s="663"/>
      <c r="AG21" s="663"/>
      <c r="AH21" s="663"/>
      <c r="AI21" s="663"/>
      <c r="AJ21" s="663"/>
      <c r="AK21" s="663"/>
      <c r="AL21" s="664" t="s">
        <v>119</v>
      </c>
      <c r="AM21" s="665"/>
      <c r="AN21" s="665"/>
      <c r="AO21" s="666"/>
      <c r="AP21" s="677" t="s">
        <v>265</v>
      </c>
      <c r="AQ21" s="678"/>
      <c r="AR21" s="678"/>
      <c r="AS21" s="678"/>
      <c r="AT21" s="678"/>
      <c r="AU21" s="678"/>
      <c r="AV21" s="678"/>
      <c r="AW21" s="678"/>
      <c r="AX21" s="678"/>
      <c r="AY21" s="678"/>
      <c r="AZ21" s="678"/>
      <c r="BA21" s="678"/>
      <c r="BB21" s="678"/>
      <c r="BC21" s="678"/>
      <c r="BD21" s="678"/>
      <c r="BE21" s="678"/>
      <c r="BF21" s="679"/>
      <c r="BG21" s="659">
        <v>351</v>
      </c>
      <c r="BH21" s="660"/>
      <c r="BI21" s="660"/>
      <c r="BJ21" s="660"/>
      <c r="BK21" s="660"/>
      <c r="BL21" s="660"/>
      <c r="BM21" s="660"/>
      <c r="BN21" s="661"/>
      <c r="BO21" s="662">
        <v>0</v>
      </c>
      <c r="BP21" s="662"/>
      <c r="BQ21" s="662"/>
      <c r="BR21" s="662"/>
      <c r="BS21" s="668" t="s">
        <v>167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266</v>
      </c>
      <c r="C22" s="657"/>
      <c r="D22" s="657"/>
      <c r="E22" s="657"/>
      <c r="F22" s="657"/>
      <c r="G22" s="657"/>
      <c r="H22" s="657"/>
      <c r="I22" s="657"/>
      <c r="J22" s="657"/>
      <c r="K22" s="657"/>
      <c r="L22" s="657"/>
      <c r="M22" s="657"/>
      <c r="N22" s="657"/>
      <c r="O22" s="657"/>
      <c r="P22" s="657"/>
      <c r="Q22" s="658"/>
      <c r="R22" s="659">
        <v>33790575</v>
      </c>
      <c r="S22" s="660"/>
      <c r="T22" s="660"/>
      <c r="U22" s="660"/>
      <c r="V22" s="660"/>
      <c r="W22" s="660"/>
      <c r="X22" s="660"/>
      <c r="Y22" s="661"/>
      <c r="Z22" s="662">
        <v>56.7</v>
      </c>
      <c r="AA22" s="662"/>
      <c r="AB22" s="662"/>
      <c r="AC22" s="662"/>
      <c r="AD22" s="663">
        <v>31530673</v>
      </c>
      <c r="AE22" s="663"/>
      <c r="AF22" s="663"/>
      <c r="AG22" s="663"/>
      <c r="AH22" s="663"/>
      <c r="AI22" s="663"/>
      <c r="AJ22" s="663"/>
      <c r="AK22" s="663"/>
      <c r="AL22" s="664">
        <v>99.5</v>
      </c>
      <c r="AM22" s="665"/>
      <c r="AN22" s="665"/>
      <c r="AO22" s="666"/>
      <c r="AP22" s="677" t="s">
        <v>267</v>
      </c>
      <c r="AQ22" s="678"/>
      <c r="AR22" s="678"/>
      <c r="AS22" s="678"/>
      <c r="AT22" s="678"/>
      <c r="AU22" s="678"/>
      <c r="AV22" s="678"/>
      <c r="AW22" s="678"/>
      <c r="AX22" s="678"/>
      <c r="AY22" s="678"/>
      <c r="AZ22" s="678"/>
      <c r="BA22" s="678"/>
      <c r="BB22" s="678"/>
      <c r="BC22" s="678"/>
      <c r="BD22" s="678"/>
      <c r="BE22" s="678"/>
      <c r="BF22" s="679"/>
      <c r="BG22" s="659" t="s">
        <v>119</v>
      </c>
      <c r="BH22" s="660"/>
      <c r="BI22" s="660"/>
      <c r="BJ22" s="660"/>
      <c r="BK22" s="660"/>
      <c r="BL22" s="660"/>
      <c r="BM22" s="660"/>
      <c r="BN22" s="661"/>
      <c r="BO22" s="662" t="s">
        <v>119</v>
      </c>
      <c r="BP22" s="662"/>
      <c r="BQ22" s="662"/>
      <c r="BR22" s="662"/>
      <c r="BS22" s="668" t="s">
        <v>167</v>
      </c>
      <c r="BT22" s="660"/>
      <c r="BU22" s="660"/>
      <c r="BV22" s="660"/>
      <c r="BW22" s="660"/>
      <c r="BX22" s="660"/>
      <c r="BY22" s="660"/>
      <c r="BZ22" s="660"/>
      <c r="CA22" s="660"/>
      <c r="CB22" s="669"/>
      <c r="CD22" s="641" t="s">
        <v>268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269</v>
      </c>
      <c r="C23" s="657"/>
      <c r="D23" s="657"/>
      <c r="E23" s="657"/>
      <c r="F23" s="657"/>
      <c r="G23" s="657"/>
      <c r="H23" s="657"/>
      <c r="I23" s="657"/>
      <c r="J23" s="657"/>
      <c r="K23" s="657"/>
      <c r="L23" s="657"/>
      <c r="M23" s="657"/>
      <c r="N23" s="657"/>
      <c r="O23" s="657"/>
      <c r="P23" s="657"/>
      <c r="Q23" s="658"/>
      <c r="R23" s="659">
        <v>22885</v>
      </c>
      <c r="S23" s="660"/>
      <c r="T23" s="660"/>
      <c r="U23" s="660"/>
      <c r="V23" s="660"/>
      <c r="W23" s="660"/>
      <c r="X23" s="660"/>
      <c r="Y23" s="661"/>
      <c r="Z23" s="662">
        <v>0</v>
      </c>
      <c r="AA23" s="662"/>
      <c r="AB23" s="662"/>
      <c r="AC23" s="662"/>
      <c r="AD23" s="663">
        <v>22885</v>
      </c>
      <c r="AE23" s="663"/>
      <c r="AF23" s="663"/>
      <c r="AG23" s="663"/>
      <c r="AH23" s="663"/>
      <c r="AI23" s="663"/>
      <c r="AJ23" s="663"/>
      <c r="AK23" s="663"/>
      <c r="AL23" s="664">
        <v>0.1</v>
      </c>
      <c r="AM23" s="665"/>
      <c r="AN23" s="665"/>
      <c r="AO23" s="666"/>
      <c r="AP23" s="677" t="s">
        <v>270</v>
      </c>
      <c r="AQ23" s="678"/>
      <c r="AR23" s="678"/>
      <c r="AS23" s="678"/>
      <c r="AT23" s="678"/>
      <c r="AU23" s="678"/>
      <c r="AV23" s="678"/>
      <c r="AW23" s="678"/>
      <c r="AX23" s="678"/>
      <c r="AY23" s="678"/>
      <c r="AZ23" s="678"/>
      <c r="BA23" s="678"/>
      <c r="BB23" s="678"/>
      <c r="BC23" s="678"/>
      <c r="BD23" s="678"/>
      <c r="BE23" s="678"/>
      <c r="BF23" s="679"/>
      <c r="BG23" s="659">
        <v>1775378</v>
      </c>
      <c r="BH23" s="660"/>
      <c r="BI23" s="660"/>
      <c r="BJ23" s="660"/>
      <c r="BK23" s="660"/>
      <c r="BL23" s="660"/>
      <c r="BM23" s="660"/>
      <c r="BN23" s="661"/>
      <c r="BO23" s="662">
        <v>6.2</v>
      </c>
      <c r="BP23" s="662"/>
      <c r="BQ23" s="662"/>
      <c r="BR23" s="662"/>
      <c r="BS23" s="668" t="s">
        <v>119</v>
      </c>
      <c r="BT23" s="660"/>
      <c r="BU23" s="660"/>
      <c r="BV23" s="660"/>
      <c r="BW23" s="660"/>
      <c r="BX23" s="660"/>
      <c r="BY23" s="660"/>
      <c r="BZ23" s="660"/>
      <c r="CA23" s="660"/>
      <c r="CB23" s="669"/>
      <c r="CD23" s="641" t="s">
        <v>210</v>
      </c>
      <c r="CE23" s="642"/>
      <c r="CF23" s="642"/>
      <c r="CG23" s="642"/>
      <c r="CH23" s="642"/>
      <c r="CI23" s="642"/>
      <c r="CJ23" s="642"/>
      <c r="CK23" s="642"/>
      <c r="CL23" s="642"/>
      <c r="CM23" s="642"/>
      <c r="CN23" s="642"/>
      <c r="CO23" s="642"/>
      <c r="CP23" s="642"/>
      <c r="CQ23" s="643"/>
      <c r="CR23" s="641" t="s">
        <v>271</v>
      </c>
      <c r="CS23" s="642"/>
      <c r="CT23" s="642"/>
      <c r="CU23" s="642"/>
      <c r="CV23" s="642"/>
      <c r="CW23" s="642"/>
      <c r="CX23" s="642"/>
      <c r="CY23" s="643"/>
      <c r="CZ23" s="641" t="s">
        <v>272</v>
      </c>
      <c r="DA23" s="642"/>
      <c r="DB23" s="642"/>
      <c r="DC23" s="643"/>
      <c r="DD23" s="641" t="s">
        <v>273</v>
      </c>
      <c r="DE23" s="642"/>
      <c r="DF23" s="642"/>
      <c r="DG23" s="642"/>
      <c r="DH23" s="642"/>
      <c r="DI23" s="642"/>
      <c r="DJ23" s="642"/>
      <c r="DK23" s="643"/>
      <c r="DL23" s="689" t="s">
        <v>274</v>
      </c>
      <c r="DM23" s="690"/>
      <c r="DN23" s="690"/>
      <c r="DO23" s="690"/>
      <c r="DP23" s="690"/>
      <c r="DQ23" s="690"/>
      <c r="DR23" s="690"/>
      <c r="DS23" s="690"/>
      <c r="DT23" s="690"/>
      <c r="DU23" s="690"/>
      <c r="DV23" s="691"/>
      <c r="DW23" s="641" t="s">
        <v>275</v>
      </c>
      <c r="DX23" s="642"/>
      <c r="DY23" s="642"/>
      <c r="DZ23" s="642"/>
      <c r="EA23" s="642"/>
      <c r="EB23" s="642"/>
      <c r="EC23" s="643"/>
    </row>
    <row r="24" spans="2:133" ht="11.25" customHeight="1">
      <c r="B24" s="656" t="s">
        <v>276</v>
      </c>
      <c r="C24" s="657"/>
      <c r="D24" s="657"/>
      <c r="E24" s="657"/>
      <c r="F24" s="657"/>
      <c r="G24" s="657"/>
      <c r="H24" s="657"/>
      <c r="I24" s="657"/>
      <c r="J24" s="657"/>
      <c r="K24" s="657"/>
      <c r="L24" s="657"/>
      <c r="M24" s="657"/>
      <c r="N24" s="657"/>
      <c r="O24" s="657"/>
      <c r="P24" s="657"/>
      <c r="Q24" s="658"/>
      <c r="R24" s="659">
        <v>673636</v>
      </c>
      <c r="S24" s="660"/>
      <c r="T24" s="660"/>
      <c r="U24" s="660"/>
      <c r="V24" s="660"/>
      <c r="W24" s="660"/>
      <c r="X24" s="660"/>
      <c r="Y24" s="661"/>
      <c r="Z24" s="662">
        <v>1.1000000000000001</v>
      </c>
      <c r="AA24" s="662"/>
      <c r="AB24" s="662"/>
      <c r="AC24" s="662"/>
      <c r="AD24" s="663" t="s">
        <v>119</v>
      </c>
      <c r="AE24" s="663"/>
      <c r="AF24" s="663"/>
      <c r="AG24" s="663"/>
      <c r="AH24" s="663"/>
      <c r="AI24" s="663"/>
      <c r="AJ24" s="663"/>
      <c r="AK24" s="663"/>
      <c r="AL24" s="664" t="s">
        <v>119</v>
      </c>
      <c r="AM24" s="665"/>
      <c r="AN24" s="665"/>
      <c r="AO24" s="666"/>
      <c r="AP24" s="677" t="s">
        <v>277</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167</v>
      </c>
      <c r="BP24" s="662"/>
      <c r="BQ24" s="662"/>
      <c r="BR24" s="662"/>
      <c r="BS24" s="668" t="s">
        <v>119</v>
      </c>
      <c r="BT24" s="660"/>
      <c r="BU24" s="660"/>
      <c r="BV24" s="660"/>
      <c r="BW24" s="660"/>
      <c r="BX24" s="660"/>
      <c r="BY24" s="660"/>
      <c r="BZ24" s="660"/>
      <c r="CA24" s="660"/>
      <c r="CB24" s="669"/>
      <c r="CD24" s="670" t="s">
        <v>278</v>
      </c>
      <c r="CE24" s="671"/>
      <c r="CF24" s="671"/>
      <c r="CG24" s="671"/>
      <c r="CH24" s="671"/>
      <c r="CI24" s="671"/>
      <c r="CJ24" s="671"/>
      <c r="CK24" s="671"/>
      <c r="CL24" s="671"/>
      <c r="CM24" s="671"/>
      <c r="CN24" s="671"/>
      <c r="CO24" s="671"/>
      <c r="CP24" s="671"/>
      <c r="CQ24" s="672"/>
      <c r="CR24" s="648">
        <v>26812073</v>
      </c>
      <c r="CS24" s="649"/>
      <c r="CT24" s="649"/>
      <c r="CU24" s="649"/>
      <c r="CV24" s="649"/>
      <c r="CW24" s="649"/>
      <c r="CX24" s="649"/>
      <c r="CY24" s="650"/>
      <c r="CZ24" s="653">
        <v>46.1</v>
      </c>
      <c r="DA24" s="654"/>
      <c r="DB24" s="654"/>
      <c r="DC24" s="673"/>
      <c r="DD24" s="692">
        <v>16497552</v>
      </c>
      <c r="DE24" s="649"/>
      <c r="DF24" s="649"/>
      <c r="DG24" s="649"/>
      <c r="DH24" s="649"/>
      <c r="DI24" s="649"/>
      <c r="DJ24" s="649"/>
      <c r="DK24" s="650"/>
      <c r="DL24" s="692">
        <v>16391587</v>
      </c>
      <c r="DM24" s="649"/>
      <c r="DN24" s="649"/>
      <c r="DO24" s="649"/>
      <c r="DP24" s="649"/>
      <c r="DQ24" s="649"/>
      <c r="DR24" s="649"/>
      <c r="DS24" s="649"/>
      <c r="DT24" s="649"/>
      <c r="DU24" s="649"/>
      <c r="DV24" s="650"/>
      <c r="DW24" s="653">
        <v>49.9</v>
      </c>
      <c r="DX24" s="654"/>
      <c r="DY24" s="654"/>
      <c r="DZ24" s="654"/>
      <c r="EA24" s="654"/>
      <c r="EB24" s="654"/>
      <c r="EC24" s="655"/>
    </row>
    <row r="25" spans="2:133" ht="11.25" customHeight="1">
      <c r="B25" s="656" t="s">
        <v>279</v>
      </c>
      <c r="C25" s="657"/>
      <c r="D25" s="657"/>
      <c r="E25" s="657"/>
      <c r="F25" s="657"/>
      <c r="G25" s="657"/>
      <c r="H25" s="657"/>
      <c r="I25" s="657"/>
      <c r="J25" s="657"/>
      <c r="K25" s="657"/>
      <c r="L25" s="657"/>
      <c r="M25" s="657"/>
      <c r="N25" s="657"/>
      <c r="O25" s="657"/>
      <c r="P25" s="657"/>
      <c r="Q25" s="658"/>
      <c r="R25" s="659">
        <v>606577</v>
      </c>
      <c r="S25" s="660"/>
      <c r="T25" s="660"/>
      <c r="U25" s="660"/>
      <c r="V25" s="660"/>
      <c r="W25" s="660"/>
      <c r="X25" s="660"/>
      <c r="Y25" s="661"/>
      <c r="Z25" s="662">
        <v>1</v>
      </c>
      <c r="AA25" s="662"/>
      <c r="AB25" s="662"/>
      <c r="AC25" s="662"/>
      <c r="AD25" s="663">
        <v>83689</v>
      </c>
      <c r="AE25" s="663"/>
      <c r="AF25" s="663"/>
      <c r="AG25" s="663"/>
      <c r="AH25" s="663"/>
      <c r="AI25" s="663"/>
      <c r="AJ25" s="663"/>
      <c r="AK25" s="663"/>
      <c r="AL25" s="664">
        <v>0.3</v>
      </c>
      <c r="AM25" s="665"/>
      <c r="AN25" s="665"/>
      <c r="AO25" s="666"/>
      <c r="AP25" s="677" t="s">
        <v>280</v>
      </c>
      <c r="AQ25" s="678"/>
      <c r="AR25" s="678"/>
      <c r="AS25" s="678"/>
      <c r="AT25" s="678"/>
      <c r="AU25" s="678"/>
      <c r="AV25" s="678"/>
      <c r="AW25" s="678"/>
      <c r="AX25" s="678"/>
      <c r="AY25" s="678"/>
      <c r="AZ25" s="678"/>
      <c r="BA25" s="678"/>
      <c r="BB25" s="678"/>
      <c r="BC25" s="678"/>
      <c r="BD25" s="678"/>
      <c r="BE25" s="678"/>
      <c r="BF25" s="679"/>
      <c r="BG25" s="659" t="s">
        <v>119</v>
      </c>
      <c r="BH25" s="660"/>
      <c r="BI25" s="660"/>
      <c r="BJ25" s="660"/>
      <c r="BK25" s="660"/>
      <c r="BL25" s="660"/>
      <c r="BM25" s="660"/>
      <c r="BN25" s="661"/>
      <c r="BO25" s="662" t="s">
        <v>119</v>
      </c>
      <c r="BP25" s="662"/>
      <c r="BQ25" s="662"/>
      <c r="BR25" s="662"/>
      <c r="BS25" s="668" t="s">
        <v>119</v>
      </c>
      <c r="BT25" s="660"/>
      <c r="BU25" s="660"/>
      <c r="BV25" s="660"/>
      <c r="BW25" s="660"/>
      <c r="BX25" s="660"/>
      <c r="BY25" s="660"/>
      <c r="BZ25" s="660"/>
      <c r="CA25" s="660"/>
      <c r="CB25" s="669"/>
      <c r="CD25" s="674" t="s">
        <v>281</v>
      </c>
      <c r="CE25" s="675"/>
      <c r="CF25" s="675"/>
      <c r="CG25" s="675"/>
      <c r="CH25" s="675"/>
      <c r="CI25" s="675"/>
      <c r="CJ25" s="675"/>
      <c r="CK25" s="675"/>
      <c r="CL25" s="675"/>
      <c r="CM25" s="675"/>
      <c r="CN25" s="675"/>
      <c r="CO25" s="675"/>
      <c r="CP25" s="675"/>
      <c r="CQ25" s="676"/>
      <c r="CR25" s="659">
        <v>8748125</v>
      </c>
      <c r="CS25" s="695"/>
      <c r="CT25" s="695"/>
      <c r="CU25" s="695"/>
      <c r="CV25" s="695"/>
      <c r="CW25" s="695"/>
      <c r="CX25" s="695"/>
      <c r="CY25" s="696"/>
      <c r="CZ25" s="664">
        <v>15</v>
      </c>
      <c r="DA25" s="693"/>
      <c r="DB25" s="693"/>
      <c r="DC25" s="697"/>
      <c r="DD25" s="668">
        <v>7942828</v>
      </c>
      <c r="DE25" s="695"/>
      <c r="DF25" s="695"/>
      <c r="DG25" s="695"/>
      <c r="DH25" s="695"/>
      <c r="DI25" s="695"/>
      <c r="DJ25" s="695"/>
      <c r="DK25" s="696"/>
      <c r="DL25" s="668">
        <v>7925908</v>
      </c>
      <c r="DM25" s="695"/>
      <c r="DN25" s="695"/>
      <c r="DO25" s="695"/>
      <c r="DP25" s="695"/>
      <c r="DQ25" s="695"/>
      <c r="DR25" s="695"/>
      <c r="DS25" s="695"/>
      <c r="DT25" s="695"/>
      <c r="DU25" s="695"/>
      <c r="DV25" s="696"/>
      <c r="DW25" s="664">
        <v>24.2</v>
      </c>
      <c r="DX25" s="693"/>
      <c r="DY25" s="693"/>
      <c r="DZ25" s="693"/>
      <c r="EA25" s="693"/>
      <c r="EB25" s="693"/>
      <c r="EC25" s="694"/>
    </row>
    <row r="26" spans="2:133" ht="11.25" customHeight="1">
      <c r="B26" s="656" t="s">
        <v>282</v>
      </c>
      <c r="C26" s="657"/>
      <c r="D26" s="657"/>
      <c r="E26" s="657"/>
      <c r="F26" s="657"/>
      <c r="G26" s="657"/>
      <c r="H26" s="657"/>
      <c r="I26" s="657"/>
      <c r="J26" s="657"/>
      <c r="K26" s="657"/>
      <c r="L26" s="657"/>
      <c r="M26" s="657"/>
      <c r="N26" s="657"/>
      <c r="O26" s="657"/>
      <c r="P26" s="657"/>
      <c r="Q26" s="658"/>
      <c r="R26" s="659">
        <v>111671</v>
      </c>
      <c r="S26" s="660"/>
      <c r="T26" s="660"/>
      <c r="U26" s="660"/>
      <c r="V26" s="660"/>
      <c r="W26" s="660"/>
      <c r="X26" s="660"/>
      <c r="Y26" s="661"/>
      <c r="Z26" s="662">
        <v>0.2</v>
      </c>
      <c r="AA26" s="662"/>
      <c r="AB26" s="662"/>
      <c r="AC26" s="662"/>
      <c r="AD26" s="663" t="s">
        <v>119</v>
      </c>
      <c r="AE26" s="663"/>
      <c r="AF26" s="663"/>
      <c r="AG26" s="663"/>
      <c r="AH26" s="663"/>
      <c r="AI26" s="663"/>
      <c r="AJ26" s="663"/>
      <c r="AK26" s="663"/>
      <c r="AL26" s="664" t="s">
        <v>119</v>
      </c>
      <c r="AM26" s="665"/>
      <c r="AN26" s="665"/>
      <c r="AO26" s="666"/>
      <c r="AP26" s="677" t="s">
        <v>283</v>
      </c>
      <c r="AQ26" s="698"/>
      <c r="AR26" s="698"/>
      <c r="AS26" s="698"/>
      <c r="AT26" s="698"/>
      <c r="AU26" s="698"/>
      <c r="AV26" s="698"/>
      <c r="AW26" s="698"/>
      <c r="AX26" s="698"/>
      <c r="AY26" s="698"/>
      <c r="AZ26" s="698"/>
      <c r="BA26" s="698"/>
      <c r="BB26" s="698"/>
      <c r="BC26" s="698"/>
      <c r="BD26" s="698"/>
      <c r="BE26" s="698"/>
      <c r="BF26" s="679"/>
      <c r="BG26" s="659" t="s">
        <v>119</v>
      </c>
      <c r="BH26" s="660"/>
      <c r="BI26" s="660"/>
      <c r="BJ26" s="660"/>
      <c r="BK26" s="660"/>
      <c r="BL26" s="660"/>
      <c r="BM26" s="660"/>
      <c r="BN26" s="661"/>
      <c r="BO26" s="662" t="s">
        <v>119</v>
      </c>
      <c r="BP26" s="662"/>
      <c r="BQ26" s="662"/>
      <c r="BR26" s="662"/>
      <c r="BS26" s="668" t="s">
        <v>119</v>
      </c>
      <c r="BT26" s="660"/>
      <c r="BU26" s="660"/>
      <c r="BV26" s="660"/>
      <c r="BW26" s="660"/>
      <c r="BX26" s="660"/>
      <c r="BY26" s="660"/>
      <c r="BZ26" s="660"/>
      <c r="CA26" s="660"/>
      <c r="CB26" s="669"/>
      <c r="CD26" s="674" t="s">
        <v>284</v>
      </c>
      <c r="CE26" s="675"/>
      <c r="CF26" s="675"/>
      <c r="CG26" s="675"/>
      <c r="CH26" s="675"/>
      <c r="CI26" s="675"/>
      <c r="CJ26" s="675"/>
      <c r="CK26" s="675"/>
      <c r="CL26" s="675"/>
      <c r="CM26" s="675"/>
      <c r="CN26" s="675"/>
      <c r="CO26" s="675"/>
      <c r="CP26" s="675"/>
      <c r="CQ26" s="676"/>
      <c r="CR26" s="659">
        <v>5913456</v>
      </c>
      <c r="CS26" s="660"/>
      <c r="CT26" s="660"/>
      <c r="CU26" s="660"/>
      <c r="CV26" s="660"/>
      <c r="CW26" s="660"/>
      <c r="CX26" s="660"/>
      <c r="CY26" s="661"/>
      <c r="CZ26" s="664">
        <v>10.199999999999999</v>
      </c>
      <c r="DA26" s="693"/>
      <c r="DB26" s="693"/>
      <c r="DC26" s="697"/>
      <c r="DD26" s="668">
        <v>5166467</v>
      </c>
      <c r="DE26" s="660"/>
      <c r="DF26" s="660"/>
      <c r="DG26" s="660"/>
      <c r="DH26" s="660"/>
      <c r="DI26" s="660"/>
      <c r="DJ26" s="660"/>
      <c r="DK26" s="661"/>
      <c r="DL26" s="668" t="s">
        <v>119</v>
      </c>
      <c r="DM26" s="660"/>
      <c r="DN26" s="660"/>
      <c r="DO26" s="660"/>
      <c r="DP26" s="660"/>
      <c r="DQ26" s="660"/>
      <c r="DR26" s="660"/>
      <c r="DS26" s="660"/>
      <c r="DT26" s="660"/>
      <c r="DU26" s="660"/>
      <c r="DV26" s="661"/>
      <c r="DW26" s="664" t="s">
        <v>119</v>
      </c>
      <c r="DX26" s="693"/>
      <c r="DY26" s="693"/>
      <c r="DZ26" s="693"/>
      <c r="EA26" s="693"/>
      <c r="EB26" s="693"/>
      <c r="EC26" s="694"/>
    </row>
    <row r="27" spans="2:133" ht="11.25" customHeight="1">
      <c r="B27" s="656" t="s">
        <v>285</v>
      </c>
      <c r="C27" s="657"/>
      <c r="D27" s="657"/>
      <c r="E27" s="657"/>
      <c r="F27" s="657"/>
      <c r="G27" s="657"/>
      <c r="H27" s="657"/>
      <c r="I27" s="657"/>
      <c r="J27" s="657"/>
      <c r="K27" s="657"/>
      <c r="L27" s="657"/>
      <c r="M27" s="657"/>
      <c r="N27" s="657"/>
      <c r="O27" s="657"/>
      <c r="P27" s="657"/>
      <c r="Q27" s="658"/>
      <c r="R27" s="659">
        <v>8784888</v>
      </c>
      <c r="S27" s="660"/>
      <c r="T27" s="660"/>
      <c r="U27" s="660"/>
      <c r="V27" s="660"/>
      <c r="W27" s="660"/>
      <c r="X27" s="660"/>
      <c r="Y27" s="661"/>
      <c r="Z27" s="662">
        <v>14.7</v>
      </c>
      <c r="AA27" s="662"/>
      <c r="AB27" s="662"/>
      <c r="AC27" s="662"/>
      <c r="AD27" s="663" t="s">
        <v>119</v>
      </c>
      <c r="AE27" s="663"/>
      <c r="AF27" s="663"/>
      <c r="AG27" s="663"/>
      <c r="AH27" s="663"/>
      <c r="AI27" s="663"/>
      <c r="AJ27" s="663"/>
      <c r="AK27" s="663"/>
      <c r="AL27" s="664" t="s">
        <v>167</v>
      </c>
      <c r="AM27" s="665"/>
      <c r="AN27" s="665"/>
      <c r="AO27" s="666"/>
      <c r="AP27" s="656" t="s">
        <v>286</v>
      </c>
      <c r="AQ27" s="657"/>
      <c r="AR27" s="657"/>
      <c r="AS27" s="657"/>
      <c r="AT27" s="657"/>
      <c r="AU27" s="657"/>
      <c r="AV27" s="657"/>
      <c r="AW27" s="657"/>
      <c r="AX27" s="657"/>
      <c r="AY27" s="657"/>
      <c r="AZ27" s="657"/>
      <c r="BA27" s="657"/>
      <c r="BB27" s="657"/>
      <c r="BC27" s="657"/>
      <c r="BD27" s="657"/>
      <c r="BE27" s="657"/>
      <c r="BF27" s="658"/>
      <c r="BG27" s="659">
        <v>28456543</v>
      </c>
      <c r="BH27" s="660"/>
      <c r="BI27" s="660"/>
      <c r="BJ27" s="660"/>
      <c r="BK27" s="660"/>
      <c r="BL27" s="660"/>
      <c r="BM27" s="660"/>
      <c r="BN27" s="661"/>
      <c r="BO27" s="662">
        <v>100</v>
      </c>
      <c r="BP27" s="662"/>
      <c r="BQ27" s="662"/>
      <c r="BR27" s="662"/>
      <c r="BS27" s="668">
        <v>601107</v>
      </c>
      <c r="BT27" s="660"/>
      <c r="BU27" s="660"/>
      <c r="BV27" s="660"/>
      <c r="BW27" s="660"/>
      <c r="BX27" s="660"/>
      <c r="BY27" s="660"/>
      <c r="BZ27" s="660"/>
      <c r="CA27" s="660"/>
      <c r="CB27" s="669"/>
      <c r="CD27" s="674" t="s">
        <v>287</v>
      </c>
      <c r="CE27" s="675"/>
      <c r="CF27" s="675"/>
      <c r="CG27" s="675"/>
      <c r="CH27" s="675"/>
      <c r="CI27" s="675"/>
      <c r="CJ27" s="675"/>
      <c r="CK27" s="675"/>
      <c r="CL27" s="675"/>
      <c r="CM27" s="675"/>
      <c r="CN27" s="675"/>
      <c r="CO27" s="675"/>
      <c r="CP27" s="675"/>
      <c r="CQ27" s="676"/>
      <c r="CR27" s="659">
        <v>13401022</v>
      </c>
      <c r="CS27" s="695"/>
      <c r="CT27" s="695"/>
      <c r="CU27" s="695"/>
      <c r="CV27" s="695"/>
      <c r="CW27" s="695"/>
      <c r="CX27" s="695"/>
      <c r="CY27" s="696"/>
      <c r="CZ27" s="664">
        <v>23.1</v>
      </c>
      <c r="DA27" s="693"/>
      <c r="DB27" s="693"/>
      <c r="DC27" s="697"/>
      <c r="DD27" s="668">
        <v>3909497</v>
      </c>
      <c r="DE27" s="695"/>
      <c r="DF27" s="695"/>
      <c r="DG27" s="695"/>
      <c r="DH27" s="695"/>
      <c r="DI27" s="695"/>
      <c r="DJ27" s="695"/>
      <c r="DK27" s="696"/>
      <c r="DL27" s="668">
        <v>3820452</v>
      </c>
      <c r="DM27" s="695"/>
      <c r="DN27" s="695"/>
      <c r="DO27" s="695"/>
      <c r="DP27" s="695"/>
      <c r="DQ27" s="695"/>
      <c r="DR27" s="695"/>
      <c r="DS27" s="695"/>
      <c r="DT27" s="695"/>
      <c r="DU27" s="695"/>
      <c r="DV27" s="696"/>
      <c r="DW27" s="664">
        <v>11.6</v>
      </c>
      <c r="DX27" s="693"/>
      <c r="DY27" s="693"/>
      <c r="DZ27" s="693"/>
      <c r="EA27" s="693"/>
      <c r="EB27" s="693"/>
      <c r="EC27" s="694"/>
    </row>
    <row r="28" spans="2:133" ht="11.25" customHeight="1">
      <c r="B28" s="701" t="s">
        <v>288</v>
      </c>
      <c r="C28" s="702"/>
      <c r="D28" s="702"/>
      <c r="E28" s="702"/>
      <c r="F28" s="702"/>
      <c r="G28" s="702"/>
      <c r="H28" s="702"/>
      <c r="I28" s="702"/>
      <c r="J28" s="702"/>
      <c r="K28" s="702"/>
      <c r="L28" s="702"/>
      <c r="M28" s="702"/>
      <c r="N28" s="702"/>
      <c r="O28" s="702"/>
      <c r="P28" s="702"/>
      <c r="Q28" s="703"/>
      <c r="R28" s="659" t="s">
        <v>119</v>
      </c>
      <c r="S28" s="660"/>
      <c r="T28" s="660"/>
      <c r="U28" s="660"/>
      <c r="V28" s="660"/>
      <c r="W28" s="660"/>
      <c r="X28" s="660"/>
      <c r="Y28" s="661"/>
      <c r="Z28" s="662" t="s">
        <v>119</v>
      </c>
      <c r="AA28" s="662"/>
      <c r="AB28" s="662"/>
      <c r="AC28" s="662"/>
      <c r="AD28" s="663" t="s">
        <v>119</v>
      </c>
      <c r="AE28" s="663"/>
      <c r="AF28" s="663"/>
      <c r="AG28" s="663"/>
      <c r="AH28" s="663"/>
      <c r="AI28" s="663"/>
      <c r="AJ28" s="663"/>
      <c r="AK28" s="663"/>
      <c r="AL28" s="664" t="s">
        <v>119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289</v>
      </c>
      <c r="CE28" s="675"/>
      <c r="CF28" s="675"/>
      <c r="CG28" s="675"/>
      <c r="CH28" s="675"/>
      <c r="CI28" s="675"/>
      <c r="CJ28" s="675"/>
      <c r="CK28" s="675"/>
      <c r="CL28" s="675"/>
      <c r="CM28" s="675"/>
      <c r="CN28" s="675"/>
      <c r="CO28" s="675"/>
      <c r="CP28" s="675"/>
      <c r="CQ28" s="676"/>
      <c r="CR28" s="659">
        <v>4662926</v>
      </c>
      <c r="CS28" s="660"/>
      <c r="CT28" s="660"/>
      <c r="CU28" s="660"/>
      <c r="CV28" s="660"/>
      <c r="CW28" s="660"/>
      <c r="CX28" s="660"/>
      <c r="CY28" s="661"/>
      <c r="CZ28" s="664">
        <v>8</v>
      </c>
      <c r="DA28" s="693"/>
      <c r="DB28" s="693"/>
      <c r="DC28" s="697"/>
      <c r="DD28" s="668">
        <v>4645227</v>
      </c>
      <c r="DE28" s="660"/>
      <c r="DF28" s="660"/>
      <c r="DG28" s="660"/>
      <c r="DH28" s="660"/>
      <c r="DI28" s="660"/>
      <c r="DJ28" s="660"/>
      <c r="DK28" s="661"/>
      <c r="DL28" s="668">
        <v>4645227</v>
      </c>
      <c r="DM28" s="660"/>
      <c r="DN28" s="660"/>
      <c r="DO28" s="660"/>
      <c r="DP28" s="660"/>
      <c r="DQ28" s="660"/>
      <c r="DR28" s="660"/>
      <c r="DS28" s="660"/>
      <c r="DT28" s="660"/>
      <c r="DU28" s="660"/>
      <c r="DV28" s="661"/>
      <c r="DW28" s="664">
        <v>14.2</v>
      </c>
      <c r="DX28" s="693"/>
      <c r="DY28" s="693"/>
      <c r="DZ28" s="693"/>
      <c r="EA28" s="693"/>
      <c r="EB28" s="693"/>
      <c r="EC28" s="694"/>
    </row>
    <row r="29" spans="2:133" ht="11.25" customHeight="1">
      <c r="B29" s="656" t="s">
        <v>290</v>
      </c>
      <c r="C29" s="657"/>
      <c r="D29" s="657"/>
      <c r="E29" s="657"/>
      <c r="F29" s="657"/>
      <c r="G29" s="657"/>
      <c r="H29" s="657"/>
      <c r="I29" s="657"/>
      <c r="J29" s="657"/>
      <c r="K29" s="657"/>
      <c r="L29" s="657"/>
      <c r="M29" s="657"/>
      <c r="N29" s="657"/>
      <c r="O29" s="657"/>
      <c r="P29" s="657"/>
      <c r="Q29" s="658"/>
      <c r="R29" s="659">
        <v>4480652</v>
      </c>
      <c r="S29" s="660"/>
      <c r="T29" s="660"/>
      <c r="U29" s="660"/>
      <c r="V29" s="660"/>
      <c r="W29" s="660"/>
      <c r="X29" s="660"/>
      <c r="Y29" s="661"/>
      <c r="Z29" s="662">
        <v>7.5</v>
      </c>
      <c r="AA29" s="662"/>
      <c r="AB29" s="662"/>
      <c r="AC29" s="662"/>
      <c r="AD29" s="663" t="s">
        <v>119</v>
      </c>
      <c r="AE29" s="663"/>
      <c r="AF29" s="663"/>
      <c r="AG29" s="663"/>
      <c r="AH29" s="663"/>
      <c r="AI29" s="663"/>
      <c r="AJ29" s="663"/>
      <c r="AK29" s="663"/>
      <c r="AL29" s="664" t="s">
        <v>119</v>
      </c>
      <c r="AM29" s="665"/>
      <c r="AN29" s="665"/>
      <c r="AO29" s="666"/>
      <c r="AP29" s="638" t="s">
        <v>210</v>
      </c>
      <c r="AQ29" s="639"/>
      <c r="AR29" s="639"/>
      <c r="AS29" s="639"/>
      <c r="AT29" s="639"/>
      <c r="AU29" s="639"/>
      <c r="AV29" s="639"/>
      <c r="AW29" s="639"/>
      <c r="AX29" s="639"/>
      <c r="AY29" s="639"/>
      <c r="AZ29" s="639"/>
      <c r="BA29" s="639"/>
      <c r="BB29" s="639"/>
      <c r="BC29" s="639"/>
      <c r="BD29" s="639"/>
      <c r="BE29" s="639"/>
      <c r="BF29" s="640"/>
      <c r="BG29" s="638" t="s">
        <v>291</v>
      </c>
      <c r="BH29" s="699"/>
      <c r="BI29" s="699"/>
      <c r="BJ29" s="699"/>
      <c r="BK29" s="699"/>
      <c r="BL29" s="699"/>
      <c r="BM29" s="699"/>
      <c r="BN29" s="699"/>
      <c r="BO29" s="699"/>
      <c r="BP29" s="699"/>
      <c r="BQ29" s="700"/>
      <c r="BR29" s="638" t="s">
        <v>292</v>
      </c>
      <c r="BS29" s="699"/>
      <c r="BT29" s="699"/>
      <c r="BU29" s="699"/>
      <c r="BV29" s="699"/>
      <c r="BW29" s="699"/>
      <c r="BX29" s="699"/>
      <c r="BY29" s="699"/>
      <c r="BZ29" s="699"/>
      <c r="CA29" s="699"/>
      <c r="CB29" s="700"/>
      <c r="CD29" s="722" t="s">
        <v>293</v>
      </c>
      <c r="CE29" s="723"/>
      <c r="CF29" s="674" t="s">
        <v>294</v>
      </c>
      <c r="CG29" s="675"/>
      <c r="CH29" s="675"/>
      <c r="CI29" s="675"/>
      <c r="CJ29" s="675"/>
      <c r="CK29" s="675"/>
      <c r="CL29" s="675"/>
      <c r="CM29" s="675"/>
      <c r="CN29" s="675"/>
      <c r="CO29" s="675"/>
      <c r="CP29" s="675"/>
      <c r="CQ29" s="676"/>
      <c r="CR29" s="659">
        <v>4661942</v>
      </c>
      <c r="CS29" s="695"/>
      <c r="CT29" s="695"/>
      <c r="CU29" s="695"/>
      <c r="CV29" s="695"/>
      <c r="CW29" s="695"/>
      <c r="CX29" s="695"/>
      <c r="CY29" s="696"/>
      <c r="CZ29" s="664">
        <v>8</v>
      </c>
      <c r="DA29" s="693"/>
      <c r="DB29" s="693"/>
      <c r="DC29" s="697"/>
      <c r="DD29" s="668">
        <v>4644243</v>
      </c>
      <c r="DE29" s="695"/>
      <c r="DF29" s="695"/>
      <c r="DG29" s="695"/>
      <c r="DH29" s="695"/>
      <c r="DI29" s="695"/>
      <c r="DJ29" s="695"/>
      <c r="DK29" s="696"/>
      <c r="DL29" s="668">
        <v>4644243</v>
      </c>
      <c r="DM29" s="695"/>
      <c r="DN29" s="695"/>
      <c r="DO29" s="695"/>
      <c r="DP29" s="695"/>
      <c r="DQ29" s="695"/>
      <c r="DR29" s="695"/>
      <c r="DS29" s="695"/>
      <c r="DT29" s="695"/>
      <c r="DU29" s="695"/>
      <c r="DV29" s="696"/>
      <c r="DW29" s="664">
        <v>14.2</v>
      </c>
      <c r="DX29" s="693"/>
      <c r="DY29" s="693"/>
      <c r="DZ29" s="693"/>
      <c r="EA29" s="693"/>
      <c r="EB29" s="693"/>
      <c r="EC29" s="694"/>
    </row>
    <row r="30" spans="2:133" ht="11.25" customHeight="1">
      <c r="B30" s="656" t="s">
        <v>295</v>
      </c>
      <c r="C30" s="657"/>
      <c r="D30" s="657"/>
      <c r="E30" s="657"/>
      <c r="F30" s="657"/>
      <c r="G30" s="657"/>
      <c r="H30" s="657"/>
      <c r="I30" s="657"/>
      <c r="J30" s="657"/>
      <c r="K30" s="657"/>
      <c r="L30" s="657"/>
      <c r="M30" s="657"/>
      <c r="N30" s="657"/>
      <c r="O30" s="657"/>
      <c r="P30" s="657"/>
      <c r="Q30" s="658"/>
      <c r="R30" s="659">
        <v>214230</v>
      </c>
      <c r="S30" s="660"/>
      <c r="T30" s="660"/>
      <c r="U30" s="660"/>
      <c r="V30" s="660"/>
      <c r="W30" s="660"/>
      <c r="X30" s="660"/>
      <c r="Y30" s="661"/>
      <c r="Z30" s="662">
        <v>0.4</v>
      </c>
      <c r="AA30" s="662"/>
      <c r="AB30" s="662"/>
      <c r="AC30" s="662"/>
      <c r="AD30" s="663">
        <v>49705</v>
      </c>
      <c r="AE30" s="663"/>
      <c r="AF30" s="663"/>
      <c r="AG30" s="663"/>
      <c r="AH30" s="663"/>
      <c r="AI30" s="663"/>
      <c r="AJ30" s="663"/>
      <c r="AK30" s="663"/>
      <c r="AL30" s="664">
        <v>0.2</v>
      </c>
      <c r="AM30" s="665"/>
      <c r="AN30" s="665"/>
      <c r="AO30" s="666"/>
      <c r="AP30" s="707" t="s">
        <v>296</v>
      </c>
      <c r="AQ30" s="708"/>
      <c r="AR30" s="708"/>
      <c r="AS30" s="708"/>
      <c r="AT30" s="713" t="s">
        <v>297</v>
      </c>
      <c r="AU30" s="210"/>
      <c r="AV30" s="210"/>
      <c r="AW30" s="210"/>
      <c r="AX30" s="645" t="s">
        <v>175</v>
      </c>
      <c r="AY30" s="646"/>
      <c r="AZ30" s="646"/>
      <c r="BA30" s="646"/>
      <c r="BB30" s="646"/>
      <c r="BC30" s="646"/>
      <c r="BD30" s="646"/>
      <c r="BE30" s="646"/>
      <c r="BF30" s="647"/>
      <c r="BG30" s="719">
        <v>98.4</v>
      </c>
      <c r="BH30" s="720"/>
      <c r="BI30" s="720"/>
      <c r="BJ30" s="720"/>
      <c r="BK30" s="720"/>
      <c r="BL30" s="720"/>
      <c r="BM30" s="654">
        <v>92.8</v>
      </c>
      <c r="BN30" s="720"/>
      <c r="BO30" s="720"/>
      <c r="BP30" s="720"/>
      <c r="BQ30" s="721"/>
      <c r="BR30" s="719">
        <v>98.3</v>
      </c>
      <c r="BS30" s="720"/>
      <c r="BT30" s="720"/>
      <c r="BU30" s="720"/>
      <c r="BV30" s="720"/>
      <c r="BW30" s="720"/>
      <c r="BX30" s="654">
        <v>92</v>
      </c>
      <c r="BY30" s="720"/>
      <c r="BZ30" s="720"/>
      <c r="CA30" s="720"/>
      <c r="CB30" s="721"/>
      <c r="CD30" s="724"/>
      <c r="CE30" s="725"/>
      <c r="CF30" s="674" t="s">
        <v>298</v>
      </c>
      <c r="CG30" s="675"/>
      <c r="CH30" s="675"/>
      <c r="CI30" s="675"/>
      <c r="CJ30" s="675"/>
      <c r="CK30" s="675"/>
      <c r="CL30" s="675"/>
      <c r="CM30" s="675"/>
      <c r="CN30" s="675"/>
      <c r="CO30" s="675"/>
      <c r="CP30" s="675"/>
      <c r="CQ30" s="676"/>
      <c r="CR30" s="659">
        <v>4250405</v>
      </c>
      <c r="CS30" s="660"/>
      <c r="CT30" s="660"/>
      <c r="CU30" s="660"/>
      <c r="CV30" s="660"/>
      <c r="CW30" s="660"/>
      <c r="CX30" s="660"/>
      <c r="CY30" s="661"/>
      <c r="CZ30" s="664">
        <v>7.3</v>
      </c>
      <c r="DA30" s="693"/>
      <c r="DB30" s="693"/>
      <c r="DC30" s="697"/>
      <c r="DD30" s="668">
        <v>4234020</v>
      </c>
      <c r="DE30" s="660"/>
      <c r="DF30" s="660"/>
      <c r="DG30" s="660"/>
      <c r="DH30" s="660"/>
      <c r="DI30" s="660"/>
      <c r="DJ30" s="660"/>
      <c r="DK30" s="661"/>
      <c r="DL30" s="668">
        <v>4234020</v>
      </c>
      <c r="DM30" s="660"/>
      <c r="DN30" s="660"/>
      <c r="DO30" s="660"/>
      <c r="DP30" s="660"/>
      <c r="DQ30" s="660"/>
      <c r="DR30" s="660"/>
      <c r="DS30" s="660"/>
      <c r="DT30" s="660"/>
      <c r="DU30" s="660"/>
      <c r="DV30" s="661"/>
      <c r="DW30" s="664">
        <v>12.9</v>
      </c>
      <c r="DX30" s="693"/>
      <c r="DY30" s="693"/>
      <c r="DZ30" s="693"/>
      <c r="EA30" s="693"/>
      <c r="EB30" s="693"/>
      <c r="EC30" s="694"/>
    </row>
    <row r="31" spans="2:133" ht="11.25" customHeight="1">
      <c r="B31" s="656" t="s">
        <v>299</v>
      </c>
      <c r="C31" s="657"/>
      <c r="D31" s="657"/>
      <c r="E31" s="657"/>
      <c r="F31" s="657"/>
      <c r="G31" s="657"/>
      <c r="H31" s="657"/>
      <c r="I31" s="657"/>
      <c r="J31" s="657"/>
      <c r="K31" s="657"/>
      <c r="L31" s="657"/>
      <c r="M31" s="657"/>
      <c r="N31" s="657"/>
      <c r="O31" s="657"/>
      <c r="P31" s="657"/>
      <c r="Q31" s="658"/>
      <c r="R31" s="659">
        <v>61568</v>
      </c>
      <c r="S31" s="660"/>
      <c r="T31" s="660"/>
      <c r="U31" s="660"/>
      <c r="V31" s="660"/>
      <c r="W31" s="660"/>
      <c r="X31" s="660"/>
      <c r="Y31" s="661"/>
      <c r="Z31" s="662">
        <v>0.1</v>
      </c>
      <c r="AA31" s="662"/>
      <c r="AB31" s="662"/>
      <c r="AC31" s="662"/>
      <c r="AD31" s="663" t="s">
        <v>119</v>
      </c>
      <c r="AE31" s="663"/>
      <c r="AF31" s="663"/>
      <c r="AG31" s="663"/>
      <c r="AH31" s="663"/>
      <c r="AI31" s="663"/>
      <c r="AJ31" s="663"/>
      <c r="AK31" s="663"/>
      <c r="AL31" s="664" t="s">
        <v>167</v>
      </c>
      <c r="AM31" s="665"/>
      <c r="AN31" s="665"/>
      <c r="AO31" s="666"/>
      <c r="AP31" s="709"/>
      <c r="AQ31" s="710"/>
      <c r="AR31" s="710"/>
      <c r="AS31" s="710"/>
      <c r="AT31" s="714"/>
      <c r="AU31" s="209" t="s">
        <v>300</v>
      </c>
      <c r="AV31" s="209"/>
      <c r="AW31" s="209"/>
      <c r="AX31" s="656" t="s">
        <v>301</v>
      </c>
      <c r="AY31" s="657"/>
      <c r="AZ31" s="657"/>
      <c r="BA31" s="657"/>
      <c r="BB31" s="657"/>
      <c r="BC31" s="657"/>
      <c r="BD31" s="657"/>
      <c r="BE31" s="657"/>
      <c r="BF31" s="658"/>
      <c r="BG31" s="716">
        <v>98.4</v>
      </c>
      <c r="BH31" s="695"/>
      <c r="BI31" s="695"/>
      <c r="BJ31" s="695"/>
      <c r="BK31" s="695"/>
      <c r="BL31" s="695"/>
      <c r="BM31" s="665">
        <v>93.4</v>
      </c>
      <c r="BN31" s="717"/>
      <c r="BO31" s="717"/>
      <c r="BP31" s="717"/>
      <c r="BQ31" s="718"/>
      <c r="BR31" s="716">
        <v>98.3</v>
      </c>
      <c r="BS31" s="695"/>
      <c r="BT31" s="695"/>
      <c r="BU31" s="695"/>
      <c r="BV31" s="695"/>
      <c r="BW31" s="695"/>
      <c r="BX31" s="665">
        <v>92.5</v>
      </c>
      <c r="BY31" s="717"/>
      <c r="BZ31" s="717"/>
      <c r="CA31" s="717"/>
      <c r="CB31" s="718"/>
      <c r="CD31" s="724"/>
      <c r="CE31" s="725"/>
      <c r="CF31" s="674" t="s">
        <v>302</v>
      </c>
      <c r="CG31" s="675"/>
      <c r="CH31" s="675"/>
      <c r="CI31" s="675"/>
      <c r="CJ31" s="675"/>
      <c r="CK31" s="675"/>
      <c r="CL31" s="675"/>
      <c r="CM31" s="675"/>
      <c r="CN31" s="675"/>
      <c r="CO31" s="675"/>
      <c r="CP31" s="675"/>
      <c r="CQ31" s="676"/>
      <c r="CR31" s="659">
        <v>411537</v>
      </c>
      <c r="CS31" s="695"/>
      <c r="CT31" s="695"/>
      <c r="CU31" s="695"/>
      <c r="CV31" s="695"/>
      <c r="CW31" s="695"/>
      <c r="CX31" s="695"/>
      <c r="CY31" s="696"/>
      <c r="CZ31" s="664">
        <v>0.7</v>
      </c>
      <c r="DA31" s="693"/>
      <c r="DB31" s="693"/>
      <c r="DC31" s="697"/>
      <c r="DD31" s="668">
        <v>410223</v>
      </c>
      <c r="DE31" s="695"/>
      <c r="DF31" s="695"/>
      <c r="DG31" s="695"/>
      <c r="DH31" s="695"/>
      <c r="DI31" s="695"/>
      <c r="DJ31" s="695"/>
      <c r="DK31" s="696"/>
      <c r="DL31" s="668">
        <v>410223</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303</v>
      </c>
      <c r="C32" s="657"/>
      <c r="D32" s="657"/>
      <c r="E32" s="657"/>
      <c r="F32" s="657"/>
      <c r="G32" s="657"/>
      <c r="H32" s="657"/>
      <c r="I32" s="657"/>
      <c r="J32" s="657"/>
      <c r="K32" s="657"/>
      <c r="L32" s="657"/>
      <c r="M32" s="657"/>
      <c r="N32" s="657"/>
      <c r="O32" s="657"/>
      <c r="P32" s="657"/>
      <c r="Q32" s="658"/>
      <c r="R32" s="659">
        <v>31398</v>
      </c>
      <c r="S32" s="660"/>
      <c r="T32" s="660"/>
      <c r="U32" s="660"/>
      <c r="V32" s="660"/>
      <c r="W32" s="660"/>
      <c r="X32" s="660"/>
      <c r="Y32" s="661"/>
      <c r="Z32" s="662">
        <v>0.1</v>
      </c>
      <c r="AA32" s="662"/>
      <c r="AB32" s="662"/>
      <c r="AC32" s="662"/>
      <c r="AD32" s="663" t="s">
        <v>119</v>
      </c>
      <c r="AE32" s="663"/>
      <c r="AF32" s="663"/>
      <c r="AG32" s="663"/>
      <c r="AH32" s="663"/>
      <c r="AI32" s="663"/>
      <c r="AJ32" s="663"/>
      <c r="AK32" s="663"/>
      <c r="AL32" s="664" t="s">
        <v>119</v>
      </c>
      <c r="AM32" s="665"/>
      <c r="AN32" s="665"/>
      <c r="AO32" s="666"/>
      <c r="AP32" s="711"/>
      <c r="AQ32" s="712"/>
      <c r="AR32" s="712"/>
      <c r="AS32" s="712"/>
      <c r="AT32" s="715"/>
      <c r="AU32" s="211"/>
      <c r="AV32" s="211"/>
      <c r="AW32" s="211"/>
      <c r="AX32" s="704" t="s">
        <v>304</v>
      </c>
      <c r="AY32" s="705"/>
      <c r="AZ32" s="705"/>
      <c r="BA32" s="705"/>
      <c r="BB32" s="705"/>
      <c r="BC32" s="705"/>
      <c r="BD32" s="705"/>
      <c r="BE32" s="705"/>
      <c r="BF32" s="706"/>
      <c r="BG32" s="728">
        <v>98.3</v>
      </c>
      <c r="BH32" s="729"/>
      <c r="BI32" s="729"/>
      <c r="BJ32" s="729"/>
      <c r="BK32" s="729"/>
      <c r="BL32" s="729"/>
      <c r="BM32" s="730">
        <v>91.9</v>
      </c>
      <c r="BN32" s="729"/>
      <c r="BO32" s="729"/>
      <c r="BP32" s="729"/>
      <c r="BQ32" s="731"/>
      <c r="BR32" s="728">
        <v>98.1</v>
      </c>
      <c r="BS32" s="729"/>
      <c r="BT32" s="729"/>
      <c r="BU32" s="729"/>
      <c r="BV32" s="729"/>
      <c r="BW32" s="729"/>
      <c r="BX32" s="730">
        <v>90.9</v>
      </c>
      <c r="BY32" s="729"/>
      <c r="BZ32" s="729"/>
      <c r="CA32" s="729"/>
      <c r="CB32" s="731"/>
      <c r="CD32" s="726"/>
      <c r="CE32" s="727"/>
      <c r="CF32" s="674" t="s">
        <v>305</v>
      </c>
      <c r="CG32" s="675"/>
      <c r="CH32" s="675"/>
      <c r="CI32" s="675"/>
      <c r="CJ32" s="675"/>
      <c r="CK32" s="675"/>
      <c r="CL32" s="675"/>
      <c r="CM32" s="675"/>
      <c r="CN32" s="675"/>
      <c r="CO32" s="675"/>
      <c r="CP32" s="675"/>
      <c r="CQ32" s="676"/>
      <c r="CR32" s="659">
        <v>984</v>
      </c>
      <c r="CS32" s="660"/>
      <c r="CT32" s="660"/>
      <c r="CU32" s="660"/>
      <c r="CV32" s="660"/>
      <c r="CW32" s="660"/>
      <c r="CX32" s="660"/>
      <c r="CY32" s="661"/>
      <c r="CZ32" s="664">
        <v>0</v>
      </c>
      <c r="DA32" s="693"/>
      <c r="DB32" s="693"/>
      <c r="DC32" s="697"/>
      <c r="DD32" s="668">
        <v>984</v>
      </c>
      <c r="DE32" s="660"/>
      <c r="DF32" s="660"/>
      <c r="DG32" s="660"/>
      <c r="DH32" s="660"/>
      <c r="DI32" s="660"/>
      <c r="DJ32" s="660"/>
      <c r="DK32" s="661"/>
      <c r="DL32" s="668">
        <v>984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306</v>
      </c>
      <c r="C33" s="657"/>
      <c r="D33" s="657"/>
      <c r="E33" s="657"/>
      <c r="F33" s="657"/>
      <c r="G33" s="657"/>
      <c r="H33" s="657"/>
      <c r="I33" s="657"/>
      <c r="J33" s="657"/>
      <c r="K33" s="657"/>
      <c r="L33" s="657"/>
      <c r="M33" s="657"/>
      <c r="N33" s="657"/>
      <c r="O33" s="657"/>
      <c r="P33" s="657"/>
      <c r="Q33" s="658"/>
      <c r="R33" s="659">
        <v>1887651</v>
      </c>
      <c r="S33" s="660"/>
      <c r="T33" s="660"/>
      <c r="U33" s="660"/>
      <c r="V33" s="660"/>
      <c r="W33" s="660"/>
      <c r="X33" s="660"/>
      <c r="Y33" s="661"/>
      <c r="Z33" s="662">
        <v>3.2</v>
      </c>
      <c r="AA33" s="662"/>
      <c r="AB33" s="662"/>
      <c r="AC33" s="662"/>
      <c r="AD33" s="663" t="s">
        <v>119</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307</v>
      </c>
      <c r="CE33" s="675"/>
      <c r="CF33" s="675"/>
      <c r="CG33" s="675"/>
      <c r="CH33" s="675"/>
      <c r="CI33" s="675"/>
      <c r="CJ33" s="675"/>
      <c r="CK33" s="675"/>
      <c r="CL33" s="675"/>
      <c r="CM33" s="675"/>
      <c r="CN33" s="675"/>
      <c r="CO33" s="675"/>
      <c r="CP33" s="675"/>
      <c r="CQ33" s="676"/>
      <c r="CR33" s="659">
        <v>23470670</v>
      </c>
      <c r="CS33" s="695"/>
      <c r="CT33" s="695"/>
      <c r="CU33" s="695"/>
      <c r="CV33" s="695"/>
      <c r="CW33" s="695"/>
      <c r="CX33" s="695"/>
      <c r="CY33" s="696"/>
      <c r="CZ33" s="664">
        <v>40.4</v>
      </c>
      <c r="DA33" s="693"/>
      <c r="DB33" s="693"/>
      <c r="DC33" s="697"/>
      <c r="DD33" s="668">
        <v>16559173</v>
      </c>
      <c r="DE33" s="695"/>
      <c r="DF33" s="695"/>
      <c r="DG33" s="695"/>
      <c r="DH33" s="695"/>
      <c r="DI33" s="695"/>
      <c r="DJ33" s="695"/>
      <c r="DK33" s="696"/>
      <c r="DL33" s="668">
        <v>12450238</v>
      </c>
      <c r="DM33" s="695"/>
      <c r="DN33" s="695"/>
      <c r="DO33" s="695"/>
      <c r="DP33" s="695"/>
      <c r="DQ33" s="695"/>
      <c r="DR33" s="695"/>
      <c r="DS33" s="695"/>
      <c r="DT33" s="695"/>
      <c r="DU33" s="695"/>
      <c r="DV33" s="696"/>
      <c r="DW33" s="664">
        <v>37.9</v>
      </c>
      <c r="DX33" s="693"/>
      <c r="DY33" s="693"/>
      <c r="DZ33" s="693"/>
      <c r="EA33" s="693"/>
      <c r="EB33" s="693"/>
      <c r="EC33" s="694"/>
    </row>
    <row r="34" spans="2:133" ht="11.25" customHeight="1">
      <c r="B34" s="656" t="s">
        <v>308</v>
      </c>
      <c r="C34" s="657"/>
      <c r="D34" s="657"/>
      <c r="E34" s="657"/>
      <c r="F34" s="657"/>
      <c r="G34" s="657"/>
      <c r="H34" s="657"/>
      <c r="I34" s="657"/>
      <c r="J34" s="657"/>
      <c r="K34" s="657"/>
      <c r="L34" s="657"/>
      <c r="M34" s="657"/>
      <c r="N34" s="657"/>
      <c r="O34" s="657"/>
      <c r="P34" s="657"/>
      <c r="Q34" s="658"/>
      <c r="R34" s="659">
        <v>4612599</v>
      </c>
      <c r="S34" s="660"/>
      <c r="T34" s="660"/>
      <c r="U34" s="660"/>
      <c r="V34" s="660"/>
      <c r="W34" s="660"/>
      <c r="X34" s="660"/>
      <c r="Y34" s="661"/>
      <c r="Z34" s="662">
        <v>7.7</v>
      </c>
      <c r="AA34" s="662"/>
      <c r="AB34" s="662"/>
      <c r="AC34" s="662"/>
      <c r="AD34" s="663">
        <v>3942</v>
      </c>
      <c r="AE34" s="663"/>
      <c r="AF34" s="663"/>
      <c r="AG34" s="663"/>
      <c r="AH34" s="663"/>
      <c r="AI34" s="663"/>
      <c r="AJ34" s="663"/>
      <c r="AK34" s="663"/>
      <c r="AL34" s="664">
        <v>0</v>
      </c>
      <c r="AM34" s="665"/>
      <c r="AN34" s="665"/>
      <c r="AO34" s="666"/>
      <c r="AP34" s="214"/>
      <c r="AQ34" s="638" t="s">
        <v>309</v>
      </c>
      <c r="AR34" s="639"/>
      <c r="AS34" s="639"/>
      <c r="AT34" s="639"/>
      <c r="AU34" s="639"/>
      <c r="AV34" s="639"/>
      <c r="AW34" s="639"/>
      <c r="AX34" s="639"/>
      <c r="AY34" s="639"/>
      <c r="AZ34" s="639"/>
      <c r="BA34" s="639"/>
      <c r="BB34" s="639"/>
      <c r="BC34" s="639"/>
      <c r="BD34" s="639"/>
      <c r="BE34" s="639"/>
      <c r="BF34" s="640"/>
      <c r="BG34" s="638" t="s">
        <v>310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311</v>
      </c>
      <c r="CE34" s="675"/>
      <c r="CF34" s="675"/>
      <c r="CG34" s="675"/>
      <c r="CH34" s="675"/>
      <c r="CI34" s="675"/>
      <c r="CJ34" s="675"/>
      <c r="CK34" s="675"/>
      <c r="CL34" s="675"/>
      <c r="CM34" s="675"/>
      <c r="CN34" s="675"/>
      <c r="CO34" s="675"/>
      <c r="CP34" s="675"/>
      <c r="CQ34" s="676"/>
      <c r="CR34" s="659">
        <v>6839852</v>
      </c>
      <c r="CS34" s="660"/>
      <c r="CT34" s="660"/>
      <c r="CU34" s="660"/>
      <c r="CV34" s="660"/>
      <c r="CW34" s="660"/>
      <c r="CX34" s="660"/>
      <c r="CY34" s="661"/>
      <c r="CZ34" s="664">
        <v>11.8</v>
      </c>
      <c r="DA34" s="693"/>
      <c r="DB34" s="693"/>
      <c r="DC34" s="697"/>
      <c r="DD34" s="668">
        <v>6014646</v>
      </c>
      <c r="DE34" s="660"/>
      <c r="DF34" s="660"/>
      <c r="DG34" s="660"/>
      <c r="DH34" s="660"/>
      <c r="DI34" s="660"/>
      <c r="DJ34" s="660"/>
      <c r="DK34" s="661"/>
      <c r="DL34" s="668">
        <v>4674995</v>
      </c>
      <c r="DM34" s="660"/>
      <c r="DN34" s="660"/>
      <c r="DO34" s="660"/>
      <c r="DP34" s="660"/>
      <c r="DQ34" s="660"/>
      <c r="DR34" s="660"/>
      <c r="DS34" s="660"/>
      <c r="DT34" s="660"/>
      <c r="DU34" s="660"/>
      <c r="DV34" s="661"/>
      <c r="DW34" s="664">
        <v>14.2</v>
      </c>
      <c r="DX34" s="693"/>
      <c r="DY34" s="693"/>
      <c r="DZ34" s="693"/>
      <c r="EA34" s="693"/>
      <c r="EB34" s="693"/>
      <c r="EC34" s="694"/>
    </row>
    <row r="35" spans="2:133" ht="11.25" customHeight="1">
      <c r="B35" s="656" t="s">
        <v>312</v>
      </c>
      <c r="C35" s="657"/>
      <c r="D35" s="657"/>
      <c r="E35" s="657"/>
      <c r="F35" s="657"/>
      <c r="G35" s="657"/>
      <c r="H35" s="657"/>
      <c r="I35" s="657"/>
      <c r="J35" s="657"/>
      <c r="K35" s="657"/>
      <c r="L35" s="657"/>
      <c r="M35" s="657"/>
      <c r="N35" s="657"/>
      <c r="O35" s="657"/>
      <c r="P35" s="657"/>
      <c r="Q35" s="658"/>
      <c r="R35" s="659">
        <v>4289400</v>
      </c>
      <c r="S35" s="660"/>
      <c r="T35" s="660"/>
      <c r="U35" s="660"/>
      <c r="V35" s="660"/>
      <c r="W35" s="660"/>
      <c r="X35" s="660"/>
      <c r="Y35" s="661"/>
      <c r="Z35" s="662">
        <v>7.2</v>
      </c>
      <c r="AA35" s="662"/>
      <c r="AB35" s="662"/>
      <c r="AC35" s="662"/>
      <c r="AD35" s="663" t="s">
        <v>119</v>
      </c>
      <c r="AE35" s="663"/>
      <c r="AF35" s="663"/>
      <c r="AG35" s="663"/>
      <c r="AH35" s="663"/>
      <c r="AI35" s="663"/>
      <c r="AJ35" s="663"/>
      <c r="AK35" s="663"/>
      <c r="AL35" s="664" t="s">
        <v>119</v>
      </c>
      <c r="AM35" s="665"/>
      <c r="AN35" s="665"/>
      <c r="AO35" s="666"/>
      <c r="AP35" s="214"/>
      <c r="AQ35" s="732" t="s">
        <v>313</v>
      </c>
      <c r="AR35" s="733"/>
      <c r="AS35" s="733"/>
      <c r="AT35" s="733"/>
      <c r="AU35" s="733"/>
      <c r="AV35" s="733"/>
      <c r="AW35" s="733"/>
      <c r="AX35" s="733"/>
      <c r="AY35" s="734"/>
      <c r="AZ35" s="648">
        <v>6136510</v>
      </c>
      <c r="BA35" s="649"/>
      <c r="BB35" s="649"/>
      <c r="BC35" s="649"/>
      <c r="BD35" s="649"/>
      <c r="BE35" s="649"/>
      <c r="BF35" s="735"/>
      <c r="BG35" s="670" t="s">
        <v>314</v>
      </c>
      <c r="BH35" s="671"/>
      <c r="BI35" s="671"/>
      <c r="BJ35" s="671"/>
      <c r="BK35" s="671"/>
      <c r="BL35" s="671"/>
      <c r="BM35" s="671"/>
      <c r="BN35" s="671"/>
      <c r="BO35" s="671"/>
      <c r="BP35" s="671"/>
      <c r="BQ35" s="671"/>
      <c r="BR35" s="671"/>
      <c r="BS35" s="671"/>
      <c r="BT35" s="671"/>
      <c r="BU35" s="672"/>
      <c r="BV35" s="648">
        <v>841608</v>
      </c>
      <c r="BW35" s="649"/>
      <c r="BX35" s="649"/>
      <c r="BY35" s="649"/>
      <c r="BZ35" s="649"/>
      <c r="CA35" s="649"/>
      <c r="CB35" s="735"/>
      <c r="CD35" s="674" t="s">
        <v>315</v>
      </c>
      <c r="CE35" s="675"/>
      <c r="CF35" s="675"/>
      <c r="CG35" s="675"/>
      <c r="CH35" s="675"/>
      <c r="CI35" s="675"/>
      <c r="CJ35" s="675"/>
      <c r="CK35" s="675"/>
      <c r="CL35" s="675"/>
      <c r="CM35" s="675"/>
      <c r="CN35" s="675"/>
      <c r="CO35" s="675"/>
      <c r="CP35" s="675"/>
      <c r="CQ35" s="676"/>
      <c r="CR35" s="659">
        <v>217444</v>
      </c>
      <c r="CS35" s="695"/>
      <c r="CT35" s="695"/>
      <c r="CU35" s="695"/>
      <c r="CV35" s="695"/>
      <c r="CW35" s="695"/>
      <c r="CX35" s="695"/>
      <c r="CY35" s="696"/>
      <c r="CZ35" s="664">
        <v>0.4</v>
      </c>
      <c r="DA35" s="693"/>
      <c r="DB35" s="693"/>
      <c r="DC35" s="697"/>
      <c r="DD35" s="668">
        <v>171515</v>
      </c>
      <c r="DE35" s="695"/>
      <c r="DF35" s="695"/>
      <c r="DG35" s="695"/>
      <c r="DH35" s="695"/>
      <c r="DI35" s="695"/>
      <c r="DJ35" s="695"/>
      <c r="DK35" s="696"/>
      <c r="DL35" s="668">
        <v>171515</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316</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119</v>
      </c>
      <c r="AA36" s="662"/>
      <c r="AB36" s="662"/>
      <c r="AC36" s="662"/>
      <c r="AD36" s="663" t="s">
        <v>119</v>
      </c>
      <c r="AE36" s="663"/>
      <c r="AF36" s="663"/>
      <c r="AG36" s="663"/>
      <c r="AH36" s="663"/>
      <c r="AI36" s="663"/>
      <c r="AJ36" s="663"/>
      <c r="AK36" s="663"/>
      <c r="AL36" s="664" t="s">
        <v>167</v>
      </c>
      <c r="AM36" s="665"/>
      <c r="AN36" s="665"/>
      <c r="AO36" s="666"/>
      <c r="AQ36" s="736" t="s">
        <v>317</v>
      </c>
      <c r="AR36" s="737"/>
      <c r="AS36" s="737"/>
      <c r="AT36" s="737"/>
      <c r="AU36" s="737"/>
      <c r="AV36" s="737"/>
      <c r="AW36" s="737"/>
      <c r="AX36" s="737"/>
      <c r="AY36" s="738"/>
      <c r="AZ36" s="659">
        <v>1829000</v>
      </c>
      <c r="BA36" s="660"/>
      <c r="BB36" s="660"/>
      <c r="BC36" s="660"/>
      <c r="BD36" s="695"/>
      <c r="BE36" s="695"/>
      <c r="BF36" s="718"/>
      <c r="BG36" s="674" t="s">
        <v>318</v>
      </c>
      <c r="BH36" s="675"/>
      <c r="BI36" s="675"/>
      <c r="BJ36" s="675"/>
      <c r="BK36" s="675"/>
      <c r="BL36" s="675"/>
      <c r="BM36" s="675"/>
      <c r="BN36" s="675"/>
      <c r="BO36" s="675"/>
      <c r="BP36" s="675"/>
      <c r="BQ36" s="675"/>
      <c r="BR36" s="675"/>
      <c r="BS36" s="675"/>
      <c r="BT36" s="675"/>
      <c r="BU36" s="676"/>
      <c r="BV36" s="659">
        <v>744728</v>
      </c>
      <c r="BW36" s="660"/>
      <c r="BX36" s="660"/>
      <c r="BY36" s="660"/>
      <c r="BZ36" s="660"/>
      <c r="CA36" s="660"/>
      <c r="CB36" s="669"/>
      <c r="CD36" s="674" t="s">
        <v>319</v>
      </c>
      <c r="CE36" s="675"/>
      <c r="CF36" s="675"/>
      <c r="CG36" s="675"/>
      <c r="CH36" s="675"/>
      <c r="CI36" s="675"/>
      <c r="CJ36" s="675"/>
      <c r="CK36" s="675"/>
      <c r="CL36" s="675"/>
      <c r="CM36" s="675"/>
      <c r="CN36" s="675"/>
      <c r="CO36" s="675"/>
      <c r="CP36" s="675"/>
      <c r="CQ36" s="676"/>
      <c r="CR36" s="659">
        <v>5800279</v>
      </c>
      <c r="CS36" s="660"/>
      <c r="CT36" s="660"/>
      <c r="CU36" s="660"/>
      <c r="CV36" s="660"/>
      <c r="CW36" s="660"/>
      <c r="CX36" s="660"/>
      <c r="CY36" s="661"/>
      <c r="CZ36" s="664">
        <v>10</v>
      </c>
      <c r="DA36" s="693"/>
      <c r="DB36" s="693"/>
      <c r="DC36" s="697"/>
      <c r="DD36" s="668">
        <v>5175773</v>
      </c>
      <c r="DE36" s="660"/>
      <c r="DF36" s="660"/>
      <c r="DG36" s="660"/>
      <c r="DH36" s="660"/>
      <c r="DI36" s="660"/>
      <c r="DJ36" s="660"/>
      <c r="DK36" s="661"/>
      <c r="DL36" s="668">
        <v>2851376</v>
      </c>
      <c r="DM36" s="660"/>
      <c r="DN36" s="660"/>
      <c r="DO36" s="660"/>
      <c r="DP36" s="660"/>
      <c r="DQ36" s="660"/>
      <c r="DR36" s="660"/>
      <c r="DS36" s="660"/>
      <c r="DT36" s="660"/>
      <c r="DU36" s="660"/>
      <c r="DV36" s="661"/>
      <c r="DW36" s="664">
        <v>8.6999999999999993</v>
      </c>
      <c r="DX36" s="693"/>
      <c r="DY36" s="693"/>
      <c r="DZ36" s="693"/>
      <c r="EA36" s="693"/>
      <c r="EB36" s="693"/>
      <c r="EC36" s="694"/>
    </row>
    <row r="37" spans="2:133" ht="11.25" customHeight="1">
      <c r="B37" s="656" t="s">
        <v>320</v>
      </c>
      <c r="C37" s="657"/>
      <c r="D37" s="657"/>
      <c r="E37" s="657"/>
      <c r="F37" s="657"/>
      <c r="G37" s="657"/>
      <c r="H37" s="657"/>
      <c r="I37" s="657"/>
      <c r="J37" s="657"/>
      <c r="K37" s="657"/>
      <c r="L37" s="657"/>
      <c r="M37" s="657"/>
      <c r="N37" s="657"/>
      <c r="O37" s="657"/>
      <c r="P37" s="657"/>
      <c r="Q37" s="658"/>
      <c r="R37" s="659">
        <v>1128000</v>
      </c>
      <c r="S37" s="660"/>
      <c r="T37" s="660"/>
      <c r="U37" s="660"/>
      <c r="V37" s="660"/>
      <c r="W37" s="660"/>
      <c r="X37" s="660"/>
      <c r="Y37" s="661"/>
      <c r="Z37" s="662">
        <v>1.9</v>
      </c>
      <c r="AA37" s="662"/>
      <c r="AB37" s="662"/>
      <c r="AC37" s="662"/>
      <c r="AD37" s="663" t="s">
        <v>119</v>
      </c>
      <c r="AE37" s="663"/>
      <c r="AF37" s="663"/>
      <c r="AG37" s="663"/>
      <c r="AH37" s="663"/>
      <c r="AI37" s="663"/>
      <c r="AJ37" s="663"/>
      <c r="AK37" s="663"/>
      <c r="AL37" s="664" t="s">
        <v>119</v>
      </c>
      <c r="AM37" s="665"/>
      <c r="AN37" s="665"/>
      <c r="AO37" s="666"/>
      <c r="AQ37" s="736" t="s">
        <v>321</v>
      </c>
      <c r="AR37" s="737"/>
      <c r="AS37" s="737"/>
      <c r="AT37" s="737"/>
      <c r="AU37" s="737"/>
      <c r="AV37" s="737"/>
      <c r="AW37" s="737"/>
      <c r="AX37" s="737"/>
      <c r="AY37" s="738"/>
      <c r="AZ37" s="659">
        <v>189745</v>
      </c>
      <c r="BA37" s="660"/>
      <c r="BB37" s="660"/>
      <c r="BC37" s="660"/>
      <c r="BD37" s="695"/>
      <c r="BE37" s="695"/>
      <c r="BF37" s="718"/>
      <c r="BG37" s="674" t="s">
        <v>322</v>
      </c>
      <c r="BH37" s="675"/>
      <c r="BI37" s="675"/>
      <c r="BJ37" s="675"/>
      <c r="BK37" s="675"/>
      <c r="BL37" s="675"/>
      <c r="BM37" s="675"/>
      <c r="BN37" s="675"/>
      <c r="BO37" s="675"/>
      <c r="BP37" s="675"/>
      <c r="BQ37" s="675"/>
      <c r="BR37" s="675"/>
      <c r="BS37" s="675"/>
      <c r="BT37" s="675"/>
      <c r="BU37" s="676"/>
      <c r="BV37" s="659">
        <v>23526</v>
      </c>
      <c r="BW37" s="660"/>
      <c r="BX37" s="660"/>
      <c r="BY37" s="660"/>
      <c r="BZ37" s="660"/>
      <c r="CA37" s="660"/>
      <c r="CB37" s="669"/>
      <c r="CD37" s="674" t="s">
        <v>323</v>
      </c>
      <c r="CE37" s="675"/>
      <c r="CF37" s="675"/>
      <c r="CG37" s="675"/>
      <c r="CH37" s="675"/>
      <c r="CI37" s="675"/>
      <c r="CJ37" s="675"/>
      <c r="CK37" s="675"/>
      <c r="CL37" s="675"/>
      <c r="CM37" s="675"/>
      <c r="CN37" s="675"/>
      <c r="CO37" s="675"/>
      <c r="CP37" s="675"/>
      <c r="CQ37" s="676"/>
      <c r="CR37" s="659">
        <v>1845045</v>
      </c>
      <c r="CS37" s="695"/>
      <c r="CT37" s="695"/>
      <c r="CU37" s="695"/>
      <c r="CV37" s="695"/>
      <c r="CW37" s="695"/>
      <c r="CX37" s="695"/>
      <c r="CY37" s="696"/>
      <c r="CZ37" s="664">
        <v>3.2</v>
      </c>
      <c r="DA37" s="693"/>
      <c r="DB37" s="693"/>
      <c r="DC37" s="697"/>
      <c r="DD37" s="668">
        <v>1845045</v>
      </c>
      <c r="DE37" s="695"/>
      <c r="DF37" s="695"/>
      <c r="DG37" s="695"/>
      <c r="DH37" s="695"/>
      <c r="DI37" s="695"/>
      <c r="DJ37" s="695"/>
      <c r="DK37" s="696"/>
      <c r="DL37" s="668">
        <v>1219541</v>
      </c>
      <c r="DM37" s="695"/>
      <c r="DN37" s="695"/>
      <c r="DO37" s="695"/>
      <c r="DP37" s="695"/>
      <c r="DQ37" s="695"/>
      <c r="DR37" s="695"/>
      <c r="DS37" s="695"/>
      <c r="DT37" s="695"/>
      <c r="DU37" s="695"/>
      <c r="DV37" s="696"/>
      <c r="DW37" s="664">
        <v>3.7</v>
      </c>
      <c r="DX37" s="693"/>
      <c r="DY37" s="693"/>
      <c r="DZ37" s="693"/>
      <c r="EA37" s="693"/>
      <c r="EB37" s="693"/>
      <c r="EC37" s="694"/>
    </row>
    <row r="38" spans="2:133" ht="11.25" customHeight="1">
      <c r="B38" s="704" t="s">
        <v>324</v>
      </c>
      <c r="C38" s="705"/>
      <c r="D38" s="705"/>
      <c r="E38" s="705"/>
      <c r="F38" s="705"/>
      <c r="G38" s="705"/>
      <c r="H38" s="705"/>
      <c r="I38" s="705"/>
      <c r="J38" s="705"/>
      <c r="K38" s="705"/>
      <c r="L38" s="705"/>
      <c r="M38" s="705"/>
      <c r="N38" s="705"/>
      <c r="O38" s="705"/>
      <c r="P38" s="705"/>
      <c r="Q38" s="706"/>
      <c r="R38" s="739">
        <v>59567730</v>
      </c>
      <c r="S38" s="740"/>
      <c r="T38" s="740"/>
      <c r="U38" s="740"/>
      <c r="V38" s="740"/>
      <c r="W38" s="740"/>
      <c r="X38" s="740"/>
      <c r="Y38" s="741"/>
      <c r="Z38" s="742">
        <v>100</v>
      </c>
      <c r="AA38" s="742"/>
      <c r="AB38" s="742"/>
      <c r="AC38" s="742"/>
      <c r="AD38" s="743">
        <v>31690894</v>
      </c>
      <c r="AE38" s="743"/>
      <c r="AF38" s="743"/>
      <c r="AG38" s="743"/>
      <c r="AH38" s="743"/>
      <c r="AI38" s="743"/>
      <c r="AJ38" s="743"/>
      <c r="AK38" s="743"/>
      <c r="AL38" s="744">
        <v>100</v>
      </c>
      <c r="AM38" s="730"/>
      <c r="AN38" s="730"/>
      <c r="AO38" s="745"/>
      <c r="AQ38" s="736" t="s">
        <v>325</v>
      </c>
      <c r="AR38" s="737"/>
      <c r="AS38" s="737"/>
      <c r="AT38" s="737"/>
      <c r="AU38" s="737"/>
      <c r="AV38" s="737"/>
      <c r="AW38" s="737"/>
      <c r="AX38" s="737"/>
      <c r="AY38" s="738"/>
      <c r="AZ38" s="659">
        <v>33084</v>
      </c>
      <c r="BA38" s="660"/>
      <c r="BB38" s="660"/>
      <c r="BC38" s="660"/>
      <c r="BD38" s="695"/>
      <c r="BE38" s="695"/>
      <c r="BF38" s="718"/>
      <c r="BG38" s="674" t="s">
        <v>326</v>
      </c>
      <c r="BH38" s="675"/>
      <c r="BI38" s="675"/>
      <c r="BJ38" s="675"/>
      <c r="BK38" s="675"/>
      <c r="BL38" s="675"/>
      <c r="BM38" s="675"/>
      <c r="BN38" s="675"/>
      <c r="BO38" s="675"/>
      <c r="BP38" s="675"/>
      <c r="BQ38" s="675"/>
      <c r="BR38" s="675"/>
      <c r="BS38" s="675"/>
      <c r="BT38" s="675"/>
      <c r="BU38" s="676"/>
      <c r="BV38" s="659">
        <v>38716</v>
      </c>
      <c r="BW38" s="660"/>
      <c r="BX38" s="660"/>
      <c r="BY38" s="660"/>
      <c r="BZ38" s="660"/>
      <c r="CA38" s="660"/>
      <c r="CB38" s="669"/>
      <c r="CD38" s="674" t="s">
        <v>327</v>
      </c>
      <c r="CE38" s="675"/>
      <c r="CF38" s="675"/>
      <c r="CG38" s="675"/>
      <c r="CH38" s="675"/>
      <c r="CI38" s="675"/>
      <c r="CJ38" s="675"/>
      <c r="CK38" s="675"/>
      <c r="CL38" s="675"/>
      <c r="CM38" s="675"/>
      <c r="CN38" s="675"/>
      <c r="CO38" s="675"/>
      <c r="CP38" s="675"/>
      <c r="CQ38" s="676"/>
      <c r="CR38" s="659">
        <v>6103426</v>
      </c>
      <c r="CS38" s="660"/>
      <c r="CT38" s="660"/>
      <c r="CU38" s="660"/>
      <c r="CV38" s="660"/>
      <c r="CW38" s="660"/>
      <c r="CX38" s="660"/>
      <c r="CY38" s="661"/>
      <c r="CZ38" s="664">
        <v>10.5</v>
      </c>
      <c r="DA38" s="693"/>
      <c r="DB38" s="693"/>
      <c r="DC38" s="697"/>
      <c r="DD38" s="668">
        <v>5140616</v>
      </c>
      <c r="DE38" s="660"/>
      <c r="DF38" s="660"/>
      <c r="DG38" s="660"/>
      <c r="DH38" s="660"/>
      <c r="DI38" s="660"/>
      <c r="DJ38" s="660"/>
      <c r="DK38" s="661"/>
      <c r="DL38" s="668">
        <v>4752352</v>
      </c>
      <c r="DM38" s="660"/>
      <c r="DN38" s="660"/>
      <c r="DO38" s="660"/>
      <c r="DP38" s="660"/>
      <c r="DQ38" s="660"/>
      <c r="DR38" s="660"/>
      <c r="DS38" s="660"/>
      <c r="DT38" s="660"/>
      <c r="DU38" s="660"/>
      <c r="DV38" s="661"/>
      <c r="DW38" s="664">
        <v>14.5</v>
      </c>
      <c r="DX38" s="693"/>
      <c r="DY38" s="693"/>
      <c r="DZ38" s="693"/>
      <c r="EA38" s="693"/>
      <c r="EB38" s="693"/>
      <c r="EC38" s="694"/>
    </row>
    <row r="39" spans="2:133" ht="11.25" customHeight="1">
      <c r="AQ39" s="736" t="s">
        <v>328</v>
      </c>
      <c r="AR39" s="737"/>
      <c r="AS39" s="737"/>
      <c r="AT39" s="737"/>
      <c r="AU39" s="737"/>
      <c r="AV39" s="737"/>
      <c r="AW39" s="737"/>
      <c r="AX39" s="737"/>
      <c r="AY39" s="738"/>
      <c r="AZ39" s="659">
        <v>11594</v>
      </c>
      <c r="BA39" s="660"/>
      <c r="BB39" s="660"/>
      <c r="BC39" s="660"/>
      <c r="BD39" s="695"/>
      <c r="BE39" s="695"/>
      <c r="BF39" s="718"/>
      <c r="BG39" s="750" t="s">
        <v>329</v>
      </c>
      <c r="BH39" s="751"/>
      <c r="BI39" s="751"/>
      <c r="BJ39" s="751"/>
      <c r="BK39" s="751"/>
      <c r="BL39" s="215"/>
      <c r="BM39" s="675" t="s">
        <v>330</v>
      </c>
      <c r="BN39" s="675"/>
      <c r="BO39" s="675"/>
      <c r="BP39" s="675"/>
      <c r="BQ39" s="675"/>
      <c r="BR39" s="675"/>
      <c r="BS39" s="675"/>
      <c r="BT39" s="675"/>
      <c r="BU39" s="676"/>
      <c r="BV39" s="659">
        <v>110</v>
      </c>
      <c r="BW39" s="660"/>
      <c r="BX39" s="660"/>
      <c r="BY39" s="660"/>
      <c r="BZ39" s="660"/>
      <c r="CA39" s="660"/>
      <c r="CB39" s="669"/>
      <c r="CD39" s="674" t="s">
        <v>331</v>
      </c>
      <c r="CE39" s="675"/>
      <c r="CF39" s="675"/>
      <c r="CG39" s="675"/>
      <c r="CH39" s="675"/>
      <c r="CI39" s="675"/>
      <c r="CJ39" s="675"/>
      <c r="CK39" s="675"/>
      <c r="CL39" s="675"/>
      <c r="CM39" s="675"/>
      <c r="CN39" s="675"/>
      <c r="CO39" s="675"/>
      <c r="CP39" s="675"/>
      <c r="CQ39" s="676"/>
      <c r="CR39" s="659">
        <v>65168</v>
      </c>
      <c r="CS39" s="695"/>
      <c r="CT39" s="695"/>
      <c r="CU39" s="695"/>
      <c r="CV39" s="695"/>
      <c r="CW39" s="695"/>
      <c r="CX39" s="695"/>
      <c r="CY39" s="696"/>
      <c r="CZ39" s="664">
        <v>0.1</v>
      </c>
      <c r="DA39" s="693"/>
      <c r="DB39" s="693"/>
      <c r="DC39" s="697"/>
      <c r="DD39" s="668">
        <v>26575</v>
      </c>
      <c r="DE39" s="695"/>
      <c r="DF39" s="695"/>
      <c r="DG39" s="695"/>
      <c r="DH39" s="695"/>
      <c r="DI39" s="695"/>
      <c r="DJ39" s="695"/>
      <c r="DK39" s="696"/>
      <c r="DL39" s="668" t="s">
        <v>119</v>
      </c>
      <c r="DM39" s="695"/>
      <c r="DN39" s="695"/>
      <c r="DO39" s="695"/>
      <c r="DP39" s="695"/>
      <c r="DQ39" s="695"/>
      <c r="DR39" s="695"/>
      <c r="DS39" s="695"/>
      <c r="DT39" s="695"/>
      <c r="DU39" s="695"/>
      <c r="DV39" s="696"/>
      <c r="DW39" s="664" t="s">
        <v>119</v>
      </c>
      <c r="DX39" s="693"/>
      <c r="DY39" s="693"/>
      <c r="DZ39" s="693"/>
      <c r="EA39" s="693"/>
      <c r="EB39" s="693"/>
      <c r="EC39" s="694"/>
    </row>
    <row r="40" spans="2:133" ht="11.25" customHeight="1">
      <c r="AQ40" s="736" t="s">
        <v>332</v>
      </c>
      <c r="AR40" s="737"/>
      <c r="AS40" s="737"/>
      <c r="AT40" s="737"/>
      <c r="AU40" s="737"/>
      <c r="AV40" s="737"/>
      <c r="AW40" s="737"/>
      <c r="AX40" s="737"/>
      <c r="AY40" s="738"/>
      <c r="AZ40" s="659">
        <v>1139937</v>
      </c>
      <c r="BA40" s="660"/>
      <c r="BB40" s="660"/>
      <c r="BC40" s="660"/>
      <c r="BD40" s="695"/>
      <c r="BE40" s="695"/>
      <c r="BF40" s="718"/>
      <c r="BG40" s="750"/>
      <c r="BH40" s="751"/>
      <c r="BI40" s="751"/>
      <c r="BJ40" s="751"/>
      <c r="BK40" s="751"/>
      <c r="BL40" s="215"/>
      <c r="BM40" s="675" t="s">
        <v>333</v>
      </c>
      <c r="BN40" s="675"/>
      <c r="BO40" s="675"/>
      <c r="BP40" s="675"/>
      <c r="BQ40" s="675"/>
      <c r="BR40" s="675"/>
      <c r="BS40" s="675"/>
      <c r="BT40" s="675"/>
      <c r="BU40" s="676"/>
      <c r="BV40" s="659">
        <v>106</v>
      </c>
      <c r="BW40" s="660"/>
      <c r="BX40" s="660"/>
      <c r="BY40" s="660"/>
      <c r="BZ40" s="660"/>
      <c r="CA40" s="660"/>
      <c r="CB40" s="669"/>
      <c r="CD40" s="674" t="s">
        <v>334</v>
      </c>
      <c r="CE40" s="675"/>
      <c r="CF40" s="675"/>
      <c r="CG40" s="675"/>
      <c r="CH40" s="675"/>
      <c r="CI40" s="675"/>
      <c r="CJ40" s="675"/>
      <c r="CK40" s="675"/>
      <c r="CL40" s="675"/>
      <c r="CM40" s="675"/>
      <c r="CN40" s="675"/>
      <c r="CO40" s="675"/>
      <c r="CP40" s="675"/>
      <c r="CQ40" s="676"/>
      <c r="CR40" s="659">
        <v>4444501</v>
      </c>
      <c r="CS40" s="660"/>
      <c r="CT40" s="660"/>
      <c r="CU40" s="660"/>
      <c r="CV40" s="660"/>
      <c r="CW40" s="660"/>
      <c r="CX40" s="660"/>
      <c r="CY40" s="661"/>
      <c r="CZ40" s="664">
        <v>7.6</v>
      </c>
      <c r="DA40" s="693"/>
      <c r="DB40" s="693"/>
      <c r="DC40" s="697"/>
      <c r="DD40" s="668">
        <v>30048</v>
      </c>
      <c r="DE40" s="660"/>
      <c r="DF40" s="660"/>
      <c r="DG40" s="660"/>
      <c r="DH40" s="660"/>
      <c r="DI40" s="660"/>
      <c r="DJ40" s="660"/>
      <c r="DK40" s="661"/>
      <c r="DL40" s="668" t="s">
        <v>119</v>
      </c>
      <c r="DM40" s="660"/>
      <c r="DN40" s="660"/>
      <c r="DO40" s="660"/>
      <c r="DP40" s="660"/>
      <c r="DQ40" s="660"/>
      <c r="DR40" s="660"/>
      <c r="DS40" s="660"/>
      <c r="DT40" s="660"/>
      <c r="DU40" s="660"/>
      <c r="DV40" s="661"/>
      <c r="DW40" s="664" t="s">
        <v>119</v>
      </c>
      <c r="DX40" s="693"/>
      <c r="DY40" s="693"/>
      <c r="DZ40" s="693"/>
      <c r="EA40" s="693"/>
      <c r="EB40" s="693"/>
      <c r="EC40" s="694"/>
    </row>
    <row r="41" spans="2:133" ht="11.25" customHeight="1">
      <c r="AQ41" s="746" t="s">
        <v>321</v>
      </c>
      <c r="AR41" s="747"/>
      <c r="AS41" s="747"/>
      <c r="AT41" s="747"/>
      <c r="AU41" s="747"/>
      <c r="AV41" s="747"/>
      <c r="AW41" s="747"/>
      <c r="AX41" s="747"/>
      <c r="AY41" s="748"/>
      <c r="AZ41" s="739">
        <v>2933150</v>
      </c>
      <c r="BA41" s="740"/>
      <c r="BB41" s="740"/>
      <c r="BC41" s="740"/>
      <c r="BD41" s="729"/>
      <c r="BE41" s="729"/>
      <c r="BF41" s="731"/>
      <c r="BG41" s="752"/>
      <c r="BH41" s="753"/>
      <c r="BI41" s="753"/>
      <c r="BJ41" s="753"/>
      <c r="BK41" s="753"/>
      <c r="BL41" s="216"/>
      <c r="BM41" s="684" t="s">
        <v>335</v>
      </c>
      <c r="BN41" s="684"/>
      <c r="BO41" s="684"/>
      <c r="BP41" s="684"/>
      <c r="BQ41" s="684"/>
      <c r="BR41" s="684"/>
      <c r="BS41" s="684"/>
      <c r="BT41" s="684"/>
      <c r="BU41" s="685"/>
      <c r="BV41" s="739">
        <v>271</v>
      </c>
      <c r="BW41" s="740"/>
      <c r="BX41" s="740"/>
      <c r="BY41" s="740"/>
      <c r="BZ41" s="740"/>
      <c r="CA41" s="740"/>
      <c r="CB41" s="749"/>
      <c r="CD41" s="674" t="s">
        <v>336</v>
      </c>
      <c r="CE41" s="675"/>
      <c r="CF41" s="675"/>
      <c r="CG41" s="675"/>
      <c r="CH41" s="675"/>
      <c r="CI41" s="675"/>
      <c r="CJ41" s="675"/>
      <c r="CK41" s="675"/>
      <c r="CL41" s="675"/>
      <c r="CM41" s="675"/>
      <c r="CN41" s="675"/>
      <c r="CO41" s="675"/>
      <c r="CP41" s="675"/>
      <c r="CQ41" s="676"/>
      <c r="CR41" s="659" t="s">
        <v>119</v>
      </c>
      <c r="CS41" s="695"/>
      <c r="CT41" s="695"/>
      <c r="CU41" s="695"/>
      <c r="CV41" s="695"/>
      <c r="CW41" s="695"/>
      <c r="CX41" s="695"/>
      <c r="CY41" s="696"/>
      <c r="CZ41" s="664" t="s">
        <v>119</v>
      </c>
      <c r="DA41" s="693"/>
      <c r="DB41" s="693"/>
      <c r="DC41" s="697"/>
      <c r="DD41" s="668" t="s">
        <v>119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338</v>
      </c>
      <c r="CE42" s="657"/>
      <c r="CF42" s="657"/>
      <c r="CG42" s="657"/>
      <c r="CH42" s="657"/>
      <c r="CI42" s="657"/>
      <c r="CJ42" s="657"/>
      <c r="CK42" s="657"/>
      <c r="CL42" s="657"/>
      <c r="CM42" s="657"/>
      <c r="CN42" s="657"/>
      <c r="CO42" s="657"/>
      <c r="CP42" s="657"/>
      <c r="CQ42" s="658"/>
      <c r="CR42" s="659">
        <v>7856160</v>
      </c>
      <c r="CS42" s="660"/>
      <c r="CT42" s="660"/>
      <c r="CU42" s="660"/>
      <c r="CV42" s="660"/>
      <c r="CW42" s="660"/>
      <c r="CX42" s="660"/>
      <c r="CY42" s="661"/>
      <c r="CZ42" s="664">
        <v>13.5</v>
      </c>
      <c r="DA42" s="665"/>
      <c r="DB42" s="665"/>
      <c r="DC42" s="760"/>
      <c r="DD42" s="668">
        <v>2503409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339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340</v>
      </c>
      <c r="CE43" s="657"/>
      <c r="CF43" s="657"/>
      <c r="CG43" s="657"/>
      <c r="CH43" s="657"/>
      <c r="CI43" s="657"/>
      <c r="CJ43" s="657"/>
      <c r="CK43" s="657"/>
      <c r="CL43" s="657"/>
      <c r="CM43" s="657"/>
      <c r="CN43" s="657"/>
      <c r="CO43" s="657"/>
      <c r="CP43" s="657"/>
      <c r="CQ43" s="658"/>
      <c r="CR43" s="659">
        <v>670998</v>
      </c>
      <c r="CS43" s="695"/>
      <c r="CT43" s="695"/>
      <c r="CU43" s="695"/>
      <c r="CV43" s="695"/>
      <c r="CW43" s="695"/>
      <c r="CX43" s="695"/>
      <c r="CY43" s="696"/>
      <c r="CZ43" s="664">
        <v>1.2</v>
      </c>
      <c r="DA43" s="693"/>
      <c r="DB43" s="693"/>
      <c r="DC43" s="697"/>
      <c r="DD43" s="668">
        <v>668539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341</v>
      </c>
      <c r="CD44" s="771" t="s">
        <v>293</v>
      </c>
      <c r="CE44" s="772"/>
      <c r="CF44" s="656" t="s">
        <v>342</v>
      </c>
      <c r="CG44" s="657"/>
      <c r="CH44" s="657"/>
      <c r="CI44" s="657"/>
      <c r="CJ44" s="657"/>
      <c r="CK44" s="657"/>
      <c r="CL44" s="657"/>
      <c r="CM44" s="657"/>
      <c r="CN44" s="657"/>
      <c r="CO44" s="657"/>
      <c r="CP44" s="657"/>
      <c r="CQ44" s="658"/>
      <c r="CR44" s="659">
        <v>7856160</v>
      </c>
      <c r="CS44" s="660"/>
      <c r="CT44" s="660"/>
      <c r="CU44" s="660"/>
      <c r="CV44" s="660"/>
      <c r="CW44" s="660"/>
      <c r="CX44" s="660"/>
      <c r="CY44" s="661"/>
      <c r="CZ44" s="664">
        <v>13.5</v>
      </c>
      <c r="DA44" s="665"/>
      <c r="DB44" s="665"/>
      <c r="DC44" s="760"/>
      <c r="DD44" s="668">
        <v>2503409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343</v>
      </c>
      <c r="CG45" s="657"/>
      <c r="CH45" s="657"/>
      <c r="CI45" s="657"/>
      <c r="CJ45" s="657"/>
      <c r="CK45" s="657"/>
      <c r="CL45" s="657"/>
      <c r="CM45" s="657"/>
      <c r="CN45" s="657"/>
      <c r="CO45" s="657"/>
      <c r="CP45" s="657"/>
      <c r="CQ45" s="658"/>
      <c r="CR45" s="659">
        <v>3647927</v>
      </c>
      <c r="CS45" s="695"/>
      <c r="CT45" s="695"/>
      <c r="CU45" s="695"/>
      <c r="CV45" s="695"/>
      <c r="CW45" s="695"/>
      <c r="CX45" s="695"/>
      <c r="CY45" s="696"/>
      <c r="CZ45" s="664">
        <v>6.3</v>
      </c>
      <c r="DA45" s="693"/>
      <c r="DB45" s="693"/>
      <c r="DC45" s="697"/>
      <c r="DD45" s="668">
        <v>350200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344</v>
      </c>
      <c r="CG46" s="657"/>
      <c r="CH46" s="657"/>
      <c r="CI46" s="657"/>
      <c r="CJ46" s="657"/>
      <c r="CK46" s="657"/>
      <c r="CL46" s="657"/>
      <c r="CM46" s="657"/>
      <c r="CN46" s="657"/>
      <c r="CO46" s="657"/>
      <c r="CP46" s="657"/>
      <c r="CQ46" s="658"/>
      <c r="CR46" s="659">
        <v>4124086</v>
      </c>
      <c r="CS46" s="660"/>
      <c r="CT46" s="660"/>
      <c r="CU46" s="660"/>
      <c r="CV46" s="660"/>
      <c r="CW46" s="660"/>
      <c r="CX46" s="660"/>
      <c r="CY46" s="661"/>
      <c r="CZ46" s="664">
        <v>7.1</v>
      </c>
      <c r="DA46" s="665"/>
      <c r="DB46" s="665"/>
      <c r="DC46" s="760"/>
      <c r="DD46" s="668">
        <v>2113993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345</v>
      </c>
      <c r="CG47" s="657"/>
      <c r="CH47" s="657"/>
      <c r="CI47" s="657"/>
      <c r="CJ47" s="657"/>
      <c r="CK47" s="657"/>
      <c r="CL47" s="657"/>
      <c r="CM47" s="657"/>
      <c r="CN47" s="657"/>
      <c r="CO47" s="657"/>
      <c r="CP47" s="657"/>
      <c r="CQ47" s="658"/>
      <c r="CR47" s="659" t="s">
        <v>119</v>
      </c>
      <c r="CS47" s="695"/>
      <c r="CT47" s="695"/>
      <c r="CU47" s="695"/>
      <c r="CV47" s="695"/>
      <c r="CW47" s="695"/>
      <c r="CX47" s="695"/>
      <c r="CY47" s="696"/>
      <c r="CZ47" s="664" t="s">
        <v>119</v>
      </c>
      <c r="DA47" s="693"/>
      <c r="DB47" s="693"/>
      <c r="DC47" s="697"/>
      <c r="DD47" s="668" t="s">
        <v>119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346</v>
      </c>
      <c r="CG48" s="657"/>
      <c r="CH48" s="657"/>
      <c r="CI48" s="657"/>
      <c r="CJ48" s="657"/>
      <c r="CK48" s="657"/>
      <c r="CL48" s="657"/>
      <c r="CM48" s="657"/>
      <c r="CN48" s="657"/>
      <c r="CO48" s="657"/>
      <c r="CP48" s="657"/>
      <c r="CQ48" s="658"/>
      <c r="CR48" s="659" t="s">
        <v>119</v>
      </c>
      <c r="CS48" s="660"/>
      <c r="CT48" s="660"/>
      <c r="CU48" s="660"/>
      <c r="CV48" s="660"/>
      <c r="CW48" s="660"/>
      <c r="CX48" s="660"/>
      <c r="CY48" s="661"/>
      <c r="CZ48" s="664" t="s">
        <v>119</v>
      </c>
      <c r="DA48" s="665"/>
      <c r="DB48" s="665"/>
      <c r="DC48" s="760"/>
      <c r="DD48" s="668" t="s">
        <v>119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347</v>
      </c>
      <c r="CE49" s="705"/>
      <c r="CF49" s="705"/>
      <c r="CG49" s="705"/>
      <c r="CH49" s="705"/>
      <c r="CI49" s="705"/>
      <c r="CJ49" s="705"/>
      <c r="CK49" s="705"/>
      <c r="CL49" s="705"/>
      <c r="CM49" s="705"/>
      <c r="CN49" s="705"/>
      <c r="CO49" s="705"/>
      <c r="CP49" s="705"/>
      <c r="CQ49" s="706"/>
      <c r="CR49" s="739">
        <v>58138903</v>
      </c>
      <c r="CS49" s="729"/>
      <c r="CT49" s="729"/>
      <c r="CU49" s="729"/>
      <c r="CV49" s="729"/>
      <c r="CW49" s="729"/>
      <c r="CX49" s="729"/>
      <c r="CY49" s="761"/>
      <c r="CZ49" s="744">
        <v>100</v>
      </c>
      <c r="DA49" s="762"/>
      <c r="DB49" s="762"/>
      <c r="DC49" s="763"/>
      <c r="DD49" s="764">
        <v>35560134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ddUnCr22zLXWrHWxqiE3EW+cB7pu/IWeiUYZZgzAnulFtfElXMpf3BGSyQzDjVoA1Oc36lOWMDsgd4/6fyEtA==" saltValue="YHE7jCP28sSaZ3pnU4H09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349</v>
      </c>
      <c r="DK2" s="807"/>
      <c r="DL2" s="807"/>
      <c r="DM2" s="807"/>
      <c r="DN2" s="807"/>
      <c r="DO2" s="808"/>
      <c r="DP2" s="229"/>
      <c r="DQ2" s="806" t="s">
        <v>350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353</v>
      </c>
      <c r="B5" s="801"/>
      <c r="C5" s="801"/>
      <c r="D5" s="801"/>
      <c r="E5" s="801"/>
      <c r="F5" s="801"/>
      <c r="G5" s="801"/>
      <c r="H5" s="801"/>
      <c r="I5" s="801"/>
      <c r="J5" s="801"/>
      <c r="K5" s="801"/>
      <c r="L5" s="801"/>
      <c r="M5" s="801"/>
      <c r="N5" s="801"/>
      <c r="O5" s="801"/>
      <c r="P5" s="802"/>
      <c r="Q5" s="777" t="s">
        <v>354</v>
      </c>
      <c r="R5" s="778"/>
      <c r="S5" s="778"/>
      <c r="T5" s="778"/>
      <c r="U5" s="779"/>
      <c r="V5" s="777" t="s">
        <v>355</v>
      </c>
      <c r="W5" s="778"/>
      <c r="X5" s="778"/>
      <c r="Y5" s="778"/>
      <c r="Z5" s="779"/>
      <c r="AA5" s="777" t="s">
        <v>356</v>
      </c>
      <c r="AB5" s="778"/>
      <c r="AC5" s="778"/>
      <c r="AD5" s="778"/>
      <c r="AE5" s="778"/>
      <c r="AF5" s="810" t="s">
        <v>357</v>
      </c>
      <c r="AG5" s="778"/>
      <c r="AH5" s="778"/>
      <c r="AI5" s="778"/>
      <c r="AJ5" s="789"/>
      <c r="AK5" s="778" t="s">
        <v>358</v>
      </c>
      <c r="AL5" s="778"/>
      <c r="AM5" s="778"/>
      <c r="AN5" s="778"/>
      <c r="AO5" s="779"/>
      <c r="AP5" s="777" t="s">
        <v>359</v>
      </c>
      <c r="AQ5" s="778"/>
      <c r="AR5" s="778"/>
      <c r="AS5" s="778"/>
      <c r="AT5" s="779"/>
      <c r="AU5" s="777" t="s">
        <v>360</v>
      </c>
      <c r="AV5" s="778"/>
      <c r="AW5" s="778"/>
      <c r="AX5" s="778"/>
      <c r="AY5" s="789"/>
      <c r="AZ5" s="236"/>
      <c r="BA5" s="236"/>
      <c r="BB5" s="236"/>
      <c r="BC5" s="236"/>
      <c r="BD5" s="236"/>
      <c r="BE5" s="237"/>
      <c r="BF5" s="237"/>
      <c r="BG5" s="237"/>
      <c r="BH5" s="237"/>
      <c r="BI5" s="237"/>
      <c r="BJ5" s="237"/>
      <c r="BK5" s="237"/>
      <c r="BL5" s="237"/>
      <c r="BM5" s="237"/>
      <c r="BN5" s="237"/>
      <c r="BO5" s="237"/>
      <c r="BP5" s="237"/>
      <c r="BQ5" s="800" t="s">
        <v>361</v>
      </c>
      <c r="BR5" s="801"/>
      <c r="BS5" s="801"/>
      <c r="BT5" s="801"/>
      <c r="BU5" s="801"/>
      <c r="BV5" s="801"/>
      <c r="BW5" s="801"/>
      <c r="BX5" s="801"/>
      <c r="BY5" s="801"/>
      <c r="BZ5" s="801"/>
      <c r="CA5" s="801"/>
      <c r="CB5" s="801"/>
      <c r="CC5" s="801"/>
      <c r="CD5" s="801"/>
      <c r="CE5" s="801"/>
      <c r="CF5" s="801"/>
      <c r="CG5" s="802"/>
      <c r="CH5" s="777" t="s">
        <v>362</v>
      </c>
      <c r="CI5" s="778"/>
      <c r="CJ5" s="778"/>
      <c r="CK5" s="778"/>
      <c r="CL5" s="779"/>
      <c r="CM5" s="777" t="s">
        <v>363</v>
      </c>
      <c r="CN5" s="778"/>
      <c r="CO5" s="778"/>
      <c r="CP5" s="778"/>
      <c r="CQ5" s="779"/>
      <c r="CR5" s="777" t="s">
        <v>364</v>
      </c>
      <c r="CS5" s="778"/>
      <c r="CT5" s="778"/>
      <c r="CU5" s="778"/>
      <c r="CV5" s="779"/>
      <c r="CW5" s="777" t="s">
        <v>365</v>
      </c>
      <c r="CX5" s="778"/>
      <c r="CY5" s="778"/>
      <c r="CZ5" s="778"/>
      <c r="DA5" s="779"/>
      <c r="DB5" s="777" t="s">
        <v>366</v>
      </c>
      <c r="DC5" s="778"/>
      <c r="DD5" s="778"/>
      <c r="DE5" s="778"/>
      <c r="DF5" s="779"/>
      <c r="DG5" s="783" t="s">
        <v>367</v>
      </c>
      <c r="DH5" s="784"/>
      <c r="DI5" s="784"/>
      <c r="DJ5" s="784"/>
      <c r="DK5" s="785"/>
      <c r="DL5" s="783" t="s">
        <v>368</v>
      </c>
      <c r="DM5" s="784"/>
      <c r="DN5" s="784"/>
      <c r="DO5" s="784"/>
      <c r="DP5" s="785"/>
      <c r="DQ5" s="777" t="s">
        <v>369</v>
      </c>
      <c r="DR5" s="778"/>
      <c r="DS5" s="778"/>
      <c r="DT5" s="778"/>
      <c r="DU5" s="779"/>
      <c r="DV5" s="777" t="s">
        <v>360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370</v>
      </c>
      <c r="C7" s="792"/>
      <c r="D7" s="792"/>
      <c r="E7" s="792"/>
      <c r="F7" s="792"/>
      <c r="G7" s="792"/>
      <c r="H7" s="792"/>
      <c r="I7" s="792"/>
      <c r="J7" s="792"/>
      <c r="K7" s="792"/>
      <c r="L7" s="792"/>
      <c r="M7" s="792"/>
      <c r="N7" s="792"/>
      <c r="O7" s="792"/>
      <c r="P7" s="793"/>
      <c r="Q7" s="794">
        <v>60923</v>
      </c>
      <c r="R7" s="795"/>
      <c r="S7" s="795"/>
      <c r="T7" s="795"/>
      <c r="U7" s="795"/>
      <c r="V7" s="795">
        <v>59542</v>
      </c>
      <c r="W7" s="795"/>
      <c r="X7" s="795"/>
      <c r="Y7" s="795"/>
      <c r="Z7" s="795"/>
      <c r="AA7" s="795">
        <v>1381</v>
      </c>
      <c r="AB7" s="795"/>
      <c r="AC7" s="795"/>
      <c r="AD7" s="795"/>
      <c r="AE7" s="796"/>
      <c r="AF7" s="797">
        <v>911</v>
      </c>
      <c r="AG7" s="798"/>
      <c r="AH7" s="798"/>
      <c r="AI7" s="798"/>
      <c r="AJ7" s="799"/>
      <c r="AK7" s="834">
        <v>50</v>
      </c>
      <c r="AL7" s="835"/>
      <c r="AM7" s="835"/>
      <c r="AN7" s="835"/>
      <c r="AO7" s="835"/>
      <c r="AP7" s="835">
        <v>50357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581</v>
      </c>
      <c r="BS7" s="838" t="s">
        <v>571</v>
      </c>
      <c r="BT7" s="839"/>
      <c r="BU7" s="839"/>
      <c r="BV7" s="839"/>
      <c r="BW7" s="839"/>
      <c r="BX7" s="839"/>
      <c r="BY7" s="839"/>
      <c r="BZ7" s="839"/>
      <c r="CA7" s="839"/>
      <c r="CB7" s="839"/>
      <c r="CC7" s="839"/>
      <c r="CD7" s="839"/>
      <c r="CE7" s="839"/>
      <c r="CF7" s="839"/>
      <c r="CG7" s="840"/>
      <c r="CH7" s="831">
        <v>95</v>
      </c>
      <c r="CI7" s="832"/>
      <c r="CJ7" s="832"/>
      <c r="CK7" s="832"/>
      <c r="CL7" s="833"/>
      <c r="CM7" s="831">
        <v>881</v>
      </c>
      <c r="CN7" s="832"/>
      <c r="CO7" s="832"/>
      <c r="CP7" s="832"/>
      <c r="CQ7" s="833"/>
      <c r="CR7" s="831">
        <v>22</v>
      </c>
      <c r="CS7" s="832"/>
      <c r="CT7" s="832"/>
      <c r="CU7" s="832"/>
      <c r="CV7" s="833"/>
      <c r="CW7" s="831" t="s">
        <v>568</v>
      </c>
      <c r="CX7" s="832"/>
      <c r="CY7" s="832"/>
      <c r="CZ7" s="832"/>
      <c r="DA7" s="833"/>
      <c r="DB7" s="831" t="s">
        <v>568</v>
      </c>
      <c r="DC7" s="832"/>
      <c r="DD7" s="832"/>
      <c r="DE7" s="832"/>
      <c r="DF7" s="833"/>
      <c r="DG7" s="831" t="s">
        <v>568</v>
      </c>
      <c r="DH7" s="832"/>
      <c r="DI7" s="832"/>
      <c r="DJ7" s="832"/>
      <c r="DK7" s="833"/>
      <c r="DL7" s="831">
        <v>98</v>
      </c>
      <c r="DM7" s="832"/>
      <c r="DN7" s="832"/>
      <c r="DO7" s="832"/>
      <c r="DP7" s="833"/>
      <c r="DQ7" s="831">
        <v>10</v>
      </c>
      <c r="DR7" s="832"/>
      <c r="DS7" s="832"/>
      <c r="DT7" s="832"/>
      <c r="DU7" s="833"/>
      <c r="DV7" s="812"/>
      <c r="DW7" s="813"/>
      <c r="DX7" s="813"/>
      <c r="DY7" s="813"/>
      <c r="DZ7" s="814"/>
      <c r="EA7" s="234"/>
    </row>
    <row r="8" spans="1:131" s="235" customFormat="1" ht="26.25" customHeight="1">
      <c r="A8" s="241">
        <v>2</v>
      </c>
      <c r="B8" s="815" t="s">
        <v>371</v>
      </c>
      <c r="C8" s="816"/>
      <c r="D8" s="816"/>
      <c r="E8" s="816"/>
      <c r="F8" s="816"/>
      <c r="G8" s="816"/>
      <c r="H8" s="816"/>
      <c r="I8" s="816"/>
      <c r="J8" s="816"/>
      <c r="K8" s="816"/>
      <c r="L8" s="816"/>
      <c r="M8" s="816"/>
      <c r="N8" s="816"/>
      <c r="O8" s="816"/>
      <c r="P8" s="817"/>
      <c r="Q8" s="818">
        <v>131</v>
      </c>
      <c r="R8" s="819"/>
      <c r="S8" s="819"/>
      <c r="T8" s="819"/>
      <c r="U8" s="819"/>
      <c r="V8" s="819">
        <v>91</v>
      </c>
      <c r="W8" s="819"/>
      <c r="X8" s="819"/>
      <c r="Y8" s="819"/>
      <c r="Z8" s="819"/>
      <c r="AA8" s="819">
        <v>40</v>
      </c>
      <c r="AB8" s="819"/>
      <c r="AC8" s="819"/>
      <c r="AD8" s="819"/>
      <c r="AE8" s="820"/>
      <c r="AF8" s="821">
        <v>40</v>
      </c>
      <c r="AG8" s="822"/>
      <c r="AH8" s="822"/>
      <c r="AI8" s="822"/>
      <c r="AJ8" s="823"/>
      <c r="AK8" s="824" t="s">
        <v>559</v>
      </c>
      <c r="AL8" s="825"/>
      <c r="AM8" s="825"/>
      <c r="AN8" s="825"/>
      <c r="AO8" s="825"/>
      <c r="AP8" s="825">
        <v>174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582</v>
      </c>
      <c r="BS8" s="828" t="s">
        <v>572</v>
      </c>
      <c r="BT8" s="829"/>
      <c r="BU8" s="829"/>
      <c r="BV8" s="829"/>
      <c r="BW8" s="829"/>
      <c r="BX8" s="829"/>
      <c r="BY8" s="829"/>
      <c r="BZ8" s="829"/>
      <c r="CA8" s="829"/>
      <c r="CB8" s="829"/>
      <c r="CC8" s="829"/>
      <c r="CD8" s="829"/>
      <c r="CE8" s="829"/>
      <c r="CF8" s="829"/>
      <c r="CG8" s="830"/>
      <c r="CH8" s="841">
        <v>-98</v>
      </c>
      <c r="CI8" s="842"/>
      <c r="CJ8" s="842"/>
      <c r="CK8" s="842"/>
      <c r="CL8" s="843"/>
      <c r="CM8" s="841">
        <v>-1141</v>
      </c>
      <c r="CN8" s="842"/>
      <c r="CO8" s="842"/>
      <c r="CP8" s="842"/>
      <c r="CQ8" s="843"/>
      <c r="CR8" s="841">
        <v>1186</v>
      </c>
      <c r="CS8" s="842"/>
      <c r="CT8" s="842"/>
      <c r="CU8" s="842"/>
      <c r="CV8" s="843"/>
      <c r="CW8" s="841">
        <v>64</v>
      </c>
      <c r="CX8" s="842"/>
      <c r="CY8" s="842"/>
      <c r="CZ8" s="842"/>
      <c r="DA8" s="843"/>
      <c r="DB8" s="841">
        <v>1150</v>
      </c>
      <c r="DC8" s="842"/>
      <c r="DD8" s="842"/>
      <c r="DE8" s="842"/>
      <c r="DF8" s="843"/>
      <c r="DG8" s="841" t="s">
        <v>568</v>
      </c>
      <c r="DH8" s="842"/>
      <c r="DI8" s="842"/>
      <c r="DJ8" s="842"/>
      <c r="DK8" s="843"/>
      <c r="DL8" s="841" t="s">
        <v>568</v>
      </c>
      <c r="DM8" s="842"/>
      <c r="DN8" s="842"/>
      <c r="DO8" s="842"/>
      <c r="DP8" s="843"/>
      <c r="DQ8" s="841">
        <v>1035</v>
      </c>
      <c r="DR8" s="842"/>
      <c r="DS8" s="842"/>
      <c r="DT8" s="842"/>
      <c r="DU8" s="843"/>
      <c r="DV8" s="844"/>
      <c r="DW8" s="845"/>
      <c r="DX8" s="845"/>
      <c r="DY8" s="845"/>
      <c r="DZ8" s="846"/>
      <c r="EA8" s="234"/>
    </row>
    <row r="9" spans="1:131" s="235" customFormat="1" ht="26.25" customHeight="1">
      <c r="A9" s="241">
        <v>3</v>
      </c>
      <c r="B9" s="815" t="s">
        <v>372</v>
      </c>
      <c r="C9" s="816"/>
      <c r="D9" s="816"/>
      <c r="E9" s="816"/>
      <c r="F9" s="816"/>
      <c r="G9" s="816"/>
      <c r="H9" s="816"/>
      <c r="I9" s="816"/>
      <c r="J9" s="816"/>
      <c r="K9" s="816"/>
      <c r="L9" s="816"/>
      <c r="M9" s="816"/>
      <c r="N9" s="816"/>
      <c r="O9" s="816"/>
      <c r="P9" s="817"/>
      <c r="Q9" s="818">
        <v>44</v>
      </c>
      <c r="R9" s="819"/>
      <c r="S9" s="819"/>
      <c r="T9" s="819"/>
      <c r="U9" s="819"/>
      <c r="V9" s="819">
        <v>39</v>
      </c>
      <c r="W9" s="819"/>
      <c r="X9" s="819"/>
      <c r="Y9" s="819"/>
      <c r="Z9" s="819"/>
      <c r="AA9" s="819">
        <v>6</v>
      </c>
      <c r="AB9" s="819"/>
      <c r="AC9" s="819"/>
      <c r="AD9" s="819"/>
      <c r="AE9" s="820"/>
      <c r="AF9" s="821">
        <v>6</v>
      </c>
      <c r="AG9" s="822"/>
      <c r="AH9" s="822"/>
      <c r="AI9" s="822"/>
      <c r="AJ9" s="823"/>
      <c r="AK9" s="824">
        <v>33</v>
      </c>
      <c r="AL9" s="825"/>
      <c r="AM9" s="825"/>
      <c r="AN9" s="825"/>
      <c r="AO9" s="825"/>
      <c r="AP9" s="825" t="s">
        <v>559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573</v>
      </c>
      <c r="BT9" s="829"/>
      <c r="BU9" s="829"/>
      <c r="BV9" s="829"/>
      <c r="BW9" s="829"/>
      <c r="BX9" s="829"/>
      <c r="BY9" s="829"/>
      <c r="BZ9" s="829"/>
      <c r="CA9" s="829"/>
      <c r="CB9" s="829"/>
      <c r="CC9" s="829"/>
      <c r="CD9" s="829"/>
      <c r="CE9" s="829"/>
      <c r="CF9" s="829"/>
      <c r="CG9" s="830"/>
      <c r="CH9" s="841">
        <v>0</v>
      </c>
      <c r="CI9" s="842"/>
      <c r="CJ9" s="842"/>
      <c r="CK9" s="842"/>
      <c r="CL9" s="843"/>
      <c r="CM9" s="841">
        <v>166</v>
      </c>
      <c r="CN9" s="842"/>
      <c r="CO9" s="842"/>
      <c r="CP9" s="842"/>
      <c r="CQ9" s="843"/>
      <c r="CR9" s="841">
        <v>50</v>
      </c>
      <c r="CS9" s="842"/>
      <c r="CT9" s="842"/>
      <c r="CU9" s="842"/>
      <c r="CV9" s="843"/>
      <c r="CW9" s="841">
        <v>34</v>
      </c>
      <c r="CX9" s="842"/>
      <c r="CY9" s="842"/>
      <c r="CZ9" s="842"/>
      <c r="DA9" s="843"/>
      <c r="DB9" s="841" t="s">
        <v>568</v>
      </c>
      <c r="DC9" s="842"/>
      <c r="DD9" s="842"/>
      <c r="DE9" s="842"/>
      <c r="DF9" s="843"/>
      <c r="DG9" s="841" t="s">
        <v>568</v>
      </c>
      <c r="DH9" s="842"/>
      <c r="DI9" s="842"/>
      <c r="DJ9" s="842"/>
      <c r="DK9" s="843"/>
      <c r="DL9" s="841" t="s">
        <v>568</v>
      </c>
      <c r="DM9" s="842"/>
      <c r="DN9" s="842"/>
      <c r="DO9" s="842"/>
      <c r="DP9" s="843"/>
      <c r="DQ9" s="841" t="s">
        <v>568</v>
      </c>
      <c r="DR9" s="842"/>
      <c r="DS9" s="842"/>
      <c r="DT9" s="842"/>
      <c r="DU9" s="843"/>
      <c r="DV9" s="844"/>
      <c r="DW9" s="845"/>
      <c r="DX9" s="845"/>
      <c r="DY9" s="845"/>
      <c r="DZ9" s="846"/>
      <c r="EA9" s="234"/>
    </row>
    <row r="10" spans="1:131" s="235" customFormat="1" ht="26.25" customHeight="1">
      <c r="A10" s="241">
        <v>4</v>
      </c>
      <c r="B10" s="815" t="s">
        <v>373</v>
      </c>
      <c r="C10" s="816"/>
      <c r="D10" s="816"/>
      <c r="E10" s="816"/>
      <c r="F10" s="816"/>
      <c r="G10" s="816"/>
      <c r="H10" s="816"/>
      <c r="I10" s="816"/>
      <c r="J10" s="816"/>
      <c r="K10" s="816"/>
      <c r="L10" s="816"/>
      <c r="M10" s="816"/>
      <c r="N10" s="816"/>
      <c r="O10" s="816"/>
      <c r="P10" s="817"/>
      <c r="Q10" s="818">
        <v>24</v>
      </c>
      <c r="R10" s="819"/>
      <c r="S10" s="819"/>
      <c r="T10" s="819"/>
      <c r="U10" s="819"/>
      <c r="V10" s="819">
        <v>24</v>
      </c>
      <c r="W10" s="819"/>
      <c r="X10" s="819"/>
      <c r="Y10" s="819"/>
      <c r="Z10" s="819"/>
      <c r="AA10" s="819">
        <v>0</v>
      </c>
      <c r="AB10" s="819"/>
      <c r="AC10" s="819"/>
      <c r="AD10" s="819"/>
      <c r="AE10" s="820"/>
      <c r="AF10" s="821">
        <v>0</v>
      </c>
      <c r="AG10" s="822"/>
      <c r="AH10" s="822"/>
      <c r="AI10" s="822"/>
      <c r="AJ10" s="823"/>
      <c r="AK10" s="824">
        <v>24</v>
      </c>
      <c r="AL10" s="825"/>
      <c r="AM10" s="825"/>
      <c r="AN10" s="825"/>
      <c r="AO10" s="825"/>
      <c r="AP10" s="825">
        <v>86</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574</v>
      </c>
      <c r="BT10" s="829"/>
      <c r="BU10" s="829"/>
      <c r="BV10" s="829"/>
      <c r="BW10" s="829"/>
      <c r="BX10" s="829"/>
      <c r="BY10" s="829"/>
      <c r="BZ10" s="829"/>
      <c r="CA10" s="829"/>
      <c r="CB10" s="829"/>
      <c r="CC10" s="829"/>
      <c r="CD10" s="829"/>
      <c r="CE10" s="829"/>
      <c r="CF10" s="829"/>
      <c r="CG10" s="830"/>
      <c r="CH10" s="841">
        <v>0</v>
      </c>
      <c r="CI10" s="842"/>
      <c r="CJ10" s="842"/>
      <c r="CK10" s="842"/>
      <c r="CL10" s="843"/>
      <c r="CM10" s="841">
        <v>23</v>
      </c>
      <c r="CN10" s="842"/>
      <c r="CO10" s="842"/>
      <c r="CP10" s="842"/>
      <c r="CQ10" s="843"/>
      <c r="CR10" s="841">
        <v>20</v>
      </c>
      <c r="CS10" s="842"/>
      <c r="CT10" s="842"/>
      <c r="CU10" s="842"/>
      <c r="CV10" s="843"/>
      <c r="CW10" s="841">
        <v>4</v>
      </c>
      <c r="CX10" s="842"/>
      <c r="CY10" s="842"/>
      <c r="CZ10" s="842"/>
      <c r="DA10" s="843"/>
      <c r="DB10" s="841" t="s">
        <v>568</v>
      </c>
      <c r="DC10" s="842"/>
      <c r="DD10" s="842"/>
      <c r="DE10" s="842"/>
      <c r="DF10" s="843"/>
      <c r="DG10" s="841" t="s">
        <v>568</v>
      </c>
      <c r="DH10" s="842"/>
      <c r="DI10" s="842"/>
      <c r="DJ10" s="842"/>
      <c r="DK10" s="843"/>
      <c r="DL10" s="841" t="s">
        <v>584</v>
      </c>
      <c r="DM10" s="842"/>
      <c r="DN10" s="842"/>
      <c r="DO10" s="842"/>
      <c r="DP10" s="843"/>
      <c r="DQ10" s="841" t="s">
        <v>583</v>
      </c>
      <c r="DR10" s="842"/>
      <c r="DS10" s="842"/>
      <c r="DT10" s="842"/>
      <c r="DU10" s="843"/>
      <c r="DV10" s="844"/>
      <c r="DW10" s="845"/>
      <c r="DX10" s="845"/>
      <c r="DY10" s="845"/>
      <c r="DZ10" s="846"/>
      <c r="EA10" s="234"/>
    </row>
    <row r="11" spans="1:131" s="235" customFormat="1" ht="26.25" customHeight="1">
      <c r="A11" s="241">
        <v>5</v>
      </c>
      <c r="B11" s="815" t="s">
        <v>374</v>
      </c>
      <c r="C11" s="816"/>
      <c r="D11" s="816"/>
      <c r="E11" s="816"/>
      <c r="F11" s="816"/>
      <c r="G11" s="816"/>
      <c r="H11" s="816"/>
      <c r="I11" s="816"/>
      <c r="J11" s="816"/>
      <c r="K11" s="816"/>
      <c r="L11" s="816"/>
      <c r="M11" s="816"/>
      <c r="N11" s="816"/>
      <c r="O11" s="816"/>
      <c r="P11" s="817"/>
      <c r="Q11" s="818">
        <v>851</v>
      </c>
      <c r="R11" s="819"/>
      <c r="S11" s="819"/>
      <c r="T11" s="819"/>
      <c r="U11" s="819"/>
      <c r="V11" s="819">
        <v>851</v>
      </c>
      <c r="W11" s="819"/>
      <c r="X11" s="819"/>
      <c r="Y11" s="819"/>
      <c r="Z11" s="819"/>
      <c r="AA11" s="819" t="s">
        <v>559</v>
      </c>
      <c r="AB11" s="819"/>
      <c r="AC11" s="819"/>
      <c r="AD11" s="819"/>
      <c r="AE11" s="820"/>
      <c r="AF11" s="821" t="s">
        <v>119</v>
      </c>
      <c r="AG11" s="822"/>
      <c r="AH11" s="822"/>
      <c r="AI11" s="822"/>
      <c r="AJ11" s="823"/>
      <c r="AK11" s="824">
        <v>66</v>
      </c>
      <c r="AL11" s="825"/>
      <c r="AM11" s="825"/>
      <c r="AN11" s="825"/>
      <c r="AO11" s="825"/>
      <c r="AP11" s="825">
        <v>4231</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575</v>
      </c>
      <c r="BT11" s="829"/>
      <c r="BU11" s="829"/>
      <c r="BV11" s="829"/>
      <c r="BW11" s="829"/>
      <c r="BX11" s="829"/>
      <c r="BY11" s="829"/>
      <c r="BZ11" s="829"/>
      <c r="CA11" s="829"/>
      <c r="CB11" s="829"/>
      <c r="CC11" s="829"/>
      <c r="CD11" s="829"/>
      <c r="CE11" s="829"/>
      <c r="CF11" s="829"/>
      <c r="CG11" s="830"/>
      <c r="CH11" s="841">
        <v>2</v>
      </c>
      <c r="CI11" s="842"/>
      <c r="CJ11" s="842"/>
      <c r="CK11" s="842"/>
      <c r="CL11" s="843"/>
      <c r="CM11" s="841">
        <v>105</v>
      </c>
      <c r="CN11" s="842"/>
      <c r="CO11" s="842"/>
      <c r="CP11" s="842"/>
      <c r="CQ11" s="843"/>
      <c r="CR11" s="841">
        <v>20</v>
      </c>
      <c r="CS11" s="842"/>
      <c r="CT11" s="842"/>
      <c r="CU11" s="842"/>
      <c r="CV11" s="843"/>
      <c r="CW11" s="841">
        <v>9</v>
      </c>
      <c r="CX11" s="842"/>
      <c r="CY11" s="842"/>
      <c r="CZ11" s="842"/>
      <c r="DA11" s="843"/>
      <c r="DB11" s="841" t="s">
        <v>583</v>
      </c>
      <c r="DC11" s="842"/>
      <c r="DD11" s="842"/>
      <c r="DE11" s="842"/>
      <c r="DF11" s="843"/>
      <c r="DG11" s="841" t="s">
        <v>568</v>
      </c>
      <c r="DH11" s="842"/>
      <c r="DI11" s="842"/>
      <c r="DJ11" s="842"/>
      <c r="DK11" s="843"/>
      <c r="DL11" s="841" t="s">
        <v>568</v>
      </c>
      <c r="DM11" s="842"/>
      <c r="DN11" s="842"/>
      <c r="DO11" s="842"/>
      <c r="DP11" s="843"/>
      <c r="DQ11" s="841" t="s">
        <v>568</v>
      </c>
      <c r="DR11" s="842"/>
      <c r="DS11" s="842"/>
      <c r="DT11" s="842"/>
      <c r="DU11" s="843"/>
      <c r="DV11" s="844"/>
      <c r="DW11" s="845"/>
      <c r="DX11" s="845"/>
      <c r="DY11" s="845"/>
      <c r="DZ11" s="846"/>
      <c r="EA11" s="234"/>
    </row>
    <row r="12" spans="1:131" s="235" customFormat="1" ht="26.25" customHeight="1">
      <c r="A12" s="241">
        <v>6</v>
      </c>
      <c r="B12" s="815" t="s">
        <v>375</v>
      </c>
      <c r="C12" s="816"/>
      <c r="D12" s="816"/>
      <c r="E12" s="816"/>
      <c r="F12" s="816"/>
      <c r="G12" s="816"/>
      <c r="H12" s="816"/>
      <c r="I12" s="816"/>
      <c r="J12" s="816"/>
      <c r="K12" s="816"/>
      <c r="L12" s="816"/>
      <c r="M12" s="816"/>
      <c r="N12" s="816"/>
      <c r="O12" s="816"/>
      <c r="P12" s="817"/>
      <c r="Q12" s="818">
        <v>271</v>
      </c>
      <c r="R12" s="819"/>
      <c r="S12" s="819"/>
      <c r="T12" s="819"/>
      <c r="U12" s="819"/>
      <c r="V12" s="819">
        <v>270</v>
      </c>
      <c r="W12" s="819"/>
      <c r="X12" s="819"/>
      <c r="Y12" s="819"/>
      <c r="Z12" s="819"/>
      <c r="AA12" s="819">
        <v>2</v>
      </c>
      <c r="AB12" s="819"/>
      <c r="AC12" s="819"/>
      <c r="AD12" s="819"/>
      <c r="AE12" s="820"/>
      <c r="AF12" s="821">
        <v>2</v>
      </c>
      <c r="AG12" s="822"/>
      <c r="AH12" s="822"/>
      <c r="AI12" s="822"/>
      <c r="AJ12" s="823"/>
      <c r="AK12" s="824">
        <v>128</v>
      </c>
      <c r="AL12" s="825"/>
      <c r="AM12" s="825"/>
      <c r="AN12" s="825"/>
      <c r="AO12" s="825"/>
      <c r="AP12" s="825">
        <v>26</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t="s">
        <v>582</v>
      </c>
      <c r="BS12" s="828" t="s">
        <v>576</v>
      </c>
      <c r="BT12" s="829"/>
      <c r="BU12" s="829"/>
      <c r="BV12" s="829"/>
      <c r="BW12" s="829"/>
      <c r="BX12" s="829"/>
      <c r="BY12" s="829"/>
      <c r="BZ12" s="829"/>
      <c r="CA12" s="829"/>
      <c r="CB12" s="829"/>
      <c r="CC12" s="829"/>
      <c r="CD12" s="829"/>
      <c r="CE12" s="829"/>
      <c r="CF12" s="829"/>
      <c r="CG12" s="830"/>
      <c r="CH12" s="841">
        <v>66</v>
      </c>
      <c r="CI12" s="842"/>
      <c r="CJ12" s="842"/>
      <c r="CK12" s="842"/>
      <c r="CL12" s="843"/>
      <c r="CM12" s="841">
        <v>382</v>
      </c>
      <c r="CN12" s="842"/>
      <c r="CO12" s="842"/>
      <c r="CP12" s="842"/>
      <c r="CQ12" s="843"/>
      <c r="CR12" s="841">
        <v>9</v>
      </c>
      <c r="CS12" s="842"/>
      <c r="CT12" s="842"/>
      <c r="CU12" s="842"/>
      <c r="CV12" s="843"/>
      <c r="CW12" s="841" t="s">
        <v>568</v>
      </c>
      <c r="CX12" s="842"/>
      <c r="CY12" s="842"/>
      <c r="CZ12" s="842"/>
      <c r="DA12" s="843"/>
      <c r="DB12" s="841">
        <v>331</v>
      </c>
      <c r="DC12" s="842"/>
      <c r="DD12" s="842"/>
      <c r="DE12" s="842"/>
      <c r="DF12" s="843"/>
      <c r="DG12" s="841" t="s">
        <v>568</v>
      </c>
      <c r="DH12" s="842"/>
      <c r="DI12" s="842"/>
      <c r="DJ12" s="842"/>
      <c r="DK12" s="843"/>
      <c r="DL12" s="841" t="s">
        <v>584</v>
      </c>
      <c r="DM12" s="842"/>
      <c r="DN12" s="842"/>
      <c r="DO12" s="842"/>
      <c r="DP12" s="843"/>
      <c r="DQ12" s="841">
        <v>33</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t="s">
        <v>582</v>
      </c>
      <c r="BS13" s="828" t="s">
        <v>577</v>
      </c>
      <c r="BT13" s="829"/>
      <c r="BU13" s="829"/>
      <c r="BV13" s="829"/>
      <c r="BW13" s="829"/>
      <c r="BX13" s="829"/>
      <c r="BY13" s="829"/>
      <c r="BZ13" s="829"/>
      <c r="CA13" s="829"/>
      <c r="CB13" s="829"/>
      <c r="CC13" s="829"/>
      <c r="CD13" s="829"/>
      <c r="CE13" s="829"/>
      <c r="CF13" s="829"/>
      <c r="CG13" s="830"/>
      <c r="CH13" s="841">
        <v>-5</v>
      </c>
      <c r="CI13" s="842"/>
      <c r="CJ13" s="842"/>
      <c r="CK13" s="842"/>
      <c r="CL13" s="843"/>
      <c r="CM13" s="841">
        <v>798</v>
      </c>
      <c r="CN13" s="842"/>
      <c r="CO13" s="842"/>
      <c r="CP13" s="842"/>
      <c r="CQ13" s="843"/>
      <c r="CR13" s="841">
        <v>5</v>
      </c>
      <c r="CS13" s="842"/>
      <c r="CT13" s="842"/>
      <c r="CU13" s="842"/>
      <c r="CV13" s="843"/>
      <c r="CW13" s="841" t="s">
        <v>583</v>
      </c>
      <c r="CX13" s="842"/>
      <c r="CY13" s="842"/>
      <c r="CZ13" s="842"/>
      <c r="DA13" s="843"/>
      <c r="DB13" s="841" t="s">
        <v>568</v>
      </c>
      <c r="DC13" s="842"/>
      <c r="DD13" s="842"/>
      <c r="DE13" s="842"/>
      <c r="DF13" s="843"/>
      <c r="DG13" s="841">
        <v>663</v>
      </c>
      <c r="DH13" s="842"/>
      <c r="DI13" s="842"/>
      <c r="DJ13" s="842"/>
      <c r="DK13" s="843"/>
      <c r="DL13" s="841" t="s">
        <v>584</v>
      </c>
      <c r="DM13" s="842"/>
      <c r="DN13" s="842"/>
      <c r="DO13" s="842"/>
      <c r="DP13" s="843"/>
      <c r="DQ13" s="841" t="s">
        <v>568</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578</v>
      </c>
      <c r="BT14" s="829"/>
      <c r="BU14" s="829"/>
      <c r="BV14" s="829"/>
      <c r="BW14" s="829"/>
      <c r="BX14" s="829"/>
      <c r="BY14" s="829"/>
      <c r="BZ14" s="829"/>
      <c r="CA14" s="829"/>
      <c r="CB14" s="829"/>
      <c r="CC14" s="829"/>
      <c r="CD14" s="829"/>
      <c r="CE14" s="829"/>
      <c r="CF14" s="829"/>
      <c r="CG14" s="830"/>
      <c r="CH14" s="841">
        <v>34</v>
      </c>
      <c r="CI14" s="842"/>
      <c r="CJ14" s="842"/>
      <c r="CK14" s="842"/>
      <c r="CL14" s="843"/>
      <c r="CM14" s="841">
        <v>322</v>
      </c>
      <c r="CN14" s="842"/>
      <c r="CO14" s="842"/>
      <c r="CP14" s="842"/>
      <c r="CQ14" s="843"/>
      <c r="CR14" s="841">
        <v>35</v>
      </c>
      <c r="CS14" s="842"/>
      <c r="CT14" s="842"/>
      <c r="CU14" s="842"/>
      <c r="CV14" s="843"/>
      <c r="CW14" s="841" t="s">
        <v>568</v>
      </c>
      <c r="CX14" s="842"/>
      <c r="CY14" s="842"/>
      <c r="CZ14" s="842"/>
      <c r="DA14" s="843"/>
      <c r="DB14" s="841" t="s">
        <v>583</v>
      </c>
      <c r="DC14" s="842"/>
      <c r="DD14" s="842"/>
      <c r="DE14" s="842"/>
      <c r="DF14" s="843"/>
      <c r="DG14" s="841" t="s">
        <v>568</v>
      </c>
      <c r="DH14" s="842"/>
      <c r="DI14" s="842"/>
      <c r="DJ14" s="842"/>
      <c r="DK14" s="843"/>
      <c r="DL14" s="841" t="s">
        <v>568</v>
      </c>
      <c r="DM14" s="842"/>
      <c r="DN14" s="842"/>
      <c r="DO14" s="842"/>
      <c r="DP14" s="843"/>
      <c r="DQ14" s="841" t="s">
        <v>568</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579</v>
      </c>
      <c r="BT15" s="829"/>
      <c r="BU15" s="829"/>
      <c r="BV15" s="829"/>
      <c r="BW15" s="829"/>
      <c r="BX15" s="829"/>
      <c r="BY15" s="829"/>
      <c r="BZ15" s="829"/>
      <c r="CA15" s="829"/>
      <c r="CB15" s="829"/>
      <c r="CC15" s="829"/>
      <c r="CD15" s="829"/>
      <c r="CE15" s="829"/>
      <c r="CF15" s="829"/>
      <c r="CG15" s="830"/>
      <c r="CH15" s="841">
        <v>0</v>
      </c>
      <c r="CI15" s="842"/>
      <c r="CJ15" s="842"/>
      <c r="CK15" s="842"/>
      <c r="CL15" s="843"/>
      <c r="CM15" s="841">
        <v>11</v>
      </c>
      <c r="CN15" s="842"/>
      <c r="CO15" s="842"/>
      <c r="CP15" s="842"/>
      <c r="CQ15" s="843"/>
      <c r="CR15" s="841">
        <v>3</v>
      </c>
      <c r="CS15" s="842"/>
      <c r="CT15" s="842"/>
      <c r="CU15" s="842"/>
      <c r="CV15" s="843"/>
      <c r="CW15" s="841">
        <v>22</v>
      </c>
      <c r="CX15" s="842"/>
      <c r="CY15" s="842"/>
      <c r="CZ15" s="842"/>
      <c r="DA15" s="843"/>
      <c r="DB15" s="841" t="s">
        <v>568</v>
      </c>
      <c r="DC15" s="842"/>
      <c r="DD15" s="842"/>
      <c r="DE15" s="842"/>
      <c r="DF15" s="843"/>
      <c r="DG15" s="841" t="s">
        <v>568</v>
      </c>
      <c r="DH15" s="842"/>
      <c r="DI15" s="842"/>
      <c r="DJ15" s="842"/>
      <c r="DK15" s="843"/>
      <c r="DL15" s="841" t="s">
        <v>568</v>
      </c>
      <c r="DM15" s="842"/>
      <c r="DN15" s="842"/>
      <c r="DO15" s="842"/>
      <c r="DP15" s="843"/>
      <c r="DQ15" s="841" t="s">
        <v>568</v>
      </c>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580</v>
      </c>
      <c r="BT16" s="829"/>
      <c r="BU16" s="829"/>
      <c r="BV16" s="829"/>
      <c r="BW16" s="829"/>
      <c r="BX16" s="829"/>
      <c r="BY16" s="829"/>
      <c r="BZ16" s="829"/>
      <c r="CA16" s="829"/>
      <c r="CB16" s="829"/>
      <c r="CC16" s="829"/>
      <c r="CD16" s="829"/>
      <c r="CE16" s="829"/>
      <c r="CF16" s="829"/>
      <c r="CG16" s="830"/>
      <c r="CH16" s="841">
        <v>329</v>
      </c>
      <c r="CI16" s="842"/>
      <c r="CJ16" s="842"/>
      <c r="CK16" s="842"/>
      <c r="CL16" s="843"/>
      <c r="CM16" s="841">
        <v>1617</v>
      </c>
      <c r="CN16" s="842"/>
      <c r="CO16" s="842"/>
      <c r="CP16" s="842"/>
      <c r="CQ16" s="843"/>
      <c r="CR16" s="841">
        <v>658</v>
      </c>
      <c r="CS16" s="842"/>
      <c r="CT16" s="842"/>
      <c r="CU16" s="842"/>
      <c r="CV16" s="843"/>
      <c r="CW16" s="841">
        <v>683</v>
      </c>
      <c r="CX16" s="842"/>
      <c r="CY16" s="842"/>
      <c r="CZ16" s="842"/>
      <c r="DA16" s="843"/>
      <c r="DB16" s="841">
        <v>3572</v>
      </c>
      <c r="DC16" s="842"/>
      <c r="DD16" s="842"/>
      <c r="DE16" s="842"/>
      <c r="DF16" s="843"/>
      <c r="DG16" s="841" t="s">
        <v>568</v>
      </c>
      <c r="DH16" s="842"/>
      <c r="DI16" s="842"/>
      <c r="DJ16" s="842"/>
      <c r="DK16" s="843"/>
      <c r="DL16" s="841" t="s">
        <v>568</v>
      </c>
      <c r="DM16" s="842"/>
      <c r="DN16" s="842"/>
      <c r="DO16" s="842"/>
      <c r="DP16" s="843"/>
      <c r="DQ16" s="841" t="s">
        <v>585</v>
      </c>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60589</v>
      </c>
      <c r="R23" s="854"/>
      <c r="S23" s="854"/>
      <c r="T23" s="854"/>
      <c r="U23" s="854"/>
      <c r="V23" s="854">
        <v>59160</v>
      </c>
      <c r="W23" s="854"/>
      <c r="X23" s="854"/>
      <c r="Y23" s="854"/>
      <c r="Z23" s="854"/>
      <c r="AA23" s="854">
        <v>1429</v>
      </c>
      <c r="AB23" s="854"/>
      <c r="AC23" s="854"/>
      <c r="AD23" s="854"/>
      <c r="AE23" s="855"/>
      <c r="AF23" s="856">
        <v>959</v>
      </c>
      <c r="AG23" s="854"/>
      <c r="AH23" s="854"/>
      <c r="AI23" s="854"/>
      <c r="AJ23" s="857"/>
      <c r="AK23" s="858"/>
      <c r="AL23" s="859"/>
      <c r="AM23" s="859"/>
      <c r="AN23" s="859"/>
      <c r="AO23" s="859"/>
      <c r="AP23" s="854">
        <v>54874</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353</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19064</v>
      </c>
      <c r="R28" s="883"/>
      <c r="S28" s="883"/>
      <c r="T28" s="883"/>
      <c r="U28" s="883"/>
      <c r="V28" s="883">
        <v>18222</v>
      </c>
      <c r="W28" s="883"/>
      <c r="X28" s="883"/>
      <c r="Y28" s="883"/>
      <c r="Z28" s="883"/>
      <c r="AA28" s="883">
        <v>842</v>
      </c>
      <c r="AB28" s="883"/>
      <c r="AC28" s="883"/>
      <c r="AD28" s="883"/>
      <c r="AE28" s="884"/>
      <c r="AF28" s="885">
        <v>842</v>
      </c>
      <c r="AG28" s="883"/>
      <c r="AH28" s="883"/>
      <c r="AI28" s="883"/>
      <c r="AJ28" s="886"/>
      <c r="AK28" s="887">
        <v>1140</v>
      </c>
      <c r="AL28" s="878"/>
      <c r="AM28" s="878"/>
      <c r="AN28" s="878"/>
      <c r="AO28" s="878"/>
      <c r="AP28" s="878" t="s">
        <v>560</v>
      </c>
      <c r="AQ28" s="878"/>
      <c r="AR28" s="878"/>
      <c r="AS28" s="878"/>
      <c r="AT28" s="878"/>
      <c r="AU28" s="878" t="s">
        <v>560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10874</v>
      </c>
      <c r="R29" s="819"/>
      <c r="S29" s="819"/>
      <c r="T29" s="819"/>
      <c r="U29" s="819"/>
      <c r="V29" s="819">
        <v>10509</v>
      </c>
      <c r="W29" s="819"/>
      <c r="X29" s="819"/>
      <c r="Y29" s="819"/>
      <c r="Z29" s="819"/>
      <c r="AA29" s="819">
        <v>366</v>
      </c>
      <c r="AB29" s="819"/>
      <c r="AC29" s="819"/>
      <c r="AD29" s="819"/>
      <c r="AE29" s="820"/>
      <c r="AF29" s="821">
        <v>366</v>
      </c>
      <c r="AG29" s="822"/>
      <c r="AH29" s="822"/>
      <c r="AI29" s="822"/>
      <c r="AJ29" s="823"/>
      <c r="AK29" s="890">
        <v>1533</v>
      </c>
      <c r="AL29" s="891"/>
      <c r="AM29" s="891"/>
      <c r="AN29" s="891"/>
      <c r="AO29" s="891"/>
      <c r="AP29" s="891" t="s">
        <v>560</v>
      </c>
      <c r="AQ29" s="891"/>
      <c r="AR29" s="891"/>
      <c r="AS29" s="891"/>
      <c r="AT29" s="891"/>
      <c r="AU29" s="891" t="s">
        <v>560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1532</v>
      </c>
      <c r="R30" s="819"/>
      <c r="S30" s="819"/>
      <c r="T30" s="819"/>
      <c r="U30" s="819"/>
      <c r="V30" s="819">
        <v>1525</v>
      </c>
      <c r="W30" s="819"/>
      <c r="X30" s="819"/>
      <c r="Y30" s="819"/>
      <c r="Z30" s="819"/>
      <c r="AA30" s="819">
        <v>7</v>
      </c>
      <c r="AB30" s="819"/>
      <c r="AC30" s="819"/>
      <c r="AD30" s="819"/>
      <c r="AE30" s="820"/>
      <c r="AF30" s="821">
        <v>7</v>
      </c>
      <c r="AG30" s="822"/>
      <c r="AH30" s="822"/>
      <c r="AI30" s="822"/>
      <c r="AJ30" s="823"/>
      <c r="AK30" s="890">
        <v>360</v>
      </c>
      <c r="AL30" s="891"/>
      <c r="AM30" s="891"/>
      <c r="AN30" s="891"/>
      <c r="AO30" s="891"/>
      <c r="AP30" s="891" t="s">
        <v>560</v>
      </c>
      <c r="AQ30" s="891"/>
      <c r="AR30" s="891"/>
      <c r="AS30" s="891"/>
      <c r="AT30" s="891"/>
      <c r="AU30" s="891" t="s">
        <v>560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2755</v>
      </c>
      <c r="R31" s="819"/>
      <c r="S31" s="819"/>
      <c r="T31" s="819"/>
      <c r="U31" s="819"/>
      <c r="V31" s="819">
        <v>2128</v>
      </c>
      <c r="W31" s="819"/>
      <c r="X31" s="819"/>
      <c r="Y31" s="819"/>
      <c r="Z31" s="819"/>
      <c r="AA31" s="819">
        <v>626</v>
      </c>
      <c r="AB31" s="819"/>
      <c r="AC31" s="819"/>
      <c r="AD31" s="819"/>
      <c r="AE31" s="820"/>
      <c r="AF31" s="821">
        <v>5820</v>
      </c>
      <c r="AG31" s="822"/>
      <c r="AH31" s="822"/>
      <c r="AI31" s="822"/>
      <c r="AJ31" s="823"/>
      <c r="AK31" s="890">
        <v>4</v>
      </c>
      <c r="AL31" s="891"/>
      <c r="AM31" s="891"/>
      <c r="AN31" s="891"/>
      <c r="AO31" s="891"/>
      <c r="AP31" s="891">
        <v>5813</v>
      </c>
      <c r="AQ31" s="891"/>
      <c r="AR31" s="891"/>
      <c r="AS31" s="891"/>
      <c r="AT31" s="891"/>
      <c r="AU31" s="891">
        <v>52</v>
      </c>
      <c r="AV31" s="891"/>
      <c r="AW31" s="891"/>
      <c r="AX31" s="891"/>
      <c r="AY31" s="891"/>
      <c r="AZ31" s="892" t="s">
        <v>560</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5208</v>
      </c>
      <c r="R32" s="819"/>
      <c r="S32" s="819"/>
      <c r="T32" s="819"/>
      <c r="U32" s="819"/>
      <c r="V32" s="819">
        <v>5093</v>
      </c>
      <c r="W32" s="819"/>
      <c r="X32" s="819"/>
      <c r="Y32" s="819"/>
      <c r="Z32" s="819"/>
      <c r="AA32" s="819">
        <v>115</v>
      </c>
      <c r="AB32" s="819"/>
      <c r="AC32" s="819"/>
      <c r="AD32" s="819"/>
      <c r="AE32" s="820"/>
      <c r="AF32" s="821">
        <v>108</v>
      </c>
      <c r="AG32" s="822"/>
      <c r="AH32" s="822"/>
      <c r="AI32" s="822"/>
      <c r="AJ32" s="823"/>
      <c r="AK32" s="890">
        <v>1345</v>
      </c>
      <c r="AL32" s="891"/>
      <c r="AM32" s="891"/>
      <c r="AN32" s="891"/>
      <c r="AO32" s="891"/>
      <c r="AP32" s="891">
        <v>28074</v>
      </c>
      <c r="AQ32" s="891"/>
      <c r="AR32" s="891"/>
      <c r="AS32" s="891"/>
      <c r="AT32" s="891"/>
      <c r="AU32" s="891">
        <v>20298</v>
      </c>
      <c r="AV32" s="891"/>
      <c r="AW32" s="891"/>
      <c r="AX32" s="891"/>
      <c r="AY32" s="891"/>
      <c r="AZ32" s="892" t="s">
        <v>560</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614</v>
      </c>
      <c r="R33" s="819"/>
      <c r="S33" s="819"/>
      <c r="T33" s="819"/>
      <c r="U33" s="819"/>
      <c r="V33" s="819">
        <v>613</v>
      </c>
      <c r="W33" s="819"/>
      <c r="X33" s="819"/>
      <c r="Y33" s="819"/>
      <c r="Z33" s="819"/>
      <c r="AA33" s="819">
        <v>1</v>
      </c>
      <c r="AB33" s="819"/>
      <c r="AC33" s="819"/>
      <c r="AD33" s="819"/>
      <c r="AE33" s="820"/>
      <c r="AF33" s="821">
        <v>1</v>
      </c>
      <c r="AG33" s="822"/>
      <c r="AH33" s="822"/>
      <c r="AI33" s="822"/>
      <c r="AJ33" s="823"/>
      <c r="AK33" s="890">
        <v>484</v>
      </c>
      <c r="AL33" s="891"/>
      <c r="AM33" s="891"/>
      <c r="AN33" s="891"/>
      <c r="AO33" s="891"/>
      <c r="AP33" s="891">
        <v>4721</v>
      </c>
      <c r="AQ33" s="891"/>
      <c r="AR33" s="891"/>
      <c r="AS33" s="891"/>
      <c r="AT33" s="891"/>
      <c r="AU33" s="891">
        <v>4721</v>
      </c>
      <c r="AV33" s="891"/>
      <c r="AW33" s="891"/>
      <c r="AX33" s="891"/>
      <c r="AY33" s="891"/>
      <c r="AZ33" s="892" t="s">
        <v>560</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398</v>
      </c>
      <c r="C34" s="816"/>
      <c r="D34" s="816"/>
      <c r="E34" s="816"/>
      <c r="F34" s="816"/>
      <c r="G34" s="816"/>
      <c r="H34" s="816"/>
      <c r="I34" s="816"/>
      <c r="J34" s="816"/>
      <c r="K34" s="816"/>
      <c r="L34" s="816"/>
      <c r="M34" s="816"/>
      <c r="N34" s="816"/>
      <c r="O34" s="816"/>
      <c r="P34" s="817"/>
      <c r="Q34" s="818">
        <v>58</v>
      </c>
      <c r="R34" s="819"/>
      <c r="S34" s="819"/>
      <c r="T34" s="819"/>
      <c r="U34" s="819"/>
      <c r="V34" s="819">
        <v>58</v>
      </c>
      <c r="W34" s="819"/>
      <c r="X34" s="819"/>
      <c r="Y34" s="819"/>
      <c r="Z34" s="819"/>
      <c r="AA34" s="819" t="s">
        <v>560</v>
      </c>
      <c r="AB34" s="819"/>
      <c r="AC34" s="819"/>
      <c r="AD34" s="819"/>
      <c r="AE34" s="820"/>
      <c r="AF34" s="821" t="s">
        <v>119</v>
      </c>
      <c r="AG34" s="822"/>
      <c r="AH34" s="822"/>
      <c r="AI34" s="822"/>
      <c r="AJ34" s="823"/>
      <c r="AK34" s="890">
        <v>0</v>
      </c>
      <c r="AL34" s="891"/>
      <c r="AM34" s="891"/>
      <c r="AN34" s="891"/>
      <c r="AO34" s="891"/>
      <c r="AP34" s="891">
        <v>58</v>
      </c>
      <c r="AQ34" s="891"/>
      <c r="AR34" s="891"/>
      <c r="AS34" s="891"/>
      <c r="AT34" s="891"/>
      <c r="AU34" s="891" t="s">
        <v>560</v>
      </c>
      <c r="AV34" s="891"/>
      <c r="AW34" s="891"/>
      <c r="AX34" s="891"/>
      <c r="AY34" s="891"/>
      <c r="AZ34" s="892" t="s">
        <v>561</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371</v>
      </c>
      <c r="R35" s="819"/>
      <c r="S35" s="819"/>
      <c r="T35" s="819"/>
      <c r="U35" s="819"/>
      <c r="V35" s="819">
        <v>371</v>
      </c>
      <c r="W35" s="819"/>
      <c r="X35" s="819"/>
      <c r="Y35" s="819"/>
      <c r="Z35" s="819"/>
      <c r="AA35" s="819" t="s">
        <v>560</v>
      </c>
      <c r="AB35" s="819"/>
      <c r="AC35" s="819"/>
      <c r="AD35" s="819"/>
      <c r="AE35" s="820"/>
      <c r="AF35" s="821" t="s">
        <v>119</v>
      </c>
      <c r="AG35" s="822"/>
      <c r="AH35" s="822"/>
      <c r="AI35" s="822"/>
      <c r="AJ35" s="823"/>
      <c r="AK35" s="890">
        <v>12</v>
      </c>
      <c r="AL35" s="891"/>
      <c r="AM35" s="891"/>
      <c r="AN35" s="891"/>
      <c r="AO35" s="891"/>
      <c r="AP35" s="891">
        <v>360</v>
      </c>
      <c r="AQ35" s="891"/>
      <c r="AR35" s="891"/>
      <c r="AS35" s="891"/>
      <c r="AT35" s="891"/>
      <c r="AU35" s="891" t="s">
        <v>560</v>
      </c>
      <c r="AV35" s="891"/>
      <c r="AW35" s="891"/>
      <c r="AX35" s="891"/>
      <c r="AY35" s="891"/>
      <c r="AZ35" s="892" t="s">
        <v>560</v>
      </c>
      <c r="BA35" s="892"/>
      <c r="BB35" s="892"/>
      <c r="BC35" s="892"/>
      <c r="BD35" s="892"/>
      <c r="BE35" s="888" t="s">
        <v>396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7144</v>
      </c>
      <c r="AG63" s="902"/>
      <c r="AH63" s="902"/>
      <c r="AI63" s="902"/>
      <c r="AJ63" s="903"/>
      <c r="AK63" s="904"/>
      <c r="AL63" s="899"/>
      <c r="AM63" s="899"/>
      <c r="AN63" s="899"/>
      <c r="AO63" s="899"/>
      <c r="AP63" s="902">
        <v>39026</v>
      </c>
      <c r="AQ63" s="902"/>
      <c r="AR63" s="902"/>
      <c r="AS63" s="902"/>
      <c r="AT63" s="902"/>
      <c r="AU63" s="902">
        <v>25071</v>
      </c>
      <c r="AV63" s="902"/>
      <c r="AW63" s="902"/>
      <c r="AX63" s="902"/>
      <c r="AY63" s="902"/>
      <c r="AZ63" s="906"/>
      <c r="BA63" s="906"/>
      <c r="BB63" s="906"/>
      <c r="BC63" s="906"/>
      <c r="BD63" s="906"/>
      <c r="BE63" s="907"/>
      <c r="BF63" s="907"/>
      <c r="BG63" s="907"/>
      <c r="BH63" s="907"/>
      <c r="BI63" s="908"/>
      <c r="BJ63" s="909" t="s">
        <v>119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382</v>
      </c>
      <c r="R66" s="778"/>
      <c r="S66" s="778"/>
      <c r="T66" s="778"/>
      <c r="U66" s="779"/>
      <c r="V66" s="777" t="s">
        <v>404</v>
      </c>
      <c r="W66" s="778"/>
      <c r="X66" s="778"/>
      <c r="Y66" s="778"/>
      <c r="Z66" s="779"/>
      <c r="AA66" s="777" t="s">
        <v>384</v>
      </c>
      <c r="AB66" s="778"/>
      <c r="AC66" s="778"/>
      <c r="AD66" s="778"/>
      <c r="AE66" s="779"/>
      <c r="AF66" s="912" t="s">
        <v>385</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562</v>
      </c>
      <c r="C68" s="930"/>
      <c r="D68" s="930"/>
      <c r="E68" s="930"/>
      <c r="F68" s="930"/>
      <c r="G68" s="930"/>
      <c r="H68" s="930"/>
      <c r="I68" s="930"/>
      <c r="J68" s="930"/>
      <c r="K68" s="930"/>
      <c r="L68" s="930"/>
      <c r="M68" s="930"/>
      <c r="N68" s="930"/>
      <c r="O68" s="930"/>
      <c r="P68" s="931"/>
      <c r="Q68" s="932">
        <v>4353</v>
      </c>
      <c r="R68" s="926"/>
      <c r="S68" s="926"/>
      <c r="T68" s="926"/>
      <c r="U68" s="926"/>
      <c r="V68" s="926">
        <v>3813</v>
      </c>
      <c r="W68" s="926"/>
      <c r="X68" s="926"/>
      <c r="Y68" s="926"/>
      <c r="Z68" s="926"/>
      <c r="AA68" s="926">
        <v>540</v>
      </c>
      <c r="AB68" s="926"/>
      <c r="AC68" s="926"/>
      <c r="AD68" s="926"/>
      <c r="AE68" s="926"/>
      <c r="AF68" s="926">
        <v>434</v>
      </c>
      <c r="AG68" s="926"/>
      <c r="AH68" s="926"/>
      <c r="AI68" s="926"/>
      <c r="AJ68" s="926"/>
      <c r="AK68" s="926" t="s">
        <v>566</v>
      </c>
      <c r="AL68" s="926"/>
      <c r="AM68" s="926"/>
      <c r="AN68" s="926"/>
      <c r="AO68" s="926"/>
      <c r="AP68" s="926">
        <v>4559</v>
      </c>
      <c r="AQ68" s="926"/>
      <c r="AR68" s="926"/>
      <c r="AS68" s="926"/>
      <c r="AT68" s="926"/>
      <c r="AU68" s="926">
        <v>1627</v>
      </c>
      <c r="AV68" s="926"/>
      <c r="AW68" s="926"/>
      <c r="AX68" s="926"/>
      <c r="AY68" s="926"/>
      <c r="AZ68" s="927" t="s">
        <v>567</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563</v>
      </c>
      <c r="C69" s="934"/>
      <c r="D69" s="934"/>
      <c r="E69" s="934"/>
      <c r="F69" s="934"/>
      <c r="G69" s="934"/>
      <c r="H69" s="934"/>
      <c r="I69" s="934"/>
      <c r="J69" s="934"/>
      <c r="K69" s="934"/>
      <c r="L69" s="934"/>
      <c r="M69" s="934"/>
      <c r="N69" s="934"/>
      <c r="O69" s="934"/>
      <c r="P69" s="935"/>
      <c r="Q69" s="936">
        <v>9457</v>
      </c>
      <c r="R69" s="891"/>
      <c r="S69" s="891"/>
      <c r="T69" s="891"/>
      <c r="U69" s="891"/>
      <c r="V69" s="891">
        <v>9295</v>
      </c>
      <c r="W69" s="891"/>
      <c r="X69" s="891"/>
      <c r="Y69" s="891"/>
      <c r="Z69" s="891"/>
      <c r="AA69" s="891">
        <v>162</v>
      </c>
      <c r="AB69" s="891"/>
      <c r="AC69" s="891"/>
      <c r="AD69" s="891"/>
      <c r="AE69" s="891"/>
      <c r="AF69" s="891">
        <v>162</v>
      </c>
      <c r="AG69" s="891"/>
      <c r="AH69" s="891"/>
      <c r="AI69" s="891"/>
      <c r="AJ69" s="891"/>
      <c r="AK69" s="891">
        <v>7</v>
      </c>
      <c r="AL69" s="891"/>
      <c r="AM69" s="891"/>
      <c r="AN69" s="891"/>
      <c r="AO69" s="891"/>
      <c r="AP69" s="891" t="s">
        <v>568</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564</v>
      </c>
      <c r="C70" s="934"/>
      <c r="D70" s="934"/>
      <c r="E70" s="934"/>
      <c r="F70" s="934"/>
      <c r="G70" s="934"/>
      <c r="H70" s="934"/>
      <c r="I70" s="934"/>
      <c r="J70" s="934"/>
      <c r="K70" s="934"/>
      <c r="L70" s="934"/>
      <c r="M70" s="934"/>
      <c r="N70" s="934"/>
      <c r="O70" s="934"/>
      <c r="P70" s="935"/>
      <c r="Q70" s="936">
        <v>22</v>
      </c>
      <c r="R70" s="891"/>
      <c r="S70" s="891"/>
      <c r="T70" s="891"/>
      <c r="U70" s="891"/>
      <c r="V70" s="891">
        <v>16</v>
      </c>
      <c r="W70" s="891"/>
      <c r="X70" s="891"/>
      <c r="Y70" s="891"/>
      <c r="Z70" s="891"/>
      <c r="AA70" s="891">
        <v>6</v>
      </c>
      <c r="AB70" s="891"/>
      <c r="AC70" s="891"/>
      <c r="AD70" s="891"/>
      <c r="AE70" s="891"/>
      <c r="AF70" s="891">
        <v>6</v>
      </c>
      <c r="AG70" s="891"/>
      <c r="AH70" s="891"/>
      <c r="AI70" s="891"/>
      <c r="AJ70" s="891"/>
      <c r="AK70" s="891">
        <v>6</v>
      </c>
      <c r="AL70" s="891"/>
      <c r="AM70" s="891"/>
      <c r="AN70" s="891"/>
      <c r="AO70" s="891"/>
      <c r="AP70" s="891" t="s">
        <v>569</v>
      </c>
      <c r="AQ70" s="891"/>
      <c r="AR70" s="891"/>
      <c r="AS70" s="891"/>
      <c r="AT70" s="891"/>
      <c r="AU70" s="891" t="s">
        <v>568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565</v>
      </c>
      <c r="C71" s="934"/>
      <c r="D71" s="934"/>
      <c r="E71" s="934"/>
      <c r="F71" s="934"/>
      <c r="G71" s="934"/>
      <c r="H71" s="934"/>
      <c r="I71" s="934"/>
      <c r="J71" s="934"/>
      <c r="K71" s="934"/>
      <c r="L71" s="934"/>
      <c r="M71" s="934"/>
      <c r="N71" s="934"/>
      <c r="O71" s="934"/>
      <c r="P71" s="935"/>
      <c r="Q71" s="936">
        <v>197</v>
      </c>
      <c r="R71" s="891"/>
      <c r="S71" s="891"/>
      <c r="T71" s="891"/>
      <c r="U71" s="891"/>
      <c r="V71" s="891">
        <v>185</v>
      </c>
      <c r="W71" s="891"/>
      <c r="X71" s="891"/>
      <c r="Y71" s="891"/>
      <c r="Z71" s="891"/>
      <c r="AA71" s="891">
        <v>12</v>
      </c>
      <c r="AB71" s="891"/>
      <c r="AC71" s="891"/>
      <c r="AD71" s="891"/>
      <c r="AE71" s="891"/>
      <c r="AF71" s="891">
        <v>12</v>
      </c>
      <c r="AG71" s="891"/>
      <c r="AH71" s="891"/>
      <c r="AI71" s="891"/>
      <c r="AJ71" s="891"/>
      <c r="AK71" s="891">
        <v>0</v>
      </c>
      <c r="AL71" s="891"/>
      <c r="AM71" s="891"/>
      <c r="AN71" s="891"/>
      <c r="AO71" s="891"/>
      <c r="AP71" s="891" t="s">
        <v>568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570</v>
      </c>
      <c r="C72" s="934"/>
      <c r="D72" s="934"/>
      <c r="E72" s="934"/>
      <c r="F72" s="934"/>
      <c r="G72" s="934"/>
      <c r="H72" s="934"/>
      <c r="I72" s="934"/>
      <c r="J72" s="934"/>
      <c r="K72" s="934"/>
      <c r="L72" s="934"/>
      <c r="M72" s="934"/>
      <c r="N72" s="934"/>
      <c r="O72" s="934"/>
      <c r="P72" s="935"/>
      <c r="Q72" s="936">
        <v>211751</v>
      </c>
      <c r="R72" s="891"/>
      <c r="S72" s="891"/>
      <c r="T72" s="891"/>
      <c r="U72" s="891"/>
      <c r="V72" s="891">
        <v>202550</v>
      </c>
      <c r="W72" s="891"/>
      <c r="X72" s="891"/>
      <c r="Y72" s="891"/>
      <c r="Z72" s="891"/>
      <c r="AA72" s="891">
        <v>9201</v>
      </c>
      <c r="AB72" s="891"/>
      <c r="AC72" s="891"/>
      <c r="AD72" s="891"/>
      <c r="AE72" s="891"/>
      <c r="AF72" s="891">
        <v>9201</v>
      </c>
      <c r="AG72" s="891"/>
      <c r="AH72" s="891"/>
      <c r="AI72" s="891"/>
      <c r="AJ72" s="891"/>
      <c r="AK72" s="891" t="s">
        <v>566</v>
      </c>
      <c r="AL72" s="891"/>
      <c r="AM72" s="891"/>
      <c r="AN72" s="891"/>
      <c r="AO72" s="891"/>
      <c r="AP72" s="891" t="s">
        <v>566</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9814</v>
      </c>
      <c r="AG88" s="902"/>
      <c r="AH88" s="902"/>
      <c r="AI88" s="902"/>
      <c r="AJ88" s="902"/>
      <c r="AK88" s="899"/>
      <c r="AL88" s="899"/>
      <c r="AM88" s="899"/>
      <c r="AN88" s="899"/>
      <c r="AO88" s="899"/>
      <c r="AP88" s="902">
        <v>4559</v>
      </c>
      <c r="AQ88" s="902"/>
      <c r="AR88" s="902"/>
      <c r="AS88" s="902"/>
      <c r="AT88" s="902"/>
      <c r="AU88" s="902">
        <v>1627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2008</v>
      </c>
      <c r="CS102" s="910"/>
      <c r="CT102" s="910"/>
      <c r="CU102" s="910"/>
      <c r="CV102" s="953"/>
      <c r="CW102" s="952">
        <v>817</v>
      </c>
      <c r="CX102" s="910"/>
      <c r="CY102" s="910"/>
      <c r="CZ102" s="910"/>
      <c r="DA102" s="953"/>
      <c r="DB102" s="952">
        <v>5053</v>
      </c>
      <c r="DC102" s="910"/>
      <c r="DD102" s="910"/>
      <c r="DE102" s="910"/>
      <c r="DF102" s="953"/>
      <c r="DG102" s="952">
        <v>663</v>
      </c>
      <c r="DH102" s="910"/>
      <c r="DI102" s="910"/>
      <c r="DJ102" s="910"/>
      <c r="DK102" s="953"/>
      <c r="DL102" s="952">
        <v>98</v>
      </c>
      <c r="DM102" s="910"/>
      <c r="DN102" s="910"/>
      <c r="DO102" s="910"/>
      <c r="DP102" s="953"/>
      <c r="DQ102" s="952">
        <v>1078</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292</v>
      </c>
      <c r="AG109" s="955"/>
      <c r="AH109" s="955"/>
      <c r="AI109" s="955"/>
      <c r="AJ109" s="956"/>
      <c r="AK109" s="954" t="s">
        <v>291</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292</v>
      </c>
      <c r="BW109" s="955"/>
      <c r="BX109" s="955"/>
      <c r="BY109" s="955"/>
      <c r="BZ109" s="956"/>
      <c r="CA109" s="954" t="s">
        <v>291</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292</v>
      </c>
      <c r="DM109" s="955"/>
      <c r="DN109" s="955"/>
      <c r="DO109" s="955"/>
      <c r="DP109" s="956"/>
      <c r="DQ109" s="954" t="s">
        <v>291</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4512797</v>
      </c>
      <c r="AB110" s="962"/>
      <c r="AC110" s="962"/>
      <c r="AD110" s="962"/>
      <c r="AE110" s="963"/>
      <c r="AF110" s="964">
        <v>4912918</v>
      </c>
      <c r="AG110" s="962"/>
      <c r="AH110" s="962"/>
      <c r="AI110" s="962"/>
      <c r="AJ110" s="963"/>
      <c r="AK110" s="964">
        <v>5582785</v>
      </c>
      <c r="AL110" s="962"/>
      <c r="AM110" s="962"/>
      <c r="AN110" s="962"/>
      <c r="AO110" s="963"/>
      <c r="AP110" s="965">
        <v>20</v>
      </c>
      <c r="AQ110" s="966"/>
      <c r="AR110" s="966"/>
      <c r="AS110" s="966"/>
      <c r="AT110" s="967"/>
      <c r="AU110" s="968" t="s">
        <v>65</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56326724</v>
      </c>
      <c r="BR110" s="997"/>
      <c r="BS110" s="997"/>
      <c r="BT110" s="997"/>
      <c r="BU110" s="997"/>
      <c r="BV110" s="997">
        <v>55321548</v>
      </c>
      <c r="BW110" s="997"/>
      <c r="BX110" s="997"/>
      <c r="BY110" s="997"/>
      <c r="BZ110" s="997"/>
      <c r="CA110" s="997">
        <v>54873527</v>
      </c>
      <c r="CB110" s="997"/>
      <c r="CC110" s="997"/>
      <c r="CD110" s="997"/>
      <c r="CE110" s="997"/>
      <c r="CF110" s="1011">
        <v>196.6</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425</v>
      </c>
      <c r="DM110" s="997"/>
      <c r="DN110" s="997"/>
      <c r="DO110" s="997"/>
      <c r="DP110" s="997"/>
      <c r="DQ110" s="997" t="s">
        <v>424</v>
      </c>
      <c r="DR110" s="997"/>
      <c r="DS110" s="997"/>
      <c r="DT110" s="997"/>
      <c r="DU110" s="997"/>
      <c r="DV110" s="998" t="s">
        <v>119</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119</v>
      </c>
      <c r="AB111" s="1004"/>
      <c r="AC111" s="1004"/>
      <c r="AD111" s="1004"/>
      <c r="AE111" s="1005"/>
      <c r="AF111" s="1006" t="s">
        <v>425</v>
      </c>
      <c r="AG111" s="1004"/>
      <c r="AH111" s="1004"/>
      <c r="AI111" s="1004"/>
      <c r="AJ111" s="1005"/>
      <c r="AK111" s="1006" t="s">
        <v>424</v>
      </c>
      <c r="AL111" s="1004"/>
      <c r="AM111" s="1004"/>
      <c r="AN111" s="1004"/>
      <c r="AO111" s="1005"/>
      <c r="AP111" s="1007" t="s">
        <v>119</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694138</v>
      </c>
      <c r="BR111" s="990"/>
      <c r="BS111" s="990"/>
      <c r="BT111" s="990"/>
      <c r="BU111" s="990"/>
      <c r="BV111" s="990">
        <v>695440</v>
      </c>
      <c r="BW111" s="990"/>
      <c r="BX111" s="990"/>
      <c r="BY111" s="990"/>
      <c r="BZ111" s="990"/>
      <c r="CA111" s="990">
        <v>696919</v>
      </c>
      <c r="CB111" s="990"/>
      <c r="CC111" s="990"/>
      <c r="CD111" s="990"/>
      <c r="CE111" s="990"/>
      <c r="CF111" s="984">
        <v>2.5</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119</v>
      </c>
      <c r="DH111" s="990"/>
      <c r="DI111" s="990"/>
      <c r="DJ111" s="990"/>
      <c r="DK111" s="990"/>
      <c r="DL111" s="990" t="s">
        <v>424</v>
      </c>
      <c r="DM111" s="990"/>
      <c r="DN111" s="990"/>
      <c r="DO111" s="990"/>
      <c r="DP111" s="990"/>
      <c r="DQ111" s="990" t="s">
        <v>425</v>
      </c>
      <c r="DR111" s="990"/>
      <c r="DS111" s="990"/>
      <c r="DT111" s="990"/>
      <c r="DU111" s="990"/>
      <c r="DV111" s="991" t="s">
        <v>425</v>
      </c>
      <c r="DW111" s="991"/>
      <c r="DX111" s="991"/>
      <c r="DY111" s="991"/>
      <c r="DZ111" s="992"/>
    </row>
    <row r="112" spans="1:131" s="226" customFormat="1" ht="26.25" customHeight="1">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431</v>
      </c>
      <c r="AG112" s="1029"/>
      <c r="AH112" s="1029"/>
      <c r="AI112" s="1029"/>
      <c r="AJ112" s="1030"/>
      <c r="AK112" s="1031" t="s">
        <v>119</v>
      </c>
      <c r="AL112" s="1029"/>
      <c r="AM112" s="1029"/>
      <c r="AN112" s="1029"/>
      <c r="AO112" s="1030"/>
      <c r="AP112" s="1032" t="s">
        <v>119</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26220924</v>
      </c>
      <c r="BR112" s="990"/>
      <c r="BS112" s="990"/>
      <c r="BT112" s="990"/>
      <c r="BU112" s="990"/>
      <c r="BV112" s="990">
        <v>26061465</v>
      </c>
      <c r="BW112" s="990"/>
      <c r="BX112" s="990"/>
      <c r="BY112" s="990"/>
      <c r="BZ112" s="990"/>
      <c r="CA112" s="990">
        <v>25070546</v>
      </c>
      <c r="CB112" s="990"/>
      <c r="CC112" s="990"/>
      <c r="CD112" s="990"/>
      <c r="CE112" s="990"/>
      <c r="CF112" s="984">
        <v>89.8</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119</v>
      </c>
      <c r="DH112" s="990"/>
      <c r="DI112" s="990"/>
      <c r="DJ112" s="990"/>
      <c r="DK112" s="990"/>
      <c r="DL112" s="990" t="s">
        <v>425</v>
      </c>
      <c r="DM112" s="990"/>
      <c r="DN112" s="990"/>
      <c r="DO112" s="990"/>
      <c r="DP112" s="990"/>
      <c r="DQ112" s="990" t="s">
        <v>119</v>
      </c>
      <c r="DR112" s="990"/>
      <c r="DS112" s="990"/>
      <c r="DT112" s="990"/>
      <c r="DU112" s="990"/>
      <c r="DV112" s="991" t="s">
        <v>424</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1579170</v>
      </c>
      <c r="AB113" s="1004"/>
      <c r="AC113" s="1004"/>
      <c r="AD113" s="1004"/>
      <c r="AE113" s="1005"/>
      <c r="AF113" s="1006">
        <v>1620100</v>
      </c>
      <c r="AG113" s="1004"/>
      <c r="AH113" s="1004"/>
      <c r="AI113" s="1004"/>
      <c r="AJ113" s="1005"/>
      <c r="AK113" s="1006">
        <v>1647653</v>
      </c>
      <c r="AL113" s="1004"/>
      <c r="AM113" s="1004"/>
      <c r="AN113" s="1004"/>
      <c r="AO113" s="1005"/>
      <c r="AP113" s="1007">
        <v>5.9</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1949904</v>
      </c>
      <c r="BR113" s="990"/>
      <c r="BS113" s="990"/>
      <c r="BT113" s="990"/>
      <c r="BU113" s="990"/>
      <c r="BV113" s="990">
        <v>1692513</v>
      </c>
      <c r="BW113" s="990"/>
      <c r="BX113" s="990"/>
      <c r="BY113" s="990"/>
      <c r="BZ113" s="990"/>
      <c r="CA113" s="990">
        <v>1627456</v>
      </c>
      <c r="CB113" s="990"/>
      <c r="CC113" s="990"/>
      <c r="CD113" s="990"/>
      <c r="CE113" s="990"/>
      <c r="CF113" s="984">
        <v>5.8</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425</v>
      </c>
      <c r="DM113" s="1029"/>
      <c r="DN113" s="1029"/>
      <c r="DO113" s="1029"/>
      <c r="DP113" s="1030"/>
      <c r="DQ113" s="1031" t="s">
        <v>431</v>
      </c>
      <c r="DR113" s="1029"/>
      <c r="DS113" s="1029"/>
      <c r="DT113" s="1029"/>
      <c r="DU113" s="1030"/>
      <c r="DV113" s="1032" t="s">
        <v>119</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255988</v>
      </c>
      <c r="AB114" s="1029"/>
      <c r="AC114" s="1029"/>
      <c r="AD114" s="1029"/>
      <c r="AE114" s="1030"/>
      <c r="AF114" s="1031">
        <v>431546</v>
      </c>
      <c r="AG114" s="1029"/>
      <c r="AH114" s="1029"/>
      <c r="AI114" s="1029"/>
      <c r="AJ114" s="1030"/>
      <c r="AK114" s="1031">
        <v>165824</v>
      </c>
      <c r="AL114" s="1029"/>
      <c r="AM114" s="1029"/>
      <c r="AN114" s="1029"/>
      <c r="AO114" s="1030"/>
      <c r="AP114" s="1032">
        <v>0.6</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5486194</v>
      </c>
      <c r="BR114" s="990"/>
      <c r="BS114" s="990"/>
      <c r="BT114" s="990"/>
      <c r="BU114" s="990"/>
      <c r="BV114" s="990">
        <v>5603410</v>
      </c>
      <c r="BW114" s="990"/>
      <c r="BX114" s="990"/>
      <c r="BY114" s="990"/>
      <c r="BZ114" s="990"/>
      <c r="CA114" s="990">
        <v>5640779</v>
      </c>
      <c r="CB114" s="990"/>
      <c r="CC114" s="990"/>
      <c r="CD114" s="990"/>
      <c r="CE114" s="990"/>
      <c r="CF114" s="984">
        <v>20.2</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119</v>
      </c>
      <c r="DM114" s="1029"/>
      <c r="DN114" s="1029"/>
      <c r="DO114" s="1029"/>
      <c r="DP114" s="1030"/>
      <c r="DQ114" s="1031" t="s">
        <v>425</v>
      </c>
      <c r="DR114" s="1029"/>
      <c r="DS114" s="1029"/>
      <c r="DT114" s="1029"/>
      <c r="DU114" s="1030"/>
      <c r="DV114" s="1032" t="s">
        <v>119</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119</v>
      </c>
      <c r="AB115" s="1004"/>
      <c r="AC115" s="1004"/>
      <c r="AD115" s="1004"/>
      <c r="AE115" s="1005"/>
      <c r="AF115" s="1006" t="s">
        <v>119</v>
      </c>
      <c r="AG115" s="1004"/>
      <c r="AH115" s="1004"/>
      <c r="AI115" s="1004"/>
      <c r="AJ115" s="1005"/>
      <c r="AK115" s="1006" t="s">
        <v>119</v>
      </c>
      <c r="AL115" s="1004"/>
      <c r="AM115" s="1004"/>
      <c r="AN115" s="1004"/>
      <c r="AO115" s="1005"/>
      <c r="AP115" s="1007" t="s">
        <v>119</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v>10329</v>
      </c>
      <c r="BR115" s="990"/>
      <c r="BS115" s="990"/>
      <c r="BT115" s="990"/>
      <c r="BU115" s="990"/>
      <c r="BV115" s="990">
        <v>1066987</v>
      </c>
      <c r="BW115" s="990"/>
      <c r="BX115" s="990"/>
      <c r="BY115" s="990"/>
      <c r="BZ115" s="990"/>
      <c r="CA115" s="990">
        <v>1078466</v>
      </c>
      <c r="CB115" s="990"/>
      <c r="CC115" s="990"/>
      <c r="CD115" s="990"/>
      <c r="CE115" s="990"/>
      <c r="CF115" s="984">
        <v>3.9</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694138</v>
      </c>
      <c r="DH115" s="1029"/>
      <c r="DI115" s="1029"/>
      <c r="DJ115" s="1029"/>
      <c r="DK115" s="1030"/>
      <c r="DL115" s="1031">
        <v>695440</v>
      </c>
      <c r="DM115" s="1029"/>
      <c r="DN115" s="1029"/>
      <c r="DO115" s="1029"/>
      <c r="DP115" s="1030"/>
      <c r="DQ115" s="1031">
        <v>696919</v>
      </c>
      <c r="DR115" s="1029"/>
      <c r="DS115" s="1029"/>
      <c r="DT115" s="1029"/>
      <c r="DU115" s="1030"/>
      <c r="DV115" s="1032">
        <v>2.5</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1541</v>
      </c>
      <c r="AB116" s="1029"/>
      <c r="AC116" s="1029"/>
      <c r="AD116" s="1029"/>
      <c r="AE116" s="1030"/>
      <c r="AF116" s="1031">
        <v>414</v>
      </c>
      <c r="AG116" s="1029"/>
      <c r="AH116" s="1029"/>
      <c r="AI116" s="1029"/>
      <c r="AJ116" s="1030"/>
      <c r="AK116" s="1031">
        <v>693</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119</v>
      </c>
      <c r="BR116" s="990"/>
      <c r="BS116" s="990"/>
      <c r="BT116" s="990"/>
      <c r="BU116" s="990"/>
      <c r="BV116" s="990" t="s">
        <v>119</v>
      </c>
      <c r="BW116" s="990"/>
      <c r="BX116" s="990"/>
      <c r="BY116" s="990"/>
      <c r="BZ116" s="990"/>
      <c r="CA116" s="990" t="s">
        <v>119</v>
      </c>
      <c r="CB116" s="990"/>
      <c r="CC116" s="990"/>
      <c r="CD116" s="990"/>
      <c r="CE116" s="990"/>
      <c r="CF116" s="984" t="s">
        <v>425</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119</v>
      </c>
      <c r="DH116" s="1029"/>
      <c r="DI116" s="1029"/>
      <c r="DJ116" s="1029"/>
      <c r="DK116" s="1030"/>
      <c r="DL116" s="1031" t="s">
        <v>119</v>
      </c>
      <c r="DM116" s="1029"/>
      <c r="DN116" s="1029"/>
      <c r="DO116" s="1029"/>
      <c r="DP116" s="1030"/>
      <c r="DQ116" s="1031" t="s">
        <v>119</v>
      </c>
      <c r="DR116" s="1029"/>
      <c r="DS116" s="1029"/>
      <c r="DT116" s="1029"/>
      <c r="DU116" s="1030"/>
      <c r="DV116" s="1032" t="s">
        <v>119</v>
      </c>
      <c r="DW116" s="1033"/>
      <c r="DX116" s="1033"/>
      <c r="DY116" s="1033"/>
      <c r="DZ116" s="1034"/>
    </row>
    <row r="117" spans="1:130" s="226" customFormat="1" ht="26.25" customHeight="1">
      <c r="A117" s="974" t="s">
        <v>175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6349496</v>
      </c>
      <c r="AB117" s="1047"/>
      <c r="AC117" s="1047"/>
      <c r="AD117" s="1047"/>
      <c r="AE117" s="1048"/>
      <c r="AF117" s="1049">
        <v>6964978</v>
      </c>
      <c r="AG117" s="1047"/>
      <c r="AH117" s="1047"/>
      <c r="AI117" s="1047"/>
      <c r="AJ117" s="1048"/>
      <c r="AK117" s="1049">
        <v>7396955</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119</v>
      </c>
      <c r="BR117" s="990"/>
      <c r="BS117" s="990"/>
      <c r="BT117" s="990"/>
      <c r="BU117" s="990"/>
      <c r="BV117" s="990" t="s">
        <v>119</v>
      </c>
      <c r="BW117" s="990"/>
      <c r="BX117" s="990"/>
      <c r="BY117" s="990"/>
      <c r="BZ117" s="990"/>
      <c r="CA117" s="990" t="s">
        <v>425</v>
      </c>
      <c r="CB117" s="990"/>
      <c r="CC117" s="990"/>
      <c r="CD117" s="990"/>
      <c r="CE117" s="990"/>
      <c r="CF117" s="984" t="s">
        <v>119</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119</v>
      </c>
      <c r="DM117" s="1029"/>
      <c r="DN117" s="1029"/>
      <c r="DO117" s="1029"/>
      <c r="DP117" s="1030"/>
      <c r="DQ117" s="1031" t="s">
        <v>119</v>
      </c>
      <c r="DR117" s="1029"/>
      <c r="DS117" s="1029"/>
      <c r="DT117" s="1029"/>
      <c r="DU117" s="1030"/>
      <c r="DV117" s="1032" t="s">
        <v>119</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292</v>
      </c>
      <c r="AG118" s="955"/>
      <c r="AH118" s="955"/>
      <c r="AI118" s="955"/>
      <c r="AJ118" s="956"/>
      <c r="AK118" s="954" t="s">
        <v>291</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119</v>
      </c>
      <c r="BR118" s="1068"/>
      <c r="BS118" s="1068"/>
      <c r="BT118" s="1068"/>
      <c r="BU118" s="1068"/>
      <c r="BV118" s="1068" t="s">
        <v>119</v>
      </c>
      <c r="BW118" s="1068"/>
      <c r="BX118" s="1068"/>
      <c r="BY118" s="1068"/>
      <c r="BZ118" s="1068"/>
      <c r="CA118" s="1068" t="s">
        <v>119</v>
      </c>
      <c r="CB118" s="1068"/>
      <c r="CC118" s="1068"/>
      <c r="CD118" s="1068"/>
      <c r="CE118" s="1068"/>
      <c r="CF118" s="984" t="s">
        <v>424</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119</v>
      </c>
      <c r="DH118" s="1029"/>
      <c r="DI118" s="1029"/>
      <c r="DJ118" s="1029"/>
      <c r="DK118" s="1030"/>
      <c r="DL118" s="1031" t="s">
        <v>119</v>
      </c>
      <c r="DM118" s="1029"/>
      <c r="DN118" s="1029"/>
      <c r="DO118" s="1029"/>
      <c r="DP118" s="1030"/>
      <c r="DQ118" s="1031" t="s">
        <v>431</v>
      </c>
      <c r="DR118" s="1029"/>
      <c r="DS118" s="1029"/>
      <c r="DT118" s="1029"/>
      <c r="DU118" s="1030"/>
      <c r="DV118" s="1032" t="s">
        <v>431</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119</v>
      </c>
      <c r="AB119" s="962"/>
      <c r="AC119" s="962"/>
      <c r="AD119" s="962"/>
      <c r="AE119" s="963"/>
      <c r="AF119" s="964" t="s">
        <v>119</v>
      </c>
      <c r="AG119" s="962"/>
      <c r="AH119" s="962"/>
      <c r="AI119" s="962"/>
      <c r="AJ119" s="963"/>
      <c r="AK119" s="964" t="s">
        <v>431</v>
      </c>
      <c r="AL119" s="962"/>
      <c r="AM119" s="962"/>
      <c r="AN119" s="962"/>
      <c r="AO119" s="963"/>
      <c r="AP119" s="965" t="s">
        <v>431</v>
      </c>
      <c r="AQ119" s="966"/>
      <c r="AR119" s="966"/>
      <c r="AS119" s="966"/>
      <c r="AT119" s="967"/>
      <c r="AU119" s="972"/>
      <c r="AV119" s="973"/>
      <c r="AW119" s="973"/>
      <c r="AX119" s="973"/>
      <c r="AY119" s="973"/>
      <c r="AZ119" s="257" t="s">
        <v>175</v>
      </c>
      <c r="BA119" s="257"/>
      <c r="BB119" s="257"/>
      <c r="BC119" s="257"/>
      <c r="BD119" s="257"/>
      <c r="BE119" s="257"/>
      <c r="BF119" s="257"/>
      <c r="BG119" s="257"/>
      <c r="BH119" s="257"/>
      <c r="BI119" s="257"/>
      <c r="BJ119" s="257"/>
      <c r="BK119" s="257"/>
      <c r="BL119" s="257"/>
      <c r="BM119" s="257"/>
      <c r="BN119" s="257"/>
      <c r="BO119" s="1045" t="s">
        <v>451</v>
      </c>
      <c r="BP119" s="1076"/>
      <c r="BQ119" s="1067">
        <v>90688213</v>
      </c>
      <c r="BR119" s="1068"/>
      <c r="BS119" s="1068"/>
      <c r="BT119" s="1068"/>
      <c r="BU119" s="1068"/>
      <c r="BV119" s="1068">
        <v>90441363</v>
      </c>
      <c r="BW119" s="1068"/>
      <c r="BX119" s="1068"/>
      <c r="BY119" s="1068"/>
      <c r="BZ119" s="1068"/>
      <c r="CA119" s="1068">
        <v>88987693</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119</v>
      </c>
      <c r="DH119" s="1054"/>
      <c r="DI119" s="1054"/>
      <c r="DJ119" s="1054"/>
      <c r="DK119" s="1055"/>
      <c r="DL119" s="1053" t="s">
        <v>119</v>
      </c>
      <c r="DM119" s="1054"/>
      <c r="DN119" s="1054"/>
      <c r="DO119" s="1054"/>
      <c r="DP119" s="1055"/>
      <c r="DQ119" s="1053" t="s">
        <v>379</v>
      </c>
      <c r="DR119" s="1054"/>
      <c r="DS119" s="1054"/>
      <c r="DT119" s="1054"/>
      <c r="DU119" s="1055"/>
      <c r="DV119" s="1056" t="s">
        <v>119</v>
      </c>
      <c r="DW119" s="1057"/>
      <c r="DX119" s="1057"/>
      <c r="DY119" s="1057"/>
      <c r="DZ119" s="1058"/>
    </row>
    <row r="120" spans="1:130" s="226" customFormat="1" ht="26.25" customHeight="1">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119</v>
      </c>
      <c r="AB120" s="1029"/>
      <c r="AC120" s="1029"/>
      <c r="AD120" s="1029"/>
      <c r="AE120" s="1030"/>
      <c r="AF120" s="1031" t="s">
        <v>431</v>
      </c>
      <c r="AG120" s="1029"/>
      <c r="AH120" s="1029"/>
      <c r="AI120" s="1029"/>
      <c r="AJ120" s="1030"/>
      <c r="AK120" s="1031" t="s">
        <v>431</v>
      </c>
      <c r="AL120" s="1029"/>
      <c r="AM120" s="1029"/>
      <c r="AN120" s="1029"/>
      <c r="AO120" s="1030"/>
      <c r="AP120" s="1032" t="s">
        <v>119</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5579846</v>
      </c>
      <c r="BR120" s="997"/>
      <c r="BS120" s="997"/>
      <c r="BT120" s="997"/>
      <c r="BU120" s="997"/>
      <c r="BV120" s="997">
        <v>5743244</v>
      </c>
      <c r="BW120" s="997"/>
      <c r="BX120" s="997"/>
      <c r="BY120" s="997"/>
      <c r="BZ120" s="997"/>
      <c r="CA120" s="997">
        <v>6830912</v>
      </c>
      <c r="CB120" s="997"/>
      <c r="CC120" s="997"/>
      <c r="CD120" s="997"/>
      <c r="CE120" s="997"/>
      <c r="CF120" s="1011">
        <v>24.5</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20925804</v>
      </c>
      <c r="DH120" s="997"/>
      <c r="DI120" s="997"/>
      <c r="DJ120" s="997"/>
      <c r="DK120" s="997"/>
      <c r="DL120" s="997">
        <v>21007416</v>
      </c>
      <c r="DM120" s="997"/>
      <c r="DN120" s="997"/>
      <c r="DO120" s="997"/>
      <c r="DP120" s="997"/>
      <c r="DQ120" s="997">
        <v>20297575</v>
      </c>
      <c r="DR120" s="997"/>
      <c r="DS120" s="997"/>
      <c r="DT120" s="997"/>
      <c r="DU120" s="997"/>
      <c r="DV120" s="998">
        <v>72.7</v>
      </c>
      <c r="DW120" s="998"/>
      <c r="DX120" s="998"/>
      <c r="DY120" s="998"/>
      <c r="DZ120" s="999"/>
    </row>
    <row r="121" spans="1:130" s="226" customFormat="1" ht="26.25" customHeight="1">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119</v>
      </c>
      <c r="AB121" s="1029"/>
      <c r="AC121" s="1029"/>
      <c r="AD121" s="1029"/>
      <c r="AE121" s="1030"/>
      <c r="AF121" s="1031" t="s">
        <v>424</v>
      </c>
      <c r="AG121" s="1029"/>
      <c r="AH121" s="1029"/>
      <c r="AI121" s="1029"/>
      <c r="AJ121" s="1030"/>
      <c r="AK121" s="1031" t="s">
        <v>119</v>
      </c>
      <c r="AL121" s="1029"/>
      <c r="AM121" s="1029"/>
      <c r="AN121" s="1029"/>
      <c r="AO121" s="1030"/>
      <c r="AP121" s="1032" t="s">
        <v>119</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22606727</v>
      </c>
      <c r="BR121" s="990"/>
      <c r="BS121" s="990"/>
      <c r="BT121" s="990"/>
      <c r="BU121" s="990"/>
      <c r="BV121" s="990">
        <v>20476445</v>
      </c>
      <c r="BW121" s="990"/>
      <c r="BX121" s="990"/>
      <c r="BY121" s="990"/>
      <c r="BZ121" s="990"/>
      <c r="CA121" s="990">
        <v>19338509</v>
      </c>
      <c r="CB121" s="990"/>
      <c r="CC121" s="990"/>
      <c r="CD121" s="990"/>
      <c r="CE121" s="990"/>
      <c r="CF121" s="984">
        <v>69.3</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5268127</v>
      </c>
      <c r="DH121" s="990"/>
      <c r="DI121" s="990"/>
      <c r="DJ121" s="990"/>
      <c r="DK121" s="990"/>
      <c r="DL121" s="990">
        <v>4991299</v>
      </c>
      <c r="DM121" s="990"/>
      <c r="DN121" s="990"/>
      <c r="DO121" s="990"/>
      <c r="DP121" s="990"/>
      <c r="DQ121" s="990">
        <v>4720651</v>
      </c>
      <c r="DR121" s="990"/>
      <c r="DS121" s="990"/>
      <c r="DT121" s="990"/>
      <c r="DU121" s="990"/>
      <c r="DV121" s="991">
        <v>16.899999999999999</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119</v>
      </c>
      <c r="AB122" s="1029"/>
      <c r="AC122" s="1029"/>
      <c r="AD122" s="1029"/>
      <c r="AE122" s="1030"/>
      <c r="AF122" s="1031" t="s">
        <v>424</v>
      </c>
      <c r="AG122" s="1029"/>
      <c r="AH122" s="1029"/>
      <c r="AI122" s="1029"/>
      <c r="AJ122" s="1030"/>
      <c r="AK122" s="1031" t="s">
        <v>119</v>
      </c>
      <c r="AL122" s="1029"/>
      <c r="AM122" s="1029"/>
      <c r="AN122" s="1029"/>
      <c r="AO122" s="1030"/>
      <c r="AP122" s="1032" t="s">
        <v>119</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46303164</v>
      </c>
      <c r="BR122" s="1068"/>
      <c r="BS122" s="1068"/>
      <c r="BT122" s="1068"/>
      <c r="BU122" s="1068"/>
      <c r="BV122" s="1068">
        <v>44954353</v>
      </c>
      <c r="BW122" s="1068"/>
      <c r="BX122" s="1068"/>
      <c r="BY122" s="1068"/>
      <c r="BZ122" s="1068"/>
      <c r="CA122" s="1068">
        <v>44072811</v>
      </c>
      <c r="CB122" s="1068"/>
      <c r="CC122" s="1068"/>
      <c r="CD122" s="1068"/>
      <c r="CE122" s="1068"/>
      <c r="CF122" s="1088">
        <v>157.9</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v>26993</v>
      </c>
      <c r="DH122" s="990"/>
      <c r="DI122" s="990"/>
      <c r="DJ122" s="990"/>
      <c r="DK122" s="990"/>
      <c r="DL122" s="990">
        <v>62750</v>
      </c>
      <c r="DM122" s="990"/>
      <c r="DN122" s="990"/>
      <c r="DO122" s="990"/>
      <c r="DP122" s="990"/>
      <c r="DQ122" s="990">
        <v>52320</v>
      </c>
      <c r="DR122" s="990"/>
      <c r="DS122" s="990"/>
      <c r="DT122" s="990"/>
      <c r="DU122" s="990"/>
      <c r="DV122" s="991">
        <v>0.2</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119</v>
      </c>
      <c r="AB123" s="1029"/>
      <c r="AC123" s="1029"/>
      <c r="AD123" s="1029"/>
      <c r="AE123" s="1030"/>
      <c r="AF123" s="1031" t="s">
        <v>431</v>
      </c>
      <c r="AG123" s="1029"/>
      <c r="AH123" s="1029"/>
      <c r="AI123" s="1029"/>
      <c r="AJ123" s="1030"/>
      <c r="AK123" s="1031" t="s">
        <v>119</v>
      </c>
      <c r="AL123" s="1029"/>
      <c r="AM123" s="1029"/>
      <c r="AN123" s="1029"/>
      <c r="AO123" s="1030"/>
      <c r="AP123" s="1032" t="s">
        <v>119</v>
      </c>
      <c r="AQ123" s="1033"/>
      <c r="AR123" s="1033"/>
      <c r="AS123" s="1033"/>
      <c r="AT123" s="1034"/>
      <c r="AU123" s="1065"/>
      <c r="AV123" s="1066"/>
      <c r="AW123" s="1066"/>
      <c r="AX123" s="1066"/>
      <c r="AY123" s="1066"/>
      <c r="AZ123" s="257" t="s">
        <v>175</v>
      </c>
      <c r="BA123" s="257"/>
      <c r="BB123" s="257"/>
      <c r="BC123" s="257"/>
      <c r="BD123" s="257"/>
      <c r="BE123" s="257"/>
      <c r="BF123" s="257"/>
      <c r="BG123" s="257"/>
      <c r="BH123" s="257"/>
      <c r="BI123" s="257"/>
      <c r="BJ123" s="257"/>
      <c r="BK123" s="257"/>
      <c r="BL123" s="257"/>
      <c r="BM123" s="257"/>
      <c r="BN123" s="257"/>
      <c r="BO123" s="1045" t="s">
        <v>460</v>
      </c>
      <c r="BP123" s="1076"/>
      <c r="BQ123" s="1135">
        <v>74489737</v>
      </c>
      <c r="BR123" s="1136"/>
      <c r="BS123" s="1136"/>
      <c r="BT123" s="1136"/>
      <c r="BU123" s="1136"/>
      <c r="BV123" s="1136">
        <v>71174042</v>
      </c>
      <c r="BW123" s="1136"/>
      <c r="BX123" s="1136"/>
      <c r="BY123" s="1136"/>
      <c r="BZ123" s="1136"/>
      <c r="CA123" s="1136">
        <v>70242232</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119</v>
      </c>
      <c r="DH123" s="1029"/>
      <c r="DI123" s="1029"/>
      <c r="DJ123" s="1029"/>
      <c r="DK123" s="1030"/>
      <c r="DL123" s="1031" t="s">
        <v>119</v>
      </c>
      <c r="DM123" s="1029"/>
      <c r="DN123" s="1029"/>
      <c r="DO123" s="1029"/>
      <c r="DP123" s="1030"/>
      <c r="DQ123" s="1031" t="s">
        <v>119</v>
      </c>
      <c r="DR123" s="1029"/>
      <c r="DS123" s="1029"/>
      <c r="DT123" s="1029"/>
      <c r="DU123" s="1030"/>
      <c r="DV123" s="1032" t="s">
        <v>424</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119</v>
      </c>
      <c r="AB124" s="1029"/>
      <c r="AC124" s="1029"/>
      <c r="AD124" s="1029"/>
      <c r="AE124" s="1030"/>
      <c r="AF124" s="1031" t="s">
        <v>425</v>
      </c>
      <c r="AG124" s="1029"/>
      <c r="AH124" s="1029"/>
      <c r="AI124" s="1029"/>
      <c r="AJ124" s="1030"/>
      <c r="AK124" s="1031" t="s">
        <v>119</v>
      </c>
      <c r="AL124" s="1029"/>
      <c r="AM124" s="1029"/>
      <c r="AN124" s="1029"/>
      <c r="AO124" s="1030"/>
      <c r="AP124" s="1032" t="s">
        <v>119</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58.2</v>
      </c>
      <c r="BR124" s="1098"/>
      <c r="BS124" s="1098"/>
      <c r="BT124" s="1098"/>
      <c r="BU124" s="1098"/>
      <c r="BV124" s="1098">
        <v>68.599999999999994</v>
      </c>
      <c r="BW124" s="1098"/>
      <c r="BX124" s="1098"/>
      <c r="BY124" s="1098"/>
      <c r="BZ124" s="1098"/>
      <c r="CA124" s="1098">
        <v>67.099999999999994</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t="s">
        <v>119</v>
      </c>
      <c r="DH124" s="1054"/>
      <c r="DI124" s="1054"/>
      <c r="DJ124" s="1054"/>
      <c r="DK124" s="1055"/>
      <c r="DL124" s="1053" t="s">
        <v>119</v>
      </c>
      <c r="DM124" s="1054"/>
      <c r="DN124" s="1054"/>
      <c r="DO124" s="1054"/>
      <c r="DP124" s="1055"/>
      <c r="DQ124" s="1053" t="s">
        <v>119</v>
      </c>
      <c r="DR124" s="1054"/>
      <c r="DS124" s="1054"/>
      <c r="DT124" s="1054"/>
      <c r="DU124" s="1055"/>
      <c r="DV124" s="1056" t="s">
        <v>119</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119</v>
      </c>
      <c r="AB125" s="1029"/>
      <c r="AC125" s="1029"/>
      <c r="AD125" s="1029"/>
      <c r="AE125" s="1030"/>
      <c r="AF125" s="1031" t="s">
        <v>119</v>
      </c>
      <c r="AG125" s="1029"/>
      <c r="AH125" s="1029"/>
      <c r="AI125" s="1029"/>
      <c r="AJ125" s="1030"/>
      <c r="AK125" s="1031" t="s">
        <v>431</v>
      </c>
      <c r="AL125" s="1029"/>
      <c r="AM125" s="1029"/>
      <c r="AN125" s="1029"/>
      <c r="AO125" s="1030"/>
      <c r="AP125" s="1032" t="s">
        <v>119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119</v>
      </c>
      <c r="DH125" s="997"/>
      <c r="DI125" s="997"/>
      <c r="DJ125" s="997"/>
      <c r="DK125" s="997"/>
      <c r="DL125" s="997" t="s">
        <v>119</v>
      </c>
      <c r="DM125" s="997"/>
      <c r="DN125" s="997"/>
      <c r="DO125" s="997"/>
      <c r="DP125" s="997"/>
      <c r="DQ125" s="997" t="s">
        <v>431</v>
      </c>
      <c r="DR125" s="997"/>
      <c r="DS125" s="997"/>
      <c r="DT125" s="997"/>
      <c r="DU125" s="997"/>
      <c r="DV125" s="998" t="s">
        <v>431</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119</v>
      </c>
      <c r="AB126" s="1029"/>
      <c r="AC126" s="1029"/>
      <c r="AD126" s="1029"/>
      <c r="AE126" s="1030"/>
      <c r="AF126" s="1031" t="s">
        <v>119</v>
      </c>
      <c r="AG126" s="1029"/>
      <c r="AH126" s="1029"/>
      <c r="AI126" s="1029"/>
      <c r="AJ126" s="1030"/>
      <c r="AK126" s="1031" t="s">
        <v>119</v>
      </c>
      <c r="AL126" s="1029"/>
      <c r="AM126" s="1029"/>
      <c r="AN126" s="1029"/>
      <c r="AO126" s="1030"/>
      <c r="AP126" s="1032" t="s">
        <v>119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t="s">
        <v>119</v>
      </c>
      <c r="DH126" s="990"/>
      <c r="DI126" s="990"/>
      <c r="DJ126" s="990"/>
      <c r="DK126" s="990"/>
      <c r="DL126" s="990" t="s">
        <v>431</v>
      </c>
      <c r="DM126" s="990"/>
      <c r="DN126" s="990"/>
      <c r="DO126" s="990"/>
      <c r="DP126" s="990"/>
      <c r="DQ126" s="990" t="s">
        <v>119</v>
      </c>
      <c r="DR126" s="990"/>
      <c r="DS126" s="990"/>
      <c r="DT126" s="990"/>
      <c r="DU126" s="990"/>
      <c r="DV126" s="991" t="s">
        <v>119</v>
      </c>
      <c r="DW126" s="991"/>
      <c r="DX126" s="991"/>
      <c r="DY126" s="991"/>
      <c r="DZ126" s="992"/>
    </row>
    <row r="127" spans="1:130" s="226" customFormat="1" ht="26.25" customHeight="1">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379</v>
      </c>
      <c r="AB127" s="1029"/>
      <c r="AC127" s="1029"/>
      <c r="AD127" s="1029"/>
      <c r="AE127" s="1030"/>
      <c r="AF127" s="1031" t="s">
        <v>119</v>
      </c>
      <c r="AG127" s="1029"/>
      <c r="AH127" s="1029"/>
      <c r="AI127" s="1029"/>
      <c r="AJ127" s="1030"/>
      <c r="AK127" s="1031" t="s">
        <v>119</v>
      </c>
      <c r="AL127" s="1029"/>
      <c r="AM127" s="1029"/>
      <c r="AN127" s="1029"/>
      <c r="AO127" s="1030"/>
      <c r="AP127" s="1032" t="s">
        <v>119</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119</v>
      </c>
      <c r="DH127" s="990"/>
      <c r="DI127" s="990"/>
      <c r="DJ127" s="990"/>
      <c r="DK127" s="990"/>
      <c r="DL127" s="990" t="s">
        <v>431</v>
      </c>
      <c r="DM127" s="990"/>
      <c r="DN127" s="990"/>
      <c r="DO127" s="990"/>
      <c r="DP127" s="990"/>
      <c r="DQ127" s="990" t="s">
        <v>119</v>
      </c>
      <c r="DR127" s="990"/>
      <c r="DS127" s="990"/>
      <c r="DT127" s="990"/>
      <c r="DU127" s="990"/>
      <c r="DV127" s="991" t="s">
        <v>431</v>
      </c>
      <c r="DW127" s="991"/>
      <c r="DX127" s="991"/>
      <c r="DY127" s="991"/>
      <c r="DZ127" s="992"/>
    </row>
    <row r="128" spans="1:130" s="226" customFormat="1" ht="26.25" customHeight="1" thickBot="1">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1576190</v>
      </c>
      <c r="AB128" s="1118"/>
      <c r="AC128" s="1118"/>
      <c r="AD128" s="1118"/>
      <c r="AE128" s="1119"/>
      <c r="AF128" s="1120">
        <v>1593463</v>
      </c>
      <c r="AG128" s="1118"/>
      <c r="AH128" s="1118"/>
      <c r="AI128" s="1118"/>
      <c r="AJ128" s="1119"/>
      <c r="AK128" s="1120">
        <v>1862266</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119</v>
      </c>
      <c r="BG128" s="1125"/>
      <c r="BH128" s="1125"/>
      <c r="BI128" s="1125"/>
      <c r="BJ128" s="1125"/>
      <c r="BK128" s="1125"/>
      <c r="BL128" s="1126"/>
      <c r="BM128" s="1124">
        <v>11.73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v>10329</v>
      </c>
      <c r="DH128" s="1110"/>
      <c r="DI128" s="1110"/>
      <c r="DJ128" s="1110"/>
      <c r="DK128" s="1110"/>
      <c r="DL128" s="1110">
        <v>1066987</v>
      </c>
      <c r="DM128" s="1110"/>
      <c r="DN128" s="1110"/>
      <c r="DO128" s="1110"/>
      <c r="DP128" s="1110"/>
      <c r="DQ128" s="1110">
        <v>1078466</v>
      </c>
      <c r="DR128" s="1110"/>
      <c r="DS128" s="1110"/>
      <c r="DT128" s="1110"/>
      <c r="DU128" s="1110"/>
      <c r="DV128" s="1111">
        <v>3.9</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31425488</v>
      </c>
      <c r="AB129" s="1029"/>
      <c r="AC129" s="1029"/>
      <c r="AD129" s="1029"/>
      <c r="AE129" s="1030"/>
      <c r="AF129" s="1031">
        <v>31739163</v>
      </c>
      <c r="AG129" s="1029"/>
      <c r="AH129" s="1029"/>
      <c r="AI129" s="1029"/>
      <c r="AJ129" s="1030"/>
      <c r="AK129" s="1031">
        <v>31636515</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119</v>
      </c>
      <c r="BG129" s="1139"/>
      <c r="BH129" s="1139"/>
      <c r="BI129" s="1139"/>
      <c r="BJ129" s="1139"/>
      <c r="BK129" s="1139"/>
      <c r="BL129" s="1140"/>
      <c r="BM129" s="1138">
        <v>16.73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3608513</v>
      </c>
      <c r="AB130" s="1029"/>
      <c r="AC130" s="1029"/>
      <c r="AD130" s="1029"/>
      <c r="AE130" s="1030"/>
      <c r="AF130" s="1031">
        <v>3664143</v>
      </c>
      <c r="AG130" s="1029"/>
      <c r="AH130" s="1029"/>
      <c r="AI130" s="1029"/>
      <c r="AJ130" s="1030"/>
      <c r="AK130" s="1031">
        <v>3719111</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5.5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27816975</v>
      </c>
      <c r="AB131" s="1054"/>
      <c r="AC131" s="1054"/>
      <c r="AD131" s="1054"/>
      <c r="AE131" s="1055"/>
      <c r="AF131" s="1053">
        <v>28075020</v>
      </c>
      <c r="AG131" s="1054"/>
      <c r="AH131" s="1054"/>
      <c r="AI131" s="1054"/>
      <c r="AJ131" s="1055"/>
      <c r="AK131" s="1053">
        <v>27917404</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v>67.099999999999994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4.1873460360000001</v>
      </c>
      <c r="AB132" s="1170"/>
      <c r="AC132" s="1170"/>
      <c r="AD132" s="1170"/>
      <c r="AE132" s="1171"/>
      <c r="AF132" s="1172">
        <v>6.0814631649999997</v>
      </c>
      <c r="AG132" s="1170"/>
      <c r="AH132" s="1170"/>
      <c r="AI132" s="1170"/>
      <c r="AJ132" s="1171"/>
      <c r="AK132" s="1172">
        <v>6.503391218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4.2</v>
      </c>
      <c r="AB133" s="1153"/>
      <c r="AC133" s="1153"/>
      <c r="AD133" s="1153"/>
      <c r="AE133" s="1154"/>
      <c r="AF133" s="1152">
        <v>4.7</v>
      </c>
      <c r="AG133" s="1153"/>
      <c r="AH133" s="1153"/>
      <c r="AI133" s="1153"/>
      <c r="AJ133" s="1154"/>
      <c r="AK133" s="1152">
        <v>5.5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w/9TjJgX5OdbkGHe8WKwg+FzlLirm7iSgBo0CD4uLUsHIRw1JgGNUfkOYueidTIV7tZEoB4C5riD8eO9Um5YA==" saltValue="/+i9/9K6pk/1aqiuylqm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rr04vl/ALUQ4kEryGzOIjcbanMBGppCuFI7pPtyLuFwVpHWK1V9Cm/ME3dW14DvwshydiBgdFX5DR+q+qIKSQ==" saltValue="U4IwNLrGqBr+oksaeOOw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T0eVWQXt46qohvmV+nwDZtfQ6sxK/yzQJACRz6D4CRR8PtU6kL8rcP/hqHrlM2unsDpR4cVmWk90fvlTI3v+g==" saltValue="LWu55VPVVgWNP/TTACPU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8748125</v>
      </c>
      <c r="AP9" s="292">
        <v>52256</v>
      </c>
      <c r="AQ9" s="293">
        <v>59401</v>
      </c>
      <c r="AR9" s="294">
        <v>-12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611849</v>
      </c>
      <c r="AP10" s="295">
        <v>3655</v>
      </c>
      <c r="AQ10" s="296">
        <v>4011</v>
      </c>
      <c r="AR10" s="297">
        <v>-8.9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137039</v>
      </c>
      <c r="AP11" s="295">
        <v>819</v>
      </c>
      <c r="AQ11" s="296">
        <v>2344</v>
      </c>
      <c r="AR11" s="297">
        <v>-65.099999999999994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t="s">
        <v>498</v>
      </c>
      <c r="AP12" s="295" t="s">
        <v>498</v>
      </c>
      <c r="AQ12" s="296">
        <v>503</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341412</v>
      </c>
      <c r="AP14" s="295">
        <v>2039</v>
      </c>
      <c r="AQ14" s="296">
        <v>2092</v>
      </c>
      <c r="AR14" s="297">
        <v>-2.5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670998</v>
      </c>
      <c r="AP15" s="295">
        <v>4008</v>
      </c>
      <c r="AQ15" s="296">
        <v>1558</v>
      </c>
      <c r="AR15" s="297">
        <v>157.30000000000001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-804971</v>
      </c>
      <c r="AP16" s="295">
        <v>-4808</v>
      </c>
      <c r="AQ16" s="296">
        <v>-5350</v>
      </c>
      <c r="AR16" s="297">
        <v>-10.1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175</v>
      </c>
      <c r="AL17" s="1196"/>
      <c r="AM17" s="1196"/>
      <c r="AN17" s="1197"/>
      <c r="AO17" s="295">
        <v>9704452</v>
      </c>
      <c r="AP17" s="295">
        <v>57968</v>
      </c>
      <c r="AQ17" s="296">
        <v>64560</v>
      </c>
      <c r="AR17" s="297">
        <v>-10.199999999999999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6.24</v>
      </c>
      <c r="AP21" s="308">
        <v>6.59</v>
      </c>
      <c r="AQ21" s="309">
        <v>-0.35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99.6</v>
      </c>
      <c r="AP22" s="313">
        <v>99.5</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5582785</v>
      </c>
      <c r="AP32" s="322">
        <v>33348</v>
      </c>
      <c r="AQ32" s="323">
        <v>36890</v>
      </c>
      <c r="AR32" s="324">
        <v>-9.6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498</v>
      </c>
      <c r="AP34" s="322" t="s">
        <v>498</v>
      </c>
      <c r="AQ34" s="323">
        <v>32</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1647653</v>
      </c>
      <c r="AP35" s="322">
        <v>9842</v>
      </c>
      <c r="AQ35" s="323">
        <v>11840</v>
      </c>
      <c r="AR35" s="324">
        <v>-16.899999999999999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165824</v>
      </c>
      <c r="AP36" s="322">
        <v>991</v>
      </c>
      <c r="AQ36" s="323">
        <v>566</v>
      </c>
      <c r="AR36" s="324">
        <v>75.099999999999994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t="s">
        <v>498</v>
      </c>
      <c r="AP37" s="322" t="s">
        <v>498</v>
      </c>
      <c r="AQ37" s="323">
        <v>753</v>
      </c>
      <c r="AR37" s="324" t="s">
        <v>498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v>693</v>
      </c>
      <c r="AP38" s="325">
        <v>4</v>
      </c>
      <c r="AQ38" s="326">
        <v>1</v>
      </c>
      <c r="AR38" s="314">
        <v>300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-1862266</v>
      </c>
      <c r="AP39" s="322">
        <v>-11124</v>
      </c>
      <c r="AQ39" s="323">
        <v>-6673</v>
      </c>
      <c r="AR39" s="324">
        <v>66.7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-3719111</v>
      </c>
      <c r="AP40" s="322">
        <v>-22216</v>
      </c>
      <c r="AQ40" s="323">
        <v>-33112</v>
      </c>
      <c r="AR40" s="324">
        <v>-32.9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286</v>
      </c>
      <c r="AL41" s="1210"/>
      <c r="AM41" s="1210"/>
      <c r="AN41" s="1211"/>
      <c r="AO41" s="322">
        <v>1815578</v>
      </c>
      <c r="AP41" s="322">
        <v>10845</v>
      </c>
      <c r="AQ41" s="323">
        <v>10296</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7357962</v>
      </c>
      <c r="AN51" s="344">
        <v>44468</v>
      </c>
      <c r="AO51" s="345">
        <v>-28.5</v>
      </c>
      <c r="AP51" s="346">
        <v>43141</v>
      </c>
      <c r="AQ51" s="347">
        <v>9.4</v>
      </c>
      <c r="AR51" s="348">
        <v>-37.9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3560475</v>
      </c>
      <c r="AN52" s="352">
        <v>21518</v>
      </c>
      <c r="AO52" s="353">
        <v>-21.2</v>
      </c>
      <c r="AP52" s="354">
        <v>21887</v>
      </c>
      <c r="AQ52" s="355">
        <v>-2.4</v>
      </c>
      <c r="AR52" s="356">
        <v>-18.8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8748515</v>
      </c>
      <c r="AN53" s="344">
        <v>52752</v>
      </c>
      <c r="AO53" s="345">
        <v>18.600000000000001</v>
      </c>
      <c r="AP53" s="346">
        <v>45117</v>
      </c>
      <c r="AQ53" s="347">
        <v>4.5999999999999996</v>
      </c>
      <c r="AR53" s="348">
        <v>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3901310</v>
      </c>
      <c r="AN54" s="352">
        <v>23524</v>
      </c>
      <c r="AO54" s="353">
        <v>9.3000000000000007</v>
      </c>
      <c r="AP54" s="354">
        <v>25589</v>
      </c>
      <c r="AQ54" s="355">
        <v>16.899999999999999</v>
      </c>
      <c r="AR54" s="356">
        <v>-7.6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9564260</v>
      </c>
      <c r="AN55" s="344">
        <v>57411</v>
      </c>
      <c r="AO55" s="345">
        <v>8.8000000000000007</v>
      </c>
      <c r="AP55" s="346">
        <v>52496</v>
      </c>
      <c r="AQ55" s="347">
        <v>16.399999999999999</v>
      </c>
      <c r="AR55" s="348">
        <v>-7.6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2958320</v>
      </c>
      <c r="AN56" s="352">
        <v>17758</v>
      </c>
      <c r="AO56" s="353">
        <v>-24.5</v>
      </c>
      <c r="AP56" s="354">
        <v>29467</v>
      </c>
      <c r="AQ56" s="355">
        <v>15.2</v>
      </c>
      <c r="AR56" s="356">
        <v>-39.700000000000003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7095471</v>
      </c>
      <c r="AN57" s="344">
        <v>42607</v>
      </c>
      <c r="AO57" s="345">
        <v>-25.8</v>
      </c>
      <c r="AP57" s="346">
        <v>52619</v>
      </c>
      <c r="AQ57" s="347">
        <v>0.2</v>
      </c>
      <c r="AR57" s="348">
        <v>-26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4012486</v>
      </c>
      <c r="AN58" s="352">
        <v>24094</v>
      </c>
      <c r="AO58" s="353">
        <v>35.700000000000003</v>
      </c>
      <c r="AP58" s="354">
        <v>31149</v>
      </c>
      <c r="AQ58" s="355">
        <v>5.7</v>
      </c>
      <c r="AR58" s="356">
        <v>30</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7856160</v>
      </c>
      <c r="AN59" s="344">
        <v>46928</v>
      </c>
      <c r="AO59" s="345">
        <v>10.1</v>
      </c>
      <c r="AP59" s="346">
        <v>51875</v>
      </c>
      <c r="AQ59" s="347">
        <v>-1.4</v>
      </c>
      <c r="AR59" s="348">
        <v>11.5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4124086</v>
      </c>
      <c r="AN60" s="352">
        <v>24635</v>
      </c>
      <c r="AO60" s="353">
        <v>2.2000000000000002</v>
      </c>
      <c r="AP60" s="354">
        <v>29372</v>
      </c>
      <c r="AQ60" s="355">
        <v>-5.7</v>
      </c>
      <c r="AR60" s="356">
        <v>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8124474</v>
      </c>
      <c r="AN61" s="359">
        <v>48833</v>
      </c>
      <c r="AO61" s="360">
        <v>-3.4</v>
      </c>
      <c r="AP61" s="361">
        <v>49050</v>
      </c>
      <c r="AQ61" s="362">
        <v>5.8</v>
      </c>
      <c r="AR61" s="348">
        <v>-9.1999999999999993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3711335</v>
      </c>
      <c r="AN62" s="352">
        <v>22306</v>
      </c>
      <c r="AO62" s="353">
        <v>0.3</v>
      </c>
      <c r="AP62" s="354">
        <v>27493</v>
      </c>
      <c r="AQ62" s="355">
        <v>5.9</v>
      </c>
      <c r="AR62" s="356">
        <v>-5.6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9LinbZZZIC6ulDijjKUihzLBFZOxIaVCTYpkpsbdehmKZ+9VA1a4ziU/veVjIBy8B4mDoOk9XrWMuFfq7uPZA==" saltValue="y+lJcdzLdpPK091YJ7O2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dqMYZ/zym/aYhuHtCo0l+8q5+nD8NCq2yM1C8dFjD3fBgFQ4TQKDa0fhHoGNbVyblti6VOeP1sWzsDmZ5Qu5Q==" saltValue="PiZyUi4Mli2WE64/tmaB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tBp9yik1zw+5UvYxKMH8F+uIw/VZZZ9yQnj73lHsNgxqeFSilJb1jZgfFFtqGanqhrZZs14HRvThTcIpv4+oQ==" saltValue="ZbFbY2AnUxxiiDdJ2i+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2.2999999999999998</v>
      </c>
      <c r="G47" s="12">
        <v>3.45</v>
      </c>
      <c r="H47" s="12">
        <v>3.83</v>
      </c>
      <c r="I47" s="12">
        <v>3.81</v>
      </c>
      <c r="J47" s="13">
        <v>3.84</v>
      </c>
    </row>
    <row r="48" spans="2:10" ht="57.75" customHeight="1">
      <c r="B48" s="14"/>
      <c r="C48" s="1214" t="s">
        <v>4</v>
      </c>
      <c r="D48" s="1214"/>
      <c r="E48" s="1215"/>
      <c r="F48" s="15">
        <v>6.5</v>
      </c>
      <c r="G48" s="16">
        <v>7.46</v>
      </c>
      <c r="H48" s="16">
        <v>8.09</v>
      </c>
      <c r="I48" s="16">
        <v>4.8499999999999996</v>
      </c>
      <c r="J48" s="17">
        <v>3.03</v>
      </c>
    </row>
    <row r="49" spans="2:10" ht="57.75" customHeight="1" thickBot="1">
      <c r="B49" s="18"/>
      <c r="C49" s="1216" t="s">
        <v>5</v>
      </c>
      <c r="D49" s="1216"/>
      <c r="E49" s="1217"/>
      <c r="F49" s="19" t="s">
        <v>546</v>
      </c>
      <c r="G49" s="20">
        <v>2.35</v>
      </c>
      <c r="H49" s="20">
        <v>1.0900000000000001</v>
      </c>
      <c r="I49" s="20" t="s">
        <v>547</v>
      </c>
      <c r="J49" s="21" t="s">
        <v>548</v>
      </c>
    </row>
    <row r="50" spans="2:10" ht="13.5" customHeight="1"/>
    <row r="51" spans="2:10" ht="13.5" hidden="1" customHeight="1"/>
    <row r="52" spans="2:10" ht="13.5" hidden="1" customHeight="1"/>
    <row r="53" spans="2:10" ht="13.5" hidden="1" customHeight="1"/>
  </sheetData>
  <sheetProtection algorithmName="SHA-512" hashValue="V0E/j0oFVVjDG4YtE23D7v4Zl2sT4aFfzBg10OXj19hXUT6H7C+Vv8E6uIT5SptMKf7v3CSCt20p6k8tjKm1gg==" saltValue="W8JmjwWLXQ5Cjs7Seu0M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2019-03-11T10:51:18Z</cp:lastPrinted>
  <dcterms:created xsi:type="dcterms:W3CDTF">2019-02-14T01:53:18Z</dcterms:created>
  <dcterms:modified xsi:type="dcterms:W3CDTF">2019-12-17T06:55:15Z</dcterms:modified>
  <cp:category/>
</cp:coreProperties>
</file>