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9007687\Desktop\財政状況資料集（２回目）\"/>
    </mc:Choice>
  </mc:AlternateContent>
  <bookViews>
    <workbookView xWindow="0" yWindow="15" windowWidth="1536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BE38" i="10"/>
  <c r="AM38" i="10"/>
  <c r="U38" i="10"/>
  <c r="AM37" i="10"/>
  <c r="U37" i="10"/>
  <c r="AM36" i="10"/>
  <c r="AM35" i="10"/>
  <c r="C34" i="10"/>
  <c r="C35" i="10" s="1"/>
  <c r="C36" i="10" s="1"/>
  <c r="C37" i="10" s="1"/>
  <c r="C38" i="10" s="1"/>
  <c r="C39" i="10" s="1"/>
  <c r="U34" i="10" l="1"/>
  <c r="U35" i="10" s="1"/>
  <c r="U36" i="10" s="1"/>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W34" i="10" l="1"/>
  <c r="BW35" i="10" s="1"/>
  <c r="BW36" i="10" s="1"/>
  <c r="BW37" i="10" s="1"/>
  <c r="BW38" i="10" s="1"/>
  <c r="CO34" i="10"/>
  <c r="CO35" i="10" s="1"/>
  <c r="CO36" i="10" s="1"/>
  <c r="CO37" i="10" s="1"/>
  <c r="CO38" i="10" s="1"/>
  <c r="CO39" i="10" s="1"/>
  <c r="CO40" i="10" s="1"/>
  <c r="CO41" i="10" s="1"/>
  <c r="CO42" i="10" s="1"/>
  <c r="CO43" i="10" s="1"/>
</calcChain>
</file>

<file path=xl/sharedStrings.xml><?xml version="1.0" encoding="utf-8"?>
<sst xmlns="http://schemas.openxmlformats.org/spreadsheetml/2006/main" count="1118" uniqueCount="603">
  <si>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</si>
  <si>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</si>
  <si>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</si>
  <si>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</si>
  <si>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</si>
  <si>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</si>
  <si>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</si>
  <si>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</si>
  <si>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</si>
  <si>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</si>
  <si>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</si>
  <si>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</si>
  <si>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</si>
  <si>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</si>
  <si>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</si>
  <si>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</si>
  <si>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</si>
  <si>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</si>
  <si>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</si>
  <si>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</si>
  <si>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</si>
  <si>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</si>
  <si>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</si>
  <si>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</si>
  <si>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</si>
  <si>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</si>
  <si>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</si>
  <si>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</si>
  <si>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</si>
  <si>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</si>
  <si>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</si>
  <si>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</si>
  <si>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</si>
  <si>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</si>
  <si>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</si>
  <si>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</si>
  <si>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</si>
  <si>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</si>
  <si>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</si>
  <si>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</si>
  <si>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</si>
  <si>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</si>
  <si>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</si>
  <si>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</si>
  <si>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</si>
  <si>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</si>
  <si>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</si>
  <si>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</si>
  <si>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</si>
  <si>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</si>
  <si>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</si>
  <si>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</si>
  <si>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</si>
  <si>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</si>
  <si>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</si>
  <si>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</si>
  <si>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</si>
  <si>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</si>
  <si>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</si>
  <si>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</si>
  <si>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</si>
  <si>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</si>
  <si>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</si>
  <si>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</si>
  <si>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</si>
  <si>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</si>
  <si>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</si>
  <si>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</si>
  <si>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</si>
  <si>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</si>
  <si>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</si>
  <si>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</si>
  <si>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</si>
  <si>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</si>
  <si>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</si>
  <si>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</si>
  <si>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</si>
  <si>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</si>
  <si>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</si>
  <si>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</si>
  <si>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</si>
  <si>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</si>
  <si>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</si>
  <si>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</si>
  <si>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</si>
  <si>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</si>
  <si>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</si>
  <si>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</si>
  <si>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</si>
  <si>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</si>
  <si>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小山市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</si>
  <si>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</si>
  <si>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</si>
  <si>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</si>
  <si>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</si>
  <si>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</si>
  <si>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</si>
  <si>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</si>
  <si>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</si>
  <si>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</si>
  <si>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</si>
  <si>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</si>
  <si>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</si>
  <si>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</si>
  <si>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</si>
  <si>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</si>
  <si>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</si>
  <si>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</si>
  <si>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</si>
  <si>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</si>
  <si>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</si>
  <si>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</si>
  <si>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</si>
  <si>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</si>
  <si>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</si>
  <si>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</si>
  <si>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</si>
  <si>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</si>
  <si>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</si>
  <si>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</si>
  <si>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</si>
  <si>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</si>
  <si>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</si>
  <si>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</si>
  <si>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</si>
  <si>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</si>
  <si>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</si>
  <si>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</si>
  <si>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</si>
  <si>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</si>
  <si>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</si>
  <si>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</si>
  <si>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</si>
  <si>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</si>
  <si>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</si>
  <si>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</si>
  <si>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</si>
  <si>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</si>
  <si>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</si>
  <si>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</si>
  <si>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</si>
  <si>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</si>
  <si>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</si>
  <si>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</si>
  <si>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</si>
  <si>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</si>
  <si>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</si>
  <si>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</si>
  <si>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</si>
  <si>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</si>
  <si>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</si>
  <si>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</si>
  <si>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</si>
  <si>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</si>
  <si>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</si>
  <si>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</si>
  <si>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</si>
  <si>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</si>
  <si>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</si>
  <si>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</si>
  <si>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</si>
  <si>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</si>
  <si>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</si>
  <si>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</si>
  <si>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</si>
  <si>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</si>
  <si>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</si>
  <si>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</si>
  <si>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</si>
  <si>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</si>
  <si>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</si>
  <si>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</si>
  <si>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</si>
  <si>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</si>
  <si>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</si>
  <si>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</si>
  <si>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</si>
  <si>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</si>
  <si>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</si>
  <si>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</si>
  <si>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</si>
  <si>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</si>
  <si>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</si>
  <si>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</si>
  <si>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</si>
  <si>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</si>
  <si>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</si>
  <si>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</si>
  <si>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</si>
  <si>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</si>
  <si>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</si>
  <si>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</si>
  <si>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</si>
  <si>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</si>
  <si>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</si>
  <si>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</si>
  <si>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</si>
  <si>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</si>
  <si>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</si>
  <si>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</si>
  <si>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</si>
  <si>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</si>
  <si>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栃木県小山市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</si>
  <si>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</si>
  <si>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</si>
  <si>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</si>
  <si>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</si>
  <si>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</si>
  <si>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</si>
  <si>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</si>
  <si>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</si>
  <si>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</si>
  <si>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</si>
  <si>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</si>
  <si>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</si>
  <si>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</si>
  <si>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</si>
  <si>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</si>
  <si>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</si>
  <si>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</si>
  <si>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</si>
  <si>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</si>
  <si>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</si>
  <si>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</si>
  <si>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</si>
  <si>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</si>
  <si>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</si>
  <si>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</si>
  <si>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</si>
  <si>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</si>
  <si>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</si>
  <si>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</si>
  <si>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</si>
  <si>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</si>
  <si>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</si>
  <si>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</si>
  <si>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</si>
  <si>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</si>
  <si>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</si>
  <si>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</si>
  <si>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</si>
  <si>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</si>
  <si>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</si>
  <si>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</si>
  <si>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</si>
  <si>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</si>
  <si>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</si>
  <si>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</si>
  <si>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</si>
  <si>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</si>
  <si>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</si>
  <si>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</si>
  <si>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</si>
  <si>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</si>
  <si>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</si>
  <si>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</si>
  <si>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</si>
  <si>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</si>
  <si>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</si>
  <si>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</si>
  <si>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</si>
  <si>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</si>
  <si>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</si>
  <si>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</si>
  <si>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</si>
  <si>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</si>
  <si>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</si>
  <si>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</si>
  <si>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</si>
  <si>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</si>
  <si>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</si>
  <si>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</si>
  <si>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</si>
  <si>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</si>
  <si>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</si>
  <si>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</si>
  <si>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</si>
  <si>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</si>
  <si>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</si>
  <si>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</si>
  <si>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</si>
  <si>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</si>
  <si>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</si>
  <si>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</si>
  <si>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</si>
  <si>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</si>
  <si>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</si>
  <si>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</si>
  <si>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</si>
  <si>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</si>
  <si>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</si>
  <si>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</si>
  <si>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</si>
  <si>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</si>
  <si>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</si>
  <si>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</si>
  <si>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</si>
  <si>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</si>
  <si>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</si>
  <si>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</si>
  <si>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</si>
  <si>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</si>
  <si>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</si>
  <si>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</si>
  <si>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</si>
  <si>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</si>
  <si>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</si>
  <si>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</si>
  <si>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</si>
  <si>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</si>
  <si>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</si>
  <si>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</si>
  <si>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</si>
  <si>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</si>
  <si>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</si>
  <si>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</si>
  <si>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</si>
  <si>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</si>
  <si>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</si>
  <si>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</si>
  <si>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</si>
  <si>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その他</t>
    <phoneticPr fontId="5"/>
  </si>
  <si>
    <t>加入世帯数(世帯)</t>
  </si>
  <si>
    <t>　　うち一部事務組合負担金</t>
    <phoneticPr fontId="5"/>
  </si>
  <si>
    <t>歳入合計</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</si>
  <si>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</si>
  <si>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</si>
  <si>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</si>
  <si>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</si>
  <si>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</si>
  <si>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</si>
  <si>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</si>
  <si>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</si>
  <si>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</si>
  <si>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</si>
  <si>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</si>
  <si>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</si>
  <si>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</si>
  <si>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</si>
  <si>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</si>
  <si>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</si>
  <si>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</si>
  <si>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</si>
  <si>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</si>
  <si>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</si>
  <si>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</si>
  <si>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</si>
  <si>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</si>
  <si>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</si>
  <si>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</si>
  <si>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栃木県小山市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</si>
  <si>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</si>
  <si>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</si>
  <si>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</si>
  <si>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</si>
  <si>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</si>
  <si>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</si>
  <si>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</si>
  <si>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</si>
  <si>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</si>
  <si>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</si>
  <si>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</si>
  <si>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</si>
  <si>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</si>
  <si>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</si>
  <si>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</si>
  <si>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</si>
  <si>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</si>
  <si>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</si>
  <si>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</si>
  <si>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</si>
  <si>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墓園やすらぎの森事業特別会計</t>
    <phoneticPr fontId="5"/>
  </si>
  <si>
    <t>与良川水系湛水防除事業特別会計</t>
    <phoneticPr fontId="5"/>
  </si>
  <si>
    <t>公共用地先行取得事業特別会計</t>
    <phoneticPr fontId="5"/>
  </si>
  <si>
    <t>病院事業債管理事業特別会計</t>
    <phoneticPr fontId="5"/>
  </si>
  <si>
    <t>栃木県南地方卸売市場特別会計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</si>
  <si>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</si>
  <si>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</si>
  <si>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</si>
  <si>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</si>
  <si>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</si>
  <si>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</si>
  <si>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</si>
  <si>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</si>
  <si>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</si>
  <si>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</si>
  <si>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</si>
  <si>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</si>
  <si>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</si>
  <si>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</si>
  <si>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</si>
  <si>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</si>
  <si>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</si>
  <si>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</si>
  <si>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</si>
  <si>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</si>
  <si>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</si>
  <si>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農業集落排水処理事業特別会計</t>
    <phoneticPr fontId="5"/>
  </si>
  <si>
    <t>小山東部第二工業団地造成事業特別会計</t>
    <phoneticPr fontId="5"/>
  </si>
  <si>
    <t>テクノパーク小山南部造成事業特別会計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</si>
  <si>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</si>
  <si>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</si>
  <si>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</si>
  <si>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</si>
  <si>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</si>
  <si>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</si>
  <si>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</si>
  <si>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</si>
  <si>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</si>
  <si>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</si>
  <si>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</si>
  <si>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</si>
  <si>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</si>
  <si>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</si>
  <si>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</si>
  <si>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</si>
  <si>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</si>
  <si>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</si>
  <si>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</si>
  <si>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</si>
  <si>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</si>
  <si>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</si>
  <si>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</si>
  <si>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</si>
  <si>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</si>
  <si>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</si>
  <si>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</si>
  <si>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</si>
  <si>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</si>
  <si>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</si>
  <si>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</si>
  <si>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</si>
  <si>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</si>
  <si>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</si>
  <si>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</si>
  <si>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</si>
  <si>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</si>
  <si>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</si>
  <si>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</si>
  <si>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</si>
  <si>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</si>
  <si>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</si>
  <si>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</si>
  <si>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</si>
  <si>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</si>
  <si>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</si>
  <si>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</si>
  <si>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</si>
  <si>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</si>
  <si>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</si>
  <si>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</si>
  <si>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</si>
  <si>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</si>
  <si>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</si>
  <si>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</si>
  <si>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</si>
  <si>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</si>
  <si>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</si>
  <si>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</si>
  <si>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</si>
  <si>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</si>
  <si>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</si>
  <si>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</si>
  <si>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</si>
  <si>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</si>
  <si>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</si>
  <si>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</si>
  <si>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</si>
  <si>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</si>
  <si>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</si>
  <si>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</si>
  <si>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</si>
  <si>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</si>
  <si>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</si>
  <si>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</si>
  <si>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</si>
  <si>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</si>
  <si>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</si>
  <si>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</si>
  <si>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</si>
  <si>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</si>
  <si>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</si>
  <si>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</si>
  <si>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</si>
  <si>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</si>
  <si>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</si>
  <si>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</si>
  <si>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</si>
  <si>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</si>
  <si>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</si>
  <si>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</si>
  <si>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</si>
  <si>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</si>
  <si>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</si>
  <si>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</si>
  <si>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</si>
  <si>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</si>
  <si>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</si>
  <si>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</si>
  <si>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</si>
  <si>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</si>
  <si>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</si>
  <si>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</si>
  <si>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</si>
  <si>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</si>
  <si>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</si>
  <si>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</si>
  <si>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</si>
  <si>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</si>
  <si>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</si>
  <si>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</si>
  <si>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</si>
  <si>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</si>
  <si>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</si>
  <si>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</si>
  <si>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</si>
  <si>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</si>
  <si>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</si>
  <si>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</si>
  <si>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</si>
  <si>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</si>
  <si>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</si>
  <si>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</si>
  <si>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</si>
  <si>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</si>
  <si>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</si>
  <si>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</si>
  <si>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</si>
  <si>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</si>
  <si>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</si>
  <si>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</si>
  <si>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</si>
  <si>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</si>
  <si>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</si>
  <si>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</si>
  <si>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</si>
  <si>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</si>
  <si>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</si>
  <si>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</si>
  <si>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</si>
  <si>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</si>
  <si>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</si>
  <si>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</si>
  <si>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</si>
  <si>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</si>
  <si>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</si>
  <si>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0.63</t>
  </si>
  <si>
    <t>▲ 3.13</t>
  </si>
  <si>
    <t>▲ 1.82</t>
  </si>
  <si>
    <t>水道事業会計</t>
  </si>
  <si>
    <t>一般会計</t>
  </si>
  <si>
    <t>国民健康保険特別会計（事業勘定）</t>
  </si>
  <si>
    <t>介護保険特別会計</t>
  </si>
  <si>
    <t>公共下水道事業特別会計</t>
  </si>
  <si>
    <t>墓園やすらぎの森事業特別会計</t>
  </si>
  <si>
    <t>後期高齢者医療特別会計</t>
  </si>
  <si>
    <t>与良川水系湛水防除事業特別会計</t>
  </si>
  <si>
    <t>その他会計（赤字）</t>
  </si>
  <si>
    <t>その他会計（黒字）</t>
  </si>
  <si>
    <t>-</t>
    <phoneticPr fontId="2"/>
  </si>
  <si>
    <t>-</t>
    <phoneticPr fontId="2"/>
  </si>
  <si>
    <t>-</t>
    <phoneticPr fontId="2"/>
  </si>
  <si>
    <t>小山広域保健衛生組合</t>
    <rPh sb="0" eb="2">
      <t>オヤマ</t>
    </rPh>
    <rPh sb="2" eb="4">
      <t>コウイキ</t>
    </rPh>
    <rPh sb="4" eb="6">
      <t>ホケン</t>
    </rPh>
    <rPh sb="6" eb="8">
      <t>エイセイ</t>
    </rPh>
    <rPh sb="8" eb="10">
      <t>クミアイ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</si>
  <si>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</si>
  <si>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</si>
  <si>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</si>
  <si>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</si>
  <si>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法適用企業</t>
    <rPh sb="0" eb="1">
      <t>ホウ</t>
    </rPh>
    <rPh sb="1" eb="3">
      <t>テキヨウ</t>
    </rPh>
    <rPh sb="3" eb="5">
      <t>キギョウ</t>
    </rPh>
    <phoneticPr fontId="2"/>
  </si>
  <si>
    <t>-</t>
    <phoneticPr fontId="2"/>
  </si>
  <si>
    <t>-</t>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</si>
  <si>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</si>
  <si>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渡良瀬遊水地アクリメーション振興財団</t>
    <rPh sb="0" eb="3">
      <t>ワタラセ</t>
    </rPh>
    <rPh sb="3" eb="6">
      <t>ユウスイチ</t>
    </rPh>
    <rPh sb="14" eb="16">
      <t>シンコウ</t>
    </rPh>
    <rPh sb="16" eb="18">
      <t>ザイダン</t>
    </rPh>
    <phoneticPr fontId="2"/>
  </si>
  <si>
    <t>小山都市開発</t>
    <rPh sb="0" eb="2">
      <t>オヤマ</t>
    </rPh>
    <rPh sb="2" eb="4">
      <t>トシ</t>
    </rPh>
    <rPh sb="4" eb="6">
      <t>カイハツ</t>
    </rPh>
    <phoneticPr fontId="2"/>
  </si>
  <si>
    <t>小山市体育協会</t>
    <rPh sb="0" eb="3">
      <t>オヤマシ</t>
    </rPh>
    <rPh sb="3" eb="5">
      <t>タイイク</t>
    </rPh>
    <rPh sb="5" eb="7">
      <t>キョウカイ</t>
    </rPh>
    <phoneticPr fontId="2"/>
  </si>
  <si>
    <t>小山市農業公社</t>
    <rPh sb="0" eb="3">
      <t>オヤマシ</t>
    </rPh>
    <rPh sb="3" eb="5">
      <t>ノウギョウ</t>
    </rPh>
    <rPh sb="5" eb="7">
      <t>コウシャ</t>
    </rPh>
    <phoneticPr fontId="2"/>
  </si>
  <si>
    <t>小山市勤労者共済サービスセンター</t>
    <rPh sb="0" eb="3">
      <t>オヤマシ</t>
    </rPh>
    <rPh sb="3" eb="6">
      <t>キンロウシャ</t>
    </rPh>
    <rPh sb="6" eb="8">
      <t>キョウサイ</t>
    </rPh>
    <phoneticPr fontId="2"/>
  </si>
  <si>
    <t>テレビ小山放送</t>
    <rPh sb="3" eb="5">
      <t>オヤマ</t>
    </rPh>
    <rPh sb="5" eb="7">
      <t>ホウソウ</t>
    </rPh>
    <phoneticPr fontId="2"/>
  </si>
  <si>
    <t>小山市土地開発公社</t>
    <rPh sb="0" eb="3">
      <t>オヤマシ</t>
    </rPh>
    <rPh sb="3" eb="5">
      <t>トチ</t>
    </rPh>
    <rPh sb="5" eb="7">
      <t>カイハツ</t>
    </rPh>
    <rPh sb="7" eb="9">
      <t>コウシャ</t>
    </rPh>
    <phoneticPr fontId="2"/>
  </si>
  <si>
    <t>小山ブランド思川</t>
    <rPh sb="0" eb="2">
      <t>オヤマ</t>
    </rPh>
    <rPh sb="6" eb="8">
      <t>オモイガワ</t>
    </rPh>
    <phoneticPr fontId="2"/>
  </si>
  <si>
    <t>小山市観光協会</t>
    <rPh sb="0" eb="3">
      <t>オヤマシ</t>
    </rPh>
    <rPh sb="3" eb="5">
      <t>カンコウ</t>
    </rPh>
    <rPh sb="5" eb="7">
      <t>キョウカイ</t>
    </rPh>
    <phoneticPr fontId="2"/>
  </si>
  <si>
    <t>新小山市民病院</t>
    <rPh sb="0" eb="1">
      <t>シン</t>
    </rPh>
    <rPh sb="1" eb="5">
      <t>オヤマシミン</t>
    </rPh>
    <rPh sb="5" eb="7">
      <t>ビョウイン</t>
    </rPh>
    <phoneticPr fontId="2"/>
  </si>
  <si>
    <t>○</t>
    <phoneticPr fontId="2"/>
  </si>
  <si>
    <t>○</t>
    <phoneticPr fontId="2"/>
  </si>
  <si>
    <t>-</t>
    <phoneticPr fontId="2"/>
  </si>
  <si>
    <t>-</t>
    <phoneticPr fontId="2"/>
  </si>
  <si>
    <t>-</t>
    <phoneticPr fontId="2"/>
  </si>
  <si>
    <t>庁舎建設基金</t>
    <rPh sb="0" eb="2">
      <t>チョウシャ</t>
    </rPh>
    <rPh sb="2" eb="4">
      <t>ケンセツ</t>
    </rPh>
    <rPh sb="4" eb="6">
      <t>キキン</t>
    </rPh>
    <phoneticPr fontId="11"/>
  </si>
  <si>
    <t>体育館建設基金</t>
    <rPh sb="0" eb="3">
      <t>タイイクカン</t>
    </rPh>
    <rPh sb="3" eb="5">
      <t>ケンセツ</t>
    </rPh>
    <rPh sb="5" eb="7">
      <t>キキン</t>
    </rPh>
    <phoneticPr fontId="11"/>
  </si>
  <si>
    <t>子ども甲状腺検査基金</t>
    <rPh sb="0" eb="1">
      <t>コ</t>
    </rPh>
    <rPh sb="3" eb="6">
      <t>コウジョウセン</t>
    </rPh>
    <rPh sb="6" eb="8">
      <t>ケンサ</t>
    </rPh>
    <rPh sb="8" eb="10">
      <t>キキン</t>
    </rPh>
    <phoneticPr fontId="11"/>
  </si>
  <si>
    <t>小野塚記念青少年健全育成基金</t>
    <rPh sb="0" eb="3">
      <t>オノヅカ</t>
    </rPh>
    <rPh sb="3" eb="5">
      <t>キネン</t>
    </rPh>
    <rPh sb="5" eb="8">
      <t>セイショウネン</t>
    </rPh>
    <rPh sb="8" eb="10">
      <t>ケンゼン</t>
    </rPh>
    <rPh sb="10" eb="12">
      <t>イクセイ</t>
    </rPh>
    <rPh sb="12" eb="14">
      <t>キキン</t>
    </rPh>
    <phoneticPr fontId="11"/>
  </si>
  <si>
    <t>文化芸術振興基金</t>
    <rPh sb="0" eb="2">
      <t>ブンカ</t>
    </rPh>
    <rPh sb="2" eb="4">
      <t>ゲイジュツ</t>
    </rPh>
    <rPh sb="4" eb="6">
      <t>シンコウ</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</si>
  <si>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</si>
  <si>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</si>
  <si>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</si>
  <si>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</si>
  <si>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</si>
  <si>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</si>
  <si>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</si>
  <si>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</si>
  <si>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</si>
  <si>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</si>
  <si>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は、類似団体内平均値と比較し比率が高くなっているが、前年度比較としては減少している。要因としては、公営企業会計の地方債現在高の減により公営企業債等繰入見込額が減少し、また剰余金を財源として充当可能基金が増加したためである。
　実質公債費比率については、類似団体内平均値と比較し低い水準となっている。前年度対比では、平成27年度に借り入れた新小山市民病院の医療機械器具整備事業債の元金償還が始まったことにより、元利償還金の額が増加したため比率としては増加している。
　引き続き、起債対象事業の適切な選択を行い、世代間負担の公平化と償還額の平準化を図り、財政の健全化を確保した運営に努める。</t>
    <rPh sb="39" eb="41">
      <t>ヒカク</t>
    </rPh>
    <phoneticPr fontId="5"/>
  </si>
  <si>
    <t>将来負担比率については、公営企業会計の地方債現在高の減により公営企業債等繰入見込額が減少し、また剰余金を財源として充当可能基金が増加したため、比率としては低下している。
類似団体との比較においては、将来負担比率、有形固定資産減価償却率ともに類似団体内平均値を上回っている。今後は公共施設の老朽化対策や財政の健全化に向けた財政運営に努める。</t>
    <rPh sb="0" eb="2">
      <t>ショウライ</t>
    </rPh>
    <rPh sb="2" eb="4">
      <t>フタン</t>
    </rPh>
    <rPh sb="4" eb="6">
      <t>ヒリツ</t>
    </rPh>
    <rPh sb="12" eb="14">
      <t>コウエイ</t>
    </rPh>
    <rPh sb="14" eb="16">
      <t>キギョウ</t>
    </rPh>
    <rPh sb="16" eb="18">
      <t>カイケイ</t>
    </rPh>
    <rPh sb="19" eb="22">
      <t>チホウサイ</t>
    </rPh>
    <rPh sb="22" eb="24">
      <t>ゲンザイ</t>
    </rPh>
    <rPh sb="24" eb="25">
      <t>ダカ</t>
    </rPh>
    <rPh sb="26" eb="27">
      <t>ゲン</t>
    </rPh>
    <rPh sb="30" eb="32">
      <t>コウエイ</t>
    </rPh>
    <rPh sb="32" eb="34">
      <t>キギョウ</t>
    </rPh>
    <rPh sb="34" eb="35">
      <t>サイ</t>
    </rPh>
    <rPh sb="35" eb="36">
      <t>トウ</t>
    </rPh>
    <rPh sb="36" eb="38">
      <t>クリイレ</t>
    </rPh>
    <rPh sb="38" eb="40">
      <t>ミコミ</t>
    </rPh>
    <rPh sb="40" eb="41">
      <t>ガク</t>
    </rPh>
    <rPh sb="42" eb="44">
      <t>ゲンショウ</t>
    </rPh>
    <rPh sb="48" eb="51">
      <t>ジョウヨキン</t>
    </rPh>
    <rPh sb="52" eb="54">
      <t>ザイゲン</t>
    </rPh>
    <rPh sb="57" eb="59">
      <t>ジュウトウ</t>
    </rPh>
    <rPh sb="59" eb="61">
      <t>カノウ</t>
    </rPh>
    <rPh sb="61" eb="63">
      <t>キキン</t>
    </rPh>
    <rPh sb="64" eb="66">
      <t>ゾウカ</t>
    </rPh>
    <rPh sb="71" eb="73">
      <t>ヒリツ</t>
    </rPh>
    <rPh sb="77" eb="79">
      <t>テイカ</t>
    </rPh>
    <rPh sb="85" eb="87">
      <t>ルイジ</t>
    </rPh>
    <rPh sb="87" eb="89">
      <t>ダンタイ</t>
    </rPh>
    <rPh sb="91" eb="93">
      <t>ヒカク</t>
    </rPh>
    <rPh sb="99" eb="101">
      <t>ショウライ</t>
    </rPh>
    <rPh sb="101" eb="103">
      <t>フタン</t>
    </rPh>
    <rPh sb="103" eb="105">
      <t>ヒリツ</t>
    </rPh>
    <rPh sb="106" eb="108">
      <t>ユウケイ</t>
    </rPh>
    <rPh sb="108" eb="110">
      <t>コテイ</t>
    </rPh>
    <rPh sb="110" eb="112">
      <t>シサン</t>
    </rPh>
    <rPh sb="112" eb="114">
      <t>ゲンカ</t>
    </rPh>
    <rPh sb="114" eb="116">
      <t>ショウキャク</t>
    </rPh>
    <rPh sb="116" eb="117">
      <t>リツ</t>
    </rPh>
    <rPh sb="120" eb="122">
      <t>ルイジ</t>
    </rPh>
    <rPh sb="122" eb="124">
      <t>ダンタイ</t>
    </rPh>
    <rPh sb="124" eb="125">
      <t>ナイ</t>
    </rPh>
    <rPh sb="125" eb="128">
      <t>ヘイキンチ</t>
    </rPh>
    <rPh sb="129" eb="131">
      <t>ウワマワ</t>
    </rPh>
    <rPh sb="136" eb="138">
      <t>コンゴ</t>
    </rPh>
    <rPh sb="139" eb="141">
      <t>コウキョウ</t>
    </rPh>
    <rPh sb="141" eb="143">
      <t>シセツ</t>
    </rPh>
    <rPh sb="144" eb="147">
      <t>ロウキュウカ</t>
    </rPh>
    <rPh sb="147" eb="149">
      <t>タイサク</t>
    </rPh>
    <rPh sb="150" eb="152">
      <t>ザイセイ</t>
    </rPh>
    <rPh sb="153" eb="156">
      <t>ケンゼンカ</t>
    </rPh>
    <rPh sb="157" eb="158">
      <t>ム</t>
    </rPh>
    <rPh sb="160" eb="162">
      <t>ザイセイ</t>
    </rPh>
    <rPh sb="162" eb="164">
      <t>ウンエイ</t>
    </rPh>
    <rPh sb="165" eb="16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</si>
</sst>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3" fillId="0" borderId="41" xfId="16" applyFont="1" applyBorder="1" applyAlignment="1" applyProtection="1">
      <alignment horizontal="left" vertical="top" wrapText="1"/>
      <protection locked="0"/>
    </xf>
    <xf numFmtId="0" fontId="3" fillId="0" borderId="12" xfId="16" applyFont="1" applyBorder="1" applyAlignment="1" applyProtection="1">
      <alignment horizontal="left" vertical="top" wrapText="1"/>
      <protection locked="0"/>
    </xf>
    <xf numFmtId="0" fontId="3" fillId="0" borderId="46" xfId="16" applyFont="1" applyBorder="1" applyAlignment="1" applyProtection="1">
      <alignment horizontal="left" vertical="top" wrapText="1"/>
      <protection locked="0"/>
    </xf>
    <xf numFmtId="0" fontId="3" fillId="0" borderId="62" xfId="16" applyFont="1" applyBorder="1" applyAlignment="1" applyProtection="1">
      <alignment horizontal="left" vertical="top" wrapText="1"/>
      <protection locked="0"/>
    </xf>
    <xf numFmtId="0" fontId="3" fillId="0" borderId="0" xfId="16" applyFont="1" applyAlignment="1" applyProtection="1">
      <alignment horizontal="left" vertical="top" wrapText="1"/>
      <protection locked="0"/>
    </xf>
    <xf numFmtId="0" fontId="3" fillId="0" borderId="38" xfId="16" applyFont="1" applyBorder="1" applyAlignment="1" applyProtection="1">
      <alignment horizontal="left" vertical="top" wrapText="1"/>
      <protection locked="0"/>
    </xf>
    <xf numFmtId="0" fontId="3" fillId="0" borderId="37" xfId="16" applyFont="1" applyBorder="1" applyAlignment="1" applyProtection="1">
      <alignment horizontal="left" vertical="top" wrapText="1"/>
      <protection locked="0"/>
    </xf>
    <xf numFmtId="0" fontId="3" fillId="0" borderId="52" xfId="16" applyFont="1" applyBorder="1" applyAlignment="1" applyProtection="1">
      <alignment horizontal="left" vertical="top" wrapText="1"/>
      <protection locked="0"/>
    </xf>
    <xf numFmtId="0" fontId="3"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52496</c:v>
                </c:pt>
                <c:pt idx="3">
                  <c:v>52619</c:v>
                </c:pt>
                <c:pt idx="4">
                  <c:v>51875</c:v>
                </c:pt>
              </c:numCache>
            </c:numRef>
          </c:val>
          <c:smooth val="0"/>
          <c:extLst xmlns:c16r2="http://schemas.microsoft.com/office/drawing/2015/06/chart">
            <c:ext xmlns:c16="http://schemas.microsoft.com/office/drawing/2014/chart" uri="{C3380CC4-5D6E-409C-BE32-E72D297353CC}">
              <c16:uniqueId val="{00000000-F13F-47B3-8A77-0CE274D6A8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44468</c:v>
                </c:pt>
                <c:pt idx="1">
                  <c:v>52752</c:v>
                </c:pt>
                <c:pt idx="2">
                  <c:v>57411</c:v>
                </c:pt>
                <c:pt idx="3">
                  <c:v>42607</c:v>
                </c:pt>
                <c:pt idx="4">
                  <c:v>46928</c:v>
                </c:pt>
              </c:numCache>
            </c:numRef>
          </c:val>
          <c:smooth val="0"/>
          <c:extLst xmlns:c16r2="http://schemas.microsoft.com/office/drawing/2015/06/chart">
            <c:ext xmlns:c16="http://schemas.microsoft.com/office/drawing/2014/chart" uri="{C3380CC4-5D6E-409C-BE32-E72D297353CC}">
              <c16:uniqueId val="{00000001-F13F-47B3-8A77-0CE274D6A857}"/>
            </c:ext>
          </c:extLst>
        </c:ser>
        <c:dLbls>
          <c:showLegendKey val="0"/>
          <c:showVal val="0"/>
          <c:showCatName val="0"/>
          <c:showSerName val="0"/>
          <c:showPercent val="0"/>
          <c:showBubbleSize val="0"/>
        </c:dLbls>
        <c:marker val="1"/>
        <c:smooth val="0"/>
        <c:axId val="234207840"/>
        <c:axId val="120573744"/>
      </c:lineChart>
      <c:catAx>
        <c:axId val="234207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573744"/>
        <c:crosses val="autoZero"/>
        <c:auto val="1"/>
        <c:lblAlgn val="ctr"/>
        <c:lblOffset val="100"/>
        <c:tickLblSkip val="1"/>
        <c:tickMarkSkip val="1"/>
        <c:noMultiLvlLbl val="0"/>
      </c:catAx>
      <c:valAx>
        <c:axId val="12057374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207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6.5</c:v>
                </c:pt>
                <c:pt idx="1">
                  <c:v>7.46</c:v>
                </c:pt>
                <c:pt idx="2">
                  <c:v>8.09</c:v>
                </c:pt>
                <c:pt idx="3">
                  <c:v>4.8499999999999996</c:v>
                </c:pt>
                <c:pt idx="4">
                  <c:v>3.03</c:v>
                </c:pt>
              </c:numCache>
            </c:numRef>
          </c:val>
          <c:extLst xmlns:c16r2="http://schemas.microsoft.com/office/drawing/2015/06/chart">
            <c:ext xmlns:c16="http://schemas.microsoft.com/office/drawing/2014/chart" uri="{C3380CC4-5D6E-409C-BE32-E72D297353CC}">
              <c16:uniqueId val="{00000000-F1FF-4FC7-9DF0-EA927243E5A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2.2999999999999998</c:v>
                </c:pt>
                <c:pt idx="1">
                  <c:v>3.45</c:v>
                </c:pt>
                <c:pt idx="2">
                  <c:v>3.83</c:v>
                </c:pt>
                <c:pt idx="3">
                  <c:v>3.81</c:v>
                </c:pt>
                <c:pt idx="4">
                  <c:v>3.84</c:v>
                </c:pt>
              </c:numCache>
            </c:numRef>
          </c:val>
          <c:extLst xmlns:c16r2="http://schemas.microsoft.com/office/drawing/2015/06/chart">
            <c:ext xmlns:c16="http://schemas.microsoft.com/office/drawing/2014/chart" uri="{C3380CC4-5D6E-409C-BE32-E72D297353CC}">
              <c16:uniqueId val="{00000001-F1FF-4FC7-9DF0-EA927243E5A5}"/>
            </c:ext>
          </c:extLst>
        </c:ser>
        <c:dLbls>
          <c:showLegendKey val="0"/>
          <c:showVal val="0"/>
          <c:showCatName val="0"/>
          <c:showSerName val="0"/>
          <c:showPercent val="0"/>
          <c:showBubbleSize val="0"/>
        </c:dLbls>
        <c:gapWidth val="250"/>
        <c:overlap val="100"/>
        <c:axId val="232710600"/>
        <c:axId val="241076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-0.63</c:v>
                </c:pt>
                <c:pt idx="1">
                  <c:v>2.35</c:v>
                </c:pt>
                <c:pt idx="2">
                  <c:v>1.0900000000000001</c:v>
                </c:pt>
                <c:pt idx="3">
                  <c:v>-3.13</c:v>
                </c:pt>
                <c:pt idx="4">
                  <c:v>-1.82</c:v>
                </c:pt>
              </c:numCache>
            </c:numRef>
          </c:val>
          <c:smooth val="0"/>
          <c:extLst xmlns:c16r2="http://schemas.microsoft.com/office/drawing/2015/06/chart">
            <c:ext xmlns:c16="http://schemas.microsoft.com/office/drawing/2014/chart" uri="{C3380CC4-5D6E-409C-BE32-E72D297353CC}">
              <c16:uniqueId val="{00000002-F1FF-4FC7-9DF0-EA927243E5A5}"/>
            </c:ext>
          </c:extLst>
        </c:ser>
        <c:dLbls>
          <c:showLegendKey val="0"/>
          <c:showVal val="0"/>
          <c:showCatName val="0"/>
          <c:showSerName val="0"/>
          <c:showPercent val="0"/>
          <c:showBubbleSize val="0"/>
        </c:dLbls>
        <c:marker val="1"/>
        <c:smooth val="0"/>
        <c:axId val="232710600"/>
        <c:axId val="241076320"/>
      </c:lineChart>
      <c:catAx>
        <c:axId val="232710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1076320"/>
        <c:crosses val="autoZero"/>
        <c:auto val="1"/>
        <c:lblAlgn val="ctr"/>
        <c:lblOffset val="100"/>
        <c:tickLblSkip val="1"/>
        <c:tickMarkSkip val="1"/>
        <c:noMultiLvlLbl val="0"/>
      </c:catAx>
      <c:valAx>
        <c:axId val="241076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710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96C4-4998-A126-76A21F8A3FE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6C4-4998-A126-76A21F8A3FED}"/>
            </c:ext>
          </c:extLst>
        </c:ser>
        <c:ser>
          <c:idx val="2"/>
          <c:order val="2"/>
          <c:tx>
            <c:strRef>
              <c:f>データシート!$A$29</c:f>
              <c:strCache>
                <c:ptCount val="1"/>
                <c:pt idx="0">
                  <c:v>与良川水系湛水防除事業特別会計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96C4-4998-A126-76A21F8A3FE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3-96C4-4998-A126-76A21F8A3FED}"/>
            </c:ext>
          </c:extLst>
        </c:ser>
        <c:ser>
          <c:idx val="4"/>
          <c:order val="4"/>
          <c:tx>
            <c:strRef>
              <c:f>データシート!$A$31</c:f>
              <c:strCache>
                <c:ptCount val="1"/>
                <c:pt idx="0">
                  <c:v>墓園やすらぎの森事業特別会計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0.27</c:v>
                </c:pt>
                <c:pt idx="2">
                  <c:v>#N/A</c:v>
                </c:pt>
                <c:pt idx="3">
                  <c:v>0.35</c:v>
                </c:pt>
                <c:pt idx="4">
                  <c:v>#N/A</c:v>
                </c:pt>
                <c:pt idx="5">
                  <c:v>0.27</c:v>
                </c:pt>
                <c:pt idx="6">
                  <c:v>#N/A</c:v>
                </c:pt>
                <c:pt idx="7">
                  <c:v>0.12</c:v>
                </c:pt>
                <c:pt idx="8">
                  <c:v>#N/A</c:v>
                </c:pt>
                <c:pt idx="9">
                  <c:v>0.12</c:v>
                </c:pt>
              </c:numCache>
            </c:numRef>
          </c:val>
          <c:extLst xmlns:c16r2="http://schemas.microsoft.com/office/drawing/2015/06/chart">
            <c:ext xmlns:c16="http://schemas.microsoft.com/office/drawing/2014/chart" uri="{C3380CC4-5D6E-409C-BE32-E72D297353CC}">
              <c16:uniqueId val="{00000004-96C4-4998-A126-76A21F8A3FED}"/>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0.48</c:v>
                </c:pt>
                <c:pt idx="2">
                  <c:v>#N/A</c:v>
                </c:pt>
                <c:pt idx="3">
                  <c:v>0.44</c:v>
                </c:pt>
                <c:pt idx="4">
                  <c:v>#N/A</c:v>
                </c:pt>
                <c:pt idx="5">
                  <c:v>0.41</c:v>
                </c:pt>
                <c:pt idx="6">
                  <c:v>#N/A</c:v>
                </c:pt>
                <c:pt idx="7">
                  <c:v>0.45</c:v>
                </c:pt>
                <c:pt idx="8">
                  <c:v>#N/A</c:v>
                </c:pt>
                <c:pt idx="9">
                  <c:v>0.34</c:v>
                </c:pt>
              </c:numCache>
            </c:numRef>
          </c:val>
          <c:extLst xmlns:c16r2="http://schemas.microsoft.com/office/drawing/2015/06/chart">
            <c:ext xmlns:c16="http://schemas.microsoft.com/office/drawing/2014/chart" uri="{C3380CC4-5D6E-409C-BE32-E72D297353CC}">
              <c16:uniqueId val="{00000005-96C4-4998-A126-76A21F8A3FE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0.63</c:v>
                </c:pt>
                <c:pt idx="2">
                  <c:v>#N/A</c:v>
                </c:pt>
                <c:pt idx="3">
                  <c:v>0.55000000000000004</c:v>
                </c:pt>
                <c:pt idx="4">
                  <c:v>#N/A</c:v>
                </c:pt>
                <c:pt idx="5">
                  <c:v>1.41</c:v>
                </c:pt>
                <c:pt idx="6">
                  <c:v>#N/A</c:v>
                </c:pt>
                <c:pt idx="7">
                  <c:v>2.34</c:v>
                </c:pt>
                <c:pt idx="8">
                  <c:v>#N/A</c:v>
                </c:pt>
                <c:pt idx="9">
                  <c:v>1.1499999999999999</c:v>
                </c:pt>
              </c:numCache>
            </c:numRef>
          </c:val>
          <c:extLst xmlns:c16r2="http://schemas.microsoft.com/office/drawing/2015/06/chart">
            <c:ext xmlns:c16="http://schemas.microsoft.com/office/drawing/2014/chart" uri="{C3380CC4-5D6E-409C-BE32-E72D297353CC}">
              <c16:uniqueId val="{00000006-96C4-4998-A126-76A21F8A3FED}"/>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3.47</c:v>
                </c:pt>
                <c:pt idx="2">
                  <c:v>#N/A</c:v>
                </c:pt>
                <c:pt idx="3">
                  <c:v>2.85</c:v>
                </c:pt>
                <c:pt idx="4">
                  <c:v>#N/A</c:v>
                </c:pt>
                <c:pt idx="5">
                  <c:v>2.12</c:v>
                </c:pt>
                <c:pt idx="6">
                  <c:v>#N/A</c:v>
                </c:pt>
                <c:pt idx="7">
                  <c:v>3.38</c:v>
                </c:pt>
                <c:pt idx="8">
                  <c:v>#N/A</c:v>
                </c:pt>
                <c:pt idx="9">
                  <c:v>2.66</c:v>
                </c:pt>
              </c:numCache>
            </c:numRef>
          </c:val>
          <c:extLst xmlns:c16r2="http://schemas.microsoft.com/office/drawing/2015/06/chart">
            <c:ext xmlns:c16="http://schemas.microsoft.com/office/drawing/2014/chart" uri="{C3380CC4-5D6E-409C-BE32-E72D297353CC}">
              <c16:uniqueId val="{00000007-96C4-4998-A126-76A21F8A3FE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6.2</c:v>
                </c:pt>
                <c:pt idx="2">
                  <c:v>#N/A</c:v>
                </c:pt>
                <c:pt idx="3">
                  <c:v>7.09</c:v>
                </c:pt>
                <c:pt idx="4">
                  <c:v>#N/A</c:v>
                </c:pt>
                <c:pt idx="5">
                  <c:v>7.79</c:v>
                </c:pt>
                <c:pt idx="6">
                  <c:v>#N/A</c:v>
                </c:pt>
                <c:pt idx="7">
                  <c:v>4.71</c:v>
                </c:pt>
                <c:pt idx="8">
                  <c:v>#N/A</c:v>
                </c:pt>
                <c:pt idx="9">
                  <c:v>2.87</c:v>
                </c:pt>
              </c:numCache>
            </c:numRef>
          </c:val>
          <c:extLst xmlns:c16r2="http://schemas.microsoft.com/office/drawing/2015/06/chart">
            <c:ext xmlns:c16="http://schemas.microsoft.com/office/drawing/2014/chart" uri="{C3380CC4-5D6E-409C-BE32-E72D297353CC}">
              <c16:uniqueId val="{00000008-96C4-4998-A126-76A21F8A3FE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11.82</c:v>
                </c:pt>
                <c:pt idx="2">
                  <c:v>#N/A</c:v>
                </c:pt>
                <c:pt idx="3">
                  <c:v>14.01</c:v>
                </c:pt>
                <c:pt idx="4">
                  <c:v>#N/A</c:v>
                </c:pt>
                <c:pt idx="5">
                  <c:v>14.84</c:v>
                </c:pt>
                <c:pt idx="6">
                  <c:v>#N/A</c:v>
                </c:pt>
                <c:pt idx="7">
                  <c:v>16.5</c:v>
                </c:pt>
                <c:pt idx="8">
                  <c:v>#N/A</c:v>
                </c:pt>
                <c:pt idx="9">
                  <c:v>18.39</c:v>
                </c:pt>
              </c:numCache>
            </c:numRef>
          </c:val>
          <c:extLst xmlns:c16r2="http://schemas.microsoft.com/office/drawing/2015/06/chart">
            <c:ext xmlns:c16="http://schemas.microsoft.com/office/drawing/2014/chart" uri="{C3380CC4-5D6E-409C-BE32-E72D297353CC}">
              <c16:uniqueId val="{00000009-96C4-4998-A126-76A21F8A3FED}"/>
            </c:ext>
          </c:extLst>
        </c:ser>
        <c:dLbls>
          <c:showLegendKey val="0"/>
          <c:showVal val="0"/>
          <c:showCatName val="0"/>
          <c:showSerName val="0"/>
          <c:showPercent val="0"/>
          <c:showBubbleSize val="0"/>
        </c:dLbls>
        <c:gapWidth val="150"/>
        <c:overlap val="100"/>
        <c:axId val="234812520"/>
        <c:axId val="238557304"/>
      </c:barChart>
      <c:catAx>
        <c:axId val="234812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8557304"/>
        <c:crosses val="autoZero"/>
        <c:auto val="1"/>
        <c:lblAlgn val="ctr"/>
        <c:lblOffset val="100"/>
        <c:tickLblSkip val="1"/>
        <c:tickMarkSkip val="1"/>
        <c:noMultiLvlLbl val="0"/>
      </c:catAx>
      <c:valAx>
        <c:axId val="238557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812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5402</c:v>
                </c:pt>
                <c:pt idx="5">
                  <c:v>5358</c:v>
                </c:pt>
                <c:pt idx="8">
                  <c:v>5184</c:v>
                </c:pt>
                <c:pt idx="11">
                  <c:v>5257</c:v>
                </c:pt>
                <c:pt idx="14">
                  <c:v>5582</c:v>
                </c:pt>
              </c:numCache>
            </c:numRef>
          </c:val>
          <c:extLst xmlns:c16r2="http://schemas.microsoft.com/office/drawing/2015/06/chart">
            <c:ext xmlns:c16="http://schemas.microsoft.com/office/drawing/2014/chart" uri="{C3380CC4-5D6E-409C-BE32-E72D297353CC}">
              <c16:uniqueId val="{00000000-BA17-413C-AB88-B2DFF851DE4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2</c:v>
                </c:pt>
                <c:pt idx="9">
                  <c:v>0</c:v>
                </c:pt>
                <c:pt idx="12">
                  <c:v>1</c:v>
                </c:pt>
              </c:numCache>
            </c:numRef>
          </c:val>
          <c:extLst xmlns:c16r2="http://schemas.microsoft.com/office/drawing/2015/06/chart">
            <c:ext xmlns:c16="http://schemas.microsoft.com/office/drawing/2014/chart" uri="{C3380CC4-5D6E-409C-BE32-E72D297353CC}">
              <c16:uniqueId val="{00000001-BA17-413C-AB88-B2DFF851DE4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52</c:v>
                </c:pt>
                <c:pt idx="6">
                  <c:v>0</c:v>
                </c:pt>
                <c:pt idx="9">
                  <c:v>0</c:v>
                </c:pt>
                <c:pt idx="12">
                  <c:v>0</c:v>
                </c:pt>
              </c:numCache>
            </c:numRef>
          </c:val>
          <c:extLst xmlns:c16r2="http://schemas.microsoft.com/office/drawing/2015/06/chart">
            <c:ext xmlns:c16="http://schemas.microsoft.com/office/drawing/2014/chart" uri="{C3380CC4-5D6E-409C-BE32-E72D297353CC}">
              <c16:uniqueId val="{00000002-BA17-413C-AB88-B2DFF851DE4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305</c:v>
                </c:pt>
                <c:pt idx="3">
                  <c:v>306</c:v>
                </c:pt>
                <c:pt idx="6">
                  <c:v>256</c:v>
                </c:pt>
                <c:pt idx="9">
                  <c:v>432</c:v>
                </c:pt>
                <c:pt idx="12">
                  <c:v>166</c:v>
                </c:pt>
              </c:numCache>
            </c:numRef>
          </c:val>
          <c:extLst xmlns:c16r2="http://schemas.microsoft.com/office/drawing/2015/06/chart">
            <c:ext xmlns:c16="http://schemas.microsoft.com/office/drawing/2014/chart" uri="{C3380CC4-5D6E-409C-BE32-E72D297353CC}">
              <c16:uniqueId val="{00000003-BA17-413C-AB88-B2DFF851DE4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1590</c:v>
                </c:pt>
                <c:pt idx="3">
                  <c:v>1606</c:v>
                </c:pt>
                <c:pt idx="6">
                  <c:v>1579</c:v>
                </c:pt>
                <c:pt idx="9">
                  <c:v>1620</c:v>
                </c:pt>
                <c:pt idx="12">
                  <c:v>1648</c:v>
                </c:pt>
              </c:numCache>
            </c:numRef>
          </c:val>
          <c:extLst xmlns:c16r2="http://schemas.microsoft.com/office/drawing/2015/06/chart">
            <c:ext xmlns:c16="http://schemas.microsoft.com/office/drawing/2014/chart" uri="{C3380CC4-5D6E-409C-BE32-E72D297353CC}">
              <c16:uniqueId val="{00000004-BA17-413C-AB88-B2DFF851DE4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A17-413C-AB88-B2DFF851DE4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A17-413C-AB88-B2DFF851DE4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4784</c:v>
                </c:pt>
                <c:pt idx="3">
                  <c:v>4487</c:v>
                </c:pt>
                <c:pt idx="6">
                  <c:v>4513</c:v>
                </c:pt>
                <c:pt idx="9">
                  <c:v>4913</c:v>
                </c:pt>
                <c:pt idx="12">
                  <c:v>5583</c:v>
                </c:pt>
              </c:numCache>
            </c:numRef>
          </c:val>
          <c:extLst xmlns:c16r2="http://schemas.microsoft.com/office/drawing/2015/06/chart">
            <c:ext xmlns:c16="http://schemas.microsoft.com/office/drawing/2014/chart" uri="{C3380CC4-5D6E-409C-BE32-E72D297353CC}">
              <c16:uniqueId val="{00000007-BA17-413C-AB88-B2DFF851DE45}"/>
            </c:ext>
          </c:extLst>
        </c:ser>
        <c:dLbls>
          <c:showLegendKey val="0"/>
          <c:showVal val="0"/>
          <c:showCatName val="0"/>
          <c:showSerName val="0"/>
          <c:showPercent val="0"/>
          <c:showBubbleSize val="0"/>
        </c:dLbls>
        <c:gapWidth val="100"/>
        <c:overlap val="100"/>
        <c:axId val="232864832"/>
        <c:axId val="232688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1278</c:v>
                </c:pt>
                <c:pt idx="2">
                  <c:v>#N/A</c:v>
                </c:pt>
                <c:pt idx="3">
                  <c:v>#N/A</c:v>
                </c:pt>
                <c:pt idx="4">
                  <c:v>1094</c:v>
                </c:pt>
                <c:pt idx="5">
                  <c:v>#N/A</c:v>
                </c:pt>
                <c:pt idx="6">
                  <c:v>#N/A</c:v>
                </c:pt>
                <c:pt idx="7">
                  <c:v>1166</c:v>
                </c:pt>
                <c:pt idx="8">
                  <c:v>#N/A</c:v>
                </c:pt>
                <c:pt idx="9">
                  <c:v>#N/A</c:v>
                </c:pt>
                <c:pt idx="10">
                  <c:v>1708</c:v>
                </c:pt>
                <c:pt idx="11">
                  <c:v>#N/A</c:v>
                </c:pt>
                <c:pt idx="12">
                  <c:v>#N/A</c:v>
                </c:pt>
                <c:pt idx="13">
                  <c:v>1816</c:v>
                </c:pt>
                <c:pt idx="14">
                  <c:v>#N/A</c:v>
                </c:pt>
              </c:numCache>
            </c:numRef>
          </c:val>
          <c:smooth val="0"/>
          <c:extLst xmlns:c16r2="http://schemas.microsoft.com/office/drawing/2015/06/chart">
            <c:ext xmlns:c16="http://schemas.microsoft.com/office/drawing/2014/chart" uri="{C3380CC4-5D6E-409C-BE32-E72D297353CC}">
              <c16:uniqueId val="{00000008-BA17-413C-AB88-B2DFF851DE45}"/>
            </c:ext>
          </c:extLst>
        </c:ser>
        <c:dLbls>
          <c:showLegendKey val="0"/>
          <c:showVal val="0"/>
          <c:showCatName val="0"/>
          <c:showSerName val="0"/>
          <c:showPercent val="0"/>
          <c:showBubbleSize val="0"/>
        </c:dLbls>
        <c:marker val="1"/>
        <c:smooth val="0"/>
        <c:axId val="232864832"/>
        <c:axId val="232688224"/>
      </c:lineChart>
      <c:catAx>
        <c:axId val="23286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2688224"/>
        <c:crosses val="autoZero"/>
        <c:auto val="1"/>
        <c:lblAlgn val="ctr"/>
        <c:lblOffset val="100"/>
        <c:tickLblSkip val="1"/>
        <c:tickMarkSkip val="1"/>
        <c:noMultiLvlLbl val="0"/>
      </c:catAx>
      <c:valAx>
        <c:axId val="232688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864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45865</c:v>
                </c:pt>
                <c:pt idx="5">
                  <c:v>45678</c:v>
                </c:pt>
                <c:pt idx="8">
                  <c:v>46303</c:v>
                </c:pt>
                <c:pt idx="11">
                  <c:v>44954</c:v>
                </c:pt>
                <c:pt idx="14">
                  <c:v>44073</c:v>
                </c:pt>
              </c:numCache>
            </c:numRef>
          </c:val>
          <c:extLst xmlns:c16r2="http://schemas.microsoft.com/office/drawing/2015/06/chart">
            <c:ext xmlns:c16="http://schemas.microsoft.com/office/drawing/2014/chart" uri="{C3380CC4-5D6E-409C-BE32-E72D297353CC}">
              <c16:uniqueId val="{00000000-26AD-4155-A09F-9B0BFBC1F0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19131</c:v>
                </c:pt>
                <c:pt idx="5">
                  <c:v>18210</c:v>
                </c:pt>
                <c:pt idx="8">
                  <c:v>22607</c:v>
                </c:pt>
                <c:pt idx="11">
                  <c:v>20476</c:v>
                </c:pt>
                <c:pt idx="14">
                  <c:v>19339</c:v>
                </c:pt>
              </c:numCache>
            </c:numRef>
          </c:val>
          <c:extLst xmlns:c16r2="http://schemas.microsoft.com/office/drawing/2015/06/chart">
            <c:ext xmlns:c16="http://schemas.microsoft.com/office/drawing/2014/chart" uri="{C3380CC4-5D6E-409C-BE32-E72D297353CC}">
              <c16:uniqueId val="{00000001-26AD-4155-A09F-9B0BFBC1F0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4223</c:v>
                </c:pt>
                <c:pt idx="5">
                  <c:v>5064</c:v>
                </c:pt>
                <c:pt idx="8">
                  <c:v>5580</c:v>
                </c:pt>
                <c:pt idx="11">
                  <c:v>5743</c:v>
                </c:pt>
                <c:pt idx="14">
                  <c:v>6831</c:v>
                </c:pt>
              </c:numCache>
            </c:numRef>
          </c:val>
          <c:extLst xmlns:c16r2="http://schemas.microsoft.com/office/drawing/2015/06/chart">
            <c:ext xmlns:c16="http://schemas.microsoft.com/office/drawing/2014/chart" uri="{C3380CC4-5D6E-409C-BE32-E72D297353CC}">
              <c16:uniqueId val="{00000002-26AD-4155-A09F-9B0BFBC1F0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6AD-4155-A09F-9B0BFBC1F0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6AD-4155-A09F-9B0BFBC1F0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11</c:v>
                </c:pt>
                <c:pt idx="3">
                  <c:v>11</c:v>
                </c:pt>
                <c:pt idx="6">
                  <c:v>10</c:v>
                </c:pt>
                <c:pt idx="9">
                  <c:v>1067</c:v>
                </c:pt>
                <c:pt idx="12">
                  <c:v>1078</c:v>
                </c:pt>
              </c:numCache>
            </c:numRef>
          </c:val>
          <c:extLst xmlns:c16r2="http://schemas.microsoft.com/office/drawing/2015/06/chart">
            <c:ext xmlns:c16="http://schemas.microsoft.com/office/drawing/2014/chart" uri="{C3380CC4-5D6E-409C-BE32-E72D297353CC}">
              <c16:uniqueId val="{00000005-26AD-4155-A09F-9B0BFBC1F0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6983</c:v>
                </c:pt>
                <c:pt idx="3">
                  <c:v>6245</c:v>
                </c:pt>
                <c:pt idx="6">
                  <c:v>5486</c:v>
                </c:pt>
                <c:pt idx="9">
                  <c:v>5603</c:v>
                </c:pt>
                <c:pt idx="12">
                  <c:v>5641</c:v>
                </c:pt>
              </c:numCache>
            </c:numRef>
          </c:val>
          <c:extLst xmlns:c16r2="http://schemas.microsoft.com/office/drawing/2015/06/chart">
            <c:ext xmlns:c16="http://schemas.microsoft.com/office/drawing/2014/chart" uri="{C3380CC4-5D6E-409C-BE32-E72D297353CC}">
              <c16:uniqueId val="{00000006-26AD-4155-A09F-9B0BFBC1F0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1328</c:v>
                </c:pt>
                <c:pt idx="3">
                  <c:v>1167</c:v>
                </c:pt>
                <c:pt idx="6">
                  <c:v>1950</c:v>
                </c:pt>
                <c:pt idx="9">
                  <c:v>1693</c:v>
                </c:pt>
                <c:pt idx="12">
                  <c:v>1627</c:v>
                </c:pt>
              </c:numCache>
            </c:numRef>
          </c:val>
          <c:extLst xmlns:c16r2="http://schemas.microsoft.com/office/drawing/2015/06/chart">
            <c:ext xmlns:c16="http://schemas.microsoft.com/office/drawing/2014/chart" uri="{C3380CC4-5D6E-409C-BE32-E72D297353CC}">
              <c16:uniqueId val="{00000007-26AD-4155-A09F-9B0BFBC1F0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25632</c:v>
                </c:pt>
                <c:pt idx="3">
                  <c:v>26125</c:v>
                </c:pt>
                <c:pt idx="6">
                  <c:v>26221</c:v>
                </c:pt>
                <c:pt idx="9">
                  <c:v>26061</c:v>
                </c:pt>
                <c:pt idx="12">
                  <c:v>25071</c:v>
                </c:pt>
              </c:numCache>
            </c:numRef>
          </c:val>
          <c:extLst xmlns:c16r2="http://schemas.microsoft.com/office/drawing/2015/06/chart">
            <c:ext xmlns:c16="http://schemas.microsoft.com/office/drawing/2014/chart" uri="{C3380CC4-5D6E-409C-BE32-E72D297353CC}">
              <c16:uniqueId val="{00000008-26AD-4155-A09F-9B0BFBC1F0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743</c:v>
                </c:pt>
                <c:pt idx="3">
                  <c:v>693</c:v>
                </c:pt>
                <c:pt idx="6">
                  <c:v>694</c:v>
                </c:pt>
                <c:pt idx="9">
                  <c:v>695</c:v>
                </c:pt>
                <c:pt idx="12">
                  <c:v>697</c:v>
                </c:pt>
              </c:numCache>
            </c:numRef>
          </c:val>
          <c:extLst xmlns:c16r2="http://schemas.microsoft.com/office/drawing/2015/06/chart">
            <c:ext xmlns:c16="http://schemas.microsoft.com/office/drawing/2014/chart" uri="{C3380CC4-5D6E-409C-BE32-E72D297353CC}">
              <c16:uniqueId val="{00000009-26AD-4155-A09F-9B0BFBC1F0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51368</c:v>
                </c:pt>
                <c:pt idx="3">
                  <c:v>52763</c:v>
                </c:pt>
                <c:pt idx="6">
                  <c:v>56327</c:v>
                </c:pt>
                <c:pt idx="9">
                  <c:v>55322</c:v>
                </c:pt>
                <c:pt idx="12">
                  <c:v>54874</c:v>
                </c:pt>
              </c:numCache>
            </c:numRef>
          </c:val>
          <c:extLst xmlns:c16r2="http://schemas.microsoft.com/office/drawing/2015/06/chart">
            <c:ext xmlns:c16="http://schemas.microsoft.com/office/drawing/2014/chart" uri="{C3380CC4-5D6E-409C-BE32-E72D297353CC}">
              <c16:uniqueId val="{0000000A-26AD-4155-A09F-9B0BFBC1F01B}"/>
            </c:ext>
          </c:extLst>
        </c:ser>
        <c:dLbls>
          <c:showLegendKey val="0"/>
          <c:showVal val="0"/>
          <c:showCatName val="0"/>
          <c:showSerName val="0"/>
          <c:showPercent val="0"/>
          <c:showBubbleSize val="0"/>
        </c:dLbls>
        <c:gapWidth val="100"/>
        <c:overlap val="100"/>
        <c:axId val="242654776"/>
        <c:axId val="239360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16845</c:v>
                </c:pt>
                <c:pt idx="2">
                  <c:v>#N/A</c:v>
                </c:pt>
                <c:pt idx="3">
                  <c:v>#N/A</c:v>
                </c:pt>
                <c:pt idx="4">
                  <c:v>18051</c:v>
                </c:pt>
                <c:pt idx="5">
                  <c:v>#N/A</c:v>
                </c:pt>
                <c:pt idx="6">
                  <c:v>#N/A</c:v>
                </c:pt>
                <c:pt idx="7">
                  <c:v>16198</c:v>
                </c:pt>
                <c:pt idx="8">
                  <c:v>#N/A</c:v>
                </c:pt>
                <c:pt idx="9">
                  <c:v>#N/A</c:v>
                </c:pt>
                <c:pt idx="10">
                  <c:v>19267</c:v>
                </c:pt>
                <c:pt idx="11">
                  <c:v>#N/A</c:v>
                </c:pt>
                <c:pt idx="12">
                  <c:v>#N/A</c:v>
                </c:pt>
                <c:pt idx="13">
                  <c:v>18745</c:v>
                </c:pt>
                <c:pt idx="14">
                  <c:v>#N/A</c:v>
                </c:pt>
              </c:numCache>
            </c:numRef>
          </c:val>
          <c:smooth val="0"/>
          <c:extLst xmlns:c16r2="http://schemas.microsoft.com/office/drawing/2015/06/chart">
            <c:ext xmlns:c16="http://schemas.microsoft.com/office/drawing/2014/chart" uri="{C3380CC4-5D6E-409C-BE32-E72D297353CC}">
              <c16:uniqueId val="{0000000B-26AD-4155-A09F-9B0BFBC1F01B}"/>
            </c:ext>
          </c:extLst>
        </c:ser>
        <c:dLbls>
          <c:showLegendKey val="0"/>
          <c:showVal val="0"/>
          <c:showCatName val="0"/>
          <c:showSerName val="0"/>
          <c:showPercent val="0"/>
          <c:showBubbleSize val="0"/>
        </c:dLbls>
        <c:marker val="1"/>
        <c:smooth val="0"/>
        <c:axId val="242654776"/>
        <c:axId val="239360144"/>
      </c:lineChart>
      <c:catAx>
        <c:axId val="242654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9360144"/>
        <c:crosses val="autoZero"/>
        <c:auto val="1"/>
        <c:lblAlgn val="ctr"/>
        <c:lblOffset val="100"/>
        <c:tickLblSkip val="1"/>
        <c:tickMarkSkip val="1"/>
        <c:noMultiLvlLbl val="0"/>
      </c:catAx>
      <c:valAx>
        <c:axId val="239360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654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1203</c:v>
                </c:pt>
                <c:pt idx="1">
                  <c:v>1209</c:v>
                </c:pt>
                <c:pt idx="2">
                  <c:v>1215</c:v>
                </c:pt>
              </c:numCache>
            </c:numRef>
          </c:val>
          <c:extLst xmlns:c16r2="http://schemas.microsoft.com/office/drawing/2015/06/chart">
            <c:ext xmlns:c16="http://schemas.microsoft.com/office/drawing/2014/chart" uri="{C3380CC4-5D6E-409C-BE32-E72D297353CC}">
              <c16:uniqueId val="{00000000-0DC7-4139-8F47-83F6F30870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364</c:v>
                </c:pt>
                <c:pt idx="1">
                  <c:v>364</c:v>
                </c:pt>
                <c:pt idx="2">
                  <c:v>364</c:v>
                </c:pt>
              </c:numCache>
            </c:numRef>
          </c:val>
          <c:extLst xmlns:c16r2="http://schemas.microsoft.com/office/drawing/2015/06/chart">
            <c:ext xmlns:c16="http://schemas.microsoft.com/office/drawing/2014/chart" uri="{C3380CC4-5D6E-409C-BE32-E72D297353CC}">
              <c16:uniqueId val="{00000001-0DC7-4139-8F47-83F6F30870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2754</c:v>
                </c:pt>
                <c:pt idx="1">
                  <c:v>2708</c:v>
                </c:pt>
                <c:pt idx="2">
                  <c:v>2736</c:v>
                </c:pt>
              </c:numCache>
            </c:numRef>
          </c:val>
          <c:extLst xmlns:c16r2="http://schemas.microsoft.com/office/drawing/2015/06/chart">
            <c:ext xmlns:c16="http://schemas.microsoft.com/office/drawing/2014/chart" uri="{C3380CC4-5D6E-409C-BE32-E72D297353CC}">
              <c16:uniqueId val="{00000002-0DC7-4139-8F47-83F6F3087034}"/>
            </c:ext>
          </c:extLst>
        </c:ser>
        <c:dLbls>
          <c:showLegendKey val="0"/>
          <c:showVal val="0"/>
          <c:showCatName val="0"/>
          <c:showSerName val="0"/>
          <c:showPercent val="0"/>
          <c:showBubbleSize val="0"/>
        </c:dLbls>
        <c:gapWidth val="120"/>
        <c:overlap val="100"/>
        <c:axId val="239343336"/>
        <c:axId val="242659600"/>
      </c:barChart>
      <c:catAx>
        <c:axId val="239343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2659600"/>
        <c:crosses val="autoZero"/>
        <c:auto val="1"/>
        <c:lblAlgn val="ctr"/>
        <c:lblOffset val="100"/>
        <c:tickLblSkip val="1"/>
        <c:tickMarkSkip val="1"/>
        <c:noMultiLvlLbl val="0"/>
      </c:catAx>
      <c:valAx>
        <c:axId val="2426596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9343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B42-406D-B13C-C15F59C1B6EE}"/>
                </c:ext>
                <c:ext xmlns:c15="http://schemas.microsoft.com/office/drawing/2012/chart" uri="{CE6537A1-D6FC-4f65-9D91-7224C49458BB}">
                  <c15:dlblFieldTable>
                    <c15:dlblFTEntry>
                      <c15:txfldGUID>{A645C450-C930-4AFB-8ECA-65AF5B520948}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B42-406D-B13C-C15F59C1B6EE}"/>
                </c:ext>
                <c:ext xmlns:c15="http://schemas.microsoft.com/office/drawing/2012/chart" uri="{CE6537A1-D6FC-4f65-9D91-7224C49458BB}">
                  <c15:dlblFieldTable>
                    <c15:dlblFTEntry>
                      <c15:txfldGUID>{B64B7007-F8CD-4B1D-AB90-2871CF55AFF4}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B42-406D-B13C-C15F59C1B6EE}"/>
                </c:ext>
                <c:ext xmlns:c15="http://schemas.microsoft.com/office/drawing/2012/chart" uri="{CE6537A1-D6FC-4f65-9D91-7224C49458BB}">
                  <c15:dlblFieldTable>
                    <c15:dlblFTEntry>
                      <c15:txfldGUID>{8FD2E777-FD37-4916-930C-CB31673CD632}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B42-406D-B13C-C15F59C1B6EE}"/>
                </c:ext>
                <c:ext xmlns:c15="http://schemas.microsoft.com/office/drawing/2012/chart" uri="{CE6537A1-D6FC-4f65-9D91-7224C49458BB}">
                  <c15:dlblFieldTable>
                    <c15:dlblFTEntry>
                      <c15:txfldGUID>{6E9A358A-02B8-4855-80B7-56E865E1BA69}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B42-406D-B13C-C15F59C1B6EE}"/>
                </c:ext>
                <c:ext xmlns:c15="http://schemas.microsoft.com/office/drawing/2012/chart" uri="{CE6537A1-D6FC-4f65-9D91-7224C49458BB}">
                  <c15:dlblFieldTable>
                    <c15:dlblFTEntry>
                      <c15:txfldGUID>{38075553-EC14-47D6-9A6A-562CE124898C}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B42-406D-B13C-C15F59C1B6EE}"/>
                </c:ext>
                <c:ext xmlns:c15="http://schemas.microsoft.com/office/drawing/2012/chart" uri="{CE6537A1-D6FC-4f65-9D91-7224C49458BB}">
                  <c15:dlblFieldTable>
                    <c15:dlblFTEntry>
                      <c15:txfldGUID>{86C6C2E6-4A83-49F9-9B1A-C8368747D5EC}</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B42-406D-B13C-C15F59C1B6EE}"/>
                </c:ext>
                <c:ext xmlns:c15="http://schemas.microsoft.com/office/drawing/2012/chart" uri="{CE6537A1-D6FC-4f65-9D91-7224C49458BB}">
                  <c15:dlblFieldTable>
                    <c15:dlblFTEntry>
                      <c15:txfldGUID>{2AE9EF3A-1D5D-416D-BF0C-E63E0DE11B3B}</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B42-406D-B13C-C15F59C1B6EE}"/>
                </c:ext>
                <c:ext xmlns:c15="http://schemas.microsoft.com/office/drawing/2012/chart" uri="{CE6537A1-D6FC-4f65-9D91-7224C49458BB}">
                  <c15:dlblFieldTable>
                    <c15:dlblFTEntry>
                      <c15:txfldGUID>{363AE8BD-926E-4E57-ADF8-C4881ACBD408}</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B42-406D-B13C-C15F59C1B6EE}"/>
                </c:ext>
                <c:ext xmlns:c15="http://schemas.microsoft.com/office/drawing/2012/chart" uri="{CE6537A1-D6FC-4f65-9D91-7224C49458BB}">
                  <c15:dlblFieldTable>
                    <c15:dlblFTEntry>
                      <c15:txfldGUID>{5FC9521F-E75D-4F2B-B400-B09F73D65AB2}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60.6</c:v>
                </c:pt>
              </c:numCache>
            </c:numRef>
          </c:xVal>
          <c:yVal>
            <c:numRef>
              <c:f>公会計指標分析・財政指標組合せ分析表!$BP$51:$DC$51</c:f>
              <c:numCache>
                <c:formatCode>#,##0.0;"▲ "#,##0.0</c:formatCode>
                <c:ptCount val="40"/>
                <c:pt idx="24">
                  <c:v>68.599999999999994</c:v>
                </c:pt>
              </c:numCache>
            </c:numRef>
          </c:yVal>
          <c:smooth val="0"/>
          <c:extLst xmlns:c16r2="http://schemas.microsoft.com/office/drawing/2015/06/chart">
            <c:ext xmlns:c16="http://schemas.microsoft.com/office/drawing/2014/chart" uri="{C3380CC4-5D6E-409C-BE32-E72D297353CC}">
              <c16:uniqueId val="{00000009-0B42-406D-B13C-C15F59C1B6E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B42-406D-B13C-C15F59C1B6EE}"/>
                </c:ext>
                <c:ext xmlns:c15="http://schemas.microsoft.com/office/drawing/2012/chart" uri="{CE6537A1-D6FC-4f65-9D91-7224C49458BB}">
                  <c15:dlblFieldTable>
                    <c15:dlblFTEntry>
                      <c15:txfldGUID>{3AD0A28C-EBE8-41F6-B355-88D4E977B127}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B42-406D-B13C-C15F59C1B6EE}"/>
                </c:ext>
                <c:ext xmlns:c15="http://schemas.microsoft.com/office/drawing/2012/chart" uri="{CE6537A1-D6FC-4f65-9D91-7224C49458BB}">
                  <c15:dlblFieldTable>
                    <c15:dlblFTEntry>
                      <c15:txfldGUID>{F7F16D21-4438-4284-B1D4-150E6CEBF817}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B42-406D-B13C-C15F59C1B6EE}"/>
                </c:ext>
                <c:ext xmlns:c15="http://schemas.microsoft.com/office/drawing/2012/chart" uri="{CE6537A1-D6FC-4f65-9D91-7224C49458BB}">
                  <c15:dlblFieldTable>
                    <c15:dlblFTEntry>
                      <c15:txfldGUID>{2E4CC91F-4EC5-40C9-93F1-770F4D860975}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B42-406D-B13C-C15F59C1B6EE}"/>
                </c:ext>
                <c:ext xmlns:c15="http://schemas.microsoft.com/office/drawing/2012/chart" uri="{CE6537A1-D6FC-4f65-9D91-7224C49458BB}">
                  <c15:dlblFieldTable>
                    <c15:dlblFTEntry>
                      <c15:txfldGUID>{0867D437-F687-44BC-BB25-BD7CEDA2F9D8}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B42-406D-B13C-C15F59C1B6EE}"/>
                </c:ext>
                <c:ext xmlns:c15="http://schemas.microsoft.com/office/drawing/2012/chart" uri="{CE6537A1-D6FC-4f65-9D91-7224C49458BB}">
                  <c15:dlblFieldTable>
                    <c15:dlblFTEntry>
                      <c15:txfldGUID>{3DB3BE7F-B27E-476F-90F1-AF2AC2776AE0}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B42-406D-B13C-C15F59C1B6EE}"/>
                </c:ext>
                <c:ext xmlns:c15="http://schemas.microsoft.com/office/drawing/2012/chart" uri="{CE6537A1-D6FC-4f65-9D91-7224C49458BB}">
                  <c15:dlblFieldTable>
                    <c15:dlblFTEntry>
                      <c15:txfldGUID>{70D40471-1F87-4BDB-9FB6-E29543EA9D5A}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B42-406D-B13C-C15F59C1B6EE}"/>
                </c:ext>
                <c:ext xmlns:c15="http://schemas.microsoft.com/office/drawing/2012/chart" uri="{CE6537A1-D6FC-4f65-9D91-7224C49458BB}">
                  <c15:dlblFieldTable>
                    <c15:dlblFTEntry>
                      <c15:txfldGUID>{EA353E4C-A64F-4CD2-B07B-9DF637B8ACD3}</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B42-406D-B13C-C15F59C1B6EE}"/>
                </c:ext>
                <c:ext xmlns:c15="http://schemas.microsoft.com/office/drawing/2012/chart" uri="{CE6537A1-D6FC-4f65-9D91-7224C49458BB}">
                  <c15:dlblFieldTable>
                    <c15:dlblFTEntry>
                      <c15:txfldGUID>{B4B3603B-25D1-44E7-A964-7585AD5D7A39}</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B42-406D-B13C-C15F59C1B6EE}"/>
                </c:ext>
                <c:ext xmlns:c15="http://schemas.microsoft.com/office/drawing/2012/chart" uri="{CE6537A1-D6FC-4f65-9D91-7224C49458BB}">
                  <c15:dlblFieldTable>
                    <c15:dlblFTEntry>
                      <c15:txfldGUID>{A22BBF3E-077F-4902-8EB3-B216608AC01E}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57.1</c:v>
                </c:pt>
              </c:numCache>
            </c:numRef>
          </c:xVal>
          <c:yVal>
            <c:numRef>
              <c:f>公会計指標分析・財政指標組合せ分析表!$BP$55:$DC$55</c:f>
              <c:numCache>
                <c:formatCode>#,##0.0;"▲ "#,##0.0</c:formatCode>
                <c:ptCount val="40"/>
                <c:pt idx="24">
                  <c:v>24.1</c:v>
                </c:pt>
              </c:numCache>
            </c:numRef>
          </c:yVal>
          <c:smooth val="0"/>
          <c:extLst xmlns:c16r2="http://schemas.microsoft.com/office/drawing/2015/06/chart">
            <c:ext xmlns:c16="http://schemas.microsoft.com/office/drawing/2014/chart" uri="{C3380CC4-5D6E-409C-BE32-E72D297353CC}">
              <c16:uniqueId val="{00000013-0B42-406D-B13C-C15F59C1B6EE}"/>
            </c:ext>
          </c:extLst>
        </c:ser>
        <c:dLbls>
          <c:showLegendKey val="0"/>
          <c:showVal val="1"/>
          <c:showCatName val="0"/>
          <c:showSerName val="0"/>
          <c:showPercent val="0"/>
          <c:showBubbleSize val="0"/>
        </c:dLbls>
        <c:axId val="239336448"/>
        <c:axId val="244022808"/>
      </c:scatterChart>
      <c:valAx>
        <c:axId val="239336448"/>
        <c:scaling>
          <c:orientation val="minMax"/>
          <c:max val="60.9"/>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022808"/>
        <c:crosses val="autoZero"/>
        <c:crossBetween val="midCat"/>
      </c:valAx>
      <c:valAx>
        <c:axId val="244022808"/>
        <c:scaling>
          <c:orientation val="minMax"/>
          <c:max val="77"/>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93364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7C7-45E8-86A6-334EC3CC5891}"/>
                </c:ext>
                <c:ext xmlns:c15="http://schemas.microsoft.com/office/drawing/2012/chart" uri="{CE6537A1-D6FC-4f65-9D91-7224C49458BB}">
                  <c15:dlblFieldTable>
                    <c15:dlblFTEntry>
                      <c15:txfldGUID>{1E373CCE-A004-4ED3-BE01-BC98C322202A}</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7C7-45E8-86A6-334EC3CC5891}"/>
                </c:ext>
                <c:ext xmlns:c15="http://schemas.microsoft.com/office/drawing/2012/chart" uri="{CE6537A1-D6FC-4f65-9D91-7224C49458BB}">
                  <c15:dlblFieldTable>
                    <c15:dlblFTEntry>
                      <c15:txfldGUID>{21145D31-5498-4831-8922-348E8E09C302}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7C7-45E8-86A6-334EC3CC5891}"/>
                </c:ext>
                <c:ext xmlns:c15="http://schemas.microsoft.com/office/drawing/2012/chart" uri="{CE6537A1-D6FC-4f65-9D91-7224C49458BB}">
                  <c15:dlblFieldTable>
                    <c15:dlblFTEntry>
                      <c15:txfldGUID>{D0868D2E-68CA-45F9-9412-BC91FD50C775}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7C7-45E8-86A6-334EC3CC5891}"/>
                </c:ext>
                <c:ext xmlns:c15="http://schemas.microsoft.com/office/drawing/2012/chart" uri="{CE6537A1-D6FC-4f65-9D91-7224C49458BB}">
                  <c15:dlblFieldTable>
                    <c15:dlblFTEntry>
                      <c15:txfldGUID>{086627C0-51C3-4910-82FC-E270A061F791}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7C7-45E8-86A6-334EC3CC5891}"/>
                </c:ext>
                <c:ext xmlns:c15="http://schemas.microsoft.com/office/drawing/2012/chart" uri="{CE6537A1-D6FC-4f65-9D91-7224C49458BB}">
                  <c15:dlblFieldTable>
                    <c15:dlblFTEntry>
                      <c15:txfldGUID>{A7668044-87A1-403E-93F7-5903A8802ED6}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7C7-45E8-86A6-334EC3CC5891}"/>
                </c:ext>
                <c:ext xmlns:c15="http://schemas.microsoft.com/office/drawing/2012/chart" uri="{CE6537A1-D6FC-4f65-9D91-7224C49458BB}">
                  <c15:dlblFieldTable>
                    <c15:dlblFTEntry>
                      <c15:txfldGUID>{BA23946D-17AA-407C-B8C2-98EC37644850}</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7C7-45E8-86A6-334EC3CC5891}"/>
                </c:ext>
                <c:ext xmlns:c15="http://schemas.microsoft.com/office/drawing/2012/chart" uri="{CE6537A1-D6FC-4f65-9D91-7224C49458BB}">
                  <c15:dlblFieldTable>
                    <c15:dlblFTEntry>
                      <c15:txfldGUID>{D27A569D-0525-425C-8E23-67EDE764E45F}</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7C7-45E8-86A6-334EC3CC5891}"/>
                </c:ext>
                <c:ext xmlns:c15="http://schemas.microsoft.com/office/drawing/2012/chart" uri="{CE6537A1-D6FC-4f65-9D91-7224C49458BB}">
                  <c15:dlblFieldTable>
                    <c15:dlblFTEntry>
                      <c15:txfldGUID>{A02B3F2C-7E5B-416C-A634-986B7A4F9BA9}</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7C7-45E8-86A6-334EC3CC5891}"/>
                </c:ext>
                <c:ext xmlns:c15="http://schemas.microsoft.com/office/drawing/2012/chart" uri="{CE6537A1-D6FC-4f65-9D91-7224C49458BB}">
                  <c15:dlblFieldTable>
                    <c15:dlblFTEntry>
                      <c15:txfldGUID>{3DFAE5DF-3A82-42F1-9EFB-6433D5926706}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4.5999999999999996</c:v>
                </c:pt>
                <c:pt idx="16">
                  <c:v>4.2</c:v>
                </c:pt>
                <c:pt idx="24">
                  <c:v>4.7</c:v>
                </c:pt>
                <c:pt idx="32">
                  <c:v>5.5</c:v>
                </c:pt>
              </c:numCache>
            </c:numRef>
          </c:xVal>
          <c:yVal>
            <c:numRef>
              <c:f>公会計指標分析・財政指標組合せ分析表!$BP$73:$DC$73</c:f>
              <c:numCache>
                <c:formatCode>#,##0.0;"▲ "#,##0.0</c:formatCode>
                <c:ptCount val="40"/>
                <c:pt idx="0">
                  <c:v>60.9</c:v>
                </c:pt>
                <c:pt idx="8">
                  <c:v>66</c:v>
                </c:pt>
                <c:pt idx="16">
                  <c:v>58.2</c:v>
                </c:pt>
                <c:pt idx="24">
                  <c:v>68.599999999999994</c:v>
                </c:pt>
                <c:pt idx="32">
                  <c:v>67.099999999999994</c:v>
                </c:pt>
              </c:numCache>
            </c:numRef>
          </c:yVal>
          <c:smooth val="0"/>
          <c:extLst xmlns:c16r2="http://schemas.microsoft.com/office/drawing/2015/06/chart">
            <c:ext xmlns:c16="http://schemas.microsoft.com/office/drawing/2014/chart" uri="{C3380CC4-5D6E-409C-BE32-E72D297353CC}">
              <c16:uniqueId val="{00000009-67C7-45E8-86A6-334EC3CC589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7C7-45E8-86A6-334EC3CC5891}"/>
                </c:ext>
                <c:ext xmlns:c15="http://schemas.microsoft.com/office/drawing/2012/chart" uri="{CE6537A1-D6FC-4f65-9D91-7224C49458BB}">
                  <c15:dlblFieldTable>
                    <c15:dlblFTEntry>
                      <c15:txfldGUID>{A65FF465-7B89-4361-A189-2300E2AE3A27}</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7C7-45E8-86A6-334EC3CC5891}"/>
                </c:ext>
                <c:ext xmlns:c15="http://schemas.microsoft.com/office/drawing/2012/chart" uri="{CE6537A1-D6FC-4f65-9D91-7224C49458BB}">
                  <c15:dlblFieldTable>
                    <c15:dlblFTEntry>
                      <c15:txfldGUID>{E9CF1B74-0768-4350-B2FC-763AE4CA8EF0}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7C7-45E8-86A6-334EC3CC5891}"/>
                </c:ext>
                <c:ext xmlns:c15="http://schemas.microsoft.com/office/drawing/2012/chart" uri="{CE6537A1-D6FC-4f65-9D91-7224C49458BB}">
                  <c15:dlblFieldTable>
                    <c15:dlblFTEntry>
                      <c15:txfldGUID>{7096F7A9-CBFC-4FD0-A3ED-D9DD2275F63B}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7C7-45E8-86A6-334EC3CC5891}"/>
                </c:ext>
                <c:ext xmlns:c15="http://schemas.microsoft.com/office/drawing/2012/chart" uri="{CE6537A1-D6FC-4f65-9D91-7224C49458BB}">
                  <c15:dlblFieldTable>
                    <c15:dlblFTEntry>
                      <c15:txfldGUID>{78590FAE-E96C-448A-ABC9-EC8A909B1C86}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7C7-45E8-86A6-334EC3CC5891}"/>
                </c:ext>
                <c:ext xmlns:c15="http://schemas.microsoft.com/office/drawing/2012/chart" uri="{CE6537A1-D6FC-4f65-9D91-7224C49458BB}">
                  <c15:dlblFieldTable>
                    <c15:dlblFTEntry>
                      <c15:txfldGUID>{61468A78-DF97-4234-A80F-5F09222C0969}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7C7-45E8-86A6-334EC3CC5891}"/>
                </c:ext>
                <c:ext xmlns:c15="http://schemas.microsoft.com/office/drawing/2012/chart" uri="{CE6537A1-D6FC-4f65-9D91-7224C49458BB}">
                  <c15:dlblFieldTable>
                    <c15:dlblFTEntry>
                      <c15:txfldGUID>{31F78A89-A19E-4FEE-BE9D-B803A7DE762D}</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7C7-45E8-86A6-334EC3CC5891}"/>
                </c:ext>
                <c:ext xmlns:c15="http://schemas.microsoft.com/office/drawing/2012/chart" uri="{CE6537A1-D6FC-4f65-9D91-7224C49458BB}">
                  <c15:dlblFieldTable>
                    <c15:dlblFTEntry>
                      <c15:txfldGUID>{0C7AAC74-0D75-45E8-A876-BCB4875A60F4}</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7C7-45E8-86A6-334EC3CC5891}"/>
                </c:ext>
                <c:ext xmlns:c15="http://schemas.microsoft.com/office/drawing/2012/chart" uri="{CE6537A1-D6FC-4f65-9D91-7224C49458BB}">
                  <c15:dlblFieldTable>
                    <c15:dlblFTEntry>
                      <c15:txfldGUID>{1A98862D-4463-414C-8687-BAB9E51B5E02}</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7C7-45E8-86A6-334EC3CC5891}"/>
                </c:ext>
                <c:ext xmlns:c15="http://schemas.microsoft.com/office/drawing/2012/chart" uri="{CE6537A1-D6FC-4f65-9D91-7224C49458BB}">
                  <c15:dlblFieldTable>
                    <c15:dlblFTEntry>
                      <c15:txfldGUID>{29C68F6F-4ABC-405D-A0E1-49DC19AB72E8}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5.8</c:v>
                </c:pt>
                <c:pt idx="24">
                  <c:v>6</c:v>
                </c:pt>
                <c:pt idx="32">
                  <c:v>5.8</c:v>
                </c:pt>
              </c:numCache>
            </c:numRef>
          </c:xVal>
          <c:yVal>
            <c:numRef>
              <c:f>公会計指標分析・財政指標組合せ分析表!$BP$77:$DC$77</c:f>
              <c:numCache>
                <c:formatCode>#,##0.0;"▲ "#,##0.0</c:formatCode>
                <c:ptCount val="40"/>
                <c:pt idx="0">
                  <c:v>32.6</c:v>
                </c:pt>
                <c:pt idx="8">
                  <c:v>30.5</c:v>
                </c:pt>
                <c:pt idx="16">
                  <c:v>13.7</c:v>
                </c:pt>
                <c:pt idx="24">
                  <c:v>24.1</c:v>
                </c:pt>
                <c:pt idx="32">
                  <c:v>20.100000000000001</c:v>
                </c:pt>
              </c:numCache>
            </c:numRef>
          </c:yVal>
          <c:smooth val="0"/>
          <c:extLst xmlns:c16r2="http://schemas.microsoft.com/office/drawing/2015/06/chart">
            <c:ext xmlns:c16="http://schemas.microsoft.com/office/drawing/2014/chart" uri="{C3380CC4-5D6E-409C-BE32-E72D297353CC}">
              <c16:uniqueId val="{00000013-67C7-45E8-86A6-334EC3CC5891}"/>
            </c:ext>
          </c:extLst>
        </c:ser>
        <c:dLbls>
          <c:showLegendKey val="0"/>
          <c:showVal val="1"/>
          <c:showCatName val="0"/>
          <c:showSerName val="0"/>
          <c:showPercent val="0"/>
          <c:showBubbleSize val="0"/>
        </c:dLbls>
        <c:axId val="242396104"/>
        <c:axId val="242396488"/>
      </c:scatterChart>
      <c:valAx>
        <c:axId val="242396104"/>
        <c:scaling>
          <c:orientation val="minMax"/>
          <c:max val="6.1999999999999993"/>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396488"/>
        <c:crosses val="autoZero"/>
        <c:crossBetween val="midCat"/>
      </c:valAx>
      <c:valAx>
        <c:axId val="242396488"/>
        <c:scaling>
          <c:orientation val="minMax"/>
          <c:max val="78"/>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23961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栃木県小山市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元利償還金等（Ａ）については、病院事業債の元金償還</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億円が開始されたことが主な増加要因となり、</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億円の増となった。算入公債費等（Ｂ）については、公債費に充当される特定財源のうち新小山市民病院貸付金元利収入</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億円が増加したことが要因となり、</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億円の増となった。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その結果、実質公債費比率の分子は</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億円の増となり、比率も上昇した。今後新庁舎整備事業など大型建設事業の借入れが控えていることから、市債管理計画に基づき地方債の発行を抑制することで、比率の上昇に歯止めをかけるよう努める。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栃木県小山市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将来負担額（Ａ）については、主に公営企業会計の地方債現在高の減に伴い、公営企業会計に係る地方債の償還に充てるための一般会計からの繰入見込額が</a:t>
          </a:r>
          <a:r>
            <a:rPr kumimoji="1" lang="en-US" altLang="ja-JP" sz="1400">
              <a:latin typeface="ＭＳ ゴシック" pitchFamily="49" charset="-128"/>
              <a:ea typeface="ＭＳ ゴシック" pitchFamily="49" charset="-128"/>
            </a:rPr>
            <a:t>9.9</a:t>
          </a:r>
          <a:r>
            <a:rPr kumimoji="1" lang="ja-JP" altLang="en-US" sz="1400">
              <a:latin typeface="ＭＳ ゴシック" pitchFamily="49" charset="-128"/>
              <a:ea typeface="ＭＳ ゴシック" pitchFamily="49" charset="-128"/>
            </a:rPr>
            <a:t>億円減少したことにより、</a:t>
          </a:r>
          <a:r>
            <a:rPr kumimoji="1" lang="en-US" altLang="ja-JP" sz="1400">
              <a:latin typeface="ＭＳ ゴシック" pitchFamily="49" charset="-128"/>
              <a:ea typeface="ＭＳ ゴシック" pitchFamily="49" charset="-128"/>
            </a:rPr>
            <a:t>14.5</a:t>
          </a:r>
          <a:r>
            <a:rPr kumimoji="1" lang="ja-JP" altLang="en-US" sz="1400">
              <a:latin typeface="ＭＳ ゴシック" pitchFamily="49" charset="-128"/>
              <a:ea typeface="ＭＳ ゴシック" pitchFamily="49" charset="-128"/>
            </a:rPr>
            <a:t>億円の減となった。充当可能財源等（Ｂ）については、介護保険給付金及び国保財政調整基金を積み増ししたことにより充当可能基金が</a:t>
          </a:r>
          <a:r>
            <a:rPr kumimoji="1" lang="en-US" altLang="ja-JP" sz="1400">
              <a:latin typeface="ＭＳ ゴシック" pitchFamily="49" charset="-128"/>
              <a:ea typeface="ＭＳ ゴシック" pitchFamily="49" charset="-128"/>
            </a:rPr>
            <a:t>10.9</a:t>
          </a:r>
          <a:r>
            <a:rPr kumimoji="1" lang="ja-JP" altLang="en-US" sz="1400">
              <a:latin typeface="ＭＳ ゴシック" pitchFamily="49" charset="-128"/>
              <a:ea typeface="ＭＳ ゴシック" pitchFamily="49" charset="-128"/>
            </a:rPr>
            <a:t>億の増となったものの、充当可能特定歳入が主に都市計画税収見込額の減により</a:t>
          </a:r>
          <a:r>
            <a:rPr kumimoji="1" lang="en-US" altLang="ja-JP" sz="1400">
              <a:latin typeface="ＭＳ ゴシック" pitchFamily="49" charset="-128"/>
              <a:ea typeface="ＭＳ ゴシック" pitchFamily="49" charset="-128"/>
            </a:rPr>
            <a:t>11.4</a:t>
          </a:r>
          <a:r>
            <a:rPr kumimoji="1" lang="ja-JP" altLang="en-US" sz="1400">
              <a:latin typeface="ＭＳ ゴシック" pitchFamily="49" charset="-128"/>
              <a:ea typeface="ＭＳ ゴシック" pitchFamily="49" charset="-128"/>
            </a:rPr>
            <a:t>億円の減となったことから、</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億円の減となった。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その結果、将来負担比率の分子は</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億円の減となり、比率は改善した。今後も市債管理計画に基づく市債発行額の抑制及び基金の積み増しにより比率の改善に努める。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栃木県小山市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庁舎建設基金に新庁舎整備事業のため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他市町と比較して財政調整基金の残高が少ないため、経常経費の執行留保や契約差金の完全凍結を引き続き実施するなどして剰余金を確保し、残高が標準財政規模の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％となるように積み増しに努める。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・庁舎建設基金：庁舎の建設資金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・体育館建設基金：市立体育館の建設資金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・子ども甲状腺検査基金：東日本大震災に伴う福島第一原子力発電所の事故に起因する放射線の影響による子どもの健康被害対策として行う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甲状腺検査に必要な事業の財源にあてるため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・小野塚記念青少年健全育成基金：青少年の健全な育成に資する事業に充てるため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・文化芸術振興基金：文化芸術の振興及び活動の支援の経費に充てるため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・庁舎建設基金：新庁舎整備事業のため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・体育館建設基金：預金利子および繰替運用利子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・子ども甲状腺検査基金：預金利子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・小野塚記念青少年健全育成基金：青少年健全育成関係団体への助成金として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・文化芸術振興基金：文化芸術振興関係団体への助成金として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年度にかけて実施する新庁舎整備事業のため、平成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億円程度を取り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体育館建設基金：平成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年度にかけて実施する市立体育館建設事業のため、平成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年度に全額を取り崩す予定</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・子ども甲状腺検査基金：子ども甲状腺検査事業検討委員会において、福島県民健康調査の状況を踏まえ、検査の必要性を含めた検討を継続</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・小野塚記念青少年健全育成基金：引き続き青少年健全育成関係団体への助成金に充てるため取り崩す予定</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・文化芸術振興基金：引き続き文化芸術振興関係団体への助成金に充てるため取り崩す予定</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％となるように積み増しに努める。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預金利子および繰替運用利子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今後新庁舎建設事業など大型建設事業に係る地方債借入が予定されていることから、積み増しに努める。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栃木県小山市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167,410
160,898
171.76
59,567,730
58,138,903
958,574
31,636,515
50,617,296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当市の有形固定資産の減価償却率は、類似する地方公共団体と比較し、やや進んでいる。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公共施設総合管理計画を始めとした計画に基づき、施設の統廃合、民設民営化、長寿命化等を進めていく。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146050</xdr:rowOff>
    </xdr:from>
    <xdr:to>
      <xdr:col>23</xdr:col>
      <xdr:colOff>85090</xdr:colOff>
      <xdr:row>34</xdr:row>
      <xdr:rowOff>97367</xdr:rowOff>
    </xdr:to>
    <xdr:cxnSp macro="">
      <xdr:nvCxnSpPr>
        <xdr:cNvPr id="64" name="直線コネクタ 63"/>
        <xdr:cNvCxnSpPr/>
      </xdr:nvCxnSpPr>
      <xdr:spPr>
        <a:xfrm flipV="1">
          <a:off x="4760595" y="5546725"/>
          <a:ext cx="1270" cy="115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101194</xdr:rowOff>
    </xdr:from>
    <xdr:ext cx="405111" cy="259045"/>
    <xdr:sp macro="" textlink="">
      <xdr:nvSpPr>
        <xdr:cNvPr id="65" name="有形固定資産減価償却率最小値テキスト"/>
        <xdr:cNvSpPr txBox="1"/>
      </xdr:nvSpPr>
      <xdr:spPr>
        <a:xfrm>
          <a:off x="4813300" y="6702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97367</xdr:rowOff>
    </xdr:from>
    <xdr:to>
      <xdr:col>23</xdr:col>
      <xdr:colOff>174625</xdr:colOff>
      <xdr:row>34</xdr:row>
      <xdr:rowOff>97367</xdr:rowOff>
    </xdr:to>
    <xdr:cxnSp macro="">
      <xdr:nvCxnSpPr>
        <xdr:cNvPr id="66" name="直線コネクタ 65"/>
        <xdr:cNvCxnSpPr/>
      </xdr:nvCxnSpPr>
      <xdr:spPr>
        <a:xfrm>
          <a:off x="4673600" y="669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92727</xdr:rowOff>
    </xdr:from>
    <xdr:ext cx="405111" cy="259045"/>
    <xdr:sp macro="" textlink="">
      <xdr:nvSpPr>
        <xdr:cNvPr id="67"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146050</xdr:rowOff>
    </xdr:from>
    <xdr:to>
      <xdr:col>23</xdr:col>
      <xdr:colOff>174625</xdr:colOff>
      <xdr:row>27</xdr:row>
      <xdr:rowOff>146050</xdr:rowOff>
    </xdr:to>
    <xdr:cxnSp macro="">
      <xdr:nvCxnSpPr>
        <xdr:cNvPr id="68" name="直線コネクタ 67"/>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42774</xdr:rowOff>
    </xdr:from>
    <xdr:ext cx="405111" cy="259045"/>
    <xdr:sp macro="" textlink="">
      <xdr:nvSpPr>
        <xdr:cNvPr id="69" name="有形固定資産減価償却率平均値テキスト"/>
        <xdr:cNvSpPr txBox="1"/>
      </xdr:nvSpPr>
      <xdr:spPr>
        <a:xfrm>
          <a:off x="4813300" y="61292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64347</xdr:rowOff>
    </xdr:from>
    <xdr:to>
      <xdr:col>23</xdr:col>
      <xdr:colOff>136525</xdr:colOff>
      <xdr:row>31</xdr:row>
      <xdr:rowOff>165947</xdr:rowOff>
    </xdr:to>
    <xdr:sp macro="" textlink="">
      <xdr:nvSpPr>
        <xdr:cNvPr id="70" name="フローチャート: 判断 69"/>
        <xdr:cNvSpPr/>
      </xdr:nvSpPr>
      <xdr:spPr>
        <a:xfrm>
          <a:off x="4711700" y="61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171027</xdr:rowOff>
    </xdr:from>
    <xdr:to>
      <xdr:col>19</xdr:col>
      <xdr:colOff>187325</xdr:colOff>
      <xdr:row>31</xdr:row>
      <xdr:rowOff>101177</xdr:rowOff>
    </xdr:to>
    <xdr:sp macro="" textlink="">
      <xdr:nvSpPr>
        <xdr:cNvPr id="71" name="フローチャート: 判断 70"/>
        <xdr:cNvSpPr/>
      </xdr:nvSpPr>
      <xdr:spPr>
        <a:xfrm>
          <a:off x="4000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108797</xdr:rowOff>
    </xdr:from>
    <xdr:to>
      <xdr:col>15</xdr:col>
      <xdr:colOff>187325</xdr:colOff>
      <xdr:row>33</xdr:row>
      <xdr:rowOff>38947</xdr:rowOff>
    </xdr:to>
    <xdr:sp macro="" textlink="">
      <xdr:nvSpPr>
        <xdr:cNvPr id="72" name="フローチャート: 判断 71"/>
        <xdr:cNvSpPr/>
      </xdr:nvSpPr>
      <xdr:spPr>
        <a:xfrm>
          <a:off x="3238500" y="636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45085</xdr:rowOff>
    </xdr:from>
    <xdr:to>
      <xdr:col>19</xdr:col>
      <xdr:colOff>187325</xdr:colOff>
      <xdr:row>30</xdr:row>
      <xdr:rowOff>146685</xdr:rowOff>
    </xdr:to>
    <xdr:sp macro="" textlink="">
      <xdr:nvSpPr>
        <xdr:cNvPr id="78" name="楕円 77"/>
        <xdr:cNvSpPr/>
      </xdr:nvSpPr>
      <xdr:spPr>
        <a:xfrm>
          <a:off x="4000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92304</xdr:rowOff>
    </xdr:from>
    <xdr:ext cx="405111" cy="259045"/>
    <xdr:sp macro="" textlink="">
      <xdr:nvSpPr>
        <xdr:cNvPr id="79" name="n_1aveValue有形固定資産減価償却率"/>
        <xdr:cNvSpPr txBox="1"/>
      </xdr:nvSpPr>
      <xdr:spPr>
        <a:xfrm>
          <a:off x="38360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55474</xdr:rowOff>
    </xdr:from>
    <xdr:ext cx="405111" cy="259045"/>
    <xdr:sp macro="" textlink="">
      <xdr:nvSpPr>
        <xdr:cNvPr id="80" name="n_2aveValue有形固定資産減価償却率"/>
        <xdr:cNvSpPr txBox="1"/>
      </xdr:nvSpPr>
      <xdr:spPr>
        <a:xfrm>
          <a:off x="3086744" y="6141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163212</xdr:rowOff>
    </xdr:from>
    <xdr:ext cx="405111" cy="259045"/>
    <xdr:sp macro="" textlink="">
      <xdr:nvSpPr>
        <xdr:cNvPr id="81" name="n_1mainValue有形固定資産減価償却率"/>
        <xdr:cNvSpPr txBox="1"/>
      </xdr:nvSpPr>
      <xdr:spPr>
        <a:xfrm>
          <a:off x="38360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債務償還可能年数は全国平均を下回っているが、類似団体平均と栃木県平均で比較すると上回る数値となった。</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景気の先行きに対する不透明感が増しているため、市税等の大幅な増収が期待できない一方、新庁舎建設事業等の大型普通建設事業の実施により市債残高の増加が見込まれることから、その他の投資的事業の実施の可否を慎重に判断し、将来負担額の抑制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7" name="直線コネクタ 9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8" name="テキスト ボックス 9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9" name="直線コネクタ 9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0" name="テキスト ボックス 9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2" name="テキスト ボックス 10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3" name="直線コネクタ 10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4" name="テキスト ボックス 10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5" name="直線コネクタ 10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6" name="テキスト ボックス 10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116064</xdr:rowOff>
    </xdr:from>
    <xdr:to>
      <xdr:col>76</xdr:col>
      <xdr:colOff>21589</xdr:colOff>
      <xdr:row>34</xdr:row>
      <xdr:rowOff>151342</xdr:rowOff>
    </xdr:to>
    <xdr:cxnSp macro="">
      <xdr:nvCxnSpPr>
        <xdr:cNvPr id="110" name="直線コネクタ 109"/>
        <xdr:cNvCxnSpPr/>
      </xdr:nvCxnSpPr>
      <xdr:spPr>
        <a:xfrm flipV="1">
          <a:off x="14793595" y="5516739"/>
          <a:ext cx="1269" cy="123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2" name="直線コネクタ 11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62741</xdr:rowOff>
    </xdr:from>
    <xdr:ext cx="405111" cy="259045"/>
    <xdr:sp macro="" textlink="">
      <xdr:nvSpPr>
        <xdr:cNvPr id="113" name="債務償還可能年数最大値テキスト"/>
        <xdr:cNvSpPr txBox="1"/>
      </xdr:nvSpPr>
      <xdr:spPr>
        <a:xfrm>
          <a:off x="14846300" y="529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116064</xdr:rowOff>
    </xdr:from>
    <xdr:to>
      <xdr:col>76</xdr:col>
      <xdr:colOff>111125</xdr:colOff>
      <xdr:row>27</xdr:row>
      <xdr:rowOff>116064</xdr:rowOff>
    </xdr:to>
    <xdr:cxnSp macro="">
      <xdr:nvCxnSpPr>
        <xdr:cNvPr id="114" name="直線コネクタ 113"/>
        <xdr:cNvCxnSpPr/>
      </xdr:nvCxnSpPr>
      <xdr:spPr>
        <a:xfrm>
          <a:off x="14706600" y="551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105074</xdr:rowOff>
    </xdr:from>
    <xdr:ext cx="340478" cy="259045"/>
    <xdr:sp macro="" textlink="">
      <xdr:nvSpPr>
        <xdr:cNvPr id="115" name="債務償還可能年数平均値テキスト"/>
        <xdr:cNvSpPr txBox="1"/>
      </xdr:nvSpPr>
      <xdr:spPr>
        <a:xfrm>
          <a:off x="14846300" y="60200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126647</xdr:rowOff>
    </xdr:from>
    <xdr:to>
      <xdr:col>76</xdr:col>
      <xdr:colOff>73025</xdr:colOff>
      <xdr:row>31</xdr:row>
      <xdr:rowOff>56797</xdr:rowOff>
    </xdr:to>
    <xdr:sp macro="" textlink="">
      <xdr:nvSpPr>
        <xdr:cNvPr id="116" name="フローチャート: 判断 115"/>
        <xdr:cNvSpPr/>
      </xdr:nvSpPr>
      <xdr:spPr>
        <a:xfrm>
          <a:off x="14744700" y="60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30692</xdr:rowOff>
    </xdr:from>
    <xdr:to>
      <xdr:col>76</xdr:col>
      <xdr:colOff>73025</xdr:colOff>
      <xdr:row>30</xdr:row>
      <xdr:rowOff>132292</xdr:rowOff>
    </xdr:to>
    <xdr:sp macro="" textlink="">
      <xdr:nvSpPr>
        <xdr:cNvPr id="122" name="楕円 121"/>
        <xdr:cNvSpPr/>
      </xdr:nvSpPr>
      <xdr:spPr>
        <a:xfrm>
          <a:off x="147447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53569</xdr:rowOff>
    </xdr:from>
    <xdr:ext cx="340478" cy="259045"/>
    <xdr:sp macro="" textlink="">
      <xdr:nvSpPr>
        <xdr:cNvPr id="123" name="債務償還可能年数該当値テキスト"/>
        <xdr:cNvSpPr txBox="1"/>
      </xdr:nvSpPr>
      <xdr:spPr>
        <a:xfrm>
          <a:off x="14846300" y="5797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167,410
160,898
171.76
59,567,730
58,138,903
958,574
31,636,515
50,617,296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51435</xdr:rowOff>
    </xdr:to>
    <xdr:cxnSp macro="">
      <xdr:nvCxnSpPr>
        <xdr:cNvPr id="56" name="直線コネクタ 55"/>
        <xdr:cNvCxnSpPr/>
      </xdr:nvCxnSpPr>
      <xdr:spPr>
        <a:xfrm flipV="1">
          <a:off x="4634865" y="5762625"/>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129557</xdr:rowOff>
    </xdr:from>
    <xdr:ext cx="405111" cy="259045"/>
    <xdr:sp macro="" textlink="">
      <xdr:nvSpPr>
        <xdr:cNvPr id="61" name="【道路】&#10;有形固定資産減価償却率平均値テキスト"/>
        <xdr:cNvSpPr txBox="1"/>
      </xdr:nvSpPr>
      <xdr:spPr>
        <a:xfrm>
          <a:off x="4673600" y="664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62" name="フローチャート: 判断 61"/>
        <xdr:cNvSpPr/>
      </xdr:nvSpPr>
      <xdr:spPr>
        <a:xfrm>
          <a:off x="4584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168275</xdr:rowOff>
    </xdr:from>
    <xdr:to>
      <xdr:col>20</xdr:col>
      <xdr:colOff>38100</xdr:colOff>
      <xdr:row>38</xdr:row>
      <xdr:rowOff>98425</xdr:rowOff>
    </xdr:to>
    <xdr:sp macro="" textlink="">
      <xdr:nvSpPr>
        <xdr:cNvPr id="63" name="フローチャート: 判断 62"/>
        <xdr:cNvSpPr/>
      </xdr:nvSpPr>
      <xdr:spPr>
        <a:xfrm>
          <a:off x="3746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57785</xdr:rowOff>
    </xdr:from>
    <xdr:to>
      <xdr:col>15</xdr:col>
      <xdr:colOff>101600</xdr:colOff>
      <xdr:row>38</xdr:row>
      <xdr:rowOff>159385</xdr:rowOff>
    </xdr:to>
    <xdr:sp macro="" textlink="">
      <xdr:nvSpPr>
        <xdr:cNvPr id="64" name="フローチャート: 判断 63"/>
        <xdr:cNvSpPr/>
      </xdr:nvSpPr>
      <xdr:spPr>
        <a:xfrm>
          <a:off x="2857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78740</xdr:rowOff>
    </xdr:from>
    <xdr:to>
      <xdr:col>20</xdr:col>
      <xdr:colOff>38100</xdr:colOff>
      <xdr:row>38</xdr:row>
      <xdr:rowOff>8890</xdr:rowOff>
    </xdr:to>
    <xdr:sp macro="" textlink="">
      <xdr:nvSpPr>
        <xdr:cNvPr id="70" name="楕円 69"/>
        <xdr:cNvSpPr/>
      </xdr:nvSpPr>
      <xdr:spPr>
        <a:xfrm>
          <a:off x="3746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89552</xdr:rowOff>
    </xdr:from>
    <xdr:ext cx="405111" cy="259045"/>
    <xdr:sp macro="" textlink="">
      <xdr:nvSpPr>
        <xdr:cNvPr id="71" name="n_1aveValue【道路】&#10;有形固定資産減価償却率"/>
        <xdr:cNvSpPr txBox="1"/>
      </xdr:nvSpPr>
      <xdr:spPr>
        <a:xfrm>
          <a:off x="35820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4462</xdr:rowOff>
    </xdr:from>
    <xdr:ext cx="405111" cy="259045"/>
    <xdr:sp macro="" textlink="">
      <xdr:nvSpPr>
        <xdr:cNvPr id="72" name="n_2aveValue【道路】&#10;有形固定資産減価償却率"/>
        <xdr:cNvSpPr txBox="1"/>
      </xdr:nvSpPr>
      <xdr:spPr>
        <a:xfrm>
          <a:off x="2705744" y="634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25417</xdr:rowOff>
    </xdr:from>
    <xdr:ext cx="405111" cy="259045"/>
    <xdr:sp macro="" textlink="">
      <xdr:nvSpPr>
        <xdr:cNvPr id="73" name="n_1mainValue【道路】&#10;有形固定資産減価償却率"/>
        <xdr:cNvSpPr txBox="1"/>
      </xdr:nvSpPr>
      <xdr:spPr>
        <a:xfrm>
          <a:off x="3582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141986</xdr:rowOff>
    </xdr:from>
    <xdr:to>
      <xdr:col>54</xdr:col>
      <xdr:colOff>189865</xdr:colOff>
      <xdr:row>41</xdr:row>
      <xdr:rowOff>129159</xdr:rowOff>
    </xdr:to>
    <xdr:cxnSp macro="">
      <xdr:nvCxnSpPr>
        <xdr:cNvPr id="98" name="直線コネクタ 97"/>
        <xdr:cNvCxnSpPr/>
      </xdr:nvCxnSpPr>
      <xdr:spPr>
        <a:xfrm flipV="1">
          <a:off x="10476865" y="6314186"/>
          <a:ext cx="0" cy="84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132986</xdr:rowOff>
    </xdr:from>
    <xdr:ext cx="469744" cy="259045"/>
    <xdr:sp macro="" textlink="">
      <xdr:nvSpPr>
        <xdr:cNvPr id="99" name="【道路】&#10;一人当たり延長最小値テキスト"/>
        <xdr:cNvSpPr txBox="1"/>
      </xdr:nvSpPr>
      <xdr:spPr>
        <a:xfrm>
          <a:off x="10515600" y="716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129159</xdr:rowOff>
    </xdr:from>
    <xdr:to>
      <xdr:col>55</xdr:col>
      <xdr:colOff>88900</xdr:colOff>
      <xdr:row>41</xdr:row>
      <xdr:rowOff>129159</xdr:rowOff>
    </xdr:to>
    <xdr:cxnSp macro="">
      <xdr:nvCxnSpPr>
        <xdr:cNvPr id="100" name="直線コネクタ 99"/>
        <xdr:cNvCxnSpPr/>
      </xdr:nvCxnSpPr>
      <xdr:spPr>
        <a:xfrm>
          <a:off x="10388600" y="715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88663</xdr:rowOff>
    </xdr:from>
    <xdr:ext cx="534377" cy="259045"/>
    <xdr:sp macro="" textlink="">
      <xdr:nvSpPr>
        <xdr:cNvPr id="101" name="【道路】&#10;一人当たり延長最大値テキスト"/>
        <xdr:cNvSpPr txBox="1"/>
      </xdr:nvSpPr>
      <xdr:spPr>
        <a:xfrm>
          <a:off x="10515600" y="608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141986</xdr:rowOff>
    </xdr:from>
    <xdr:to>
      <xdr:col>55</xdr:col>
      <xdr:colOff>88900</xdr:colOff>
      <xdr:row>36</xdr:row>
      <xdr:rowOff>141986</xdr:rowOff>
    </xdr:to>
    <xdr:cxnSp macro="">
      <xdr:nvCxnSpPr>
        <xdr:cNvPr id="102" name="直線コネクタ 101"/>
        <xdr:cNvCxnSpPr/>
      </xdr:nvCxnSpPr>
      <xdr:spPr>
        <a:xfrm>
          <a:off x="10388600" y="631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42562</xdr:rowOff>
    </xdr:from>
    <xdr:ext cx="469744" cy="259045"/>
    <xdr:sp macro="" textlink="">
      <xdr:nvSpPr>
        <xdr:cNvPr id="103" name="【道路】&#10;一人当たり延長平均値テキスト"/>
        <xdr:cNvSpPr txBox="1"/>
      </xdr:nvSpPr>
      <xdr:spPr>
        <a:xfrm>
          <a:off x="10515600" y="6729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64135</xdr:rowOff>
    </xdr:from>
    <xdr:to>
      <xdr:col>55</xdr:col>
      <xdr:colOff>50800</xdr:colOff>
      <xdr:row>39</xdr:row>
      <xdr:rowOff>165735</xdr:rowOff>
    </xdr:to>
    <xdr:sp macro="" textlink="">
      <xdr:nvSpPr>
        <xdr:cNvPr id="104" name="フローチャート: 判断 103"/>
        <xdr:cNvSpPr/>
      </xdr:nvSpPr>
      <xdr:spPr>
        <a:xfrm>
          <a:off x="10426700" y="675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33</xdr:row>
      <xdr:rowOff>105791</xdr:rowOff>
    </xdr:from>
    <xdr:to>
      <xdr:col>50</xdr:col>
      <xdr:colOff>165100</xdr:colOff>
      <xdr:row>34</xdr:row>
      <xdr:rowOff>35941</xdr:rowOff>
    </xdr:to>
    <xdr:sp macro="" textlink="">
      <xdr:nvSpPr>
        <xdr:cNvPr id="105" name="フローチャート: 判断 104"/>
        <xdr:cNvSpPr/>
      </xdr:nvSpPr>
      <xdr:spPr>
        <a:xfrm>
          <a:off x="9588500" y="576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46355</xdr:rowOff>
    </xdr:from>
    <xdr:to>
      <xdr:col>46</xdr:col>
      <xdr:colOff>38100</xdr:colOff>
      <xdr:row>39</xdr:row>
      <xdr:rowOff>147955</xdr:rowOff>
    </xdr:to>
    <xdr:sp macro="" textlink="">
      <xdr:nvSpPr>
        <xdr:cNvPr id="106" name="フローチャート: 判断 105"/>
        <xdr:cNvSpPr/>
      </xdr:nvSpPr>
      <xdr:spPr>
        <a:xfrm>
          <a:off x="8699500" y="673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150749</xdr:rowOff>
    </xdr:from>
    <xdr:to>
      <xdr:col>50</xdr:col>
      <xdr:colOff>165100</xdr:colOff>
      <xdr:row>40</xdr:row>
      <xdr:rowOff>80899</xdr:rowOff>
    </xdr:to>
    <xdr:sp macro="" textlink="">
      <xdr:nvSpPr>
        <xdr:cNvPr id="112" name="楕円 111"/>
        <xdr:cNvSpPr/>
      </xdr:nvSpPr>
      <xdr:spPr>
        <a:xfrm>
          <a:off x="9588500" y="68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32</xdr:row>
      <xdr:rowOff>52468</xdr:rowOff>
    </xdr:from>
    <xdr:ext cx="534377" cy="259045"/>
    <xdr:sp macro="" textlink="">
      <xdr:nvSpPr>
        <xdr:cNvPr id="113" name="n_1aveValue【道路】&#10;一人当たり延長"/>
        <xdr:cNvSpPr txBox="1"/>
      </xdr:nvSpPr>
      <xdr:spPr>
        <a:xfrm>
          <a:off x="9359411" y="55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164482</xdr:rowOff>
    </xdr:from>
    <xdr:ext cx="469744" cy="259045"/>
    <xdr:sp macro="" textlink="">
      <xdr:nvSpPr>
        <xdr:cNvPr id="114" name="n_2aveValue【道路】&#10;一人当たり延長"/>
        <xdr:cNvSpPr txBox="1"/>
      </xdr:nvSpPr>
      <xdr:spPr>
        <a:xfrm>
          <a:off x="8515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72026</xdr:rowOff>
    </xdr:from>
    <xdr:ext cx="469744" cy="259045"/>
    <xdr:sp macro="" textlink="">
      <xdr:nvSpPr>
        <xdr:cNvPr id="115" name="n_1mainValue【道路】&#10;一人当たり延長"/>
        <xdr:cNvSpPr txBox="1"/>
      </xdr:nvSpPr>
      <xdr:spPr>
        <a:xfrm>
          <a:off x="9391727" y="693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76200</xdr:rowOff>
    </xdr:from>
    <xdr:to>
      <xdr:col>24</xdr:col>
      <xdr:colOff>62865</xdr:colOff>
      <xdr:row>63</xdr:row>
      <xdr:rowOff>11430</xdr:rowOff>
    </xdr:to>
    <xdr:cxnSp macro="">
      <xdr:nvCxnSpPr>
        <xdr:cNvPr id="140" name="直線コネクタ 139"/>
        <xdr:cNvCxnSpPr/>
      </xdr:nvCxnSpPr>
      <xdr:spPr>
        <a:xfrm flipV="1">
          <a:off x="4634865" y="967740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15257</xdr:rowOff>
    </xdr:from>
    <xdr:ext cx="405111" cy="259045"/>
    <xdr:sp macro="" textlink="">
      <xdr:nvSpPr>
        <xdr:cNvPr id="141" name="【橋りょう・トンネル】&#10;有形固定資産減価償却率最小値テキスト"/>
        <xdr:cNvSpPr txBox="1"/>
      </xdr:nvSpPr>
      <xdr:spPr>
        <a:xfrm>
          <a:off x="4673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xdr:rowOff>
    </xdr:from>
    <xdr:to>
      <xdr:col>24</xdr:col>
      <xdr:colOff>152400</xdr:colOff>
      <xdr:row>63</xdr:row>
      <xdr:rowOff>11430</xdr:rowOff>
    </xdr:to>
    <xdr:cxnSp macro="">
      <xdr:nvCxnSpPr>
        <xdr:cNvPr id="142" name="直線コネクタ 141"/>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22877</xdr:rowOff>
    </xdr:from>
    <xdr:ext cx="405111" cy="259045"/>
    <xdr:sp macro="" textlink="">
      <xdr:nvSpPr>
        <xdr:cNvPr id="143" name="【橋りょう・トンネル】&#10;有形固定資産減価償却率最大値テキスト"/>
        <xdr:cNvSpPr txBox="1"/>
      </xdr:nvSpPr>
      <xdr:spPr>
        <a:xfrm>
          <a:off x="4673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76200</xdr:rowOff>
    </xdr:from>
    <xdr:to>
      <xdr:col>24</xdr:col>
      <xdr:colOff>152400</xdr:colOff>
      <xdr:row>56</xdr:row>
      <xdr:rowOff>76200</xdr:rowOff>
    </xdr:to>
    <xdr:cxnSp macro="">
      <xdr:nvCxnSpPr>
        <xdr:cNvPr id="144" name="直線コネクタ 143"/>
        <xdr:cNvCxnSpPr/>
      </xdr:nvCxnSpPr>
      <xdr:spPr>
        <a:xfrm>
          <a:off x="4546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133367</xdr:rowOff>
    </xdr:from>
    <xdr:ext cx="405111" cy="259045"/>
    <xdr:sp macro="" textlink="">
      <xdr:nvSpPr>
        <xdr:cNvPr id="145" name="【橋りょう・トンネル】&#10;有形固定資産減価償却率平均値テキスト"/>
        <xdr:cNvSpPr txBox="1"/>
      </xdr:nvSpPr>
      <xdr:spPr>
        <a:xfrm>
          <a:off x="4673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46" name="フローチャート: 判断 145"/>
        <xdr:cNvSpPr/>
      </xdr:nvSpPr>
      <xdr:spPr>
        <a:xfrm>
          <a:off x="4584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97790</xdr:rowOff>
    </xdr:from>
    <xdr:to>
      <xdr:col>20</xdr:col>
      <xdr:colOff>38100</xdr:colOff>
      <xdr:row>59</xdr:row>
      <xdr:rowOff>27940</xdr:rowOff>
    </xdr:to>
    <xdr:sp macro="" textlink="">
      <xdr:nvSpPr>
        <xdr:cNvPr id="147" name="フローチャート: 判断 146"/>
        <xdr:cNvSpPr/>
      </xdr:nvSpPr>
      <xdr:spPr>
        <a:xfrm>
          <a:off x="3746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29210</xdr:rowOff>
    </xdr:from>
    <xdr:to>
      <xdr:col>15</xdr:col>
      <xdr:colOff>101600</xdr:colOff>
      <xdr:row>58</xdr:row>
      <xdr:rowOff>130810</xdr:rowOff>
    </xdr:to>
    <xdr:sp macro="" textlink="">
      <xdr:nvSpPr>
        <xdr:cNvPr id="148" name="フローチャート: 判断 147"/>
        <xdr:cNvSpPr/>
      </xdr:nvSpPr>
      <xdr:spPr>
        <a:xfrm>
          <a:off x="2857500" y="997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90170</xdr:rowOff>
    </xdr:from>
    <xdr:to>
      <xdr:col>20</xdr:col>
      <xdr:colOff>38100</xdr:colOff>
      <xdr:row>57</xdr:row>
      <xdr:rowOff>20320</xdr:rowOff>
    </xdr:to>
    <xdr:sp macro="" textlink="">
      <xdr:nvSpPr>
        <xdr:cNvPr id="154" name="楕円 153"/>
        <xdr:cNvSpPr/>
      </xdr:nvSpPr>
      <xdr:spPr>
        <a:xfrm>
          <a:off x="37465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19067</xdr:rowOff>
    </xdr:from>
    <xdr:ext cx="405111" cy="259045"/>
    <xdr:sp macro="" textlink="">
      <xdr:nvSpPr>
        <xdr:cNvPr id="155" name="n_1aveValue【橋りょう・トンネル】&#10;有形固定資産減価償却率"/>
        <xdr:cNvSpPr txBox="1"/>
      </xdr:nvSpPr>
      <xdr:spPr>
        <a:xfrm>
          <a:off x="35820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147337</xdr:rowOff>
    </xdr:from>
    <xdr:ext cx="405111" cy="259045"/>
    <xdr:sp macro="" textlink="">
      <xdr:nvSpPr>
        <xdr:cNvPr id="156" name="n_2aveValue【橋りょう・トンネル】&#10;有形固定資産減価償却率"/>
        <xdr:cNvSpPr txBox="1"/>
      </xdr:nvSpPr>
      <xdr:spPr>
        <a:xfrm>
          <a:off x="2705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36847</xdr:rowOff>
    </xdr:from>
    <xdr:ext cx="405111" cy="259045"/>
    <xdr:sp macro="" textlink="">
      <xdr:nvSpPr>
        <xdr:cNvPr id="157" name="n_1mainValue【橋りょう・トンネル】&#10;有形固定資産減価償却率"/>
        <xdr:cNvSpPr txBox="1"/>
      </xdr:nvSpPr>
      <xdr:spPr>
        <a:xfrm>
          <a:off x="3582044" y="946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68" name="テキスト ボックス 167"/>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105427</xdr:rowOff>
    </xdr:from>
    <xdr:ext cx="595419" cy="259045"/>
    <xdr:sp macro="" textlink="">
      <xdr:nvSpPr>
        <xdr:cNvPr id="170" name="テキスト ボックス 169"/>
        <xdr:cNvSpPr txBox="1"/>
      </xdr:nvSpPr>
      <xdr:spPr>
        <a:xfrm>
          <a:off x="6008581" y="1090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2" name="テキスト ボックス 17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4" name="テキスト ボックス 17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6" name="テキスト ボックス 17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8" name="テキスト ボックス 17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0" name="テキスト ボックス 17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127997</xdr:rowOff>
    </xdr:from>
    <xdr:to>
      <xdr:col>54</xdr:col>
      <xdr:colOff>189865</xdr:colOff>
      <xdr:row>64</xdr:row>
      <xdr:rowOff>149062</xdr:rowOff>
    </xdr:to>
    <xdr:cxnSp macro="">
      <xdr:nvCxnSpPr>
        <xdr:cNvPr id="182" name="直線コネクタ 181"/>
        <xdr:cNvCxnSpPr/>
      </xdr:nvCxnSpPr>
      <xdr:spPr>
        <a:xfrm flipV="1">
          <a:off x="10476865" y="9729197"/>
          <a:ext cx="0" cy="139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152889</xdr:rowOff>
    </xdr:from>
    <xdr:ext cx="534377" cy="259045"/>
    <xdr:sp macro="" textlink="">
      <xdr:nvSpPr>
        <xdr:cNvPr id="183" name="【橋りょう・トンネル】&#10;一人当たり有形固定資産（償却資産）額最小値テキスト"/>
        <xdr:cNvSpPr txBox="1"/>
      </xdr:nvSpPr>
      <xdr:spPr>
        <a:xfrm>
          <a:off x="10515600" y="1112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149062</xdr:rowOff>
    </xdr:from>
    <xdr:to>
      <xdr:col>55</xdr:col>
      <xdr:colOff>88900</xdr:colOff>
      <xdr:row>64</xdr:row>
      <xdr:rowOff>149062</xdr:rowOff>
    </xdr:to>
    <xdr:cxnSp macro="">
      <xdr:nvCxnSpPr>
        <xdr:cNvPr id="184" name="直線コネクタ 183"/>
        <xdr:cNvCxnSpPr/>
      </xdr:nvCxnSpPr>
      <xdr:spPr>
        <a:xfrm>
          <a:off x="10388600" y="1112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74674</xdr:rowOff>
    </xdr:from>
    <xdr:ext cx="599010" cy="259045"/>
    <xdr:sp macro="" textlink="">
      <xdr:nvSpPr>
        <xdr:cNvPr id="185" name="【橋りょう・トンネル】&#10;一人当たり有形固定資産（償却資産）額最大値テキスト"/>
        <xdr:cNvSpPr txBox="1"/>
      </xdr:nvSpPr>
      <xdr:spPr>
        <a:xfrm>
          <a:off x="10515600" y="950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127997</xdr:rowOff>
    </xdr:from>
    <xdr:to>
      <xdr:col>55</xdr:col>
      <xdr:colOff>88900</xdr:colOff>
      <xdr:row>56</xdr:row>
      <xdr:rowOff>127997</xdr:rowOff>
    </xdr:to>
    <xdr:cxnSp macro="">
      <xdr:nvCxnSpPr>
        <xdr:cNvPr id="186" name="直線コネクタ 185"/>
        <xdr:cNvCxnSpPr/>
      </xdr:nvCxnSpPr>
      <xdr:spPr>
        <a:xfrm>
          <a:off x="10388600" y="97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136301</xdr:rowOff>
    </xdr:from>
    <xdr:ext cx="599010" cy="259045"/>
    <xdr:sp macro="" textlink="">
      <xdr:nvSpPr>
        <xdr:cNvPr id="187" name="【橋りょう・トンネル】&#10;一人当たり有形固定資産（償却資産）額平均値テキスト"/>
        <xdr:cNvSpPr txBox="1"/>
      </xdr:nvSpPr>
      <xdr:spPr>
        <a:xfrm>
          <a:off x="10515600" y="105947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157874</xdr:rowOff>
    </xdr:from>
    <xdr:to>
      <xdr:col>55</xdr:col>
      <xdr:colOff>50800</xdr:colOff>
      <xdr:row>62</xdr:row>
      <xdr:rowOff>88024</xdr:rowOff>
    </xdr:to>
    <xdr:sp macro="" textlink="">
      <xdr:nvSpPr>
        <xdr:cNvPr id="188" name="フローチャート: 判断 187"/>
        <xdr:cNvSpPr/>
      </xdr:nvSpPr>
      <xdr:spPr>
        <a:xfrm>
          <a:off x="10426700" y="106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32536</xdr:rowOff>
    </xdr:from>
    <xdr:to>
      <xdr:col>50</xdr:col>
      <xdr:colOff>165100</xdr:colOff>
      <xdr:row>61</xdr:row>
      <xdr:rowOff>134136</xdr:rowOff>
    </xdr:to>
    <xdr:sp macro="" textlink="">
      <xdr:nvSpPr>
        <xdr:cNvPr id="189" name="フローチャート: 判断 188"/>
        <xdr:cNvSpPr/>
      </xdr:nvSpPr>
      <xdr:spPr>
        <a:xfrm>
          <a:off x="9588500" y="1049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122787</xdr:rowOff>
    </xdr:from>
    <xdr:to>
      <xdr:col>46</xdr:col>
      <xdr:colOff>38100</xdr:colOff>
      <xdr:row>64</xdr:row>
      <xdr:rowOff>52937</xdr:rowOff>
    </xdr:to>
    <xdr:sp macro="" textlink="">
      <xdr:nvSpPr>
        <xdr:cNvPr id="190" name="フローチャート: 判断 189"/>
        <xdr:cNvSpPr/>
      </xdr:nvSpPr>
      <xdr:spPr>
        <a:xfrm>
          <a:off x="8699500" y="109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53129</xdr:rowOff>
    </xdr:from>
    <xdr:to>
      <xdr:col>50</xdr:col>
      <xdr:colOff>165100</xdr:colOff>
      <xdr:row>64</xdr:row>
      <xdr:rowOff>154729</xdr:rowOff>
    </xdr:to>
    <xdr:sp macro="" textlink="">
      <xdr:nvSpPr>
        <xdr:cNvPr id="196" name="楕円 195"/>
        <xdr:cNvSpPr/>
      </xdr:nvSpPr>
      <xdr:spPr>
        <a:xfrm>
          <a:off x="9588500" y="1102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59</xdr:row>
      <xdr:rowOff>150663</xdr:rowOff>
    </xdr:from>
    <xdr:ext cx="599010" cy="259045"/>
    <xdr:sp macro="" textlink="">
      <xdr:nvSpPr>
        <xdr:cNvPr id="197" name="n_1aveValue【橋りょう・トンネル】&#10;一人当たり有形固定資産（償却資産）額"/>
        <xdr:cNvSpPr txBox="1"/>
      </xdr:nvSpPr>
      <xdr:spPr>
        <a:xfrm>
          <a:off x="9327095" y="1026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69464</xdr:rowOff>
    </xdr:from>
    <xdr:ext cx="599010" cy="259045"/>
    <xdr:sp macro="" textlink="">
      <xdr:nvSpPr>
        <xdr:cNvPr id="198" name="n_2aveValue【橋りょう・トンネル】&#10;一人当たり有形固定資産（償却資産）額"/>
        <xdr:cNvSpPr txBox="1"/>
      </xdr:nvSpPr>
      <xdr:spPr>
        <a:xfrm>
          <a:off x="8450795" y="1069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145856</xdr:rowOff>
    </xdr:from>
    <xdr:ext cx="534377" cy="259045"/>
    <xdr:sp macro="" textlink="">
      <xdr:nvSpPr>
        <xdr:cNvPr id="199" name="n_1mainValue【橋りょう・トンネル】&#10;一人当たり有形固定資産（償却資産）額"/>
        <xdr:cNvSpPr txBox="1"/>
      </xdr:nvSpPr>
      <xdr:spPr>
        <a:xfrm>
          <a:off x="9359411" y="1111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0" name="テキスト ボックス 20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1" name="直線コネクタ 21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2" name="テキスト ボックス 21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3" name="直線コネクタ 21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4" name="テキスト ボックス 21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5" name="直線コネクタ 21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6" name="テキスト ボックス 21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7" name="直線コネクタ 21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18" name="テキスト ボックス 21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80</xdr:row>
      <xdr:rowOff>65532</xdr:rowOff>
    </xdr:from>
    <xdr:to>
      <xdr:col>24</xdr:col>
      <xdr:colOff>62865</xdr:colOff>
      <xdr:row>86</xdr:row>
      <xdr:rowOff>88392</xdr:rowOff>
    </xdr:to>
    <xdr:cxnSp macro="">
      <xdr:nvCxnSpPr>
        <xdr:cNvPr id="222" name="直線コネクタ 221"/>
        <xdr:cNvCxnSpPr/>
      </xdr:nvCxnSpPr>
      <xdr:spPr>
        <a:xfrm flipV="1">
          <a:off x="4634865" y="1378153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92219</xdr:rowOff>
    </xdr:from>
    <xdr:ext cx="405111" cy="259045"/>
    <xdr:sp macro="" textlink="">
      <xdr:nvSpPr>
        <xdr:cNvPr id="223" name="【公営住宅】&#10;有形固定資産減価償却率最小値テキスト"/>
        <xdr:cNvSpPr txBox="1"/>
      </xdr:nvSpPr>
      <xdr:spPr>
        <a:xfrm>
          <a:off x="46736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24" name="直線コネクタ 223"/>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12209</xdr:rowOff>
    </xdr:from>
    <xdr:ext cx="405111" cy="259045"/>
    <xdr:sp macro="" textlink="">
      <xdr:nvSpPr>
        <xdr:cNvPr id="225" name="【公営住宅】&#10;有形固定資産減価償却率最大値テキスト"/>
        <xdr:cNvSpPr txBox="1"/>
      </xdr:nvSpPr>
      <xdr:spPr>
        <a:xfrm>
          <a:off x="4673600" y="13556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65532</xdr:rowOff>
    </xdr:from>
    <xdr:to>
      <xdr:col>24</xdr:col>
      <xdr:colOff>152400</xdr:colOff>
      <xdr:row>80</xdr:row>
      <xdr:rowOff>65532</xdr:rowOff>
    </xdr:to>
    <xdr:cxnSp macro="">
      <xdr:nvCxnSpPr>
        <xdr:cNvPr id="226" name="直線コネクタ 225"/>
        <xdr:cNvCxnSpPr/>
      </xdr:nvCxnSpPr>
      <xdr:spPr>
        <a:xfrm>
          <a:off x="4546600" y="13781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57166</xdr:rowOff>
    </xdr:from>
    <xdr:ext cx="405111" cy="259045"/>
    <xdr:sp macro="" textlink="">
      <xdr:nvSpPr>
        <xdr:cNvPr id="227" name="【公営住宅】&#10;有形固定資産減価償却率平均値テキスト"/>
        <xdr:cNvSpPr txBox="1"/>
      </xdr:nvSpPr>
      <xdr:spPr>
        <a:xfrm>
          <a:off x="4673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28" name="フローチャート: 判断 227"/>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7874</xdr:rowOff>
    </xdr:from>
    <xdr:to>
      <xdr:col>20</xdr:col>
      <xdr:colOff>38100</xdr:colOff>
      <xdr:row>83</xdr:row>
      <xdr:rowOff>109474</xdr:rowOff>
    </xdr:to>
    <xdr:sp macro="" textlink="">
      <xdr:nvSpPr>
        <xdr:cNvPr id="229" name="フローチャート: 判断 228"/>
        <xdr:cNvSpPr/>
      </xdr:nvSpPr>
      <xdr:spPr>
        <a:xfrm>
          <a:off x="3746500" y="1423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76454</xdr:rowOff>
    </xdr:from>
    <xdr:to>
      <xdr:col>15</xdr:col>
      <xdr:colOff>101600</xdr:colOff>
      <xdr:row>84</xdr:row>
      <xdr:rowOff>6604</xdr:rowOff>
    </xdr:to>
    <xdr:sp macro="" textlink="">
      <xdr:nvSpPr>
        <xdr:cNvPr id="230" name="フローチャート: 判断 229"/>
        <xdr:cNvSpPr/>
      </xdr:nvSpPr>
      <xdr:spPr>
        <a:xfrm>
          <a:off x="2857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108458</xdr:rowOff>
    </xdr:from>
    <xdr:to>
      <xdr:col>20</xdr:col>
      <xdr:colOff>38100</xdr:colOff>
      <xdr:row>80</xdr:row>
      <xdr:rowOff>38608</xdr:rowOff>
    </xdr:to>
    <xdr:sp macro="" textlink="">
      <xdr:nvSpPr>
        <xdr:cNvPr id="236" name="楕円 235"/>
        <xdr:cNvSpPr/>
      </xdr:nvSpPr>
      <xdr:spPr>
        <a:xfrm>
          <a:off x="3746500" y="136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100601</xdr:rowOff>
    </xdr:from>
    <xdr:ext cx="405111" cy="259045"/>
    <xdr:sp macro="" textlink="">
      <xdr:nvSpPr>
        <xdr:cNvPr id="237" name="n_1aveValue【公営住宅】&#10;有形固定資産減価償却率"/>
        <xdr:cNvSpPr txBox="1"/>
      </xdr:nvSpPr>
      <xdr:spPr>
        <a:xfrm>
          <a:off x="3582044" y="1433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23131</xdr:rowOff>
    </xdr:from>
    <xdr:ext cx="405111" cy="259045"/>
    <xdr:sp macro="" textlink="">
      <xdr:nvSpPr>
        <xdr:cNvPr id="238" name="n_2aveValue【公営住宅】&#10;有形固定資産減価償却率"/>
        <xdr:cNvSpPr txBox="1"/>
      </xdr:nvSpPr>
      <xdr:spPr>
        <a:xfrm>
          <a:off x="2705744" y="14082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55135</xdr:rowOff>
    </xdr:from>
    <xdr:ext cx="405111" cy="259045"/>
    <xdr:sp macro="" textlink="">
      <xdr:nvSpPr>
        <xdr:cNvPr id="239" name="n_1mainValue【公営住宅】&#10;有形固定資産減価償却率"/>
        <xdr:cNvSpPr txBox="1"/>
      </xdr:nvSpPr>
      <xdr:spPr>
        <a:xfrm>
          <a:off x="3582044" y="1342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26670</xdr:rowOff>
    </xdr:from>
    <xdr:to>
      <xdr:col>54</xdr:col>
      <xdr:colOff>189865</xdr:colOff>
      <xdr:row>85</xdr:row>
      <xdr:rowOff>53339</xdr:rowOff>
    </xdr:to>
    <xdr:cxnSp macro="">
      <xdr:nvCxnSpPr>
        <xdr:cNvPr id="263" name="直線コネクタ 262"/>
        <xdr:cNvCxnSpPr/>
      </xdr:nvCxnSpPr>
      <xdr:spPr>
        <a:xfrm flipV="1">
          <a:off x="10476865" y="132283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57166</xdr:rowOff>
    </xdr:from>
    <xdr:ext cx="469744" cy="259045"/>
    <xdr:sp macro="" textlink="">
      <xdr:nvSpPr>
        <xdr:cNvPr id="264" name="【公営住宅】&#10;一人当たり面積最小値テキスト"/>
        <xdr:cNvSpPr txBox="1"/>
      </xdr:nvSpPr>
      <xdr:spPr>
        <a:xfrm>
          <a:off x="10515600"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53339</xdr:rowOff>
    </xdr:from>
    <xdr:to>
      <xdr:col>55</xdr:col>
      <xdr:colOff>88900</xdr:colOff>
      <xdr:row>85</xdr:row>
      <xdr:rowOff>53339</xdr:rowOff>
    </xdr:to>
    <xdr:cxnSp macro="">
      <xdr:nvCxnSpPr>
        <xdr:cNvPr id="265" name="直線コネクタ 264"/>
        <xdr:cNvCxnSpPr/>
      </xdr:nvCxnSpPr>
      <xdr:spPr>
        <a:xfrm>
          <a:off x="10388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144797</xdr:rowOff>
    </xdr:from>
    <xdr:ext cx="469744" cy="259045"/>
    <xdr:sp macro="" textlink="">
      <xdr:nvSpPr>
        <xdr:cNvPr id="266" name="【公営住宅】&#10;一人当たり面積最大値テキスト"/>
        <xdr:cNvSpPr txBox="1"/>
      </xdr:nvSpPr>
      <xdr:spPr>
        <a:xfrm>
          <a:off x="10515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26670</xdr:rowOff>
    </xdr:from>
    <xdr:to>
      <xdr:col>55</xdr:col>
      <xdr:colOff>88900</xdr:colOff>
      <xdr:row>77</xdr:row>
      <xdr:rowOff>26670</xdr:rowOff>
    </xdr:to>
    <xdr:cxnSp macro="">
      <xdr:nvCxnSpPr>
        <xdr:cNvPr id="267" name="直線コネクタ 266"/>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59707</xdr:rowOff>
    </xdr:from>
    <xdr:ext cx="469744" cy="259045"/>
    <xdr:sp macro="" textlink="">
      <xdr:nvSpPr>
        <xdr:cNvPr id="268" name="【公営住宅】&#10;一人当たり面積平均値テキスト"/>
        <xdr:cNvSpPr txBox="1"/>
      </xdr:nvSpPr>
      <xdr:spPr>
        <a:xfrm>
          <a:off x="10515600" y="1411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81280</xdr:rowOff>
    </xdr:from>
    <xdr:to>
      <xdr:col>55</xdr:col>
      <xdr:colOff>50800</xdr:colOff>
      <xdr:row>83</xdr:row>
      <xdr:rowOff>11430</xdr:rowOff>
    </xdr:to>
    <xdr:sp macro="" textlink="">
      <xdr:nvSpPr>
        <xdr:cNvPr id="269" name="フローチャート: 判断 268"/>
        <xdr:cNvSpPr/>
      </xdr:nvSpPr>
      <xdr:spPr>
        <a:xfrm>
          <a:off x="10426700" y="1414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115570</xdr:rowOff>
    </xdr:from>
    <xdr:to>
      <xdr:col>50</xdr:col>
      <xdr:colOff>165100</xdr:colOff>
      <xdr:row>83</xdr:row>
      <xdr:rowOff>45720</xdr:rowOff>
    </xdr:to>
    <xdr:sp macro="" textlink="">
      <xdr:nvSpPr>
        <xdr:cNvPr id="270" name="フローチャート: 判断 269"/>
        <xdr:cNvSpPr/>
      </xdr:nvSpPr>
      <xdr:spPr>
        <a:xfrm>
          <a:off x="9588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69850</xdr:rowOff>
    </xdr:from>
    <xdr:to>
      <xdr:col>46</xdr:col>
      <xdr:colOff>38100</xdr:colOff>
      <xdr:row>83</xdr:row>
      <xdr:rowOff>0</xdr:rowOff>
    </xdr:to>
    <xdr:sp macro="" textlink="">
      <xdr:nvSpPr>
        <xdr:cNvPr id="271" name="フローチャート: 判断 270"/>
        <xdr:cNvSpPr/>
      </xdr:nvSpPr>
      <xdr:spPr>
        <a:xfrm>
          <a:off x="86995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88900</xdr:rowOff>
    </xdr:from>
    <xdr:to>
      <xdr:col>50</xdr:col>
      <xdr:colOff>165100</xdr:colOff>
      <xdr:row>85</xdr:row>
      <xdr:rowOff>19050</xdr:rowOff>
    </xdr:to>
    <xdr:sp macro="" textlink="">
      <xdr:nvSpPr>
        <xdr:cNvPr id="277" name="楕円 276"/>
        <xdr:cNvSpPr/>
      </xdr:nvSpPr>
      <xdr:spPr>
        <a:xfrm>
          <a:off x="9588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62247</xdr:rowOff>
    </xdr:from>
    <xdr:ext cx="469744" cy="259045"/>
    <xdr:sp macro="" textlink="">
      <xdr:nvSpPr>
        <xdr:cNvPr id="278" name="n_1aveValue【公営住宅】&#10;一人当たり面積"/>
        <xdr:cNvSpPr txBox="1"/>
      </xdr:nvSpPr>
      <xdr:spPr>
        <a:xfrm>
          <a:off x="9391727" y="1394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16527</xdr:rowOff>
    </xdr:from>
    <xdr:ext cx="469744" cy="259045"/>
    <xdr:sp macro="" textlink="">
      <xdr:nvSpPr>
        <xdr:cNvPr id="279" name="n_2aveValue【公営住宅】&#10;一人当たり面積"/>
        <xdr:cNvSpPr txBox="1"/>
      </xdr:nvSpPr>
      <xdr:spPr>
        <a:xfrm>
          <a:off x="8515427"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10177</xdr:rowOff>
    </xdr:from>
    <xdr:ext cx="469744" cy="259045"/>
    <xdr:sp macro="" textlink="">
      <xdr:nvSpPr>
        <xdr:cNvPr id="280" name="n_1mainValue【公営住宅】&#10;一人当たり面積"/>
        <xdr:cNvSpPr txBox="1"/>
      </xdr:nvSpPr>
      <xdr:spPr>
        <a:xfrm>
          <a:off x="93917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07" name="テキスト ボックス 30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9" name="テキスト ボックス 30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19" name="テキスト ボックス 31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129540</xdr:rowOff>
    </xdr:from>
    <xdr:to>
      <xdr:col>85</xdr:col>
      <xdr:colOff>126364</xdr:colOff>
      <xdr:row>38</xdr:row>
      <xdr:rowOff>156210</xdr:rowOff>
    </xdr:to>
    <xdr:cxnSp macro="">
      <xdr:nvCxnSpPr>
        <xdr:cNvPr id="321" name="直線コネクタ 320"/>
        <xdr:cNvCxnSpPr/>
      </xdr:nvCxnSpPr>
      <xdr:spPr>
        <a:xfrm flipV="1">
          <a:off x="16318864" y="5787390"/>
          <a:ext cx="0" cy="88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160037</xdr:rowOff>
    </xdr:from>
    <xdr:ext cx="405111" cy="259045"/>
    <xdr:sp macro="" textlink="">
      <xdr:nvSpPr>
        <xdr:cNvPr id="322" name="【認定こども園・幼稚園・保育所】&#10;有形固定資産減価償却率最小値テキスト"/>
        <xdr:cNvSpPr txBox="1"/>
      </xdr:nvSpPr>
      <xdr:spPr>
        <a:xfrm>
          <a:off x="16357600"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156210</xdr:rowOff>
    </xdr:from>
    <xdr:to>
      <xdr:col>86</xdr:col>
      <xdr:colOff>25400</xdr:colOff>
      <xdr:row>38</xdr:row>
      <xdr:rowOff>156210</xdr:rowOff>
    </xdr:to>
    <xdr:cxnSp macro="">
      <xdr:nvCxnSpPr>
        <xdr:cNvPr id="323" name="直線コネクタ 322"/>
        <xdr:cNvCxnSpPr/>
      </xdr:nvCxnSpPr>
      <xdr:spPr>
        <a:xfrm>
          <a:off x="16230600" y="6671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76217</xdr:rowOff>
    </xdr:from>
    <xdr:ext cx="405111" cy="259045"/>
    <xdr:sp macro="" textlink="">
      <xdr:nvSpPr>
        <xdr:cNvPr id="324" name="【認定こども園・幼稚園・保育所】&#10;有形固定資産減価償却率最大値テキスト"/>
        <xdr:cNvSpPr txBox="1"/>
      </xdr:nvSpPr>
      <xdr:spPr>
        <a:xfrm>
          <a:off x="16357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129540</xdr:rowOff>
    </xdr:from>
    <xdr:to>
      <xdr:col>86</xdr:col>
      <xdr:colOff>25400</xdr:colOff>
      <xdr:row>33</xdr:row>
      <xdr:rowOff>129540</xdr:rowOff>
    </xdr:to>
    <xdr:cxnSp macro="">
      <xdr:nvCxnSpPr>
        <xdr:cNvPr id="325" name="直線コネクタ 324"/>
        <xdr:cNvCxnSpPr/>
      </xdr:nvCxnSpPr>
      <xdr:spPr>
        <a:xfrm>
          <a:off x="16230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64787</xdr:rowOff>
    </xdr:from>
    <xdr:ext cx="405111" cy="259045"/>
    <xdr:sp macro="" textlink="">
      <xdr:nvSpPr>
        <xdr:cNvPr id="326" name="【認定こども園・幼稚園・保育所】&#10;有形固定資産減価償却率平均値テキスト"/>
        <xdr:cNvSpPr txBox="1"/>
      </xdr:nvSpPr>
      <xdr:spPr>
        <a:xfrm>
          <a:off x="16357600" y="6236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86360</xdr:rowOff>
    </xdr:from>
    <xdr:to>
      <xdr:col>85</xdr:col>
      <xdr:colOff>177800</xdr:colOff>
      <xdr:row>37</xdr:row>
      <xdr:rowOff>16510</xdr:rowOff>
    </xdr:to>
    <xdr:sp macro="" textlink="">
      <xdr:nvSpPr>
        <xdr:cNvPr id="327" name="フローチャート: 判断 326"/>
        <xdr:cNvSpPr/>
      </xdr:nvSpPr>
      <xdr:spPr>
        <a:xfrm>
          <a:off x="162687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328" name="フローチャート: 判断 327"/>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120650</xdr:rowOff>
    </xdr:from>
    <xdr:to>
      <xdr:col>76</xdr:col>
      <xdr:colOff>165100</xdr:colOff>
      <xdr:row>42</xdr:row>
      <xdr:rowOff>50800</xdr:rowOff>
    </xdr:to>
    <xdr:sp macro="" textlink="">
      <xdr:nvSpPr>
        <xdr:cNvPr id="329" name="フローチャート: 判断 328"/>
        <xdr:cNvSpPr/>
      </xdr:nvSpPr>
      <xdr:spPr>
        <a:xfrm>
          <a:off x="14541500" y="71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44450</xdr:rowOff>
    </xdr:from>
    <xdr:to>
      <xdr:col>81</xdr:col>
      <xdr:colOff>101600</xdr:colOff>
      <xdr:row>36</xdr:row>
      <xdr:rowOff>146050</xdr:rowOff>
    </xdr:to>
    <xdr:sp macro="" textlink="">
      <xdr:nvSpPr>
        <xdr:cNvPr id="335" name="楕円 334"/>
        <xdr:cNvSpPr/>
      </xdr:nvSpPr>
      <xdr:spPr>
        <a:xfrm>
          <a:off x="15430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118127</xdr:rowOff>
    </xdr:from>
    <xdr:ext cx="405111" cy="259045"/>
    <xdr:sp macro="" textlink="">
      <xdr:nvSpPr>
        <xdr:cNvPr id="336" name="n_1aveValue【認定こども園・幼稚園・保育所】&#10;有形固定資産減価償却率"/>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67327</xdr:rowOff>
    </xdr:from>
    <xdr:ext cx="405111" cy="259045"/>
    <xdr:sp macro="" textlink="">
      <xdr:nvSpPr>
        <xdr:cNvPr id="337" name="n_2aveValue【認定こども園・幼稚園・保育所】&#10;有形固定資産減価償却率"/>
        <xdr:cNvSpPr txBox="1"/>
      </xdr:nvSpPr>
      <xdr:spPr>
        <a:xfrm>
          <a:off x="14389744" y="692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162577</xdr:rowOff>
    </xdr:from>
    <xdr:ext cx="405111" cy="259045"/>
    <xdr:sp macro="" textlink="">
      <xdr:nvSpPr>
        <xdr:cNvPr id="338" name="n_1mainValue【認定こども園・幼稚園・保育所】&#10;有形固定資産減価償却率"/>
        <xdr:cNvSpPr txBox="1"/>
      </xdr:nvSpPr>
      <xdr:spPr>
        <a:xfrm>
          <a:off x="152660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49" name="テキスト ボックス 348"/>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350" name="直線コネクタ 34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1" name="テキスト ボックス 35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2" name="直線コネクタ 35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3" name="テキスト ボックス 35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4" name="直線コネクタ 35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5" name="テキスト ボックス 35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6" name="直線コネクタ 35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7" name="テキスト ボックス 35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8" name="直線コネクタ 35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59" name="テキスト ボックス 35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0" name="直線コネクタ 3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1" name="テキスト ボックス 36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80010</xdr:rowOff>
    </xdr:to>
    <xdr:cxnSp macro="">
      <xdr:nvCxnSpPr>
        <xdr:cNvPr id="363" name="直線コネクタ 362"/>
        <xdr:cNvCxnSpPr/>
      </xdr:nvCxnSpPr>
      <xdr:spPr>
        <a:xfrm flipV="1">
          <a:off x="22160864" y="58902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83837</xdr:rowOff>
    </xdr:from>
    <xdr:ext cx="469744" cy="259045"/>
    <xdr:sp macro="" textlink="">
      <xdr:nvSpPr>
        <xdr:cNvPr id="364" name="【認定こども園・幼稚園・保育所】&#10;一人当たり面積最小値テキスト"/>
        <xdr:cNvSpPr txBox="1"/>
      </xdr:nvSpPr>
      <xdr:spPr>
        <a:xfrm>
          <a:off x="22199600"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80010</xdr:rowOff>
    </xdr:from>
    <xdr:to>
      <xdr:col>116</xdr:col>
      <xdr:colOff>152400</xdr:colOff>
      <xdr:row>41</xdr:row>
      <xdr:rowOff>80010</xdr:rowOff>
    </xdr:to>
    <xdr:cxnSp macro="">
      <xdr:nvCxnSpPr>
        <xdr:cNvPr id="365" name="直線コネクタ 364"/>
        <xdr:cNvCxnSpPr/>
      </xdr:nvCxnSpPr>
      <xdr:spPr>
        <a:xfrm>
          <a:off x="22072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366"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367" name="直線コネクタ 366"/>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80027</xdr:rowOff>
    </xdr:from>
    <xdr:ext cx="469744" cy="259045"/>
    <xdr:sp macro="" textlink="">
      <xdr:nvSpPr>
        <xdr:cNvPr id="368" name="【認定こども園・幼稚園・保育所】&#10;一人当たり面積平均値テキスト"/>
        <xdr:cNvSpPr txBox="1"/>
      </xdr:nvSpPr>
      <xdr:spPr>
        <a:xfrm>
          <a:off x="22199600" y="659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101600</xdr:rowOff>
    </xdr:from>
    <xdr:to>
      <xdr:col>116</xdr:col>
      <xdr:colOff>114300</xdr:colOff>
      <xdr:row>39</xdr:row>
      <xdr:rowOff>31750</xdr:rowOff>
    </xdr:to>
    <xdr:sp macro="" textlink="">
      <xdr:nvSpPr>
        <xdr:cNvPr id="369" name="フローチャート: 判断 368"/>
        <xdr:cNvSpPr/>
      </xdr:nvSpPr>
      <xdr:spPr>
        <a:xfrm>
          <a:off x="221107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44450</xdr:rowOff>
    </xdr:from>
    <xdr:to>
      <xdr:col>112</xdr:col>
      <xdr:colOff>38100</xdr:colOff>
      <xdr:row>37</xdr:row>
      <xdr:rowOff>146050</xdr:rowOff>
    </xdr:to>
    <xdr:sp macro="" textlink="">
      <xdr:nvSpPr>
        <xdr:cNvPr id="370" name="フローチャート: 判断 369"/>
        <xdr:cNvSpPr/>
      </xdr:nvSpPr>
      <xdr:spPr>
        <a:xfrm>
          <a:off x="21272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120650</xdr:rowOff>
    </xdr:from>
    <xdr:to>
      <xdr:col>107</xdr:col>
      <xdr:colOff>101600</xdr:colOff>
      <xdr:row>38</xdr:row>
      <xdr:rowOff>50800</xdr:rowOff>
    </xdr:to>
    <xdr:sp macro="" textlink="">
      <xdr:nvSpPr>
        <xdr:cNvPr id="371" name="フローチャート: 判断 370"/>
        <xdr:cNvSpPr/>
      </xdr:nvSpPr>
      <xdr:spPr>
        <a:xfrm>
          <a:off x="20383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2" name="テキスト ボックス 3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3" name="テキスト ボックス 3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4" name="テキスト ボックス 3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5" name="テキスト ボックス 3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6" name="テキスト ボックス 3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151130</xdr:rowOff>
    </xdr:from>
    <xdr:to>
      <xdr:col>112</xdr:col>
      <xdr:colOff>38100</xdr:colOff>
      <xdr:row>42</xdr:row>
      <xdr:rowOff>81280</xdr:rowOff>
    </xdr:to>
    <xdr:sp macro="" textlink="">
      <xdr:nvSpPr>
        <xdr:cNvPr id="377" name="楕円 376"/>
        <xdr:cNvSpPr/>
      </xdr:nvSpPr>
      <xdr:spPr>
        <a:xfrm>
          <a:off x="212725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35</xdr:row>
      <xdr:rowOff>162577</xdr:rowOff>
    </xdr:from>
    <xdr:ext cx="469744" cy="259045"/>
    <xdr:sp macro="" textlink="">
      <xdr:nvSpPr>
        <xdr:cNvPr id="378" name="n_1aveValue【認定こども園・幼稚園・保育所】&#10;一人当たり面積"/>
        <xdr:cNvSpPr txBox="1"/>
      </xdr:nvSpPr>
      <xdr:spPr>
        <a:xfrm>
          <a:off x="210757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67327</xdr:rowOff>
    </xdr:from>
    <xdr:ext cx="469744" cy="259045"/>
    <xdr:sp macro="" textlink="">
      <xdr:nvSpPr>
        <xdr:cNvPr id="379" name="n_2aveValue【認定こども園・幼稚園・保育所】&#10;一人当たり面積"/>
        <xdr:cNvSpPr txBox="1"/>
      </xdr:nvSpPr>
      <xdr:spPr>
        <a:xfrm>
          <a:off x="20199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72407</xdr:rowOff>
    </xdr:from>
    <xdr:ext cx="469744" cy="259045"/>
    <xdr:sp macro="" textlink="">
      <xdr:nvSpPr>
        <xdr:cNvPr id="380" name="n_1mainValue【認定こども園・幼稚園・保育所】&#10;一人当たり面積"/>
        <xdr:cNvSpPr txBox="1"/>
      </xdr:nvSpPr>
      <xdr:spPr>
        <a:xfrm>
          <a:off x="21075727" y="727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1" name="テキスト ボックス 39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92" name="直線コネクタ 39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93" name="テキスト ボックス 39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94" name="直線コネクタ 39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95" name="テキスト ボックス 39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96" name="直線コネクタ 39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97" name="テキスト ボックス 39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98" name="直線コネクタ 39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99" name="テキスト ボックス 39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0" name="直線コネクタ 3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1" name="テキスト ボックス 40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62</xdr:row>
      <xdr:rowOff>91440</xdr:rowOff>
    </xdr:to>
    <xdr:cxnSp macro="">
      <xdr:nvCxnSpPr>
        <xdr:cNvPr id="403" name="直線コネクタ 402"/>
        <xdr:cNvCxnSpPr/>
      </xdr:nvCxnSpPr>
      <xdr:spPr>
        <a:xfrm flipV="1">
          <a:off x="16318864" y="9784080"/>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95267</xdr:rowOff>
    </xdr:from>
    <xdr:ext cx="405111" cy="259045"/>
    <xdr:sp macro="" textlink="">
      <xdr:nvSpPr>
        <xdr:cNvPr id="404" name="【学校施設】&#10;有形固定資産減価償却率最小値テキスト"/>
        <xdr:cNvSpPr txBox="1"/>
      </xdr:nvSpPr>
      <xdr:spPr>
        <a:xfrm>
          <a:off x="16357600"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91440</xdr:rowOff>
    </xdr:from>
    <xdr:to>
      <xdr:col>86</xdr:col>
      <xdr:colOff>25400</xdr:colOff>
      <xdr:row>62</xdr:row>
      <xdr:rowOff>91440</xdr:rowOff>
    </xdr:to>
    <xdr:cxnSp macro="">
      <xdr:nvCxnSpPr>
        <xdr:cNvPr id="405" name="直線コネクタ 404"/>
        <xdr:cNvCxnSpPr/>
      </xdr:nvCxnSpPr>
      <xdr:spPr>
        <a:xfrm>
          <a:off x="16230600" y="1072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406" name="【学校施設】&#10;有形固定資産減価償却率最大値テキスト"/>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407" name="直線コネクタ 406"/>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112793</xdr:rowOff>
    </xdr:from>
    <xdr:ext cx="405111" cy="259045"/>
    <xdr:sp macro="" textlink="">
      <xdr:nvSpPr>
        <xdr:cNvPr id="408" name="【学校施設】&#10;有形固定資産減価償却率平均値テキスト"/>
        <xdr:cNvSpPr txBox="1"/>
      </xdr:nvSpPr>
      <xdr:spPr>
        <a:xfrm>
          <a:off x="163576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409" name="フローチャート: 判断 408"/>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10" name="フローチャート: 判断 409"/>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81788</xdr:rowOff>
    </xdr:from>
    <xdr:to>
      <xdr:col>76</xdr:col>
      <xdr:colOff>165100</xdr:colOff>
      <xdr:row>63</xdr:row>
      <xdr:rowOff>11938</xdr:rowOff>
    </xdr:to>
    <xdr:sp macro="" textlink="">
      <xdr:nvSpPr>
        <xdr:cNvPr id="411" name="フローチャート: 判断 410"/>
        <xdr:cNvSpPr/>
      </xdr:nvSpPr>
      <xdr:spPr>
        <a:xfrm>
          <a:off x="14541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2" name="テキスト ボックス 4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3" name="テキスト ボックス 4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4" name="テキスト ボックス 4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5" name="テキスト ボックス 4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6" name="テキスト ボックス 4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4064</xdr:rowOff>
    </xdr:from>
    <xdr:to>
      <xdr:col>81</xdr:col>
      <xdr:colOff>101600</xdr:colOff>
      <xdr:row>58</xdr:row>
      <xdr:rowOff>105664</xdr:rowOff>
    </xdr:to>
    <xdr:sp macro="" textlink="">
      <xdr:nvSpPr>
        <xdr:cNvPr id="417" name="楕円 416"/>
        <xdr:cNvSpPr/>
      </xdr:nvSpPr>
      <xdr:spPr>
        <a:xfrm>
          <a:off x="15430500" y="994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121937</xdr:rowOff>
    </xdr:from>
    <xdr:ext cx="405111" cy="259045"/>
    <xdr:sp macro="" textlink="">
      <xdr:nvSpPr>
        <xdr:cNvPr id="418" name="n_1aveValue【学校施設】&#10;有形固定資産減価償却率"/>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28465</xdr:rowOff>
    </xdr:from>
    <xdr:ext cx="405111" cy="259045"/>
    <xdr:sp macro="" textlink="">
      <xdr:nvSpPr>
        <xdr:cNvPr id="419" name="n_2aveValue【学校施設】&#10;有形固定資産減価償却率"/>
        <xdr:cNvSpPr txBox="1"/>
      </xdr:nvSpPr>
      <xdr:spPr>
        <a:xfrm>
          <a:off x="14389744" y="10486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122191</xdr:rowOff>
    </xdr:from>
    <xdr:ext cx="405111" cy="259045"/>
    <xdr:sp macro="" textlink="">
      <xdr:nvSpPr>
        <xdr:cNvPr id="420" name="n_1mainValue【学校施設】&#10;有形固定資産減価償却率"/>
        <xdr:cNvSpPr txBox="1"/>
      </xdr:nvSpPr>
      <xdr:spPr>
        <a:xfrm>
          <a:off x="15266044" y="972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1" name="正方形/長方形 4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2" name="正方形/長方形 4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3" name="正方形/長方形 4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4" name="正方形/長方形 4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5" name="正方形/長方形 4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6" name="正方形/長方形 4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7" name="正方形/長方形 4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8" name="正方形/長方形 4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9" name="テキスト ボックス 4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0" name="直線コネクタ 4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1" name="テキスト ボックス 43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32" name="直線コネクタ 43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3" name="テキスト ボックス 43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4" name="直線コネクタ 43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5" name="テキスト ボックス 43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6" name="直線コネクタ 43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7" name="テキスト ボックス 43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8" name="直線コネクタ 43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9" name="テキスト ボックス 43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0" name="直線コネクタ 43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1" name="テキスト ボックス 44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2" name="直線コネクタ 4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3" name="テキスト ボックス 4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108585</xdr:rowOff>
    </xdr:from>
    <xdr:to>
      <xdr:col>116</xdr:col>
      <xdr:colOff>62864</xdr:colOff>
      <xdr:row>63</xdr:row>
      <xdr:rowOff>11430</xdr:rowOff>
    </xdr:to>
    <xdr:cxnSp macro="">
      <xdr:nvCxnSpPr>
        <xdr:cNvPr id="445" name="直線コネクタ 444"/>
        <xdr:cNvCxnSpPr/>
      </xdr:nvCxnSpPr>
      <xdr:spPr>
        <a:xfrm flipV="1">
          <a:off x="22160864" y="9709785"/>
          <a:ext cx="0" cy="1102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15257</xdr:rowOff>
    </xdr:from>
    <xdr:ext cx="469744" cy="259045"/>
    <xdr:sp macro="" textlink="">
      <xdr:nvSpPr>
        <xdr:cNvPr id="446" name="【学校施設】&#10;一人当たり面積最小値テキスト"/>
        <xdr:cNvSpPr txBox="1"/>
      </xdr:nvSpPr>
      <xdr:spPr>
        <a:xfrm>
          <a:off x="22199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xdr:rowOff>
    </xdr:from>
    <xdr:to>
      <xdr:col>116</xdr:col>
      <xdr:colOff>152400</xdr:colOff>
      <xdr:row>63</xdr:row>
      <xdr:rowOff>11430</xdr:rowOff>
    </xdr:to>
    <xdr:cxnSp macro="">
      <xdr:nvCxnSpPr>
        <xdr:cNvPr id="447" name="直線コネクタ 446"/>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55262</xdr:rowOff>
    </xdr:from>
    <xdr:ext cx="469744" cy="259045"/>
    <xdr:sp macro="" textlink="">
      <xdr:nvSpPr>
        <xdr:cNvPr id="448" name="【学校施設】&#10;一人当たり面積最大値テキスト"/>
        <xdr:cNvSpPr txBox="1"/>
      </xdr:nvSpPr>
      <xdr:spPr>
        <a:xfrm>
          <a:off x="22199600" y="948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108585</xdr:rowOff>
    </xdr:from>
    <xdr:to>
      <xdr:col>116</xdr:col>
      <xdr:colOff>152400</xdr:colOff>
      <xdr:row>56</xdr:row>
      <xdr:rowOff>108585</xdr:rowOff>
    </xdr:to>
    <xdr:cxnSp macro="">
      <xdr:nvCxnSpPr>
        <xdr:cNvPr id="449" name="直線コネクタ 448"/>
        <xdr:cNvCxnSpPr/>
      </xdr:nvCxnSpPr>
      <xdr:spPr>
        <a:xfrm>
          <a:off x="22072600" y="970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55262</xdr:rowOff>
    </xdr:from>
    <xdr:ext cx="469744" cy="259045"/>
    <xdr:sp macro="" textlink="">
      <xdr:nvSpPr>
        <xdr:cNvPr id="450" name="【学校施設】&#10;一人当たり面積平均値テキスト"/>
        <xdr:cNvSpPr txBox="1"/>
      </xdr:nvSpPr>
      <xdr:spPr>
        <a:xfrm>
          <a:off x="22199600" y="10170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76835</xdr:rowOff>
    </xdr:from>
    <xdr:to>
      <xdr:col>116</xdr:col>
      <xdr:colOff>114300</xdr:colOff>
      <xdr:row>60</xdr:row>
      <xdr:rowOff>6985</xdr:rowOff>
    </xdr:to>
    <xdr:sp macro="" textlink="">
      <xdr:nvSpPr>
        <xdr:cNvPr id="451" name="フローチャート: 判断 450"/>
        <xdr:cNvSpPr/>
      </xdr:nvSpPr>
      <xdr:spPr>
        <a:xfrm>
          <a:off x="221107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27305</xdr:rowOff>
    </xdr:from>
    <xdr:to>
      <xdr:col>112</xdr:col>
      <xdr:colOff>38100</xdr:colOff>
      <xdr:row>59</xdr:row>
      <xdr:rowOff>128905</xdr:rowOff>
    </xdr:to>
    <xdr:sp macro="" textlink="">
      <xdr:nvSpPr>
        <xdr:cNvPr id="452" name="フローチャート: 判断 451"/>
        <xdr:cNvSpPr/>
      </xdr:nvSpPr>
      <xdr:spPr>
        <a:xfrm>
          <a:off x="21272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10160</xdr:rowOff>
    </xdr:from>
    <xdr:to>
      <xdr:col>107</xdr:col>
      <xdr:colOff>101600</xdr:colOff>
      <xdr:row>59</xdr:row>
      <xdr:rowOff>111760</xdr:rowOff>
    </xdr:to>
    <xdr:sp macro="" textlink="">
      <xdr:nvSpPr>
        <xdr:cNvPr id="453" name="フローチャート: 判断 452"/>
        <xdr:cNvSpPr/>
      </xdr:nvSpPr>
      <xdr:spPr>
        <a:xfrm>
          <a:off x="20383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4" name="テキスト ボックス 4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5" name="テキスト ボックス 4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6" name="テキスト ボックス 4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7" name="テキスト ボックス 4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8" name="テキスト ボックス 4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88265</xdr:rowOff>
    </xdr:from>
    <xdr:to>
      <xdr:col>112</xdr:col>
      <xdr:colOff>38100</xdr:colOff>
      <xdr:row>60</xdr:row>
      <xdr:rowOff>18415</xdr:rowOff>
    </xdr:to>
    <xdr:sp macro="" textlink="">
      <xdr:nvSpPr>
        <xdr:cNvPr id="459" name="楕円 458"/>
        <xdr:cNvSpPr/>
      </xdr:nvSpPr>
      <xdr:spPr>
        <a:xfrm>
          <a:off x="21272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57</xdr:row>
      <xdr:rowOff>145432</xdr:rowOff>
    </xdr:from>
    <xdr:ext cx="469744" cy="259045"/>
    <xdr:sp macro="" textlink="">
      <xdr:nvSpPr>
        <xdr:cNvPr id="460" name="n_1aveValue【学校施設】&#10;一人当たり面積"/>
        <xdr:cNvSpPr txBox="1"/>
      </xdr:nvSpPr>
      <xdr:spPr>
        <a:xfrm>
          <a:off x="21075727" y="991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128287</xdr:rowOff>
    </xdr:from>
    <xdr:ext cx="469744" cy="259045"/>
    <xdr:sp macro="" textlink="">
      <xdr:nvSpPr>
        <xdr:cNvPr id="461" name="n_2aveValue【学校施設】&#10;一人当たり面積"/>
        <xdr:cNvSpPr txBox="1"/>
      </xdr:nvSpPr>
      <xdr:spPr>
        <a:xfrm>
          <a:off x="20199427" y="990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9542</xdr:rowOff>
    </xdr:from>
    <xdr:ext cx="469744" cy="259045"/>
    <xdr:sp macro="" textlink="">
      <xdr:nvSpPr>
        <xdr:cNvPr id="462" name="n_1mainValue【学校施設】&#10;一人当たり面積"/>
        <xdr:cNvSpPr txBox="1"/>
      </xdr:nvSpPr>
      <xdr:spPr>
        <a:xfrm>
          <a:off x="21075727" y="1029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3" name="正方形/長方形 4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4" name="正方形/長方形 4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5" name="正方形/長方形 4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6" name="正方形/長方形 4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7" name="正方形/長方形 4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8" name="正方形/長方形 4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9" name="正方形/長方形 4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0" name="正方形/長方形 4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1" name="テキスト ボックス 4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2" name="直線コネクタ 4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3" name="テキスト ボックス 47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4" name="直線コネクタ 47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5" name="テキスト ボックス 47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6" name="直線コネクタ 47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7" name="テキスト ボックス 47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8" name="直線コネクタ 47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9" name="テキスト ボックス 47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0" name="直線コネクタ 47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1" name="テキスト ボックス 48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2" name="直線コネクタ 48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3" name="テキスト ボックス 48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4" name="直線コネクタ 4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5" name="テキスト ボックス 4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80011</xdr:rowOff>
    </xdr:to>
    <xdr:cxnSp macro="">
      <xdr:nvCxnSpPr>
        <xdr:cNvPr id="487" name="直線コネクタ 486"/>
        <xdr:cNvCxnSpPr/>
      </xdr:nvCxnSpPr>
      <xdr:spPr>
        <a:xfrm flipV="1">
          <a:off x="16318864" y="1333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83838</xdr:rowOff>
    </xdr:from>
    <xdr:ext cx="405111" cy="259045"/>
    <xdr:sp macro="" textlink="">
      <xdr:nvSpPr>
        <xdr:cNvPr id="488" name="【児童館】&#10;有形固定資産減価償却率最小値テキスト"/>
        <xdr:cNvSpPr txBox="1"/>
      </xdr:nvSpPr>
      <xdr:spPr>
        <a:xfrm>
          <a:off x="16357600"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80011</xdr:rowOff>
    </xdr:from>
    <xdr:to>
      <xdr:col>86</xdr:col>
      <xdr:colOff>25400</xdr:colOff>
      <xdr:row>85</xdr:row>
      <xdr:rowOff>80011</xdr:rowOff>
    </xdr:to>
    <xdr:cxnSp macro="">
      <xdr:nvCxnSpPr>
        <xdr:cNvPr id="489" name="直線コネクタ 488"/>
        <xdr:cNvCxnSpPr/>
      </xdr:nvCxnSpPr>
      <xdr:spPr>
        <a:xfrm>
          <a:off x="16230600" y="1465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90"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91" name="直線コネクタ 49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1922</xdr:rowOff>
    </xdr:from>
    <xdr:ext cx="405111" cy="259045"/>
    <xdr:sp macro="" textlink="">
      <xdr:nvSpPr>
        <xdr:cNvPr id="492" name="【児童館】&#10;有形固定資産減価償却率平均値テキスト"/>
        <xdr:cNvSpPr txBox="1"/>
      </xdr:nvSpPr>
      <xdr:spPr>
        <a:xfrm>
          <a:off x="16357600" y="14232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23495</xdr:rowOff>
    </xdr:from>
    <xdr:to>
      <xdr:col>85</xdr:col>
      <xdr:colOff>177800</xdr:colOff>
      <xdr:row>83</xdr:row>
      <xdr:rowOff>125095</xdr:rowOff>
    </xdr:to>
    <xdr:sp macro="" textlink="">
      <xdr:nvSpPr>
        <xdr:cNvPr id="493" name="フローチャート: 判断 492"/>
        <xdr:cNvSpPr/>
      </xdr:nvSpPr>
      <xdr:spPr>
        <a:xfrm>
          <a:off x="162687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166370</xdr:rowOff>
    </xdr:from>
    <xdr:to>
      <xdr:col>81</xdr:col>
      <xdr:colOff>101600</xdr:colOff>
      <xdr:row>84</xdr:row>
      <xdr:rowOff>96520</xdr:rowOff>
    </xdr:to>
    <xdr:sp macro="" textlink="">
      <xdr:nvSpPr>
        <xdr:cNvPr id="494" name="フローチャート: 判断 493"/>
        <xdr:cNvSpPr/>
      </xdr:nvSpPr>
      <xdr:spPr>
        <a:xfrm>
          <a:off x="15430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61595</xdr:rowOff>
    </xdr:from>
    <xdr:to>
      <xdr:col>76</xdr:col>
      <xdr:colOff>165100</xdr:colOff>
      <xdr:row>82</xdr:row>
      <xdr:rowOff>163195</xdr:rowOff>
    </xdr:to>
    <xdr:sp macro="" textlink="">
      <xdr:nvSpPr>
        <xdr:cNvPr id="495" name="フローチャート: 判断 494"/>
        <xdr:cNvSpPr/>
      </xdr:nvSpPr>
      <xdr:spPr>
        <a:xfrm>
          <a:off x="14541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6" name="テキスト ボックス 49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7" name="テキスト ボックス 49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8" name="テキスト ボックス 49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9" name="テキスト ボックス 49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0" name="テキスト ボックス 49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99695</xdr:rowOff>
    </xdr:from>
    <xdr:to>
      <xdr:col>81</xdr:col>
      <xdr:colOff>101600</xdr:colOff>
      <xdr:row>78</xdr:row>
      <xdr:rowOff>29845</xdr:rowOff>
    </xdr:to>
    <xdr:sp macro="" textlink="">
      <xdr:nvSpPr>
        <xdr:cNvPr id="501" name="楕円 500"/>
        <xdr:cNvSpPr/>
      </xdr:nvSpPr>
      <xdr:spPr>
        <a:xfrm>
          <a:off x="154305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87647</xdr:rowOff>
    </xdr:from>
    <xdr:ext cx="405111" cy="259045"/>
    <xdr:sp macro="" textlink="">
      <xdr:nvSpPr>
        <xdr:cNvPr id="502" name="n_1aveValue【児童館】&#10;有形固定資産減価償却率"/>
        <xdr:cNvSpPr txBox="1"/>
      </xdr:nvSpPr>
      <xdr:spPr>
        <a:xfrm>
          <a:off x="152660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8272</xdr:rowOff>
    </xdr:from>
    <xdr:ext cx="405111" cy="259045"/>
    <xdr:sp macro="" textlink="">
      <xdr:nvSpPr>
        <xdr:cNvPr id="503" name="n_2aveValue【児童館】&#10;有形固定資産減価償却率"/>
        <xdr:cNvSpPr txBox="1"/>
      </xdr:nvSpPr>
      <xdr:spPr>
        <a:xfrm>
          <a:off x="14389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46372</xdr:rowOff>
    </xdr:from>
    <xdr:ext cx="405111" cy="259045"/>
    <xdr:sp macro="" textlink="">
      <xdr:nvSpPr>
        <xdr:cNvPr id="504" name="n_1mainValue【児童館】&#10;有形固定資産減価償却率"/>
        <xdr:cNvSpPr txBox="1"/>
      </xdr:nvSpPr>
      <xdr:spPr>
        <a:xfrm>
          <a:off x="15266044" y="1307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5" name="正方形/長方形 5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6" name="正方形/長方形 5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7" name="正方形/長方形 5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8" name="正方形/長方形 5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9" name="正方形/長方形 5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0" name="正方形/長方形 5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1" name="正方形/長方形 5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2" name="正方形/長方形 5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3" name="テキスト ボックス 5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4" name="直線コネクタ 5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5" name="直線コネクタ 51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6" name="テキスト ボックス 51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7" name="直線コネクタ 51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8" name="テキスト ボックス 51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9" name="直線コネクタ 51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0" name="テキスト ボックス 51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1" name="直線コネクタ 52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2" name="テキスト ボックス 52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3" name="直線コネクタ 52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4" name="テキスト ボックス 52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5" name="直線コネクタ 52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6" name="テキスト ボックス 52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85</xdr:row>
      <xdr:rowOff>133350</xdr:rowOff>
    </xdr:to>
    <xdr:cxnSp macro="">
      <xdr:nvCxnSpPr>
        <xdr:cNvPr id="528" name="直線コネクタ 527"/>
        <xdr:cNvCxnSpPr/>
      </xdr:nvCxnSpPr>
      <xdr:spPr>
        <a:xfrm flipV="1">
          <a:off x="22160864" y="13487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29"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30" name="直線コネクタ 529"/>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531" name="【児童館】&#10;一人当たり面積最大値テキスト"/>
        <xdr:cNvSpPr txBox="1"/>
      </xdr:nvSpPr>
      <xdr:spPr>
        <a:xfrm>
          <a:off x="22199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532" name="直線コネクタ 531"/>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533"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534" name="フローチャート: 判断 533"/>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35" name="フローチャート: 判断 534"/>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536" name="フローチャート: 判断 535"/>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7" name="テキスト ボックス 53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8" name="テキスト ボックス 53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9" name="テキスト ボックス 53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0" name="テキスト ボックス 53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1" name="テキスト ボックス 54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542" name="楕円 541"/>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162577</xdr:rowOff>
    </xdr:from>
    <xdr:ext cx="469744" cy="259045"/>
    <xdr:sp macro="" textlink="">
      <xdr:nvSpPr>
        <xdr:cNvPr id="543"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544" name="n_2ave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545" name="n_1mainValue【児童館】&#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6" name="正方形/長方形 5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7" name="正方形/長方形 5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8" name="正方形/長方形 5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9" name="正方形/長方形 5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0" name="正方形/長方形 5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1" name="正方形/長方形 5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2" name="正方形/長方形 5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3" name="正方形/長方形 5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4" name="テキスト ボックス 5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5" name="直線コネクタ 5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6" name="テキスト ボックス 55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7" name="直線コネクタ 55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8" name="テキスト ボックス 55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9" name="直線コネクタ 55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0" name="テキスト ボックス 55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1" name="直線コネクタ 56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2" name="テキスト ボックス 56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3" name="直線コネクタ 56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4" name="テキスト ボックス 56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5" name="直線コネクタ 56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6" name="テキスト ボックス 56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68" name="テキスト ボックス 56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68580</xdr:rowOff>
    </xdr:from>
    <xdr:to>
      <xdr:col>85</xdr:col>
      <xdr:colOff>126364</xdr:colOff>
      <xdr:row>106</xdr:row>
      <xdr:rowOff>95250</xdr:rowOff>
    </xdr:to>
    <xdr:cxnSp macro="">
      <xdr:nvCxnSpPr>
        <xdr:cNvPr id="570" name="直線コネクタ 569"/>
        <xdr:cNvCxnSpPr/>
      </xdr:nvCxnSpPr>
      <xdr:spPr>
        <a:xfrm flipV="1">
          <a:off x="16318864" y="17385030"/>
          <a:ext cx="0" cy="88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99077</xdr:rowOff>
    </xdr:from>
    <xdr:ext cx="405111" cy="259045"/>
    <xdr:sp macro="" textlink="">
      <xdr:nvSpPr>
        <xdr:cNvPr id="571" name="【公民館】&#10;有形固定資産減価償却率最小値テキスト"/>
        <xdr:cNvSpPr txBox="1"/>
      </xdr:nvSpPr>
      <xdr:spPr>
        <a:xfrm>
          <a:off x="16357600" y="182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95250</xdr:rowOff>
    </xdr:from>
    <xdr:to>
      <xdr:col>86</xdr:col>
      <xdr:colOff>25400</xdr:colOff>
      <xdr:row>106</xdr:row>
      <xdr:rowOff>95250</xdr:rowOff>
    </xdr:to>
    <xdr:cxnSp macro="">
      <xdr:nvCxnSpPr>
        <xdr:cNvPr id="572" name="直線コネクタ 571"/>
        <xdr:cNvCxnSpPr/>
      </xdr:nvCxnSpPr>
      <xdr:spPr>
        <a:xfrm>
          <a:off x="16230600" y="1826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15257</xdr:rowOff>
    </xdr:from>
    <xdr:ext cx="405111" cy="259045"/>
    <xdr:sp macro="" textlink="">
      <xdr:nvSpPr>
        <xdr:cNvPr id="573" name="【公民館】&#10;有形固定資産減価償却率最大値テキスト"/>
        <xdr:cNvSpPr txBox="1"/>
      </xdr:nvSpPr>
      <xdr:spPr>
        <a:xfrm>
          <a:off x="16357600" y="1716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68580</xdr:rowOff>
    </xdr:from>
    <xdr:to>
      <xdr:col>86</xdr:col>
      <xdr:colOff>25400</xdr:colOff>
      <xdr:row>101</xdr:row>
      <xdr:rowOff>68580</xdr:rowOff>
    </xdr:to>
    <xdr:cxnSp macro="">
      <xdr:nvCxnSpPr>
        <xdr:cNvPr id="574" name="直線コネクタ 573"/>
        <xdr:cNvCxnSpPr/>
      </xdr:nvCxnSpPr>
      <xdr:spPr>
        <a:xfrm>
          <a:off x="16230600" y="1738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167657</xdr:rowOff>
    </xdr:from>
    <xdr:ext cx="405111" cy="259045"/>
    <xdr:sp macro="" textlink="">
      <xdr:nvSpPr>
        <xdr:cNvPr id="575" name="【公民館】&#10;有形固定資産減価償却率平均値テキスト"/>
        <xdr:cNvSpPr txBox="1"/>
      </xdr:nvSpPr>
      <xdr:spPr>
        <a:xfrm>
          <a:off x="16357600" y="1782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17780</xdr:rowOff>
    </xdr:from>
    <xdr:to>
      <xdr:col>85</xdr:col>
      <xdr:colOff>177800</xdr:colOff>
      <xdr:row>104</xdr:row>
      <xdr:rowOff>119380</xdr:rowOff>
    </xdr:to>
    <xdr:sp macro="" textlink="">
      <xdr:nvSpPr>
        <xdr:cNvPr id="576" name="フローチャート: 判断 575"/>
        <xdr:cNvSpPr/>
      </xdr:nvSpPr>
      <xdr:spPr>
        <a:xfrm>
          <a:off x="16268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577" name="フローチャート: 判断 576"/>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143511</xdr:rowOff>
    </xdr:from>
    <xdr:to>
      <xdr:col>76</xdr:col>
      <xdr:colOff>165100</xdr:colOff>
      <xdr:row>106</xdr:row>
      <xdr:rowOff>73661</xdr:rowOff>
    </xdr:to>
    <xdr:sp macro="" textlink="">
      <xdr:nvSpPr>
        <xdr:cNvPr id="578" name="フローチャート: 判断 577"/>
        <xdr:cNvSpPr/>
      </xdr:nvSpPr>
      <xdr:spPr>
        <a:xfrm>
          <a:off x="1454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9" name="テキスト ボックス 5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0" name="テキスト ボックス 5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1" name="テキスト ボックス 5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2" name="テキスト ボックス 5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3" name="テキスト ボックス 5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135889</xdr:rowOff>
    </xdr:from>
    <xdr:to>
      <xdr:col>81</xdr:col>
      <xdr:colOff>101600</xdr:colOff>
      <xdr:row>108</xdr:row>
      <xdr:rowOff>66039</xdr:rowOff>
    </xdr:to>
    <xdr:sp macro="" textlink="">
      <xdr:nvSpPr>
        <xdr:cNvPr id="584" name="楕円 583"/>
        <xdr:cNvSpPr/>
      </xdr:nvSpPr>
      <xdr:spPr>
        <a:xfrm>
          <a:off x="15430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120666</xdr:rowOff>
    </xdr:from>
    <xdr:ext cx="405111" cy="259045"/>
    <xdr:sp macro="" textlink="">
      <xdr:nvSpPr>
        <xdr:cNvPr id="585" name="n_1aveValue【公民館】&#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90188</xdr:rowOff>
    </xdr:from>
    <xdr:ext cx="405111" cy="259045"/>
    <xdr:sp macro="" textlink="">
      <xdr:nvSpPr>
        <xdr:cNvPr id="586" name="n_2aveValue【公民館】&#10;有形固定資産減価償却率"/>
        <xdr:cNvSpPr txBox="1"/>
      </xdr:nvSpPr>
      <xdr:spPr>
        <a:xfrm>
          <a:off x="14389744" y="1792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57166</xdr:rowOff>
    </xdr:from>
    <xdr:ext cx="405111" cy="259045"/>
    <xdr:sp macro="" textlink="">
      <xdr:nvSpPr>
        <xdr:cNvPr id="587" name="n_1mainValue【公民館】&#10;有形固定資産減価償却率"/>
        <xdr:cNvSpPr txBox="1"/>
      </xdr:nvSpPr>
      <xdr:spPr>
        <a:xfrm>
          <a:off x="15266044"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8" name="直線コネクタ 59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9" name="テキスト ボックス 59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0" name="直線コネクタ 59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1" name="テキスト ボックス 60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2" name="直線コネクタ 60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3" name="テキスト ボックス 60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4" name="直線コネクタ 60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5" name="テキスト ボックス 60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6" name="直線コネクタ 6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7" name="テキスト ボックス 6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163068</xdr:rowOff>
    </xdr:from>
    <xdr:to>
      <xdr:col>116</xdr:col>
      <xdr:colOff>62864</xdr:colOff>
      <xdr:row>108</xdr:row>
      <xdr:rowOff>3048</xdr:rowOff>
    </xdr:to>
    <xdr:cxnSp macro="">
      <xdr:nvCxnSpPr>
        <xdr:cNvPr id="609" name="直線コネクタ 608"/>
        <xdr:cNvCxnSpPr/>
      </xdr:nvCxnSpPr>
      <xdr:spPr>
        <a:xfrm flipV="1">
          <a:off x="22160864" y="1730806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610"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611" name="直線コネクタ 610"/>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109745</xdr:rowOff>
    </xdr:from>
    <xdr:ext cx="469744" cy="259045"/>
    <xdr:sp macro="" textlink="">
      <xdr:nvSpPr>
        <xdr:cNvPr id="612" name="【公民館】&#10;一人当たり面積最大値テキスト"/>
        <xdr:cNvSpPr txBox="1"/>
      </xdr:nvSpPr>
      <xdr:spPr>
        <a:xfrm>
          <a:off x="22199600" y="1708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163068</xdr:rowOff>
    </xdr:from>
    <xdr:to>
      <xdr:col>116</xdr:col>
      <xdr:colOff>152400</xdr:colOff>
      <xdr:row>100</xdr:row>
      <xdr:rowOff>163068</xdr:rowOff>
    </xdr:to>
    <xdr:cxnSp macro="">
      <xdr:nvCxnSpPr>
        <xdr:cNvPr id="613" name="直線コネクタ 612"/>
        <xdr:cNvCxnSpPr/>
      </xdr:nvCxnSpPr>
      <xdr:spPr>
        <a:xfrm>
          <a:off x="22072600" y="1730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1540</xdr:rowOff>
    </xdr:from>
    <xdr:ext cx="469744" cy="259045"/>
    <xdr:sp macro="" textlink="">
      <xdr:nvSpPr>
        <xdr:cNvPr id="614" name="【公民館】&#10;一人当たり面積平均値テキスト"/>
        <xdr:cNvSpPr txBox="1"/>
      </xdr:nvSpPr>
      <xdr:spPr>
        <a:xfrm>
          <a:off x="22199600" y="18003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23113</xdr:rowOff>
    </xdr:from>
    <xdr:to>
      <xdr:col>116</xdr:col>
      <xdr:colOff>114300</xdr:colOff>
      <xdr:row>105</xdr:row>
      <xdr:rowOff>124713</xdr:rowOff>
    </xdr:to>
    <xdr:sp macro="" textlink="">
      <xdr:nvSpPr>
        <xdr:cNvPr id="615" name="フローチャート: 判断 614"/>
        <xdr:cNvSpPr/>
      </xdr:nvSpPr>
      <xdr:spPr>
        <a:xfrm>
          <a:off x="22110700" y="180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41402</xdr:rowOff>
    </xdr:from>
    <xdr:to>
      <xdr:col>112</xdr:col>
      <xdr:colOff>38100</xdr:colOff>
      <xdr:row>105</xdr:row>
      <xdr:rowOff>143002</xdr:rowOff>
    </xdr:to>
    <xdr:sp macro="" textlink="">
      <xdr:nvSpPr>
        <xdr:cNvPr id="616" name="フローチャート: 判断 615"/>
        <xdr:cNvSpPr/>
      </xdr:nvSpPr>
      <xdr:spPr>
        <a:xfrm>
          <a:off x="21272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617" name="フローチャート: 判断 616"/>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8" name="テキスト ボックス 6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9" name="テキスト ボックス 6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0" name="テキスト ボックス 6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1" name="テキスト ボックス 6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2" name="テキスト ボックス 6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89408</xdr:rowOff>
    </xdr:from>
    <xdr:to>
      <xdr:col>112</xdr:col>
      <xdr:colOff>38100</xdr:colOff>
      <xdr:row>107</xdr:row>
      <xdr:rowOff>19558</xdr:rowOff>
    </xdr:to>
    <xdr:sp macro="" textlink="">
      <xdr:nvSpPr>
        <xdr:cNvPr id="623" name="楕円 622"/>
        <xdr:cNvSpPr/>
      </xdr:nvSpPr>
      <xdr:spPr>
        <a:xfrm>
          <a:off x="21272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159529</xdr:rowOff>
    </xdr:from>
    <xdr:ext cx="469744" cy="259045"/>
    <xdr:sp macro="" textlink="">
      <xdr:nvSpPr>
        <xdr:cNvPr id="624" name="n_1aveValue【公民館】&#10;一人当たり面積"/>
        <xdr:cNvSpPr txBox="1"/>
      </xdr:nvSpPr>
      <xdr:spPr>
        <a:xfrm>
          <a:off x="210757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625" name="n_2aveValue【公民館】&#10;一人当たり面積"/>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10685</xdr:rowOff>
    </xdr:from>
    <xdr:ext cx="469744" cy="259045"/>
    <xdr:sp macro="" textlink="">
      <xdr:nvSpPr>
        <xdr:cNvPr id="626" name="n_1mainValue【公民館】&#10;一人当たり面積"/>
        <xdr:cNvSpPr txBox="1"/>
      </xdr:nvSpPr>
      <xdr:spPr>
        <a:xfrm>
          <a:off x="21075727" y="183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7" name="正方形/長方形 6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8" name="正方形/長方形 6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9" name="テキスト ボックス 6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本表中で類似する地方公共団体との有形固定資産の減価償却率の比較において、消防施設を除くすべての施設で減価償却が進んでいる。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公共施設総合管理計画を始めとした計画に基づき、施設の統廃合、民設民営化、長寿命化等を進めていく。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167,410
160,898
171.76
59,567,730
58,138,903
958,574
31,636,515
50,617,296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17145</xdr:rowOff>
    </xdr:from>
    <xdr:to>
      <xdr:col>24</xdr:col>
      <xdr:colOff>62865</xdr:colOff>
      <xdr:row>41</xdr:row>
      <xdr:rowOff>139065</xdr:rowOff>
    </xdr:to>
    <xdr:cxnSp macro="">
      <xdr:nvCxnSpPr>
        <xdr:cNvPr id="55" name="直線コネクタ 54"/>
        <xdr:cNvCxnSpPr/>
      </xdr:nvCxnSpPr>
      <xdr:spPr>
        <a:xfrm flipV="1">
          <a:off x="4634865" y="584644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142892</xdr:rowOff>
    </xdr:from>
    <xdr:ext cx="340478" cy="259045"/>
    <xdr:sp macro="" textlink="">
      <xdr:nvSpPr>
        <xdr:cNvPr id="56" name="【図書館】&#10;有形固定資産減価償却率最小値テキスト"/>
        <xdr:cNvSpPr txBox="1"/>
      </xdr:nvSpPr>
      <xdr:spPr>
        <a:xfrm>
          <a:off x="4673600" y="71723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139065</xdr:rowOff>
    </xdr:from>
    <xdr:to>
      <xdr:col>24</xdr:col>
      <xdr:colOff>152400</xdr:colOff>
      <xdr:row>41</xdr:row>
      <xdr:rowOff>139065</xdr:rowOff>
    </xdr:to>
    <xdr:cxnSp macro="">
      <xdr:nvCxnSpPr>
        <xdr:cNvPr id="57" name="直線コネクタ 56"/>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135272</xdr:rowOff>
    </xdr:from>
    <xdr:ext cx="405111" cy="259045"/>
    <xdr:sp macro="" textlink="">
      <xdr:nvSpPr>
        <xdr:cNvPr id="58" name="【図書館】&#10;有形固定資産減価償却率最大値テキスト"/>
        <xdr:cNvSpPr txBox="1"/>
      </xdr:nvSpPr>
      <xdr:spPr>
        <a:xfrm>
          <a:off x="4673600" y="562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17145</xdr:rowOff>
    </xdr:from>
    <xdr:to>
      <xdr:col>24</xdr:col>
      <xdr:colOff>152400</xdr:colOff>
      <xdr:row>34</xdr:row>
      <xdr:rowOff>17145</xdr:rowOff>
    </xdr:to>
    <xdr:cxnSp macro="">
      <xdr:nvCxnSpPr>
        <xdr:cNvPr id="59" name="直線コネクタ 58"/>
        <xdr:cNvCxnSpPr/>
      </xdr:nvCxnSpPr>
      <xdr:spPr>
        <a:xfrm>
          <a:off x="4546600" y="584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93362</xdr:rowOff>
    </xdr:from>
    <xdr:ext cx="405111" cy="259045"/>
    <xdr:sp macro="" textlink="">
      <xdr:nvSpPr>
        <xdr:cNvPr id="60" name="【図書館】&#10;有形固定資産減価償却率平均値テキスト"/>
        <xdr:cNvSpPr txBox="1"/>
      </xdr:nvSpPr>
      <xdr:spPr>
        <a:xfrm>
          <a:off x="4673600" y="643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1" name="フローチャート: 判断 60"/>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168275</xdr:rowOff>
    </xdr:from>
    <xdr:to>
      <xdr:col>20</xdr:col>
      <xdr:colOff>38100</xdr:colOff>
      <xdr:row>37</xdr:row>
      <xdr:rowOff>98425</xdr:rowOff>
    </xdr:to>
    <xdr:sp macro="" textlink="">
      <xdr:nvSpPr>
        <xdr:cNvPr id="62" name="フローチャート: 判断 61"/>
        <xdr:cNvSpPr/>
      </xdr:nvSpPr>
      <xdr:spPr>
        <a:xfrm>
          <a:off x="3746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89552</xdr:rowOff>
    </xdr:from>
    <xdr:ext cx="405111" cy="259045"/>
    <xdr:sp macro="" textlink="">
      <xdr:nvSpPr>
        <xdr:cNvPr id="63" name="n_1aveValue【図書館】&#10;有形固定資産減価償却率"/>
        <xdr:cNvSpPr txBox="1"/>
      </xdr:nvSpPr>
      <xdr:spPr>
        <a:xfrm>
          <a:off x="35820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120650</xdr:rowOff>
    </xdr:from>
    <xdr:to>
      <xdr:col>15</xdr:col>
      <xdr:colOff>101600</xdr:colOff>
      <xdr:row>36</xdr:row>
      <xdr:rowOff>50800</xdr:rowOff>
    </xdr:to>
    <xdr:sp macro="" textlink="">
      <xdr:nvSpPr>
        <xdr:cNvPr id="64" name="フローチャート: 判断 63"/>
        <xdr:cNvSpPr/>
      </xdr:nvSpPr>
      <xdr:spPr>
        <a:xfrm>
          <a:off x="2857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34</xdr:row>
      <xdr:rowOff>67327</xdr:rowOff>
    </xdr:from>
    <xdr:ext cx="405111" cy="259045"/>
    <xdr:sp macro="" textlink="">
      <xdr:nvSpPr>
        <xdr:cNvPr id="65" name="n_2aveValue【図書館】&#10;有形固定資産減価償却率"/>
        <xdr:cNvSpPr txBox="1"/>
      </xdr:nvSpPr>
      <xdr:spPr>
        <a:xfrm>
          <a:off x="2705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107315</xdr:rowOff>
    </xdr:from>
    <xdr:to>
      <xdr:col>20</xdr:col>
      <xdr:colOff>38100</xdr:colOff>
      <xdr:row>37</xdr:row>
      <xdr:rowOff>37465</xdr:rowOff>
    </xdr:to>
    <xdr:sp macro="" textlink="">
      <xdr:nvSpPr>
        <xdr:cNvPr id="71" name="楕円 70"/>
        <xdr:cNvSpPr/>
      </xdr:nvSpPr>
      <xdr:spPr>
        <a:xfrm>
          <a:off x="3746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53992</xdr:rowOff>
    </xdr:from>
    <xdr:ext cx="405111" cy="259045"/>
    <xdr:sp macro="" textlink="">
      <xdr:nvSpPr>
        <xdr:cNvPr id="72" name="n_1mainValue【図書館】&#10;有形固定資産減価償却率"/>
        <xdr:cNvSpPr txBox="1"/>
      </xdr:nvSpPr>
      <xdr:spPr>
        <a:xfrm>
          <a:off x="35820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114300</xdr:rowOff>
    </xdr:to>
    <xdr:cxnSp macro="">
      <xdr:nvCxnSpPr>
        <xdr:cNvPr id="97" name="直線コネクタ 96"/>
        <xdr:cNvCxnSpPr/>
      </xdr:nvCxnSpPr>
      <xdr:spPr>
        <a:xfrm flipV="1">
          <a:off x="10476865" y="5600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118127</xdr:rowOff>
    </xdr:from>
    <xdr:ext cx="469744" cy="259045"/>
    <xdr:sp macro="" textlink="">
      <xdr:nvSpPr>
        <xdr:cNvPr id="98" name="【図書館】&#10;一人当たり面積最小値テキスト"/>
        <xdr:cNvSpPr txBox="1"/>
      </xdr:nvSpPr>
      <xdr:spPr>
        <a:xfrm>
          <a:off x="10515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114300</xdr:rowOff>
    </xdr:from>
    <xdr:to>
      <xdr:col>55</xdr:col>
      <xdr:colOff>88900</xdr:colOff>
      <xdr:row>40</xdr:row>
      <xdr:rowOff>114300</xdr:rowOff>
    </xdr:to>
    <xdr:cxnSp macro="">
      <xdr:nvCxnSpPr>
        <xdr:cNvPr id="99" name="直線コネクタ 98"/>
        <xdr:cNvCxnSpPr/>
      </xdr:nvCxnSpPr>
      <xdr:spPr>
        <a:xfrm>
          <a:off x="10388600" y="697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00"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01" name="直線コネクタ 100"/>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118127</xdr:rowOff>
    </xdr:from>
    <xdr:ext cx="469744" cy="259045"/>
    <xdr:sp macro="" textlink="">
      <xdr:nvSpPr>
        <xdr:cNvPr id="102" name="【図書館】&#10;一人当たり面積平均値テキスト"/>
        <xdr:cNvSpPr txBox="1"/>
      </xdr:nvSpPr>
      <xdr:spPr>
        <a:xfrm>
          <a:off x="105156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03" name="フローチャート: 判断 102"/>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25400</xdr:rowOff>
    </xdr:from>
    <xdr:to>
      <xdr:col>50</xdr:col>
      <xdr:colOff>165100</xdr:colOff>
      <xdr:row>36</xdr:row>
      <xdr:rowOff>127000</xdr:rowOff>
    </xdr:to>
    <xdr:sp macro="" textlink="">
      <xdr:nvSpPr>
        <xdr:cNvPr id="104" name="フローチャート: 判断 103"/>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34</xdr:row>
      <xdr:rowOff>143527</xdr:rowOff>
    </xdr:from>
    <xdr:ext cx="469744" cy="259045"/>
    <xdr:sp macro="" textlink="">
      <xdr:nvSpPr>
        <xdr:cNvPr id="105" name="n_1ave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6350</xdr:rowOff>
    </xdr:from>
    <xdr:to>
      <xdr:col>46</xdr:col>
      <xdr:colOff>38100</xdr:colOff>
      <xdr:row>37</xdr:row>
      <xdr:rowOff>107950</xdr:rowOff>
    </xdr:to>
    <xdr:sp macro="" textlink="">
      <xdr:nvSpPr>
        <xdr:cNvPr id="106" name="フローチャート: 判断 105"/>
        <xdr:cNvSpPr/>
      </xdr:nvSpPr>
      <xdr:spPr>
        <a:xfrm>
          <a:off x="8699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35</xdr:row>
      <xdr:rowOff>124477</xdr:rowOff>
    </xdr:from>
    <xdr:ext cx="469744" cy="259045"/>
    <xdr:sp macro="" textlink="">
      <xdr:nvSpPr>
        <xdr:cNvPr id="107" name="n_2aveValue【図書館】&#10;一人当たり面積"/>
        <xdr:cNvSpPr txBox="1"/>
      </xdr:nvSpPr>
      <xdr:spPr>
        <a:xfrm>
          <a:off x="8515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139700</xdr:rowOff>
    </xdr:from>
    <xdr:to>
      <xdr:col>50</xdr:col>
      <xdr:colOff>165100</xdr:colOff>
      <xdr:row>37</xdr:row>
      <xdr:rowOff>69850</xdr:rowOff>
    </xdr:to>
    <xdr:sp macro="" textlink="">
      <xdr:nvSpPr>
        <xdr:cNvPr id="113" name="楕円 112"/>
        <xdr:cNvSpPr/>
      </xdr:nvSpPr>
      <xdr:spPr>
        <a:xfrm>
          <a:off x="958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60977</xdr:rowOff>
    </xdr:from>
    <xdr:ext cx="469744" cy="259045"/>
    <xdr:sp macro="" textlink="">
      <xdr:nvSpPr>
        <xdr:cNvPr id="114" name="n_1mainValue【図書館】&#10;一人当たり面積"/>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5" name="テキスト ボックス 13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81915</xdr:rowOff>
    </xdr:to>
    <xdr:cxnSp macro="">
      <xdr:nvCxnSpPr>
        <xdr:cNvPr id="139" name="直線コネクタ 138"/>
        <xdr:cNvCxnSpPr/>
      </xdr:nvCxnSpPr>
      <xdr:spPr>
        <a:xfrm flipV="1">
          <a:off x="4634865" y="9612630"/>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85742</xdr:rowOff>
    </xdr:from>
    <xdr:ext cx="405111" cy="259045"/>
    <xdr:sp macro="" textlink="">
      <xdr:nvSpPr>
        <xdr:cNvPr id="140" name="【体育館・プール】&#10;有形固定資産減価償却率最小値テキスト"/>
        <xdr:cNvSpPr txBox="1"/>
      </xdr:nvSpPr>
      <xdr:spPr>
        <a:xfrm>
          <a:off x="4673600" y="1105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81915</xdr:rowOff>
    </xdr:from>
    <xdr:to>
      <xdr:col>24</xdr:col>
      <xdr:colOff>152400</xdr:colOff>
      <xdr:row>64</xdr:row>
      <xdr:rowOff>81915</xdr:rowOff>
    </xdr:to>
    <xdr:cxnSp macro="">
      <xdr:nvCxnSpPr>
        <xdr:cNvPr id="141" name="直線コネクタ 140"/>
        <xdr:cNvCxnSpPr/>
      </xdr:nvCxnSpPr>
      <xdr:spPr>
        <a:xfrm>
          <a:off x="4546600" y="11054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2"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43" name="直線コネクタ 142"/>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44" name="【体育館・プール】&#10;有形固定資産減価償却率平均値テキスト"/>
        <xdr:cNvSpPr txBox="1"/>
      </xdr:nvSpPr>
      <xdr:spPr>
        <a:xfrm>
          <a:off x="46736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45" name="フローチャート: 判断 144"/>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13970</xdr:rowOff>
    </xdr:from>
    <xdr:to>
      <xdr:col>20</xdr:col>
      <xdr:colOff>38100</xdr:colOff>
      <xdr:row>60</xdr:row>
      <xdr:rowOff>115570</xdr:rowOff>
    </xdr:to>
    <xdr:sp macro="" textlink="">
      <xdr:nvSpPr>
        <xdr:cNvPr id="146" name="フローチャート: 判断 145"/>
        <xdr:cNvSpPr/>
      </xdr:nvSpPr>
      <xdr:spPr>
        <a:xfrm>
          <a:off x="3746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106697</xdr:rowOff>
    </xdr:from>
    <xdr:ext cx="405111" cy="259045"/>
    <xdr:sp macro="" textlink="">
      <xdr:nvSpPr>
        <xdr:cNvPr id="147" name="n_1aveValue【体育館・プール】&#10;有形固定資産減価償却率"/>
        <xdr:cNvSpPr txBox="1"/>
      </xdr:nvSpPr>
      <xdr:spPr>
        <a:xfrm>
          <a:off x="3582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55880</xdr:rowOff>
    </xdr:from>
    <xdr:to>
      <xdr:col>15</xdr:col>
      <xdr:colOff>101600</xdr:colOff>
      <xdr:row>60</xdr:row>
      <xdr:rowOff>157480</xdr:rowOff>
    </xdr:to>
    <xdr:sp macro="" textlink="">
      <xdr:nvSpPr>
        <xdr:cNvPr id="148" name="フローチャート: 判断 147"/>
        <xdr:cNvSpPr/>
      </xdr:nvSpPr>
      <xdr:spPr>
        <a:xfrm>
          <a:off x="2857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2557</xdr:rowOff>
    </xdr:from>
    <xdr:ext cx="405111" cy="259045"/>
    <xdr:sp macro="" textlink="">
      <xdr:nvSpPr>
        <xdr:cNvPr id="149" name="n_2aveValue【体育館・プール】&#10;有形固定資産減価償却率"/>
        <xdr:cNvSpPr txBox="1"/>
      </xdr:nvSpPr>
      <xdr:spPr>
        <a:xfrm>
          <a:off x="2705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155" name="楕円 154"/>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120727</xdr:colOff>
      <xdr:row>53</xdr:row>
      <xdr:rowOff>162577</xdr:rowOff>
    </xdr:from>
    <xdr:ext cx="469744" cy="259045"/>
    <xdr:sp macro="" textlink="">
      <xdr:nvSpPr>
        <xdr:cNvPr id="156" name="n_1mainValue【体育館・プール】&#10;有形固定資産減価償却率"/>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8" name="テキスト ボックス 16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0" name="テキスト ボックス 16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2" name="テキスト ボックス 17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4" name="テキスト ボックス 17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6" name="テキスト ボックス 17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8" name="テキスト ボックス 17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144780</xdr:rowOff>
    </xdr:from>
    <xdr:to>
      <xdr:col>54</xdr:col>
      <xdr:colOff>189865</xdr:colOff>
      <xdr:row>61</xdr:row>
      <xdr:rowOff>163830</xdr:rowOff>
    </xdr:to>
    <xdr:cxnSp macro="">
      <xdr:nvCxnSpPr>
        <xdr:cNvPr id="180" name="直線コネクタ 179"/>
        <xdr:cNvCxnSpPr/>
      </xdr:nvCxnSpPr>
      <xdr:spPr>
        <a:xfrm flipV="1">
          <a:off x="10476865" y="9745980"/>
          <a:ext cx="0" cy="87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81" name="【体育館・プール】&#10;一人当たり面積最小値テキスト"/>
        <xdr:cNvSpPr txBox="1"/>
      </xdr:nvSpPr>
      <xdr:spPr>
        <a:xfrm>
          <a:off x="10515600"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61</xdr:row>
      <xdr:rowOff>163830</xdr:rowOff>
    </xdr:from>
    <xdr:to>
      <xdr:col>55</xdr:col>
      <xdr:colOff>88900</xdr:colOff>
      <xdr:row>61</xdr:row>
      <xdr:rowOff>163830</xdr:rowOff>
    </xdr:to>
    <xdr:cxnSp macro="">
      <xdr:nvCxnSpPr>
        <xdr:cNvPr id="182" name="直線コネクタ 181"/>
        <xdr:cNvCxnSpPr/>
      </xdr:nvCxnSpPr>
      <xdr:spPr>
        <a:xfrm>
          <a:off x="10388600" y="1062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91457</xdr:rowOff>
    </xdr:from>
    <xdr:ext cx="469744" cy="259045"/>
    <xdr:sp macro="" textlink="">
      <xdr:nvSpPr>
        <xdr:cNvPr id="183" name="【体育館・プール】&#10;一人当たり面積最大値テキスト"/>
        <xdr:cNvSpPr txBox="1"/>
      </xdr:nvSpPr>
      <xdr:spPr>
        <a:xfrm>
          <a:off x="10515600" y="952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144780</xdr:rowOff>
    </xdr:from>
    <xdr:to>
      <xdr:col>55</xdr:col>
      <xdr:colOff>88900</xdr:colOff>
      <xdr:row>56</xdr:row>
      <xdr:rowOff>144780</xdr:rowOff>
    </xdr:to>
    <xdr:cxnSp macro="">
      <xdr:nvCxnSpPr>
        <xdr:cNvPr id="184" name="直線コネクタ 183"/>
        <xdr:cNvCxnSpPr/>
      </xdr:nvCxnSpPr>
      <xdr:spPr>
        <a:xfrm>
          <a:off x="10388600" y="974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102887</xdr:rowOff>
    </xdr:from>
    <xdr:ext cx="469744" cy="259045"/>
    <xdr:sp macro="" textlink="">
      <xdr:nvSpPr>
        <xdr:cNvPr id="185" name="【体育館・プール】&#10;一人当たり面積平均値テキスト"/>
        <xdr:cNvSpPr txBox="1"/>
      </xdr:nvSpPr>
      <xdr:spPr>
        <a:xfrm>
          <a:off x="10515600" y="10046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124460</xdr:rowOff>
    </xdr:from>
    <xdr:to>
      <xdr:col>55</xdr:col>
      <xdr:colOff>50800</xdr:colOff>
      <xdr:row>59</xdr:row>
      <xdr:rowOff>54610</xdr:rowOff>
    </xdr:to>
    <xdr:sp macro="" textlink="">
      <xdr:nvSpPr>
        <xdr:cNvPr id="186" name="フローチャート: 判断 185"/>
        <xdr:cNvSpPr/>
      </xdr:nvSpPr>
      <xdr:spPr>
        <a:xfrm>
          <a:off x="104267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57</xdr:row>
      <xdr:rowOff>82550</xdr:rowOff>
    </xdr:from>
    <xdr:to>
      <xdr:col>50</xdr:col>
      <xdr:colOff>165100</xdr:colOff>
      <xdr:row>58</xdr:row>
      <xdr:rowOff>12700</xdr:rowOff>
    </xdr:to>
    <xdr:sp macro="" textlink="">
      <xdr:nvSpPr>
        <xdr:cNvPr id="187" name="フローチャート: 判断 186"/>
        <xdr:cNvSpPr/>
      </xdr:nvSpPr>
      <xdr:spPr>
        <a:xfrm>
          <a:off x="95885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56</xdr:row>
      <xdr:rowOff>29227</xdr:rowOff>
    </xdr:from>
    <xdr:ext cx="469744" cy="259045"/>
    <xdr:sp macro="" textlink="">
      <xdr:nvSpPr>
        <xdr:cNvPr id="188" name="n_1aveValue【体育館・プール】&#10;一人当たり面積"/>
        <xdr:cNvSpPr txBox="1"/>
      </xdr:nvSpPr>
      <xdr:spPr>
        <a:xfrm>
          <a:off x="9391727" y="963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63500</xdr:rowOff>
    </xdr:from>
    <xdr:to>
      <xdr:col>46</xdr:col>
      <xdr:colOff>38100</xdr:colOff>
      <xdr:row>58</xdr:row>
      <xdr:rowOff>165100</xdr:rowOff>
    </xdr:to>
    <xdr:sp macro="" textlink="">
      <xdr:nvSpPr>
        <xdr:cNvPr id="189" name="フローチャート: 判断 188"/>
        <xdr:cNvSpPr/>
      </xdr:nvSpPr>
      <xdr:spPr>
        <a:xfrm>
          <a:off x="8699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57</xdr:row>
      <xdr:rowOff>10177</xdr:rowOff>
    </xdr:from>
    <xdr:ext cx="469744" cy="259045"/>
    <xdr:sp macro="" textlink="">
      <xdr:nvSpPr>
        <xdr:cNvPr id="190" name="n_2aveValue【体育館・プール】&#10;一人当たり面積"/>
        <xdr:cNvSpPr txBox="1"/>
      </xdr:nvSpPr>
      <xdr:spPr>
        <a:xfrm>
          <a:off x="85154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143510</xdr:rowOff>
    </xdr:from>
    <xdr:to>
      <xdr:col>50</xdr:col>
      <xdr:colOff>165100</xdr:colOff>
      <xdr:row>64</xdr:row>
      <xdr:rowOff>73660</xdr:rowOff>
    </xdr:to>
    <xdr:sp macro="" textlink="">
      <xdr:nvSpPr>
        <xdr:cNvPr id="196" name="楕円 195"/>
        <xdr:cNvSpPr/>
      </xdr:nvSpPr>
      <xdr:spPr>
        <a:xfrm>
          <a:off x="9588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64787</xdr:rowOff>
    </xdr:from>
    <xdr:ext cx="469744" cy="259045"/>
    <xdr:sp macro="" textlink="">
      <xdr:nvSpPr>
        <xdr:cNvPr id="197" name="n_1mainValue【体育館・プール】&#10;一人当たり面積"/>
        <xdr:cNvSpPr txBox="1"/>
      </xdr:nvSpPr>
      <xdr:spPr>
        <a:xfrm>
          <a:off x="93917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6" name="正方形/長方形 2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7" name="正方形/長方形 2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8" name="正方形/長方形 2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9" name="正方形/長方形 2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0" name="正方形/長方形 2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1" name="正方形/長方形 2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2" name="正方形/長方形 2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3" name="正方形/長方形 21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4" name="正方形/長方形 2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5" name="正方形/長方形 2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6" name="正方形/長方形 2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7" name="正方形/長方形 2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8" name="正方形/長方形 2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9" name="正方形/長方形 2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0" name="正方形/長方形 2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1" name="正方形/長方形 2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2" name="テキスト ボックス 2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3" name="直線コネクタ 2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24" name="直線コネクタ 22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25" name="テキスト ボックス 22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26" name="直線コネクタ 22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27" name="テキスト ボックス 22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28" name="直線コネクタ 22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29" name="テキスト ボックス 22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30" name="直線コネクタ 22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31" name="テキスト ボックス 23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32" name="直線コネクタ 23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33" name="テキスト ボックス 23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34" name="直線コネクタ 23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35" name="テキスト ボックス 23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6" name="直線コネクタ 2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7" name="テキスト ボックス 2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118655</xdr:rowOff>
    </xdr:from>
    <xdr:to>
      <xdr:col>24</xdr:col>
      <xdr:colOff>62865</xdr:colOff>
      <xdr:row>108</xdr:row>
      <xdr:rowOff>138249</xdr:rowOff>
    </xdr:to>
    <xdr:cxnSp macro="">
      <xdr:nvCxnSpPr>
        <xdr:cNvPr id="239" name="直線コネクタ 238"/>
        <xdr:cNvCxnSpPr/>
      </xdr:nvCxnSpPr>
      <xdr:spPr>
        <a:xfrm flipV="1">
          <a:off x="4634865" y="1709220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240"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241" name="直線コネクタ 240"/>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65332</xdr:rowOff>
    </xdr:from>
    <xdr:ext cx="405111" cy="259045"/>
    <xdr:sp macro="" textlink="">
      <xdr:nvSpPr>
        <xdr:cNvPr id="242" name="【市民会館】&#10;有形固定資産減価償却率最大値テキスト"/>
        <xdr:cNvSpPr txBox="1"/>
      </xdr:nvSpPr>
      <xdr:spPr>
        <a:xfrm>
          <a:off x="4673600" y="168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118655</xdr:rowOff>
    </xdr:from>
    <xdr:to>
      <xdr:col>24</xdr:col>
      <xdr:colOff>152400</xdr:colOff>
      <xdr:row>99</xdr:row>
      <xdr:rowOff>118655</xdr:rowOff>
    </xdr:to>
    <xdr:cxnSp macro="">
      <xdr:nvCxnSpPr>
        <xdr:cNvPr id="243" name="直線コネクタ 242"/>
        <xdr:cNvCxnSpPr/>
      </xdr:nvCxnSpPr>
      <xdr:spPr>
        <a:xfrm>
          <a:off x="4546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20156</xdr:rowOff>
    </xdr:from>
    <xdr:ext cx="405111" cy="259045"/>
    <xdr:sp macro="" textlink="">
      <xdr:nvSpPr>
        <xdr:cNvPr id="244" name="【市民会館】&#10;有形固定資産減価償却率平均値テキスト"/>
        <xdr:cNvSpPr txBox="1"/>
      </xdr:nvSpPr>
      <xdr:spPr>
        <a:xfrm>
          <a:off x="4673600" y="17850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41729</xdr:rowOff>
    </xdr:from>
    <xdr:to>
      <xdr:col>24</xdr:col>
      <xdr:colOff>114300</xdr:colOff>
      <xdr:row>104</xdr:row>
      <xdr:rowOff>143329</xdr:rowOff>
    </xdr:to>
    <xdr:sp macro="" textlink="">
      <xdr:nvSpPr>
        <xdr:cNvPr id="245" name="フローチャート: 判断 244"/>
        <xdr:cNvSpPr/>
      </xdr:nvSpPr>
      <xdr:spPr>
        <a:xfrm>
          <a:off x="4584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246" name="フローチャート: 判断 245"/>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75672</xdr:rowOff>
    </xdr:from>
    <xdr:ext cx="405111" cy="259045"/>
    <xdr:sp macro="" textlink="">
      <xdr:nvSpPr>
        <xdr:cNvPr id="247"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49893</xdr:rowOff>
    </xdr:from>
    <xdr:to>
      <xdr:col>15</xdr:col>
      <xdr:colOff>101600</xdr:colOff>
      <xdr:row>104</xdr:row>
      <xdr:rowOff>151493</xdr:rowOff>
    </xdr:to>
    <xdr:sp macro="" textlink="">
      <xdr:nvSpPr>
        <xdr:cNvPr id="248" name="フローチャート: 判断 247"/>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168020</xdr:rowOff>
    </xdr:from>
    <xdr:ext cx="405111" cy="259045"/>
    <xdr:sp macro="" textlink="">
      <xdr:nvSpPr>
        <xdr:cNvPr id="249" name="n_2aveValue【市民会館】&#10;有形固定資産減価償却率"/>
        <xdr:cNvSpPr txBox="1"/>
      </xdr:nvSpPr>
      <xdr:spPr>
        <a:xfrm>
          <a:off x="2705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0" name="テキスト ボックス 2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1" name="テキスト ボックス 2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2" name="テキスト ボックス 2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3" name="テキスト ボックス 2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4" name="テキスト ボックス 2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162561</xdr:rowOff>
    </xdr:from>
    <xdr:to>
      <xdr:col>20</xdr:col>
      <xdr:colOff>38100</xdr:colOff>
      <xdr:row>101</xdr:row>
      <xdr:rowOff>92711</xdr:rowOff>
    </xdr:to>
    <xdr:sp macro="" textlink="">
      <xdr:nvSpPr>
        <xdr:cNvPr id="255" name="楕円 254"/>
        <xdr:cNvSpPr/>
      </xdr:nvSpPr>
      <xdr:spPr>
        <a:xfrm>
          <a:off x="3746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99</xdr:row>
      <xdr:rowOff>109238</xdr:rowOff>
    </xdr:from>
    <xdr:ext cx="405111" cy="259045"/>
    <xdr:sp macro="" textlink="">
      <xdr:nvSpPr>
        <xdr:cNvPr id="256" name="n_1mainValue【市民会館】&#10;有形固定資産減価償却率"/>
        <xdr:cNvSpPr txBox="1"/>
      </xdr:nvSpPr>
      <xdr:spPr>
        <a:xfrm>
          <a:off x="35820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7" name="正方形/長方形 2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8" name="正方形/長方形 2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9" name="正方形/長方形 2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0" name="正方形/長方形 2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1" name="正方形/長方形 2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2" name="正方形/長方形 2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3" name="正方形/長方形 2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4" name="正方形/長方形 26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5" name="テキスト ボックス 26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6" name="直線コネクタ 26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67" name="直線コネクタ 26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68" name="テキスト ボックス 26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69" name="直線コネクタ 26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70" name="テキスト ボックス 26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71" name="直線コネクタ 27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72" name="テキスト ボックス 27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73" name="直線コネクタ 27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74" name="テキスト ボックス 27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75" name="直線コネクタ 27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76" name="テキスト ボックス 27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7" name="直線コネクタ 27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8" name="テキスト ボックス 27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7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83820</xdr:rowOff>
    </xdr:from>
    <xdr:to>
      <xdr:col>54</xdr:col>
      <xdr:colOff>189865</xdr:colOff>
      <xdr:row>107</xdr:row>
      <xdr:rowOff>49530</xdr:rowOff>
    </xdr:to>
    <xdr:cxnSp macro="">
      <xdr:nvCxnSpPr>
        <xdr:cNvPr id="280" name="直線コネクタ 279"/>
        <xdr:cNvCxnSpPr/>
      </xdr:nvCxnSpPr>
      <xdr:spPr>
        <a:xfrm flipV="1">
          <a:off x="10476865" y="1722882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53357</xdr:rowOff>
    </xdr:from>
    <xdr:ext cx="469744" cy="259045"/>
    <xdr:sp macro="" textlink="">
      <xdr:nvSpPr>
        <xdr:cNvPr id="281" name="【市民会館】&#10;一人当たり面積最小値テキスト"/>
        <xdr:cNvSpPr txBox="1"/>
      </xdr:nvSpPr>
      <xdr:spPr>
        <a:xfrm>
          <a:off x="105156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49530</xdr:rowOff>
    </xdr:from>
    <xdr:to>
      <xdr:col>55</xdr:col>
      <xdr:colOff>88900</xdr:colOff>
      <xdr:row>107</xdr:row>
      <xdr:rowOff>49530</xdr:rowOff>
    </xdr:to>
    <xdr:cxnSp macro="">
      <xdr:nvCxnSpPr>
        <xdr:cNvPr id="282" name="直線コネクタ 281"/>
        <xdr:cNvCxnSpPr/>
      </xdr:nvCxnSpPr>
      <xdr:spPr>
        <a:xfrm>
          <a:off x="10388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30497</xdr:rowOff>
    </xdr:from>
    <xdr:ext cx="469744" cy="259045"/>
    <xdr:sp macro="" textlink="">
      <xdr:nvSpPr>
        <xdr:cNvPr id="283" name="【市民会館】&#10;一人当たり面積最大値テキスト"/>
        <xdr:cNvSpPr txBox="1"/>
      </xdr:nvSpPr>
      <xdr:spPr>
        <a:xfrm>
          <a:off x="10515600" y="1700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83820</xdr:rowOff>
    </xdr:from>
    <xdr:to>
      <xdr:col>55</xdr:col>
      <xdr:colOff>88900</xdr:colOff>
      <xdr:row>100</xdr:row>
      <xdr:rowOff>83820</xdr:rowOff>
    </xdr:to>
    <xdr:cxnSp macro="">
      <xdr:nvCxnSpPr>
        <xdr:cNvPr id="284" name="直線コネクタ 283"/>
        <xdr:cNvCxnSpPr/>
      </xdr:nvCxnSpPr>
      <xdr:spPr>
        <a:xfrm>
          <a:off x="10388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102888</xdr:rowOff>
    </xdr:from>
    <xdr:ext cx="469744" cy="259045"/>
    <xdr:sp macro="" textlink="">
      <xdr:nvSpPr>
        <xdr:cNvPr id="285" name="【市民会館】&#10;一人当たり面積平均値テキスト"/>
        <xdr:cNvSpPr txBox="1"/>
      </xdr:nvSpPr>
      <xdr:spPr>
        <a:xfrm>
          <a:off x="10515600" y="17933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124461</xdr:rowOff>
    </xdr:from>
    <xdr:to>
      <xdr:col>55</xdr:col>
      <xdr:colOff>50800</xdr:colOff>
      <xdr:row>105</xdr:row>
      <xdr:rowOff>54611</xdr:rowOff>
    </xdr:to>
    <xdr:sp macro="" textlink="">
      <xdr:nvSpPr>
        <xdr:cNvPr id="286" name="フローチャート: 判断 285"/>
        <xdr:cNvSpPr/>
      </xdr:nvSpPr>
      <xdr:spPr>
        <a:xfrm>
          <a:off x="10426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287" name="フローチャート: 判断 286"/>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170197</xdr:rowOff>
    </xdr:from>
    <xdr:ext cx="469744" cy="259045"/>
    <xdr:sp macro="" textlink="">
      <xdr:nvSpPr>
        <xdr:cNvPr id="288" name="n_1aveValue【市民会館】&#10;一人当たり面積"/>
        <xdr:cNvSpPr txBox="1"/>
      </xdr:nvSpPr>
      <xdr:spPr>
        <a:xfrm>
          <a:off x="93917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132080</xdr:rowOff>
    </xdr:from>
    <xdr:to>
      <xdr:col>46</xdr:col>
      <xdr:colOff>38100</xdr:colOff>
      <xdr:row>105</xdr:row>
      <xdr:rowOff>62230</xdr:rowOff>
    </xdr:to>
    <xdr:sp macro="" textlink="">
      <xdr:nvSpPr>
        <xdr:cNvPr id="289" name="フローチャート: 判断 288"/>
        <xdr:cNvSpPr/>
      </xdr:nvSpPr>
      <xdr:spPr>
        <a:xfrm>
          <a:off x="8699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78757</xdr:rowOff>
    </xdr:from>
    <xdr:ext cx="469744" cy="259045"/>
    <xdr:sp macro="" textlink="">
      <xdr:nvSpPr>
        <xdr:cNvPr id="290" name="n_2aveValue【市民会館】&#10;一人当たり面積"/>
        <xdr:cNvSpPr txBox="1"/>
      </xdr:nvSpPr>
      <xdr:spPr>
        <a:xfrm>
          <a:off x="8515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91" name="テキスト ボックス 29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2" name="テキスト ボックス 29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3" name="テキスト ボックス 29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4" name="テキスト ボックス 29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5" name="テキスト ボックス 29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116839</xdr:rowOff>
    </xdr:from>
    <xdr:to>
      <xdr:col>50</xdr:col>
      <xdr:colOff>165100</xdr:colOff>
      <xdr:row>107</xdr:row>
      <xdr:rowOff>46989</xdr:rowOff>
    </xdr:to>
    <xdr:sp macro="" textlink="">
      <xdr:nvSpPr>
        <xdr:cNvPr id="296" name="楕円 295"/>
        <xdr:cNvSpPr/>
      </xdr:nvSpPr>
      <xdr:spPr>
        <a:xfrm>
          <a:off x="9588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38116</xdr:rowOff>
    </xdr:from>
    <xdr:ext cx="469744" cy="259045"/>
    <xdr:sp macro="" textlink="">
      <xdr:nvSpPr>
        <xdr:cNvPr id="297" name="n_1mainValue【市民会館】&#10;一人当たり面積"/>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6" name="正方形/長方形 3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7" name="正方形/長方形 3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8" name="正方形/長方形 3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9" name="正方形/長方形 3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0" name="正方形/長方形 3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1" name="正方形/長方形 3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2" name="正方形/長方形 3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3" name="正方形/長方形 31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4" name="正方形/長方形 3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5" name="正方形/長方形 3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6" name="正方形/長方形 3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7" name="正方形/長方形 3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8" name="正方形/長方形 3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9" name="正方形/長方形 3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0" name="正方形/長方形 3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1" name="正方形/長方形 3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2" name="テキスト ボックス 3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3" name="直線コネクタ 3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24" name="テキスト ボックス 32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5" name="直線コネクタ 32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26" name="テキスト ボックス 32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7" name="直線コネクタ 32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8" name="テキスト ボックス 32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9" name="直線コネクタ 32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30" name="テキスト ボックス 32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1" name="直線コネクタ 33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2" name="テキスト ボックス 33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3" name="直線コネクタ 33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4" name="テキスト ボックス 33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5" name="直線コネクタ 33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36" name="テキスト ボックス 33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7" name="直線コネクタ 3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38" name="テキスト ボックス 33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132262</xdr:rowOff>
    </xdr:from>
    <xdr:to>
      <xdr:col>85</xdr:col>
      <xdr:colOff>126364</xdr:colOff>
      <xdr:row>64</xdr:row>
      <xdr:rowOff>153488</xdr:rowOff>
    </xdr:to>
    <xdr:cxnSp macro="">
      <xdr:nvCxnSpPr>
        <xdr:cNvPr id="340" name="直線コネクタ 339"/>
        <xdr:cNvCxnSpPr/>
      </xdr:nvCxnSpPr>
      <xdr:spPr>
        <a:xfrm flipV="1">
          <a:off x="16318864" y="9904912"/>
          <a:ext cx="0" cy="122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157315</xdr:rowOff>
    </xdr:from>
    <xdr:ext cx="405111" cy="259045"/>
    <xdr:sp macro="" textlink="">
      <xdr:nvSpPr>
        <xdr:cNvPr id="341" name="【保健センター・保健所】&#10;有形固定資産減価償却率最小値テキスト"/>
        <xdr:cNvSpPr txBox="1"/>
      </xdr:nvSpPr>
      <xdr:spPr>
        <a:xfrm>
          <a:off x="16357600" y="1113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153488</xdr:rowOff>
    </xdr:from>
    <xdr:to>
      <xdr:col>86</xdr:col>
      <xdr:colOff>25400</xdr:colOff>
      <xdr:row>64</xdr:row>
      <xdr:rowOff>153488</xdr:rowOff>
    </xdr:to>
    <xdr:cxnSp macro="">
      <xdr:nvCxnSpPr>
        <xdr:cNvPr id="342" name="直線コネクタ 341"/>
        <xdr:cNvCxnSpPr/>
      </xdr:nvCxnSpPr>
      <xdr:spPr>
        <a:xfrm>
          <a:off x="16230600" y="1112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78939</xdr:rowOff>
    </xdr:from>
    <xdr:ext cx="405111" cy="259045"/>
    <xdr:sp macro="" textlink="">
      <xdr:nvSpPr>
        <xdr:cNvPr id="343" name="【保健センター・保健所】&#10;有形固定資産減価償却率最大値テキスト"/>
        <xdr:cNvSpPr txBox="1"/>
      </xdr:nvSpPr>
      <xdr:spPr>
        <a:xfrm>
          <a:off x="16357600" y="9680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132262</xdr:rowOff>
    </xdr:from>
    <xdr:to>
      <xdr:col>86</xdr:col>
      <xdr:colOff>25400</xdr:colOff>
      <xdr:row>57</xdr:row>
      <xdr:rowOff>132262</xdr:rowOff>
    </xdr:to>
    <xdr:cxnSp macro="">
      <xdr:nvCxnSpPr>
        <xdr:cNvPr id="344" name="直線コネクタ 343"/>
        <xdr:cNvCxnSpPr/>
      </xdr:nvCxnSpPr>
      <xdr:spPr>
        <a:xfrm>
          <a:off x="16230600" y="990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15801</xdr:rowOff>
    </xdr:from>
    <xdr:ext cx="405111" cy="259045"/>
    <xdr:sp macro="" textlink="">
      <xdr:nvSpPr>
        <xdr:cNvPr id="345" name="【保健センター・保健所】&#10;有形固定資産減価償却率平均値テキスト"/>
        <xdr:cNvSpPr txBox="1"/>
      </xdr:nvSpPr>
      <xdr:spPr>
        <a:xfrm>
          <a:off x="16357600" y="10302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346" name="フローチャート: 判断 345"/>
        <xdr:cNvSpPr/>
      </xdr:nvSpPr>
      <xdr:spPr>
        <a:xfrm>
          <a:off x="16268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153307</xdr:rowOff>
    </xdr:from>
    <xdr:to>
      <xdr:col>81</xdr:col>
      <xdr:colOff>101600</xdr:colOff>
      <xdr:row>60</xdr:row>
      <xdr:rowOff>83457</xdr:rowOff>
    </xdr:to>
    <xdr:sp macro="" textlink="">
      <xdr:nvSpPr>
        <xdr:cNvPr id="347" name="フローチャート: 判断 346"/>
        <xdr:cNvSpPr/>
      </xdr:nvSpPr>
      <xdr:spPr>
        <a:xfrm>
          <a:off x="15430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74584</xdr:rowOff>
    </xdr:from>
    <xdr:ext cx="405111" cy="259045"/>
    <xdr:sp macro="" textlink="">
      <xdr:nvSpPr>
        <xdr:cNvPr id="348" name="n_1aveValue【保健センター・保健所】&#10;有形固定資産減価償却率"/>
        <xdr:cNvSpPr txBox="1"/>
      </xdr:nvSpPr>
      <xdr:spPr>
        <a:xfrm>
          <a:off x="152660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11249</xdr:rowOff>
    </xdr:from>
    <xdr:to>
      <xdr:col>76</xdr:col>
      <xdr:colOff>165100</xdr:colOff>
      <xdr:row>58</xdr:row>
      <xdr:rowOff>112849</xdr:rowOff>
    </xdr:to>
    <xdr:sp macro="" textlink="">
      <xdr:nvSpPr>
        <xdr:cNvPr id="349" name="フローチャート: 判断 348"/>
        <xdr:cNvSpPr/>
      </xdr:nvSpPr>
      <xdr:spPr>
        <a:xfrm>
          <a:off x="14541500" y="99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56</xdr:row>
      <xdr:rowOff>129376</xdr:rowOff>
    </xdr:from>
    <xdr:ext cx="405111" cy="259045"/>
    <xdr:sp macro="" textlink="">
      <xdr:nvSpPr>
        <xdr:cNvPr id="350" name="n_2aveValue【保健センター・保健所】&#10;有形固定資産減価償却率"/>
        <xdr:cNvSpPr txBox="1"/>
      </xdr:nvSpPr>
      <xdr:spPr>
        <a:xfrm>
          <a:off x="14389744" y="973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51" name="テキスト ボックス 3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2" name="テキスト ボックス 3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3" name="テキスト ボックス 3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4" name="テキスト ボックス 3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5" name="テキスト ボックス 3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55335</xdr:rowOff>
    </xdr:from>
    <xdr:to>
      <xdr:col>81</xdr:col>
      <xdr:colOff>101600</xdr:colOff>
      <xdr:row>55</xdr:row>
      <xdr:rowOff>156935</xdr:rowOff>
    </xdr:to>
    <xdr:sp macro="" textlink="">
      <xdr:nvSpPr>
        <xdr:cNvPr id="356" name="楕円 355"/>
        <xdr:cNvSpPr/>
      </xdr:nvSpPr>
      <xdr:spPr>
        <a:xfrm>
          <a:off x="154305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54</xdr:row>
      <xdr:rowOff>2012</xdr:rowOff>
    </xdr:from>
    <xdr:ext cx="405111" cy="259045"/>
    <xdr:sp macro="" textlink="">
      <xdr:nvSpPr>
        <xdr:cNvPr id="357" name="n_1mainValue【保健センター・保健所】&#10;有形固定資産減価償却率"/>
        <xdr:cNvSpPr txBox="1"/>
      </xdr:nvSpPr>
      <xdr:spPr>
        <a:xfrm>
          <a:off x="15266044" y="9260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8" name="正方形/長方形 3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9" name="正方形/長方形 3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0" name="正方形/長方形 3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1" name="正方形/長方形 3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2" name="正方形/長方形 3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3" name="正方形/長方形 3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4" name="正方形/長方形 3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5" name="正方形/長方形 3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6" name="テキスト ボックス 3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7" name="直線コネクタ 3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68" name="直線コネクタ 36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69" name="テキスト ボックス 36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70" name="直線コネクタ 36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71" name="テキスト ボックス 37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72" name="直線コネクタ 37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73" name="テキスト ボックス 37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74" name="直線コネクタ 37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75" name="テキスト ボックス 37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76" name="直線コネクタ 37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77" name="テキスト ボックス 37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78" name="直線コネクタ 37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79" name="テキスト ボックス 37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0" name="直線コネクタ 3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1" name="テキスト ボックス 3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138793</xdr:rowOff>
    </xdr:from>
    <xdr:to>
      <xdr:col>116</xdr:col>
      <xdr:colOff>62864</xdr:colOff>
      <xdr:row>64</xdr:row>
      <xdr:rowOff>65315</xdr:rowOff>
    </xdr:to>
    <xdr:cxnSp macro="">
      <xdr:nvCxnSpPr>
        <xdr:cNvPr id="383" name="直線コネクタ 382"/>
        <xdr:cNvCxnSpPr/>
      </xdr:nvCxnSpPr>
      <xdr:spPr>
        <a:xfrm flipV="1">
          <a:off x="22160864" y="95685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384"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385" name="直線コネクタ 384"/>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85470</xdr:rowOff>
    </xdr:from>
    <xdr:ext cx="469744" cy="259045"/>
    <xdr:sp macro="" textlink="">
      <xdr:nvSpPr>
        <xdr:cNvPr id="386" name="【保健センター・保健所】&#10;一人当たり面積最大値テキスト"/>
        <xdr:cNvSpPr txBox="1"/>
      </xdr:nvSpPr>
      <xdr:spPr>
        <a:xfrm>
          <a:off x="22199600" y="934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138793</xdr:rowOff>
    </xdr:from>
    <xdr:to>
      <xdr:col>116</xdr:col>
      <xdr:colOff>152400</xdr:colOff>
      <xdr:row>55</xdr:row>
      <xdr:rowOff>138793</xdr:rowOff>
    </xdr:to>
    <xdr:cxnSp macro="">
      <xdr:nvCxnSpPr>
        <xdr:cNvPr id="387" name="直線コネクタ 386"/>
        <xdr:cNvCxnSpPr/>
      </xdr:nvCxnSpPr>
      <xdr:spPr>
        <a:xfrm>
          <a:off x="22072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123570</xdr:rowOff>
    </xdr:from>
    <xdr:ext cx="469744" cy="259045"/>
    <xdr:sp macro="" textlink="">
      <xdr:nvSpPr>
        <xdr:cNvPr id="388" name="【保健センター・保健所】&#10;一人当たり面積平均値テキスト"/>
        <xdr:cNvSpPr txBox="1"/>
      </xdr:nvSpPr>
      <xdr:spPr>
        <a:xfrm>
          <a:off x="22199600" y="1041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389" name="フローチャート: 判断 388"/>
        <xdr:cNvSpPr/>
      </xdr:nvSpPr>
      <xdr:spPr>
        <a:xfrm>
          <a:off x="221107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14515</xdr:rowOff>
    </xdr:from>
    <xdr:to>
      <xdr:col>112</xdr:col>
      <xdr:colOff>38100</xdr:colOff>
      <xdr:row>60</xdr:row>
      <xdr:rowOff>116115</xdr:rowOff>
    </xdr:to>
    <xdr:sp macro="" textlink="">
      <xdr:nvSpPr>
        <xdr:cNvPr id="390" name="フローチャート: 判断 389"/>
        <xdr:cNvSpPr/>
      </xdr:nvSpPr>
      <xdr:spPr>
        <a:xfrm>
          <a:off x="21272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132642</xdr:rowOff>
    </xdr:from>
    <xdr:ext cx="469744" cy="259045"/>
    <xdr:sp macro="" textlink="">
      <xdr:nvSpPr>
        <xdr:cNvPr id="391" name="n_1aveValue【保健センター・保健所】&#10;一人当たり面積"/>
        <xdr:cNvSpPr txBox="1"/>
      </xdr:nvSpPr>
      <xdr:spPr>
        <a:xfrm>
          <a:off x="2107572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47172</xdr:rowOff>
    </xdr:from>
    <xdr:to>
      <xdr:col>107</xdr:col>
      <xdr:colOff>101600</xdr:colOff>
      <xdr:row>60</xdr:row>
      <xdr:rowOff>148772</xdr:rowOff>
    </xdr:to>
    <xdr:sp macro="" textlink="">
      <xdr:nvSpPr>
        <xdr:cNvPr id="392" name="フローチャート: 判断 391"/>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165299</xdr:rowOff>
    </xdr:from>
    <xdr:ext cx="469744" cy="259045"/>
    <xdr:sp macro="" textlink="">
      <xdr:nvSpPr>
        <xdr:cNvPr id="393" name="n_2aveValue【保健センター・保健所】&#10;一人当たり面積"/>
        <xdr:cNvSpPr txBox="1"/>
      </xdr:nvSpPr>
      <xdr:spPr>
        <a:xfrm>
          <a:off x="20199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94" name="テキスト ボックス 3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5" name="テキスト ボックス 3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6" name="テキスト ボックス 3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7" name="テキスト ボックス 3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8" name="テキスト ボックス 3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112485</xdr:rowOff>
    </xdr:from>
    <xdr:to>
      <xdr:col>112</xdr:col>
      <xdr:colOff>38100</xdr:colOff>
      <xdr:row>61</xdr:row>
      <xdr:rowOff>42635</xdr:rowOff>
    </xdr:to>
    <xdr:sp macro="" textlink="">
      <xdr:nvSpPr>
        <xdr:cNvPr id="399" name="楕円 398"/>
        <xdr:cNvSpPr/>
      </xdr:nvSpPr>
      <xdr:spPr>
        <a:xfrm>
          <a:off x="21272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33762</xdr:rowOff>
    </xdr:from>
    <xdr:ext cx="469744" cy="259045"/>
    <xdr:sp macro="" textlink="">
      <xdr:nvSpPr>
        <xdr:cNvPr id="400" name="n_1mainValue【保健センター・保健所】&#10;一人当たり面積"/>
        <xdr:cNvSpPr txBox="1"/>
      </xdr:nvSpPr>
      <xdr:spPr>
        <a:xfrm>
          <a:off x="210757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1" name="正方形/長方形 4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2" name="正方形/長方形 4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3" name="正方形/長方形 4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4" name="正方形/長方形 4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5" name="正方形/長方形 4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6" name="正方形/長方形 4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7" name="正方形/長方形 4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8" name="正方形/長方形 4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9" name="テキスト ボックス 4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0" name="直線コネクタ 4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11" name="テキスト ボックス 41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12" name="直線コネクタ 41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413" name="テキスト ボックス 412"/>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4" name="直線コネクタ 41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5" name="テキスト ボックス 41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6" name="直線コネクタ 41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7" name="テキスト ボックス 41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8" name="直線コネクタ 41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9" name="テキスト ボックス 41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20" name="直線コネクタ 41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21" name="テキスト ボックス 42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22" name="直線コネクタ 42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423" name="テキスト ボックス 422"/>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4" name="直線コネクタ 4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425" name="テキスト ボックス 424"/>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106680</xdr:rowOff>
    </xdr:from>
    <xdr:to>
      <xdr:col>85</xdr:col>
      <xdr:colOff>126364</xdr:colOff>
      <xdr:row>86</xdr:row>
      <xdr:rowOff>162198</xdr:rowOff>
    </xdr:to>
    <xdr:cxnSp macro="">
      <xdr:nvCxnSpPr>
        <xdr:cNvPr id="427" name="直線コネクタ 426"/>
        <xdr:cNvCxnSpPr/>
      </xdr:nvCxnSpPr>
      <xdr:spPr>
        <a:xfrm flipV="1">
          <a:off x="16318864" y="13479780"/>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166025</xdr:rowOff>
    </xdr:from>
    <xdr:ext cx="405111" cy="259045"/>
    <xdr:sp macro="" textlink="">
      <xdr:nvSpPr>
        <xdr:cNvPr id="428" name="【消防施設】&#10;有形固定資産減価償却率最小値テキスト"/>
        <xdr:cNvSpPr txBox="1"/>
      </xdr:nvSpPr>
      <xdr:spPr>
        <a:xfrm>
          <a:off x="16357600" y="1491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162198</xdr:rowOff>
    </xdr:from>
    <xdr:to>
      <xdr:col>86</xdr:col>
      <xdr:colOff>25400</xdr:colOff>
      <xdr:row>86</xdr:row>
      <xdr:rowOff>162198</xdr:rowOff>
    </xdr:to>
    <xdr:cxnSp macro="">
      <xdr:nvCxnSpPr>
        <xdr:cNvPr id="429" name="直線コネクタ 428"/>
        <xdr:cNvCxnSpPr/>
      </xdr:nvCxnSpPr>
      <xdr:spPr>
        <a:xfrm>
          <a:off x="16230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53357</xdr:rowOff>
    </xdr:from>
    <xdr:ext cx="405111" cy="259045"/>
    <xdr:sp macro="" textlink="">
      <xdr:nvSpPr>
        <xdr:cNvPr id="430" name="【消防施設】&#10;有形固定資産減価償却率最大値テキスト"/>
        <xdr:cNvSpPr txBox="1"/>
      </xdr:nvSpPr>
      <xdr:spPr>
        <a:xfrm>
          <a:off x="16357600" y="1325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106680</xdr:rowOff>
    </xdr:from>
    <xdr:to>
      <xdr:col>86</xdr:col>
      <xdr:colOff>25400</xdr:colOff>
      <xdr:row>78</xdr:row>
      <xdr:rowOff>106680</xdr:rowOff>
    </xdr:to>
    <xdr:cxnSp macro="">
      <xdr:nvCxnSpPr>
        <xdr:cNvPr id="431" name="直線コネクタ 430"/>
        <xdr:cNvCxnSpPr/>
      </xdr:nvCxnSpPr>
      <xdr:spPr>
        <a:xfrm>
          <a:off x="16230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73496</xdr:rowOff>
    </xdr:from>
    <xdr:ext cx="405111" cy="259045"/>
    <xdr:sp macro="" textlink="">
      <xdr:nvSpPr>
        <xdr:cNvPr id="432" name="【消防施設】&#10;有形固定資産減価償却率平均値テキスト"/>
        <xdr:cNvSpPr txBox="1"/>
      </xdr:nvSpPr>
      <xdr:spPr>
        <a:xfrm>
          <a:off x="16357600" y="1378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95069</xdr:rowOff>
    </xdr:from>
    <xdr:to>
      <xdr:col>85</xdr:col>
      <xdr:colOff>177800</xdr:colOff>
      <xdr:row>81</xdr:row>
      <xdr:rowOff>25219</xdr:rowOff>
    </xdr:to>
    <xdr:sp macro="" textlink="">
      <xdr:nvSpPr>
        <xdr:cNvPr id="433" name="フローチャート: 判断 432"/>
        <xdr:cNvSpPr/>
      </xdr:nvSpPr>
      <xdr:spPr>
        <a:xfrm>
          <a:off x="16268700" y="1381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xdr:rowOff>
    </xdr:from>
    <xdr:to>
      <xdr:col>81</xdr:col>
      <xdr:colOff>101600</xdr:colOff>
      <xdr:row>81</xdr:row>
      <xdr:rowOff>110127</xdr:rowOff>
    </xdr:to>
    <xdr:sp macro="" textlink="">
      <xdr:nvSpPr>
        <xdr:cNvPr id="434" name="フローチャート: 判断 433"/>
        <xdr:cNvSpPr/>
      </xdr:nvSpPr>
      <xdr:spPr>
        <a:xfrm>
          <a:off x="15430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126654</xdr:rowOff>
    </xdr:from>
    <xdr:ext cx="405111" cy="259045"/>
    <xdr:sp macro="" textlink="">
      <xdr:nvSpPr>
        <xdr:cNvPr id="435" name="n_1aveValue【消防施設】&#10;有形固定資産減価償却率"/>
        <xdr:cNvSpPr txBox="1"/>
      </xdr:nvSpPr>
      <xdr:spPr>
        <a:xfrm>
          <a:off x="15266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96701</xdr:rowOff>
    </xdr:from>
    <xdr:to>
      <xdr:col>76</xdr:col>
      <xdr:colOff>165100</xdr:colOff>
      <xdr:row>84</xdr:row>
      <xdr:rowOff>26851</xdr:rowOff>
    </xdr:to>
    <xdr:sp macro="" textlink="">
      <xdr:nvSpPr>
        <xdr:cNvPr id="436" name="フローチャート: 判断 435"/>
        <xdr:cNvSpPr/>
      </xdr:nvSpPr>
      <xdr:spPr>
        <a:xfrm>
          <a:off x="14541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43378</xdr:rowOff>
    </xdr:from>
    <xdr:ext cx="405111" cy="259045"/>
    <xdr:sp macro="" textlink="">
      <xdr:nvSpPr>
        <xdr:cNvPr id="437" name="n_2aveValue【消防施設】&#10;有形固定資産減価償却率"/>
        <xdr:cNvSpPr txBox="1"/>
      </xdr:nvSpPr>
      <xdr:spPr>
        <a:xfrm>
          <a:off x="14389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8" name="テキスト ボックス 4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9" name="テキスト ボックス 4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0" name="テキスト ボックス 4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1" name="テキスト ボックス 4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2" name="テキスト ボックス 4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65677</xdr:rowOff>
    </xdr:from>
    <xdr:to>
      <xdr:col>81</xdr:col>
      <xdr:colOff>101600</xdr:colOff>
      <xdr:row>84</xdr:row>
      <xdr:rowOff>167277</xdr:rowOff>
    </xdr:to>
    <xdr:sp macro="" textlink="">
      <xdr:nvSpPr>
        <xdr:cNvPr id="443" name="楕円 442"/>
        <xdr:cNvSpPr/>
      </xdr:nvSpPr>
      <xdr:spPr>
        <a:xfrm>
          <a:off x="15430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158404</xdr:rowOff>
    </xdr:from>
    <xdr:ext cx="405111" cy="259045"/>
    <xdr:sp macro="" textlink="">
      <xdr:nvSpPr>
        <xdr:cNvPr id="444" name="n_1mainValue【消防施設】&#10;有形固定資産減価償却率"/>
        <xdr:cNvSpPr txBox="1"/>
      </xdr:nvSpPr>
      <xdr:spPr>
        <a:xfrm>
          <a:off x="15266044"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5" name="正方形/長方形 4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6" name="正方形/長方形 4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7" name="正方形/長方形 4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8" name="正方形/長方形 4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9" name="正方形/長方形 4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0" name="正方形/長方形 4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1" name="正方形/長方形 4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2" name="正方形/長方形 4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3" name="テキスト ボックス 4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4" name="直線コネクタ 4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55" name="直線コネクタ 45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56" name="テキスト ボックス 45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57" name="直線コネクタ 45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58" name="テキスト ボックス 45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59" name="直線コネクタ 45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60" name="テキスト ボックス 45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61" name="直線コネクタ 46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62" name="テキスト ボックス 46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3" name="直線コネクタ 4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4" name="テキスト ボックス 4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99822</xdr:rowOff>
    </xdr:from>
    <xdr:to>
      <xdr:col>116</xdr:col>
      <xdr:colOff>62864</xdr:colOff>
      <xdr:row>85</xdr:row>
      <xdr:rowOff>76963</xdr:rowOff>
    </xdr:to>
    <xdr:cxnSp macro="">
      <xdr:nvCxnSpPr>
        <xdr:cNvPr id="466" name="直線コネクタ 465"/>
        <xdr:cNvCxnSpPr/>
      </xdr:nvCxnSpPr>
      <xdr:spPr>
        <a:xfrm flipV="1">
          <a:off x="22160864" y="13644372"/>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80790</xdr:rowOff>
    </xdr:from>
    <xdr:ext cx="469744" cy="259045"/>
    <xdr:sp macro="" textlink="">
      <xdr:nvSpPr>
        <xdr:cNvPr id="467" name="【消防施設】&#10;一人当たり面積最小値テキスト"/>
        <xdr:cNvSpPr txBox="1"/>
      </xdr:nvSpPr>
      <xdr:spPr>
        <a:xfrm>
          <a:off x="22199600" y="1465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76963</xdr:rowOff>
    </xdr:from>
    <xdr:to>
      <xdr:col>116</xdr:col>
      <xdr:colOff>152400</xdr:colOff>
      <xdr:row>85</xdr:row>
      <xdr:rowOff>76963</xdr:rowOff>
    </xdr:to>
    <xdr:cxnSp macro="">
      <xdr:nvCxnSpPr>
        <xdr:cNvPr id="468" name="直線コネクタ 467"/>
        <xdr:cNvCxnSpPr/>
      </xdr:nvCxnSpPr>
      <xdr:spPr>
        <a:xfrm>
          <a:off x="22072600" y="1465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46499</xdr:rowOff>
    </xdr:from>
    <xdr:ext cx="469744" cy="259045"/>
    <xdr:sp macro="" textlink="">
      <xdr:nvSpPr>
        <xdr:cNvPr id="469" name="【消防施設】&#10;一人当たり面積最大値テキスト"/>
        <xdr:cNvSpPr txBox="1"/>
      </xdr:nvSpPr>
      <xdr:spPr>
        <a:xfrm>
          <a:off x="22199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99822</xdr:rowOff>
    </xdr:from>
    <xdr:to>
      <xdr:col>116</xdr:col>
      <xdr:colOff>152400</xdr:colOff>
      <xdr:row>79</xdr:row>
      <xdr:rowOff>99822</xdr:rowOff>
    </xdr:to>
    <xdr:cxnSp macro="">
      <xdr:nvCxnSpPr>
        <xdr:cNvPr id="470" name="直線コネクタ 469"/>
        <xdr:cNvCxnSpPr/>
      </xdr:nvCxnSpPr>
      <xdr:spPr>
        <a:xfrm>
          <a:off x="22072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96029</xdr:rowOff>
    </xdr:from>
    <xdr:ext cx="469744" cy="259045"/>
    <xdr:sp macro="" textlink="">
      <xdr:nvSpPr>
        <xdr:cNvPr id="471" name="【消防施設】&#10;一人当たり面積平均値テキスト"/>
        <xdr:cNvSpPr txBox="1"/>
      </xdr:nvSpPr>
      <xdr:spPr>
        <a:xfrm>
          <a:off x="22199600" y="1432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472" name="フローチャート: 判断 471"/>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154178</xdr:rowOff>
    </xdr:from>
    <xdr:to>
      <xdr:col>112</xdr:col>
      <xdr:colOff>38100</xdr:colOff>
      <xdr:row>84</xdr:row>
      <xdr:rowOff>84328</xdr:rowOff>
    </xdr:to>
    <xdr:sp macro="" textlink="">
      <xdr:nvSpPr>
        <xdr:cNvPr id="473" name="フローチャート: 判断 472"/>
        <xdr:cNvSpPr/>
      </xdr:nvSpPr>
      <xdr:spPr>
        <a:xfrm>
          <a:off x="21272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100855</xdr:rowOff>
    </xdr:from>
    <xdr:ext cx="469744" cy="259045"/>
    <xdr:sp macro="" textlink="">
      <xdr:nvSpPr>
        <xdr:cNvPr id="474" name="n_1aveValue【消防施設】&#10;一人当たり面積"/>
        <xdr:cNvSpPr txBox="1"/>
      </xdr:nvSpPr>
      <xdr:spPr>
        <a:xfrm>
          <a:off x="210757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33020</xdr:rowOff>
    </xdr:from>
    <xdr:to>
      <xdr:col>107</xdr:col>
      <xdr:colOff>101600</xdr:colOff>
      <xdr:row>84</xdr:row>
      <xdr:rowOff>134620</xdr:rowOff>
    </xdr:to>
    <xdr:sp macro="" textlink="">
      <xdr:nvSpPr>
        <xdr:cNvPr id="475" name="フローチャート: 判断 474"/>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151147</xdr:rowOff>
    </xdr:from>
    <xdr:ext cx="469744" cy="259045"/>
    <xdr:sp macro="" textlink="">
      <xdr:nvSpPr>
        <xdr:cNvPr id="476" name="n_2aveValue【消防施設】&#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7" name="テキスト ボックス 4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8" name="テキスト ボックス 4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9" name="テキスト ボックス 4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0" name="テキスト ボックス 4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1" name="テキスト ボックス 4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51308</xdr:rowOff>
    </xdr:from>
    <xdr:to>
      <xdr:col>112</xdr:col>
      <xdr:colOff>38100</xdr:colOff>
      <xdr:row>84</xdr:row>
      <xdr:rowOff>152908</xdr:rowOff>
    </xdr:to>
    <xdr:sp macro="" textlink="">
      <xdr:nvSpPr>
        <xdr:cNvPr id="482" name="楕円 481"/>
        <xdr:cNvSpPr/>
      </xdr:nvSpPr>
      <xdr:spPr>
        <a:xfrm>
          <a:off x="21272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144035</xdr:rowOff>
    </xdr:from>
    <xdr:ext cx="469744" cy="259045"/>
    <xdr:sp macro="" textlink="">
      <xdr:nvSpPr>
        <xdr:cNvPr id="483" name="n_1mainValue【消防施設】&#10;一人当たり面積"/>
        <xdr:cNvSpPr txBox="1"/>
      </xdr:nvSpPr>
      <xdr:spPr>
        <a:xfrm>
          <a:off x="210757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4" name="正方形/長方形 4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5" name="正方形/長方形 4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6" name="正方形/長方形 4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7" name="正方形/長方形 4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8" name="正方形/長方形 4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9" name="正方形/長方形 4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0" name="正方形/長方形 4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1" name="正方形/長方形 4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2" name="テキスト ボックス 4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3" name="直線コネクタ 4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94" name="直線コネクタ 49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95" name="テキスト ボックス 494"/>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6" name="直線コネクタ 49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7" name="テキスト ボックス 49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8" name="直線コネクタ 49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9" name="テキスト ボックス 49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00" name="直線コネクタ 49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01" name="テキスト ボックス 50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02" name="直線コネクタ 50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03" name="テキスト ボックス 50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4" name="直線コネクタ 5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5" name="テキスト ボックス 5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150495</xdr:rowOff>
    </xdr:from>
    <xdr:to>
      <xdr:col>85</xdr:col>
      <xdr:colOff>126364</xdr:colOff>
      <xdr:row>108</xdr:row>
      <xdr:rowOff>15239</xdr:rowOff>
    </xdr:to>
    <xdr:cxnSp macro="">
      <xdr:nvCxnSpPr>
        <xdr:cNvPr id="507" name="直線コネクタ 506"/>
        <xdr:cNvCxnSpPr/>
      </xdr:nvCxnSpPr>
      <xdr:spPr>
        <a:xfrm flipV="1">
          <a:off x="16318864" y="17295495"/>
          <a:ext cx="0" cy="1236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19066</xdr:rowOff>
    </xdr:from>
    <xdr:ext cx="340478" cy="259045"/>
    <xdr:sp macro="" textlink="">
      <xdr:nvSpPr>
        <xdr:cNvPr id="508" name="【庁舎】&#10;有形固定資産減価償却率最小値テキスト"/>
        <xdr:cNvSpPr txBox="1"/>
      </xdr:nvSpPr>
      <xdr:spPr>
        <a:xfrm>
          <a:off x="16357600" y="1853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15239</xdr:rowOff>
    </xdr:from>
    <xdr:to>
      <xdr:col>86</xdr:col>
      <xdr:colOff>25400</xdr:colOff>
      <xdr:row>108</xdr:row>
      <xdr:rowOff>15239</xdr:rowOff>
    </xdr:to>
    <xdr:cxnSp macro="">
      <xdr:nvCxnSpPr>
        <xdr:cNvPr id="509" name="直線コネクタ 508"/>
        <xdr:cNvCxnSpPr/>
      </xdr:nvCxnSpPr>
      <xdr:spPr>
        <a:xfrm>
          <a:off x="16230600" y="1853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97172</xdr:rowOff>
    </xdr:from>
    <xdr:ext cx="405111" cy="259045"/>
    <xdr:sp macro="" textlink="">
      <xdr:nvSpPr>
        <xdr:cNvPr id="510" name="【庁舎】&#10;有形固定資産減価償却率最大値テキスト"/>
        <xdr:cNvSpPr txBox="1"/>
      </xdr:nvSpPr>
      <xdr:spPr>
        <a:xfrm>
          <a:off x="16357600" y="1707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150495</xdr:rowOff>
    </xdr:from>
    <xdr:to>
      <xdr:col>86</xdr:col>
      <xdr:colOff>25400</xdr:colOff>
      <xdr:row>100</xdr:row>
      <xdr:rowOff>150495</xdr:rowOff>
    </xdr:to>
    <xdr:cxnSp macro="">
      <xdr:nvCxnSpPr>
        <xdr:cNvPr id="511" name="直線コネクタ 510"/>
        <xdr:cNvCxnSpPr/>
      </xdr:nvCxnSpPr>
      <xdr:spPr>
        <a:xfrm>
          <a:off x="16230600" y="172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135272</xdr:rowOff>
    </xdr:from>
    <xdr:ext cx="405111" cy="259045"/>
    <xdr:sp macro="" textlink="">
      <xdr:nvSpPr>
        <xdr:cNvPr id="512" name="【庁舎】&#10;有形固定資産減価償却率平均値テキスト"/>
        <xdr:cNvSpPr txBox="1"/>
      </xdr:nvSpPr>
      <xdr:spPr>
        <a:xfrm>
          <a:off x="16357600" y="1779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513" name="フローチャート: 判断 512"/>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71120</xdr:rowOff>
    </xdr:from>
    <xdr:to>
      <xdr:col>81</xdr:col>
      <xdr:colOff>101600</xdr:colOff>
      <xdr:row>103</xdr:row>
      <xdr:rowOff>1270</xdr:rowOff>
    </xdr:to>
    <xdr:sp macro="" textlink="">
      <xdr:nvSpPr>
        <xdr:cNvPr id="514" name="フローチャート: 判断 513"/>
        <xdr:cNvSpPr/>
      </xdr:nvSpPr>
      <xdr:spPr>
        <a:xfrm>
          <a:off x="154305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163847</xdr:rowOff>
    </xdr:from>
    <xdr:ext cx="405111" cy="259045"/>
    <xdr:sp macro="" textlink="">
      <xdr:nvSpPr>
        <xdr:cNvPr id="515" name="n_1aveValue【庁舎】&#10;有形固定資産減価償却率"/>
        <xdr:cNvSpPr txBox="1"/>
      </xdr:nvSpPr>
      <xdr:spPr>
        <a:xfrm>
          <a:off x="152660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120650</xdr:rowOff>
    </xdr:from>
    <xdr:to>
      <xdr:col>76</xdr:col>
      <xdr:colOff>165100</xdr:colOff>
      <xdr:row>103</xdr:row>
      <xdr:rowOff>50800</xdr:rowOff>
    </xdr:to>
    <xdr:sp macro="" textlink="">
      <xdr:nvSpPr>
        <xdr:cNvPr id="516" name="フローチャート: 判断 515"/>
        <xdr:cNvSpPr/>
      </xdr:nvSpPr>
      <xdr:spPr>
        <a:xfrm>
          <a:off x="145415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67327</xdr:rowOff>
    </xdr:from>
    <xdr:ext cx="405111" cy="259045"/>
    <xdr:sp macro="" textlink="">
      <xdr:nvSpPr>
        <xdr:cNvPr id="517" name="n_2aveValue【庁舎】&#10;有形固定資産減価償却率"/>
        <xdr:cNvSpPr txBox="1"/>
      </xdr:nvSpPr>
      <xdr:spPr>
        <a:xfrm>
          <a:off x="143897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8" name="テキスト ボックス 5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9" name="テキスト ボックス 5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0" name="テキスト ボックス 5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1" name="テキスト ボックス 5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2" name="テキスト ボックス 5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154939</xdr:rowOff>
    </xdr:from>
    <xdr:to>
      <xdr:col>81</xdr:col>
      <xdr:colOff>101600</xdr:colOff>
      <xdr:row>101</xdr:row>
      <xdr:rowOff>85089</xdr:rowOff>
    </xdr:to>
    <xdr:sp macro="" textlink="">
      <xdr:nvSpPr>
        <xdr:cNvPr id="523" name="楕円 522"/>
        <xdr:cNvSpPr/>
      </xdr:nvSpPr>
      <xdr:spPr>
        <a:xfrm>
          <a:off x="154305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99</xdr:row>
      <xdr:rowOff>101616</xdr:rowOff>
    </xdr:from>
    <xdr:ext cx="405111" cy="259045"/>
    <xdr:sp macro="" textlink="">
      <xdr:nvSpPr>
        <xdr:cNvPr id="524" name="n_1mainValue【庁舎】&#10;有形固定資産減価償却率"/>
        <xdr:cNvSpPr txBox="1"/>
      </xdr:nvSpPr>
      <xdr:spPr>
        <a:xfrm>
          <a:off x="15266044" y="1707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5" name="正方形/長方形 5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6" name="正方形/長方形 5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7" name="正方形/長方形 5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8" name="正方形/長方形 5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9" name="正方形/長方形 5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0" name="正方形/長方形 5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1" name="正方形/長方形 5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2" name="正方形/長方形 5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3" name="テキスト ボックス 5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4" name="直線コネクタ 5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35" name="テキスト ボックス 53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536" name="直線コネクタ 53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7" name="テキスト ボックス 53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8" name="直線コネクタ 53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9" name="テキスト ボックス 53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40" name="直線コネクタ 53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41" name="テキスト ボックス 54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42" name="直線コネクタ 54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3" name="テキスト ボックス 54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4" name="直線コネクタ 54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5" name="テキスト ボックス 54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6" name="直線コネクタ 5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7" name="テキスト ボックス 5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15239</xdr:rowOff>
    </xdr:from>
    <xdr:to>
      <xdr:col>116</xdr:col>
      <xdr:colOff>62864</xdr:colOff>
      <xdr:row>106</xdr:row>
      <xdr:rowOff>106680</xdr:rowOff>
    </xdr:to>
    <xdr:cxnSp macro="">
      <xdr:nvCxnSpPr>
        <xdr:cNvPr id="549" name="直線コネクタ 548"/>
        <xdr:cNvCxnSpPr/>
      </xdr:nvCxnSpPr>
      <xdr:spPr>
        <a:xfrm flipV="1">
          <a:off x="22160864" y="17160239"/>
          <a:ext cx="0" cy="1120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110507</xdr:rowOff>
    </xdr:from>
    <xdr:ext cx="469744" cy="259045"/>
    <xdr:sp macro="" textlink="">
      <xdr:nvSpPr>
        <xdr:cNvPr id="550" name="【庁舎】&#10;一人当たり面積最小値テキスト"/>
        <xdr:cNvSpPr txBox="1"/>
      </xdr:nvSpPr>
      <xdr:spPr>
        <a:xfrm>
          <a:off x="22199600"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106680</xdr:rowOff>
    </xdr:from>
    <xdr:to>
      <xdr:col>116</xdr:col>
      <xdr:colOff>152400</xdr:colOff>
      <xdr:row>106</xdr:row>
      <xdr:rowOff>106680</xdr:rowOff>
    </xdr:to>
    <xdr:cxnSp macro="">
      <xdr:nvCxnSpPr>
        <xdr:cNvPr id="551" name="直線コネクタ 550"/>
        <xdr:cNvCxnSpPr/>
      </xdr:nvCxnSpPr>
      <xdr:spPr>
        <a:xfrm>
          <a:off x="22072600" y="182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133366</xdr:rowOff>
    </xdr:from>
    <xdr:ext cx="469744" cy="259045"/>
    <xdr:sp macro="" textlink="">
      <xdr:nvSpPr>
        <xdr:cNvPr id="552" name="【庁舎】&#10;一人当たり面積最大値テキスト"/>
        <xdr:cNvSpPr txBox="1"/>
      </xdr:nvSpPr>
      <xdr:spPr>
        <a:xfrm>
          <a:off x="22199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15239</xdr:rowOff>
    </xdr:from>
    <xdr:to>
      <xdr:col>116</xdr:col>
      <xdr:colOff>152400</xdr:colOff>
      <xdr:row>100</xdr:row>
      <xdr:rowOff>15239</xdr:rowOff>
    </xdr:to>
    <xdr:cxnSp macro="">
      <xdr:nvCxnSpPr>
        <xdr:cNvPr id="553" name="直線コネクタ 552"/>
        <xdr:cNvCxnSpPr/>
      </xdr:nvCxnSpPr>
      <xdr:spPr>
        <a:xfrm>
          <a:off x="22072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7638</xdr:rowOff>
    </xdr:from>
    <xdr:ext cx="469744" cy="259045"/>
    <xdr:sp macro="" textlink="">
      <xdr:nvSpPr>
        <xdr:cNvPr id="554" name="【庁舎】&#10;一人当たり面積平均値テキスト"/>
        <xdr:cNvSpPr txBox="1"/>
      </xdr:nvSpPr>
      <xdr:spPr>
        <a:xfrm>
          <a:off x="22199600" y="17666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29211</xdr:rowOff>
    </xdr:from>
    <xdr:to>
      <xdr:col>116</xdr:col>
      <xdr:colOff>114300</xdr:colOff>
      <xdr:row>103</xdr:row>
      <xdr:rowOff>130811</xdr:rowOff>
    </xdr:to>
    <xdr:sp macro="" textlink="">
      <xdr:nvSpPr>
        <xdr:cNvPr id="555" name="フローチャート: 判断 554"/>
        <xdr:cNvSpPr/>
      </xdr:nvSpPr>
      <xdr:spPr>
        <a:xfrm>
          <a:off x="221107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6350</xdr:rowOff>
    </xdr:from>
    <xdr:to>
      <xdr:col>112</xdr:col>
      <xdr:colOff>38100</xdr:colOff>
      <xdr:row>103</xdr:row>
      <xdr:rowOff>107950</xdr:rowOff>
    </xdr:to>
    <xdr:sp macro="" textlink="">
      <xdr:nvSpPr>
        <xdr:cNvPr id="556" name="フローチャート: 判断 555"/>
        <xdr:cNvSpPr/>
      </xdr:nvSpPr>
      <xdr:spPr>
        <a:xfrm>
          <a:off x="21272500"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101</xdr:row>
      <xdr:rowOff>124477</xdr:rowOff>
    </xdr:from>
    <xdr:ext cx="469744" cy="259045"/>
    <xdr:sp macro="" textlink="">
      <xdr:nvSpPr>
        <xdr:cNvPr id="557" name="n_1aveValue【庁舎】&#10;一人当たり面積"/>
        <xdr:cNvSpPr txBox="1"/>
      </xdr:nvSpPr>
      <xdr:spPr>
        <a:xfrm>
          <a:off x="21075727" y="1744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82550</xdr:rowOff>
    </xdr:from>
    <xdr:to>
      <xdr:col>107</xdr:col>
      <xdr:colOff>101600</xdr:colOff>
      <xdr:row>106</xdr:row>
      <xdr:rowOff>12700</xdr:rowOff>
    </xdr:to>
    <xdr:sp macro="" textlink="">
      <xdr:nvSpPr>
        <xdr:cNvPr id="558" name="フローチャート: 判断 557"/>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29227</xdr:rowOff>
    </xdr:from>
    <xdr:ext cx="469744" cy="259045"/>
    <xdr:sp macro="" textlink="">
      <xdr:nvSpPr>
        <xdr:cNvPr id="559" name="n_2aveValue【庁舎】&#10;一人当たり面積"/>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60" name="テキスト ボックス 5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1" name="テキスト ボックス 5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2" name="テキスト ボックス 5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3" name="テキスト ボックス 5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4" name="テキスト ボックス 5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113030</xdr:rowOff>
    </xdr:from>
    <xdr:to>
      <xdr:col>112</xdr:col>
      <xdr:colOff>38100</xdr:colOff>
      <xdr:row>108</xdr:row>
      <xdr:rowOff>43180</xdr:rowOff>
    </xdr:to>
    <xdr:sp macro="" textlink="">
      <xdr:nvSpPr>
        <xdr:cNvPr id="565" name="楕円 564"/>
        <xdr:cNvSpPr/>
      </xdr:nvSpPr>
      <xdr:spPr>
        <a:xfrm>
          <a:off x="21272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34307</xdr:rowOff>
    </xdr:from>
    <xdr:ext cx="469744" cy="259045"/>
    <xdr:sp macro="" textlink="">
      <xdr:nvSpPr>
        <xdr:cNvPr id="566" name="n_1mainValue【庁舎】&#10;一人当たり面積"/>
        <xdr:cNvSpPr txBox="1"/>
      </xdr:nvSpPr>
      <xdr:spPr>
        <a:xfrm>
          <a:off x="210757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7" name="正方形/長方形 5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8" name="正方形/長方形 5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9" name="テキスト ボックス 5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本表中で類似する地方公共団体との有形固定資産の減価償却率の比較において、消防施設を除くすべての施設で減価償却が進んでいる。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公共施設総合管理計画を始めとした計画に基づき、施設の統廃合、民設民営化、長寿命化等を進めていく。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栃木県小山市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167,410
160,898
171.76
59,567,730
58,138,903
958,574
31,636,515
50,617,296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年度に法人市民税が企業収益の減により減収になったことが主な要因となり、基準財政収入額が</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億円の減となったことから、単年度の財政力指数は</a:t>
          </a:r>
          <a:r>
            <a:rPr kumimoji="1" lang="en-US" altLang="ja-JP" sz="1300">
              <a:latin typeface="ＭＳ Ｐゴシック" panose="020B0600070205080204" pitchFamily="50" charset="-128"/>
              <a:ea typeface="ＭＳ Ｐゴシック" panose="020B0600070205080204" pitchFamily="50" charset="-128"/>
            </a:rPr>
            <a:t>0.97</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年度と同値の</a:t>
          </a:r>
          <a:r>
            <a:rPr kumimoji="1" lang="en-US" altLang="ja-JP" sz="1300">
              <a:latin typeface="ＭＳ Ｐゴシック" panose="020B0600070205080204" pitchFamily="50" charset="-128"/>
              <a:ea typeface="ＭＳ Ｐゴシック" panose="020B0600070205080204" pitchFamily="50" charset="-128"/>
            </a:rPr>
            <a:t>0.97</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他団体比較においては上位に位置しており、今後も市税等自主財源の確保に努めるとともに、人と企業を呼び込む施策を推進し、財政基盤の強化に努める。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78922</xdr:rowOff>
    </xdr:to>
    <xdr:cxnSp macro="">
      <xdr:nvCxnSpPr>
        <xdr:cNvPr id="66" name="直線コネクタ 65"/>
        <xdr:cNvCxnSpPr/>
      </xdr:nvCxnSpPr>
      <xdr:spPr>
        <a:xfrm flipV="1">
          <a:off x="4953000" y="6330043"/>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6350</xdr:rowOff>
    </xdr:to>
    <xdr:cxnSp macro="">
      <xdr:nvCxnSpPr>
        <xdr:cNvPr id="71" name="直線コネクタ 70"/>
        <xdr:cNvCxnSpPr/>
      </xdr:nvCxnSpPr>
      <xdr:spPr>
        <a:xfrm>
          <a:off x="4114800" y="686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40822</xdr:rowOff>
    </xdr:to>
    <xdr:cxnSp macro="">
      <xdr:nvCxnSpPr>
        <xdr:cNvPr id="74" name="直線コネクタ 73"/>
        <xdr:cNvCxnSpPr/>
      </xdr:nvCxnSpPr>
      <xdr:spPr>
        <a:xfrm flipV="1">
          <a:off x="3225800" y="68643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40822</xdr:rowOff>
    </xdr:from>
    <xdr:to>
      <xdr:col>15</xdr:col>
      <xdr:colOff>82550</xdr:colOff>
      <xdr:row>40</xdr:row>
      <xdr:rowOff>58057</xdr:rowOff>
    </xdr:to>
    <xdr:cxnSp macro="">
      <xdr:nvCxnSpPr>
        <xdr:cNvPr id="77" name="直線コネクタ 76"/>
        <xdr:cNvCxnSpPr/>
      </xdr:nvCxnSpPr>
      <xdr:spPr>
        <a:xfrm flipV="1">
          <a:off x="2336800" y="68988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58057</xdr:rowOff>
    </xdr:from>
    <xdr:to>
      <xdr:col>11</xdr:col>
      <xdr:colOff>31750</xdr:colOff>
      <xdr:row>40</xdr:row>
      <xdr:rowOff>58057</xdr:rowOff>
    </xdr:to>
    <xdr:cxnSp macro="">
      <xdr:nvCxnSpPr>
        <xdr:cNvPr id="80" name="直線コネクタ 79"/>
        <xdr:cNvCxnSpPr/>
      </xdr:nvCxnSpPr>
      <xdr:spPr>
        <a:xfrm>
          <a:off x="1447800" y="6916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2" name="テキスト ボックス 81"/>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4" name="テキスト ボックス 83"/>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90" name="楕円 89"/>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91"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2" name="楕円 91"/>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3" name="テキスト ボックス 92"/>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161472</xdr:rowOff>
    </xdr:from>
    <xdr:to>
      <xdr:col>15</xdr:col>
      <xdr:colOff>133350</xdr:colOff>
      <xdr:row>40</xdr:row>
      <xdr:rowOff>91622</xdr:rowOff>
    </xdr:to>
    <xdr:sp macro="" textlink="">
      <xdr:nvSpPr>
        <xdr:cNvPr id="94" name="楕円 93"/>
        <xdr:cNvSpPr/>
      </xdr:nvSpPr>
      <xdr:spPr>
        <a:xfrm>
          <a:off x="3175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101799</xdr:rowOff>
    </xdr:from>
    <xdr:ext cx="762000" cy="259045"/>
    <xdr:sp macro="" textlink="">
      <xdr:nvSpPr>
        <xdr:cNvPr id="95" name="テキスト ボックス 94"/>
        <xdr:cNvSpPr txBox="1"/>
      </xdr:nvSpPr>
      <xdr:spPr>
        <a:xfrm>
          <a:off x="2844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7257</xdr:rowOff>
    </xdr:from>
    <xdr:to>
      <xdr:col>11</xdr:col>
      <xdr:colOff>82550</xdr:colOff>
      <xdr:row>40</xdr:row>
      <xdr:rowOff>108857</xdr:rowOff>
    </xdr:to>
    <xdr:sp macro="" textlink="">
      <xdr:nvSpPr>
        <xdr:cNvPr id="96" name="楕円 95"/>
        <xdr:cNvSpPr/>
      </xdr:nvSpPr>
      <xdr:spPr>
        <a:xfrm>
          <a:off x="2286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119034</xdr:rowOff>
    </xdr:from>
    <xdr:ext cx="762000" cy="259045"/>
    <xdr:sp macro="" textlink="">
      <xdr:nvSpPr>
        <xdr:cNvPr id="97" name="テキスト ボックス 96"/>
        <xdr:cNvSpPr txBox="1"/>
      </xdr:nvSpPr>
      <xdr:spPr>
        <a:xfrm>
          <a:off x="1955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7257</xdr:rowOff>
    </xdr:from>
    <xdr:to>
      <xdr:col>7</xdr:col>
      <xdr:colOff>31750</xdr:colOff>
      <xdr:row>40</xdr:row>
      <xdr:rowOff>108857</xdr:rowOff>
    </xdr:to>
    <xdr:sp macro="" textlink="">
      <xdr:nvSpPr>
        <xdr:cNvPr id="98" name="楕円 97"/>
        <xdr:cNvSpPr/>
      </xdr:nvSpPr>
      <xdr:spPr>
        <a:xfrm>
          <a:off x="1397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119034</xdr:rowOff>
    </xdr:from>
    <xdr:ext cx="762000" cy="259045"/>
    <xdr:sp macro="" textlink="">
      <xdr:nvSpPr>
        <xdr:cNvPr id="99" name="テキスト ボックス 98"/>
        <xdr:cNvSpPr txBox="1"/>
      </xdr:nvSpPr>
      <xdr:spPr>
        <a:xfrm>
          <a:off x="1066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民間保育所入所委託料や認定こども園等施設給付事業費の増等により、また公債費の償還元金の増により、歳出における経常的経費の占める割合は増加したものの、経常的収入である市税等が緩やかな景気回復による企業収益の増により</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億円の増となったことから、比率は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ポイント改善された。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他団体比較においては類似団体平均を上回っているが、今後も扶助費の増加等が見込まれているため、引き続き経常経費の縮減に努め、弾力性のある財政構造の維持に努める。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76200</xdr:rowOff>
    </xdr:from>
    <xdr:to>
      <xdr:col>23</xdr:col>
      <xdr:colOff>133350</xdr:colOff>
      <xdr:row>68</xdr:row>
      <xdr:rowOff>21167</xdr:rowOff>
    </xdr:to>
    <xdr:cxnSp macro="">
      <xdr:nvCxnSpPr>
        <xdr:cNvPr id="129" name="直線コネクタ 128"/>
        <xdr:cNvCxnSpPr/>
      </xdr:nvCxnSpPr>
      <xdr:spPr>
        <a:xfrm flipV="1">
          <a:off x="4953000" y="101917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30" name="財政構造の弾力性最小値テキスト"/>
        <xdr:cNvSpPr txBox="1"/>
      </xdr:nvSpPr>
      <xdr:spPr>
        <a:xfrm>
          <a:off x="5041900" y="116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31" name="直線コネクタ 130"/>
        <xdr:cNvCxnSpPr/>
      </xdr:nvCxnSpPr>
      <xdr:spPr>
        <a:xfrm>
          <a:off x="4864100" y="1167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162577</xdr:rowOff>
    </xdr:from>
    <xdr:ext cx="762000" cy="259045"/>
    <xdr:sp macro="" textlink="">
      <xdr:nvSpPr>
        <xdr:cNvPr id="132"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76200</xdr:rowOff>
    </xdr:from>
    <xdr:to>
      <xdr:col>24</xdr:col>
      <xdr:colOff>12700</xdr:colOff>
      <xdr:row>59</xdr:row>
      <xdr:rowOff>76200</xdr:rowOff>
    </xdr:to>
    <xdr:cxnSp macro="">
      <xdr:nvCxnSpPr>
        <xdr:cNvPr id="133" name="直線コネクタ 132"/>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55456</xdr:rowOff>
    </xdr:from>
    <xdr:to>
      <xdr:col>23</xdr:col>
      <xdr:colOff>133350</xdr:colOff>
      <xdr:row>64</xdr:row>
      <xdr:rowOff>103717</xdr:rowOff>
    </xdr:to>
    <xdr:cxnSp macro="">
      <xdr:nvCxnSpPr>
        <xdr:cNvPr id="134" name="直線コネクタ 133"/>
        <xdr:cNvCxnSpPr/>
      </xdr:nvCxnSpPr>
      <xdr:spPr>
        <a:xfrm flipV="1">
          <a:off x="4114800" y="1102825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105427</xdr:rowOff>
    </xdr:from>
    <xdr:ext cx="762000" cy="259045"/>
    <xdr:sp macro="" textlink="">
      <xdr:nvSpPr>
        <xdr:cNvPr id="135" name="財政構造の弾力性平均値テキスト"/>
        <xdr:cNvSpPr txBox="1"/>
      </xdr:nvSpPr>
      <xdr:spPr>
        <a:xfrm>
          <a:off x="5041900" y="1107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36" name="フローチャート: 判断 135"/>
        <xdr:cNvSpPr/>
      </xdr:nvSpPr>
      <xdr:spPr>
        <a:xfrm>
          <a:off x="49022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64</xdr:row>
      <xdr:rowOff>103717</xdr:rowOff>
    </xdr:to>
    <xdr:cxnSp macro="">
      <xdr:nvCxnSpPr>
        <xdr:cNvPr id="137" name="直線コネクタ 136"/>
        <xdr:cNvCxnSpPr/>
      </xdr:nvCxnSpPr>
      <xdr:spPr>
        <a:xfrm>
          <a:off x="3225800" y="10626090"/>
          <a:ext cx="889000" cy="45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141394</xdr:rowOff>
    </xdr:from>
    <xdr:to>
      <xdr:col>19</xdr:col>
      <xdr:colOff>184150</xdr:colOff>
      <xdr:row>65</xdr:row>
      <xdr:rowOff>71544</xdr:rowOff>
    </xdr:to>
    <xdr:sp macro="" textlink="">
      <xdr:nvSpPr>
        <xdr:cNvPr id="138" name="フローチャート: 判断 137"/>
        <xdr:cNvSpPr/>
      </xdr:nvSpPr>
      <xdr:spPr>
        <a:xfrm>
          <a:off x="4064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56321</xdr:rowOff>
    </xdr:from>
    <xdr:ext cx="736600" cy="259045"/>
    <xdr:sp macro="" textlink="">
      <xdr:nvSpPr>
        <xdr:cNvPr id="139" name="テキスト ボックス 138"/>
        <xdr:cNvSpPr txBox="1"/>
      </xdr:nvSpPr>
      <xdr:spPr>
        <a:xfrm>
          <a:off x="3733800" y="1120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119380</xdr:rowOff>
    </xdr:from>
    <xdr:to>
      <xdr:col>15</xdr:col>
      <xdr:colOff>82550</xdr:colOff>
      <xdr:row>61</xdr:row>
      <xdr:rowOff>167640</xdr:rowOff>
    </xdr:to>
    <xdr:cxnSp macro="">
      <xdr:nvCxnSpPr>
        <xdr:cNvPr id="140" name="直線コネクタ 139"/>
        <xdr:cNvCxnSpPr/>
      </xdr:nvCxnSpPr>
      <xdr:spPr>
        <a:xfrm>
          <a:off x="2336800" y="105778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41" name="フローチャート: 判断 140"/>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42" name="テキスト ボックス 141"/>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62</xdr:row>
      <xdr:rowOff>28363</xdr:rowOff>
    </xdr:to>
    <xdr:cxnSp macro="">
      <xdr:nvCxnSpPr>
        <xdr:cNvPr id="143" name="直線コネクタ 142"/>
        <xdr:cNvCxnSpPr/>
      </xdr:nvCxnSpPr>
      <xdr:spPr>
        <a:xfrm flipV="1">
          <a:off x="1447800" y="105778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4" name="フローチャート: 判断 143"/>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5" name="テキスト ボックス 144"/>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2117</xdr:rowOff>
    </xdr:from>
    <xdr:to>
      <xdr:col>7</xdr:col>
      <xdr:colOff>31750</xdr:colOff>
      <xdr:row>65</xdr:row>
      <xdr:rowOff>103717</xdr:rowOff>
    </xdr:to>
    <xdr:sp macro="" textlink="">
      <xdr:nvSpPr>
        <xdr:cNvPr id="146" name="フローチャート: 判断 145"/>
        <xdr:cNvSpPr/>
      </xdr:nvSpPr>
      <xdr:spPr>
        <a:xfrm>
          <a:off x="1397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88494</xdr:rowOff>
    </xdr:from>
    <xdr:ext cx="762000" cy="259045"/>
    <xdr:sp macro="" textlink="">
      <xdr:nvSpPr>
        <xdr:cNvPr id="147" name="テキスト ボックス 146"/>
        <xdr:cNvSpPr txBox="1"/>
      </xdr:nvSpPr>
      <xdr:spPr>
        <a:xfrm>
          <a:off x="1066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4656</xdr:rowOff>
    </xdr:from>
    <xdr:to>
      <xdr:col>23</xdr:col>
      <xdr:colOff>184150</xdr:colOff>
      <xdr:row>64</xdr:row>
      <xdr:rowOff>106256</xdr:rowOff>
    </xdr:to>
    <xdr:sp macro="" textlink="">
      <xdr:nvSpPr>
        <xdr:cNvPr id="153" name="楕円 152"/>
        <xdr:cNvSpPr/>
      </xdr:nvSpPr>
      <xdr:spPr>
        <a:xfrm>
          <a:off x="49022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21183</xdr:rowOff>
    </xdr:from>
    <xdr:ext cx="762000" cy="259045"/>
    <xdr:sp macro="" textlink="">
      <xdr:nvSpPr>
        <xdr:cNvPr id="154" name="財政構造の弾力性該当値テキスト"/>
        <xdr:cNvSpPr txBox="1"/>
      </xdr:nvSpPr>
      <xdr:spPr>
        <a:xfrm>
          <a:off x="50419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52917</xdr:rowOff>
    </xdr:from>
    <xdr:to>
      <xdr:col>19</xdr:col>
      <xdr:colOff>184150</xdr:colOff>
      <xdr:row>64</xdr:row>
      <xdr:rowOff>154517</xdr:rowOff>
    </xdr:to>
    <xdr:sp macro="" textlink="">
      <xdr:nvSpPr>
        <xdr:cNvPr id="155" name="楕円 154"/>
        <xdr:cNvSpPr/>
      </xdr:nvSpPr>
      <xdr:spPr>
        <a:xfrm>
          <a:off x="4064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164694</xdr:rowOff>
    </xdr:from>
    <xdr:ext cx="736600" cy="259045"/>
    <xdr:sp macro="" textlink="">
      <xdr:nvSpPr>
        <xdr:cNvPr id="156" name="テキスト ボックス 155"/>
        <xdr:cNvSpPr txBox="1"/>
      </xdr:nvSpPr>
      <xdr:spPr>
        <a:xfrm>
          <a:off x="3733800" y="1079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7" name="楕円 156"/>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macro="" textlink="">
      <xdr:nvSpPr>
        <xdr:cNvPr id="158" name="テキスト ボックス 157"/>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68580</xdr:rowOff>
    </xdr:from>
    <xdr:to>
      <xdr:col>11</xdr:col>
      <xdr:colOff>82550</xdr:colOff>
      <xdr:row>61</xdr:row>
      <xdr:rowOff>170180</xdr:rowOff>
    </xdr:to>
    <xdr:sp macro="" textlink="">
      <xdr:nvSpPr>
        <xdr:cNvPr id="159" name="楕円 158"/>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8907</xdr:rowOff>
    </xdr:from>
    <xdr:ext cx="762000" cy="259045"/>
    <xdr:sp macro="" textlink="">
      <xdr:nvSpPr>
        <xdr:cNvPr id="160" name="テキスト ボックス 159"/>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61" name="楕円 160"/>
        <xdr:cNvSpPr/>
      </xdr:nvSpPr>
      <xdr:spPr>
        <a:xfrm>
          <a:off x="1397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62" name="テキスト ボックス 161"/>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人件費は、職員の新陳代謝による給与費総額の減少及び退職手当負担金の減により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億円の減となり、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年連続で減少したものの、物件費は、コミュニティ</a:t>
          </a:r>
          <a:r>
            <a:rPr kumimoji="1" lang="en-US" altLang="ja-JP" sz="1300">
              <a:latin typeface="ＭＳ Ｐゴシック" panose="020B0600070205080204" pitchFamily="50" charset="-128"/>
              <a:ea typeface="ＭＳ Ｐゴシック" panose="020B0600070205080204" pitchFamily="50" charset="-128"/>
            </a:rPr>
            <a:t>FM</a:t>
          </a:r>
          <a:r>
            <a:rPr kumimoji="1" lang="ja-JP" altLang="en-US" sz="1300">
              <a:latin typeface="ＭＳ Ｐゴシック" panose="020B0600070205080204" pitchFamily="50" charset="-128"/>
              <a:ea typeface="ＭＳ Ｐゴシック" panose="020B0600070205080204" pitchFamily="50" charset="-128"/>
            </a:rPr>
            <a:t>放送局整備事業費やアスリート拠点施設整備事業費等の増により、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億円の増となった。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他団体比較においては上位に位置しており、引き続き民営化、指定管理者制度の導入、業務委託による人件費削減及び事務的経費の縮減に取り組み、行政コストの縮減を図る。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164666</xdr:rowOff>
    </xdr:from>
    <xdr:to>
      <xdr:col>23</xdr:col>
      <xdr:colOff>133350</xdr:colOff>
      <xdr:row>88</xdr:row>
      <xdr:rowOff>49805</xdr:rowOff>
    </xdr:to>
    <xdr:cxnSp macro="">
      <xdr:nvCxnSpPr>
        <xdr:cNvPr id="190" name="直線コネクタ 189"/>
        <xdr:cNvCxnSpPr/>
      </xdr:nvCxnSpPr>
      <xdr:spPr>
        <a:xfrm flipV="1">
          <a:off x="4953000" y="13880666"/>
          <a:ext cx="0" cy="125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21882</xdr:rowOff>
    </xdr:from>
    <xdr:ext cx="762000" cy="259045"/>
    <xdr:sp macro="" textlink="">
      <xdr:nvSpPr>
        <xdr:cNvPr id="191" name="人件費・物件費等の状況最小値テキスト"/>
        <xdr:cNvSpPr txBox="1"/>
      </xdr:nvSpPr>
      <xdr:spPr>
        <a:xfrm>
          <a:off x="5041900" y="1510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49805</xdr:rowOff>
    </xdr:from>
    <xdr:to>
      <xdr:col>24</xdr:col>
      <xdr:colOff>12700</xdr:colOff>
      <xdr:row>88</xdr:row>
      <xdr:rowOff>49805</xdr:rowOff>
    </xdr:to>
    <xdr:cxnSp macro="">
      <xdr:nvCxnSpPr>
        <xdr:cNvPr id="192" name="直線コネクタ 191"/>
        <xdr:cNvCxnSpPr/>
      </xdr:nvCxnSpPr>
      <xdr:spPr>
        <a:xfrm>
          <a:off x="4864100" y="1513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79593</xdr:rowOff>
    </xdr:from>
    <xdr:ext cx="762000" cy="259045"/>
    <xdr:sp macro="" textlink="">
      <xdr:nvSpPr>
        <xdr:cNvPr id="193" name="人件費・物件費等の状況最大値テキスト"/>
        <xdr:cNvSpPr txBox="1"/>
      </xdr:nvSpPr>
      <xdr:spPr>
        <a:xfrm>
          <a:off x="5041900" y="1362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164666</xdr:rowOff>
    </xdr:from>
    <xdr:to>
      <xdr:col>24</xdr:col>
      <xdr:colOff>12700</xdr:colOff>
      <xdr:row>80</xdr:row>
      <xdr:rowOff>164666</xdr:rowOff>
    </xdr:to>
    <xdr:cxnSp macro="">
      <xdr:nvCxnSpPr>
        <xdr:cNvPr id="194" name="直線コネクタ 193"/>
        <xdr:cNvCxnSpPr/>
      </xdr:nvCxnSpPr>
      <xdr:spPr>
        <a:xfrm>
          <a:off x="4864100" y="1388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150633</xdr:rowOff>
    </xdr:from>
    <xdr:to>
      <xdr:col>23</xdr:col>
      <xdr:colOff>133350</xdr:colOff>
      <xdr:row>82</xdr:row>
      <xdr:rowOff>161155</xdr:rowOff>
    </xdr:to>
    <xdr:cxnSp macro="">
      <xdr:nvCxnSpPr>
        <xdr:cNvPr id="195" name="直線コネクタ 194"/>
        <xdr:cNvCxnSpPr/>
      </xdr:nvCxnSpPr>
      <xdr:spPr>
        <a:xfrm flipV="1">
          <a:off x="4114800" y="14209533"/>
          <a:ext cx="838200" cy="1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161251</xdr:rowOff>
    </xdr:from>
    <xdr:ext cx="762000" cy="259045"/>
    <xdr:sp macro="" textlink="">
      <xdr:nvSpPr>
        <xdr:cNvPr id="196" name="人件費・物件費等の状況平均値テキスト"/>
        <xdr:cNvSpPr txBox="1"/>
      </xdr:nvSpPr>
      <xdr:spPr>
        <a:xfrm>
          <a:off x="5041900" y="14563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17724</xdr:rowOff>
    </xdr:from>
    <xdr:to>
      <xdr:col>23</xdr:col>
      <xdr:colOff>184150</xdr:colOff>
      <xdr:row>85</xdr:row>
      <xdr:rowOff>119324</xdr:rowOff>
    </xdr:to>
    <xdr:sp macro="" textlink="">
      <xdr:nvSpPr>
        <xdr:cNvPr id="197" name="フローチャート: 判断 196"/>
        <xdr:cNvSpPr/>
      </xdr:nvSpPr>
      <xdr:spPr>
        <a:xfrm>
          <a:off x="4902200" y="1459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161155</xdr:rowOff>
    </xdr:from>
    <xdr:to>
      <xdr:col>19</xdr:col>
      <xdr:colOff>133350</xdr:colOff>
      <xdr:row>83</xdr:row>
      <xdr:rowOff>8308</xdr:rowOff>
    </xdr:to>
    <xdr:cxnSp macro="">
      <xdr:nvCxnSpPr>
        <xdr:cNvPr id="198" name="直線コネクタ 197"/>
        <xdr:cNvCxnSpPr/>
      </xdr:nvCxnSpPr>
      <xdr:spPr>
        <a:xfrm flipV="1">
          <a:off x="3225800" y="14220055"/>
          <a:ext cx="889000" cy="1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170183</xdr:rowOff>
    </xdr:from>
    <xdr:to>
      <xdr:col>19</xdr:col>
      <xdr:colOff>184150</xdr:colOff>
      <xdr:row>85</xdr:row>
      <xdr:rowOff>100333</xdr:rowOff>
    </xdr:to>
    <xdr:sp macro="" textlink="">
      <xdr:nvSpPr>
        <xdr:cNvPr id="199" name="フローチャート: 判断 198"/>
        <xdr:cNvSpPr/>
      </xdr:nvSpPr>
      <xdr:spPr>
        <a:xfrm>
          <a:off x="40640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85110</xdr:rowOff>
    </xdr:from>
    <xdr:ext cx="736600" cy="259045"/>
    <xdr:sp macro="" textlink="">
      <xdr:nvSpPr>
        <xdr:cNvPr id="200" name="テキスト ボックス 199"/>
        <xdr:cNvSpPr txBox="1"/>
      </xdr:nvSpPr>
      <xdr:spPr>
        <a:xfrm>
          <a:off x="3733800" y="14658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92432</xdr:rowOff>
    </xdr:from>
    <xdr:to>
      <xdr:col>15</xdr:col>
      <xdr:colOff>82550</xdr:colOff>
      <xdr:row>83</xdr:row>
      <xdr:rowOff>8308</xdr:rowOff>
    </xdr:to>
    <xdr:cxnSp macro="">
      <xdr:nvCxnSpPr>
        <xdr:cNvPr id="201" name="直線コネクタ 200"/>
        <xdr:cNvCxnSpPr/>
      </xdr:nvCxnSpPr>
      <xdr:spPr>
        <a:xfrm>
          <a:off x="2336800" y="14151332"/>
          <a:ext cx="889000" cy="8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121369</xdr:rowOff>
    </xdr:from>
    <xdr:to>
      <xdr:col>15</xdr:col>
      <xdr:colOff>133350</xdr:colOff>
      <xdr:row>85</xdr:row>
      <xdr:rowOff>51519</xdr:rowOff>
    </xdr:to>
    <xdr:sp macro="" textlink="">
      <xdr:nvSpPr>
        <xdr:cNvPr id="202" name="フローチャート: 判断 201"/>
        <xdr:cNvSpPr/>
      </xdr:nvSpPr>
      <xdr:spPr>
        <a:xfrm>
          <a:off x="31750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36296</xdr:rowOff>
    </xdr:from>
    <xdr:ext cx="762000" cy="259045"/>
    <xdr:sp macro="" textlink="">
      <xdr:nvSpPr>
        <xdr:cNvPr id="203" name="テキスト ボックス 202"/>
        <xdr:cNvSpPr txBox="1"/>
      </xdr:nvSpPr>
      <xdr:spPr>
        <a:xfrm>
          <a:off x="2844800" y="1460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23830</xdr:rowOff>
    </xdr:from>
    <xdr:to>
      <xdr:col>11</xdr:col>
      <xdr:colOff>31750</xdr:colOff>
      <xdr:row>82</xdr:row>
      <xdr:rowOff>92432</xdr:rowOff>
    </xdr:to>
    <xdr:cxnSp macro="">
      <xdr:nvCxnSpPr>
        <xdr:cNvPr id="204" name="直線コネクタ 203"/>
        <xdr:cNvCxnSpPr/>
      </xdr:nvCxnSpPr>
      <xdr:spPr>
        <a:xfrm>
          <a:off x="1447800" y="14082730"/>
          <a:ext cx="889000" cy="6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85</xdr:row>
      <xdr:rowOff>14804</xdr:rowOff>
    </xdr:from>
    <xdr:to>
      <xdr:col>11</xdr:col>
      <xdr:colOff>82550</xdr:colOff>
      <xdr:row>85</xdr:row>
      <xdr:rowOff>116404</xdr:rowOff>
    </xdr:to>
    <xdr:sp macro="" textlink="">
      <xdr:nvSpPr>
        <xdr:cNvPr id="205" name="フローチャート: 判断 204"/>
        <xdr:cNvSpPr/>
      </xdr:nvSpPr>
      <xdr:spPr>
        <a:xfrm>
          <a:off x="2286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101181</xdr:rowOff>
    </xdr:from>
    <xdr:ext cx="762000" cy="259045"/>
    <xdr:sp macro="" textlink="">
      <xdr:nvSpPr>
        <xdr:cNvPr id="206" name="テキスト ボックス 205"/>
        <xdr:cNvSpPr txBox="1"/>
      </xdr:nvSpPr>
      <xdr:spPr>
        <a:xfrm>
          <a:off x="1955800" y="1467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94295</xdr:rowOff>
    </xdr:from>
    <xdr:to>
      <xdr:col>7</xdr:col>
      <xdr:colOff>31750</xdr:colOff>
      <xdr:row>85</xdr:row>
      <xdr:rowOff>24445</xdr:rowOff>
    </xdr:to>
    <xdr:sp macro="" textlink="">
      <xdr:nvSpPr>
        <xdr:cNvPr id="207" name="フローチャート: 判断 206"/>
        <xdr:cNvSpPr/>
      </xdr:nvSpPr>
      <xdr:spPr>
        <a:xfrm>
          <a:off x="1397000" y="14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9222</xdr:rowOff>
    </xdr:from>
    <xdr:ext cx="762000" cy="259045"/>
    <xdr:sp macro="" textlink="">
      <xdr:nvSpPr>
        <xdr:cNvPr id="208" name="テキスト ボックス 207"/>
        <xdr:cNvSpPr txBox="1"/>
      </xdr:nvSpPr>
      <xdr:spPr>
        <a:xfrm>
          <a:off x="1066800" y="1458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99833</xdr:rowOff>
    </xdr:from>
    <xdr:to>
      <xdr:col>23</xdr:col>
      <xdr:colOff>184150</xdr:colOff>
      <xdr:row>83</xdr:row>
      <xdr:rowOff>29983</xdr:rowOff>
    </xdr:to>
    <xdr:sp macro="" textlink="">
      <xdr:nvSpPr>
        <xdr:cNvPr id="214" name="楕円 213"/>
        <xdr:cNvSpPr/>
      </xdr:nvSpPr>
      <xdr:spPr>
        <a:xfrm>
          <a:off x="4902200" y="1415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116360</xdr:rowOff>
    </xdr:from>
    <xdr:ext cx="762000" cy="259045"/>
    <xdr:sp macro="" textlink="">
      <xdr:nvSpPr>
        <xdr:cNvPr id="215" name="人件費・物件費等の状況該当値テキスト"/>
        <xdr:cNvSpPr txBox="1"/>
      </xdr:nvSpPr>
      <xdr:spPr>
        <a:xfrm>
          <a:off x="5041900" y="1400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110355</xdr:rowOff>
    </xdr:from>
    <xdr:to>
      <xdr:col>19</xdr:col>
      <xdr:colOff>184150</xdr:colOff>
      <xdr:row>83</xdr:row>
      <xdr:rowOff>40505</xdr:rowOff>
    </xdr:to>
    <xdr:sp macro="" textlink="">
      <xdr:nvSpPr>
        <xdr:cNvPr id="216" name="楕円 215"/>
        <xdr:cNvSpPr/>
      </xdr:nvSpPr>
      <xdr:spPr>
        <a:xfrm>
          <a:off x="4064000" y="1416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50682</xdr:rowOff>
    </xdr:from>
    <xdr:ext cx="736600" cy="259045"/>
    <xdr:sp macro="" textlink="">
      <xdr:nvSpPr>
        <xdr:cNvPr id="217" name="テキスト ボックス 216"/>
        <xdr:cNvSpPr txBox="1"/>
      </xdr:nvSpPr>
      <xdr:spPr>
        <a:xfrm>
          <a:off x="3733800" y="13938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128958</xdr:rowOff>
    </xdr:from>
    <xdr:to>
      <xdr:col>15</xdr:col>
      <xdr:colOff>133350</xdr:colOff>
      <xdr:row>83</xdr:row>
      <xdr:rowOff>59108</xdr:rowOff>
    </xdr:to>
    <xdr:sp macro="" textlink="">
      <xdr:nvSpPr>
        <xdr:cNvPr id="218" name="楕円 217"/>
        <xdr:cNvSpPr/>
      </xdr:nvSpPr>
      <xdr:spPr>
        <a:xfrm>
          <a:off x="3175000" y="1418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69285</xdr:rowOff>
    </xdr:from>
    <xdr:ext cx="762000" cy="259045"/>
    <xdr:sp macro="" textlink="">
      <xdr:nvSpPr>
        <xdr:cNvPr id="219" name="テキスト ボックス 218"/>
        <xdr:cNvSpPr txBox="1"/>
      </xdr:nvSpPr>
      <xdr:spPr>
        <a:xfrm>
          <a:off x="2844800" y="1395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41632</xdr:rowOff>
    </xdr:from>
    <xdr:to>
      <xdr:col>11</xdr:col>
      <xdr:colOff>82550</xdr:colOff>
      <xdr:row>82</xdr:row>
      <xdr:rowOff>143232</xdr:rowOff>
    </xdr:to>
    <xdr:sp macro="" textlink="">
      <xdr:nvSpPr>
        <xdr:cNvPr id="220" name="楕円 219"/>
        <xdr:cNvSpPr/>
      </xdr:nvSpPr>
      <xdr:spPr>
        <a:xfrm>
          <a:off x="2286000" y="1410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153409</xdr:rowOff>
    </xdr:from>
    <xdr:ext cx="762000" cy="259045"/>
    <xdr:sp macro="" textlink="">
      <xdr:nvSpPr>
        <xdr:cNvPr id="221" name="テキスト ボックス 220"/>
        <xdr:cNvSpPr txBox="1"/>
      </xdr:nvSpPr>
      <xdr:spPr>
        <a:xfrm>
          <a:off x="1955800" y="1386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144480</xdr:rowOff>
    </xdr:from>
    <xdr:to>
      <xdr:col>7</xdr:col>
      <xdr:colOff>31750</xdr:colOff>
      <xdr:row>82</xdr:row>
      <xdr:rowOff>74630</xdr:rowOff>
    </xdr:to>
    <xdr:sp macro="" textlink="">
      <xdr:nvSpPr>
        <xdr:cNvPr id="222" name="楕円 221"/>
        <xdr:cNvSpPr/>
      </xdr:nvSpPr>
      <xdr:spPr>
        <a:xfrm>
          <a:off x="1397000" y="1403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84807</xdr:rowOff>
    </xdr:from>
    <xdr:ext cx="762000" cy="259045"/>
    <xdr:sp macro="" textlink="">
      <xdr:nvSpPr>
        <xdr:cNvPr id="223" name="テキスト ボックス 222"/>
        <xdr:cNvSpPr txBox="1"/>
      </xdr:nvSpPr>
      <xdr:spPr>
        <a:xfrm>
          <a:off x="1066800" y="1380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前年度におけるラスパイレス指数は国の水準を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上回っていたが、前年度において昇給時期を</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月に変更する改正を行ったことにより４月１日時点における給与水準が抑制され、本年度の指数は前年度から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低下し、国を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下回る水準へと改善された。</a:t>
          </a:r>
        </a:p>
        <a:p>
          <a:r>
            <a:rPr kumimoji="1" lang="ja-JP" altLang="en-US" sz="1300">
              <a:latin typeface="ＭＳ Ｐゴシック" panose="020B0600070205080204" pitchFamily="50" charset="-128"/>
              <a:ea typeface="ＭＳ Ｐゴシック" panose="020B0600070205080204" pitchFamily="50" charset="-128"/>
            </a:rPr>
            <a:t>　今後も引き続き国や類似団体等の状況を注視し、給与の適正な管理に努める。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「ラスパイレス指数」は、平成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年調査結果が未公表のため、前年度の数値を引用している。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89</xdr:row>
      <xdr:rowOff>150284</xdr:rowOff>
    </xdr:to>
    <xdr:cxnSp macro="">
      <xdr:nvCxnSpPr>
        <xdr:cNvPr id="252" name="直線コネクタ 251"/>
        <xdr:cNvCxnSpPr/>
      </xdr:nvCxnSpPr>
      <xdr:spPr>
        <a:xfrm flipV="1">
          <a:off x="17018000" y="1396153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3"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4" name="直線コネクタ 253"/>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5"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6" name="直線コネクタ 255"/>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10584</xdr:rowOff>
    </xdr:to>
    <xdr:cxnSp macro="">
      <xdr:nvCxnSpPr>
        <xdr:cNvPr id="257" name="直線コネクタ 256"/>
        <xdr:cNvCxnSpPr/>
      </xdr:nvCxnSpPr>
      <xdr:spPr>
        <a:xfrm>
          <a:off x="16179800" y="149267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127652</xdr:rowOff>
    </xdr:from>
    <xdr:ext cx="762000" cy="259045"/>
    <xdr:sp macro="" textlink="">
      <xdr:nvSpPr>
        <xdr:cNvPr id="258" name="給与水準   （国との比較）平均値テキスト"/>
        <xdr:cNvSpPr txBox="1"/>
      </xdr:nvSpPr>
      <xdr:spPr>
        <a:xfrm>
          <a:off x="17106900" y="1470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59" name="フローチャート: 判断 258"/>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131234</xdr:rowOff>
    </xdr:to>
    <xdr:cxnSp macro="">
      <xdr:nvCxnSpPr>
        <xdr:cNvPr id="260" name="直線コネクタ 259"/>
        <xdr:cNvCxnSpPr/>
      </xdr:nvCxnSpPr>
      <xdr:spPr>
        <a:xfrm flipV="1">
          <a:off x="15290800" y="1492673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61" name="フローチャート: 判断 260"/>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51452</xdr:rowOff>
    </xdr:from>
    <xdr:ext cx="736600" cy="259045"/>
    <xdr:sp macro="" textlink="">
      <xdr:nvSpPr>
        <xdr:cNvPr id="262" name="テキスト ボックス 261"/>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81491</xdr:rowOff>
    </xdr:from>
    <xdr:to>
      <xdr:col>72</xdr:col>
      <xdr:colOff>203200</xdr:colOff>
      <xdr:row>87</xdr:row>
      <xdr:rowOff>131234</xdr:rowOff>
    </xdr:to>
    <xdr:cxnSp macro="">
      <xdr:nvCxnSpPr>
        <xdr:cNvPr id="263" name="直線コネクタ 262"/>
        <xdr:cNvCxnSpPr/>
      </xdr:nvCxnSpPr>
      <xdr:spPr>
        <a:xfrm>
          <a:off x="14401800" y="14826191"/>
          <a:ext cx="889000" cy="22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70909</xdr:rowOff>
    </xdr:from>
    <xdr:to>
      <xdr:col>73</xdr:col>
      <xdr:colOff>44450</xdr:colOff>
      <xdr:row>87</xdr:row>
      <xdr:rowOff>1059</xdr:rowOff>
    </xdr:to>
    <xdr:sp macro="" textlink="">
      <xdr:nvSpPr>
        <xdr:cNvPr id="264" name="フローチャート: 判断 263"/>
        <xdr:cNvSpPr/>
      </xdr:nvSpPr>
      <xdr:spPr>
        <a:xfrm>
          <a:off x="15240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11236</xdr:rowOff>
    </xdr:from>
    <xdr:ext cx="762000" cy="259045"/>
    <xdr:sp macro="" textlink="">
      <xdr:nvSpPr>
        <xdr:cNvPr id="265" name="テキスト ボックス 264"/>
        <xdr:cNvSpPr txBox="1"/>
      </xdr:nvSpPr>
      <xdr:spPr>
        <a:xfrm>
          <a:off x="14909800" y="1458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81491</xdr:rowOff>
    </xdr:from>
    <xdr:to>
      <xdr:col>68</xdr:col>
      <xdr:colOff>152400</xdr:colOff>
      <xdr:row>87</xdr:row>
      <xdr:rowOff>91016</xdr:rowOff>
    </xdr:to>
    <xdr:cxnSp macro="">
      <xdr:nvCxnSpPr>
        <xdr:cNvPr id="266" name="直線コネクタ 265"/>
        <xdr:cNvCxnSpPr/>
      </xdr:nvCxnSpPr>
      <xdr:spPr>
        <a:xfrm flipV="1">
          <a:off x="13512800" y="14826191"/>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7" name="フローチャート: 判断 266"/>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68" name="テキスト ボックス 267"/>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9" name="フローチャート: 判断 268"/>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70" name="テキスト ボックス 269"/>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6" name="楕円 275"/>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77"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8" name="楕円 277"/>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79" name="テキスト ボックス 278"/>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80" name="楕円 279"/>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81" name="テキスト ボックス 280"/>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30691</xdr:rowOff>
    </xdr:from>
    <xdr:to>
      <xdr:col>68</xdr:col>
      <xdr:colOff>203200</xdr:colOff>
      <xdr:row>86</xdr:row>
      <xdr:rowOff>132291</xdr:rowOff>
    </xdr:to>
    <xdr:sp macro="" textlink="">
      <xdr:nvSpPr>
        <xdr:cNvPr id="282" name="楕円 281"/>
        <xdr:cNvSpPr/>
      </xdr:nvSpPr>
      <xdr:spPr>
        <a:xfrm>
          <a:off x="14351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142468</xdr:rowOff>
    </xdr:from>
    <xdr:ext cx="762000" cy="259045"/>
    <xdr:sp macro="" textlink="">
      <xdr:nvSpPr>
        <xdr:cNvPr id="283" name="テキスト ボックス 282"/>
        <xdr:cNvSpPr txBox="1"/>
      </xdr:nvSpPr>
      <xdr:spPr>
        <a:xfrm>
          <a:off x="14020800" y="1454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4" name="楕円 283"/>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5" name="テキスト ボックス 284"/>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各区分とも平均を下回っているが、これまでの定員削減により人材の不足と組織力の低下が懸念されることから、引き続き業務領域を精査しながら民間への業務委託や指定管理者制度の導入を推進し、そこで捻出された人的資源を市の重点的に取り組むべき事業に集中させるなど効果的かつ適正な職員数の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67</xdr:row>
      <xdr:rowOff>3598</xdr:rowOff>
    </xdr:to>
    <xdr:cxnSp macro="">
      <xdr:nvCxnSpPr>
        <xdr:cNvPr id="315" name="直線コネクタ 314"/>
        <xdr:cNvCxnSpPr/>
      </xdr:nvCxnSpPr>
      <xdr:spPr>
        <a:xfrm flipV="1">
          <a:off x="17018000" y="10227945"/>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147125</xdr:rowOff>
    </xdr:from>
    <xdr:ext cx="762000" cy="259045"/>
    <xdr:sp macro="" textlink="">
      <xdr:nvSpPr>
        <xdr:cNvPr id="316" name="定員管理の状況最小値テキスト"/>
        <xdr:cNvSpPr txBox="1"/>
      </xdr:nvSpPr>
      <xdr:spPr>
        <a:xfrm>
          <a:off x="17106900" y="1146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3598</xdr:rowOff>
    </xdr:from>
    <xdr:to>
      <xdr:col>81</xdr:col>
      <xdr:colOff>133350</xdr:colOff>
      <xdr:row>67</xdr:row>
      <xdr:rowOff>3598</xdr:rowOff>
    </xdr:to>
    <xdr:cxnSp macro="">
      <xdr:nvCxnSpPr>
        <xdr:cNvPr id="317" name="直線コネクタ 316"/>
        <xdr:cNvCxnSpPr/>
      </xdr:nvCxnSpPr>
      <xdr:spPr>
        <a:xfrm>
          <a:off x="16929100" y="1149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18"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19" name="直線コネクタ 318"/>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90170</xdr:rowOff>
    </xdr:from>
    <xdr:to>
      <xdr:col>81</xdr:col>
      <xdr:colOff>44450</xdr:colOff>
      <xdr:row>63</xdr:row>
      <xdr:rowOff>106256</xdr:rowOff>
    </xdr:to>
    <xdr:cxnSp macro="">
      <xdr:nvCxnSpPr>
        <xdr:cNvPr id="320" name="直線コネクタ 319"/>
        <xdr:cNvCxnSpPr/>
      </xdr:nvCxnSpPr>
      <xdr:spPr>
        <a:xfrm flipV="1">
          <a:off x="16179800" y="1089152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152206</xdr:rowOff>
    </xdr:from>
    <xdr:ext cx="762000" cy="259045"/>
    <xdr:sp macro="" textlink="">
      <xdr:nvSpPr>
        <xdr:cNvPr id="321" name="定員管理の状況平均値テキスト"/>
        <xdr:cNvSpPr txBox="1"/>
      </xdr:nvSpPr>
      <xdr:spPr>
        <a:xfrm>
          <a:off x="17106900" y="10953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8679</xdr:rowOff>
    </xdr:from>
    <xdr:to>
      <xdr:col>81</xdr:col>
      <xdr:colOff>95250</xdr:colOff>
      <xdr:row>64</xdr:row>
      <xdr:rowOff>110279</xdr:rowOff>
    </xdr:to>
    <xdr:sp macro="" textlink="">
      <xdr:nvSpPr>
        <xdr:cNvPr id="322" name="フローチャート: 判断 321"/>
        <xdr:cNvSpPr/>
      </xdr:nvSpPr>
      <xdr:spPr>
        <a:xfrm>
          <a:off x="16967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94192</xdr:rowOff>
    </xdr:from>
    <xdr:to>
      <xdr:col>77</xdr:col>
      <xdr:colOff>44450</xdr:colOff>
      <xdr:row>63</xdr:row>
      <xdr:rowOff>106256</xdr:rowOff>
    </xdr:to>
    <xdr:cxnSp macro="">
      <xdr:nvCxnSpPr>
        <xdr:cNvPr id="323" name="直線コネクタ 322"/>
        <xdr:cNvCxnSpPr/>
      </xdr:nvCxnSpPr>
      <xdr:spPr>
        <a:xfrm>
          <a:off x="15290800" y="10895542"/>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4656</xdr:rowOff>
    </xdr:from>
    <xdr:to>
      <xdr:col>77</xdr:col>
      <xdr:colOff>95250</xdr:colOff>
      <xdr:row>64</xdr:row>
      <xdr:rowOff>106256</xdr:rowOff>
    </xdr:to>
    <xdr:sp macro="" textlink="">
      <xdr:nvSpPr>
        <xdr:cNvPr id="324" name="フローチャート: 判断 323"/>
        <xdr:cNvSpPr/>
      </xdr:nvSpPr>
      <xdr:spPr>
        <a:xfrm>
          <a:off x="16129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91033</xdr:rowOff>
    </xdr:from>
    <xdr:ext cx="736600" cy="259045"/>
    <xdr:sp macro="" textlink="">
      <xdr:nvSpPr>
        <xdr:cNvPr id="325" name="テキスト ボックス 324"/>
        <xdr:cNvSpPr txBox="1"/>
      </xdr:nvSpPr>
      <xdr:spPr>
        <a:xfrm>
          <a:off x="15798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90170</xdr:rowOff>
    </xdr:from>
    <xdr:to>
      <xdr:col>72</xdr:col>
      <xdr:colOff>203200</xdr:colOff>
      <xdr:row>63</xdr:row>
      <xdr:rowOff>94192</xdr:rowOff>
    </xdr:to>
    <xdr:cxnSp macro="">
      <xdr:nvCxnSpPr>
        <xdr:cNvPr id="326" name="直線コネクタ 325"/>
        <xdr:cNvCxnSpPr/>
      </xdr:nvCxnSpPr>
      <xdr:spPr>
        <a:xfrm>
          <a:off x="14401800" y="1089152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135890</xdr:rowOff>
    </xdr:from>
    <xdr:to>
      <xdr:col>73</xdr:col>
      <xdr:colOff>44450</xdr:colOff>
      <xdr:row>64</xdr:row>
      <xdr:rowOff>66040</xdr:rowOff>
    </xdr:to>
    <xdr:sp macro="" textlink="">
      <xdr:nvSpPr>
        <xdr:cNvPr id="327" name="フローチャート: 判断 326"/>
        <xdr:cNvSpPr/>
      </xdr:nvSpPr>
      <xdr:spPr>
        <a:xfrm>
          <a:off x="15240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50817</xdr:rowOff>
    </xdr:from>
    <xdr:ext cx="762000" cy="259045"/>
    <xdr:sp macro="" textlink="">
      <xdr:nvSpPr>
        <xdr:cNvPr id="328" name="テキスト ボックス 327"/>
        <xdr:cNvSpPr txBox="1"/>
      </xdr:nvSpPr>
      <xdr:spPr>
        <a:xfrm>
          <a:off x="14909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90170</xdr:rowOff>
    </xdr:from>
    <xdr:to>
      <xdr:col>68</xdr:col>
      <xdr:colOff>152400</xdr:colOff>
      <xdr:row>63</xdr:row>
      <xdr:rowOff>110279</xdr:rowOff>
    </xdr:to>
    <xdr:cxnSp macro="">
      <xdr:nvCxnSpPr>
        <xdr:cNvPr id="329" name="直線コネクタ 328"/>
        <xdr:cNvCxnSpPr/>
      </xdr:nvCxnSpPr>
      <xdr:spPr>
        <a:xfrm flipV="1">
          <a:off x="13512800" y="1089152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142452</xdr:rowOff>
    </xdr:from>
    <xdr:to>
      <xdr:col>68</xdr:col>
      <xdr:colOff>203200</xdr:colOff>
      <xdr:row>63</xdr:row>
      <xdr:rowOff>72602</xdr:rowOff>
    </xdr:to>
    <xdr:sp macro="" textlink="">
      <xdr:nvSpPr>
        <xdr:cNvPr id="330" name="フローチャート: 判断 329"/>
        <xdr:cNvSpPr/>
      </xdr:nvSpPr>
      <xdr:spPr>
        <a:xfrm>
          <a:off x="14351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82779</xdr:rowOff>
    </xdr:from>
    <xdr:ext cx="762000" cy="259045"/>
    <xdr:sp macro="" textlink="">
      <xdr:nvSpPr>
        <xdr:cNvPr id="331" name="テキスト ボックス 330"/>
        <xdr:cNvSpPr txBox="1"/>
      </xdr:nvSpPr>
      <xdr:spPr>
        <a:xfrm>
          <a:off x="14020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158538</xdr:rowOff>
    </xdr:from>
    <xdr:to>
      <xdr:col>64</xdr:col>
      <xdr:colOff>152400</xdr:colOff>
      <xdr:row>63</xdr:row>
      <xdr:rowOff>88688</xdr:rowOff>
    </xdr:to>
    <xdr:sp macro="" textlink="">
      <xdr:nvSpPr>
        <xdr:cNvPr id="332" name="フローチャート: 判断 331"/>
        <xdr:cNvSpPr/>
      </xdr:nvSpPr>
      <xdr:spPr>
        <a:xfrm>
          <a:off x="13462000" y="107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98865</xdr:rowOff>
    </xdr:from>
    <xdr:ext cx="762000" cy="259045"/>
    <xdr:sp macro="" textlink="">
      <xdr:nvSpPr>
        <xdr:cNvPr id="333" name="テキスト ボックス 332"/>
        <xdr:cNvSpPr txBox="1"/>
      </xdr:nvSpPr>
      <xdr:spPr>
        <a:xfrm>
          <a:off x="13131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39370</xdr:rowOff>
    </xdr:from>
    <xdr:to>
      <xdr:col>81</xdr:col>
      <xdr:colOff>95250</xdr:colOff>
      <xdr:row>63</xdr:row>
      <xdr:rowOff>140970</xdr:rowOff>
    </xdr:to>
    <xdr:sp macro="" textlink="">
      <xdr:nvSpPr>
        <xdr:cNvPr id="339" name="楕円 338"/>
        <xdr:cNvSpPr/>
      </xdr:nvSpPr>
      <xdr:spPr>
        <a:xfrm>
          <a:off x="16967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55897</xdr:rowOff>
    </xdr:from>
    <xdr:ext cx="762000" cy="259045"/>
    <xdr:sp macro="" textlink="">
      <xdr:nvSpPr>
        <xdr:cNvPr id="340" name="定員管理の状況該当値テキスト"/>
        <xdr:cNvSpPr txBox="1"/>
      </xdr:nvSpPr>
      <xdr:spPr>
        <a:xfrm>
          <a:off x="171069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55456</xdr:rowOff>
    </xdr:from>
    <xdr:to>
      <xdr:col>77</xdr:col>
      <xdr:colOff>95250</xdr:colOff>
      <xdr:row>63</xdr:row>
      <xdr:rowOff>157056</xdr:rowOff>
    </xdr:to>
    <xdr:sp macro="" textlink="">
      <xdr:nvSpPr>
        <xdr:cNvPr id="341" name="楕円 340"/>
        <xdr:cNvSpPr/>
      </xdr:nvSpPr>
      <xdr:spPr>
        <a:xfrm>
          <a:off x="16129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167233</xdr:rowOff>
    </xdr:from>
    <xdr:ext cx="736600" cy="259045"/>
    <xdr:sp macro="" textlink="">
      <xdr:nvSpPr>
        <xdr:cNvPr id="342" name="テキスト ボックス 341"/>
        <xdr:cNvSpPr txBox="1"/>
      </xdr:nvSpPr>
      <xdr:spPr>
        <a:xfrm>
          <a:off x="15798800" y="1062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43392</xdr:rowOff>
    </xdr:from>
    <xdr:to>
      <xdr:col>73</xdr:col>
      <xdr:colOff>44450</xdr:colOff>
      <xdr:row>63</xdr:row>
      <xdr:rowOff>144992</xdr:rowOff>
    </xdr:to>
    <xdr:sp macro="" textlink="">
      <xdr:nvSpPr>
        <xdr:cNvPr id="343" name="楕円 342"/>
        <xdr:cNvSpPr/>
      </xdr:nvSpPr>
      <xdr:spPr>
        <a:xfrm>
          <a:off x="15240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155169</xdr:rowOff>
    </xdr:from>
    <xdr:ext cx="762000" cy="259045"/>
    <xdr:sp macro="" textlink="">
      <xdr:nvSpPr>
        <xdr:cNvPr id="344" name="テキスト ボックス 343"/>
        <xdr:cNvSpPr txBox="1"/>
      </xdr:nvSpPr>
      <xdr:spPr>
        <a:xfrm>
          <a:off x="14909800" y="1061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39370</xdr:rowOff>
    </xdr:from>
    <xdr:to>
      <xdr:col>68</xdr:col>
      <xdr:colOff>203200</xdr:colOff>
      <xdr:row>63</xdr:row>
      <xdr:rowOff>140970</xdr:rowOff>
    </xdr:to>
    <xdr:sp macro="" textlink="">
      <xdr:nvSpPr>
        <xdr:cNvPr id="345" name="楕円 344"/>
        <xdr:cNvSpPr/>
      </xdr:nvSpPr>
      <xdr:spPr>
        <a:xfrm>
          <a:off x="14351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125747</xdr:rowOff>
    </xdr:from>
    <xdr:ext cx="762000" cy="259045"/>
    <xdr:sp macro="" textlink="">
      <xdr:nvSpPr>
        <xdr:cNvPr id="346" name="テキスト ボックス 345"/>
        <xdr:cNvSpPr txBox="1"/>
      </xdr:nvSpPr>
      <xdr:spPr>
        <a:xfrm>
          <a:off x="14020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59479</xdr:rowOff>
    </xdr:from>
    <xdr:to>
      <xdr:col>64</xdr:col>
      <xdr:colOff>152400</xdr:colOff>
      <xdr:row>63</xdr:row>
      <xdr:rowOff>161079</xdr:rowOff>
    </xdr:to>
    <xdr:sp macro="" textlink="">
      <xdr:nvSpPr>
        <xdr:cNvPr id="347" name="楕円 346"/>
        <xdr:cNvSpPr/>
      </xdr:nvSpPr>
      <xdr:spPr>
        <a:xfrm>
          <a:off x="13462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145856</xdr:rowOff>
    </xdr:from>
    <xdr:ext cx="762000" cy="259045"/>
    <xdr:sp macro="" textlink="">
      <xdr:nvSpPr>
        <xdr:cNvPr id="348" name="テキスト ボックス 347"/>
        <xdr:cNvSpPr txBox="1"/>
      </xdr:nvSpPr>
      <xdr:spPr>
        <a:xfrm>
          <a:off x="13131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実質公債費比率は前年度に比べて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ポイント上昇した。これは主に、平成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年度に借り入れた新小山市民病院の医療機械器具整備事業債の元金償還（</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億円）が</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年度より開始されたことにより、元利償還金の額が増加したためである。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団体との比較では、平均よりは上位となっている。今後も銀行等引受債（縁故債）借換時の金利入札による利子負担軽減や、交付税措置率の高い地方債の利用等による負担軽減を行うことで、比率の急激な上昇を抑えるよう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75353</xdr:rowOff>
    </xdr:from>
    <xdr:to>
      <xdr:col>81</xdr:col>
      <xdr:colOff>44450</xdr:colOff>
      <xdr:row>43</xdr:row>
      <xdr:rowOff>143510</xdr:rowOff>
    </xdr:to>
    <xdr:cxnSp macro="">
      <xdr:nvCxnSpPr>
        <xdr:cNvPr id="377" name="直線コネクタ 376"/>
        <xdr:cNvCxnSpPr/>
      </xdr:nvCxnSpPr>
      <xdr:spPr>
        <a:xfrm flipV="1">
          <a:off x="17018000" y="607610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8"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9" name="直線コネクタ 378"/>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161730</xdr:rowOff>
    </xdr:from>
    <xdr:ext cx="762000" cy="259045"/>
    <xdr:sp macro="" textlink="">
      <xdr:nvSpPr>
        <xdr:cNvPr id="380" name="公債費負担の状況最大値テキスト"/>
        <xdr:cNvSpPr txBox="1"/>
      </xdr:nvSpPr>
      <xdr:spPr>
        <a:xfrm>
          <a:off x="17106900" y="58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75353</xdr:rowOff>
    </xdr:from>
    <xdr:to>
      <xdr:col>81</xdr:col>
      <xdr:colOff>133350</xdr:colOff>
      <xdr:row>35</xdr:row>
      <xdr:rowOff>75353</xdr:rowOff>
    </xdr:to>
    <xdr:cxnSp macro="">
      <xdr:nvCxnSpPr>
        <xdr:cNvPr id="381" name="直線コネクタ 380"/>
        <xdr:cNvCxnSpPr/>
      </xdr:nvCxnSpPr>
      <xdr:spPr>
        <a:xfrm>
          <a:off x="16929100" y="607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43604</xdr:rowOff>
    </xdr:from>
    <xdr:to>
      <xdr:col>81</xdr:col>
      <xdr:colOff>44450</xdr:colOff>
      <xdr:row>38</xdr:row>
      <xdr:rowOff>107950</xdr:rowOff>
    </xdr:to>
    <xdr:cxnSp macro="">
      <xdr:nvCxnSpPr>
        <xdr:cNvPr id="382" name="直線コネクタ 381"/>
        <xdr:cNvCxnSpPr/>
      </xdr:nvCxnSpPr>
      <xdr:spPr>
        <a:xfrm>
          <a:off x="16179800" y="655870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53357</xdr:rowOff>
    </xdr:from>
    <xdr:ext cx="762000" cy="259045"/>
    <xdr:sp macro="" textlink="">
      <xdr:nvSpPr>
        <xdr:cNvPr id="383" name="公債費負担の状況平均値テキスト"/>
        <xdr:cNvSpPr txBox="1"/>
      </xdr:nvSpPr>
      <xdr:spPr>
        <a:xfrm>
          <a:off x="17106900" y="656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384" name="フローチャート: 判断 383"/>
        <xdr:cNvSpPr/>
      </xdr:nvSpPr>
      <xdr:spPr>
        <a:xfrm>
          <a:off x="169672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3387</xdr:rowOff>
    </xdr:from>
    <xdr:to>
      <xdr:col>77</xdr:col>
      <xdr:colOff>44450</xdr:colOff>
      <xdr:row>38</xdr:row>
      <xdr:rowOff>43604</xdr:rowOff>
    </xdr:to>
    <xdr:cxnSp macro="">
      <xdr:nvCxnSpPr>
        <xdr:cNvPr id="385" name="直線コネクタ 384"/>
        <xdr:cNvCxnSpPr/>
      </xdr:nvCxnSpPr>
      <xdr:spPr>
        <a:xfrm>
          <a:off x="15290800" y="65184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97367</xdr:rowOff>
    </xdr:from>
    <xdr:to>
      <xdr:col>77</xdr:col>
      <xdr:colOff>95250</xdr:colOff>
      <xdr:row>39</xdr:row>
      <xdr:rowOff>27517</xdr:rowOff>
    </xdr:to>
    <xdr:sp macro="" textlink="">
      <xdr:nvSpPr>
        <xdr:cNvPr id="386" name="フローチャート: 判断 385"/>
        <xdr:cNvSpPr/>
      </xdr:nvSpPr>
      <xdr:spPr>
        <a:xfrm>
          <a:off x="16129000" y="661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12294</xdr:rowOff>
    </xdr:from>
    <xdr:ext cx="736600" cy="259045"/>
    <xdr:sp macro="" textlink="">
      <xdr:nvSpPr>
        <xdr:cNvPr id="387" name="テキスト ボックス 386"/>
        <xdr:cNvSpPr txBox="1"/>
      </xdr:nvSpPr>
      <xdr:spPr>
        <a:xfrm>
          <a:off x="15798800" y="669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3387</xdr:rowOff>
    </xdr:from>
    <xdr:to>
      <xdr:col>72</xdr:col>
      <xdr:colOff>203200</xdr:colOff>
      <xdr:row>38</xdr:row>
      <xdr:rowOff>35560</xdr:rowOff>
    </xdr:to>
    <xdr:cxnSp macro="">
      <xdr:nvCxnSpPr>
        <xdr:cNvPr id="388" name="直線コネクタ 387"/>
        <xdr:cNvCxnSpPr/>
      </xdr:nvCxnSpPr>
      <xdr:spPr>
        <a:xfrm flipV="1">
          <a:off x="14401800" y="65184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81280</xdr:rowOff>
    </xdr:from>
    <xdr:to>
      <xdr:col>73</xdr:col>
      <xdr:colOff>44450</xdr:colOff>
      <xdr:row>39</xdr:row>
      <xdr:rowOff>11430</xdr:rowOff>
    </xdr:to>
    <xdr:sp macro="" textlink="">
      <xdr:nvSpPr>
        <xdr:cNvPr id="389" name="フローチャート: 判断 388"/>
        <xdr:cNvSpPr/>
      </xdr:nvSpPr>
      <xdr:spPr>
        <a:xfrm>
          <a:off x="15240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167657</xdr:rowOff>
    </xdr:from>
    <xdr:ext cx="762000" cy="259045"/>
    <xdr:sp macro="" textlink="">
      <xdr:nvSpPr>
        <xdr:cNvPr id="390" name="テキスト ボックス 389"/>
        <xdr:cNvSpPr txBox="1"/>
      </xdr:nvSpPr>
      <xdr:spPr>
        <a:xfrm>
          <a:off x="149098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35560</xdr:rowOff>
    </xdr:from>
    <xdr:to>
      <xdr:col>68</xdr:col>
      <xdr:colOff>152400</xdr:colOff>
      <xdr:row>38</xdr:row>
      <xdr:rowOff>83820</xdr:rowOff>
    </xdr:to>
    <xdr:cxnSp macro="">
      <xdr:nvCxnSpPr>
        <xdr:cNvPr id="391" name="直線コネクタ 390"/>
        <xdr:cNvCxnSpPr/>
      </xdr:nvCxnSpPr>
      <xdr:spPr>
        <a:xfrm flipV="1">
          <a:off x="13512800" y="65506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33020</xdr:rowOff>
    </xdr:from>
    <xdr:to>
      <xdr:col>68</xdr:col>
      <xdr:colOff>203200</xdr:colOff>
      <xdr:row>38</xdr:row>
      <xdr:rowOff>134620</xdr:rowOff>
    </xdr:to>
    <xdr:sp macro="" textlink="">
      <xdr:nvSpPr>
        <xdr:cNvPr id="392" name="フローチャート: 判断 391"/>
        <xdr:cNvSpPr/>
      </xdr:nvSpPr>
      <xdr:spPr>
        <a:xfrm>
          <a:off x="14351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119397</xdr:rowOff>
    </xdr:from>
    <xdr:ext cx="762000" cy="259045"/>
    <xdr:sp macro="" textlink="">
      <xdr:nvSpPr>
        <xdr:cNvPr id="393" name="テキスト ボックス 392"/>
        <xdr:cNvSpPr txBox="1"/>
      </xdr:nvSpPr>
      <xdr:spPr>
        <a:xfrm>
          <a:off x="14020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89323</xdr:rowOff>
    </xdr:from>
    <xdr:to>
      <xdr:col>64</xdr:col>
      <xdr:colOff>152400</xdr:colOff>
      <xdr:row>39</xdr:row>
      <xdr:rowOff>19473</xdr:rowOff>
    </xdr:to>
    <xdr:sp macro="" textlink="">
      <xdr:nvSpPr>
        <xdr:cNvPr id="394" name="フローチャート: 判断 393"/>
        <xdr:cNvSpPr/>
      </xdr:nvSpPr>
      <xdr:spPr>
        <a:xfrm>
          <a:off x="13462000" y="660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4250</xdr:rowOff>
    </xdr:from>
    <xdr:ext cx="762000" cy="259045"/>
    <xdr:sp macro="" textlink="">
      <xdr:nvSpPr>
        <xdr:cNvPr id="395" name="テキスト ボックス 394"/>
        <xdr:cNvSpPr txBox="1"/>
      </xdr:nvSpPr>
      <xdr:spPr>
        <a:xfrm>
          <a:off x="131318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401" name="楕円 400"/>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73677</xdr:rowOff>
    </xdr:from>
    <xdr:ext cx="762000" cy="259045"/>
    <xdr:sp macro="" textlink="">
      <xdr:nvSpPr>
        <xdr:cNvPr id="402" name="公債費負担の状況該当値テキスト"/>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164254</xdr:rowOff>
    </xdr:from>
    <xdr:to>
      <xdr:col>77</xdr:col>
      <xdr:colOff>95250</xdr:colOff>
      <xdr:row>38</xdr:row>
      <xdr:rowOff>94404</xdr:rowOff>
    </xdr:to>
    <xdr:sp macro="" textlink="">
      <xdr:nvSpPr>
        <xdr:cNvPr id="403" name="楕円 402"/>
        <xdr:cNvSpPr/>
      </xdr:nvSpPr>
      <xdr:spPr>
        <a:xfrm>
          <a:off x="16129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104580</xdr:rowOff>
    </xdr:from>
    <xdr:ext cx="736600" cy="259045"/>
    <xdr:sp macro="" textlink="">
      <xdr:nvSpPr>
        <xdr:cNvPr id="404" name="テキスト ボックス 403"/>
        <xdr:cNvSpPr txBox="1"/>
      </xdr:nvSpPr>
      <xdr:spPr>
        <a:xfrm>
          <a:off x="15798800" y="627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124037</xdr:rowOff>
    </xdr:from>
    <xdr:to>
      <xdr:col>73</xdr:col>
      <xdr:colOff>44450</xdr:colOff>
      <xdr:row>38</xdr:row>
      <xdr:rowOff>54187</xdr:rowOff>
    </xdr:to>
    <xdr:sp macro="" textlink="">
      <xdr:nvSpPr>
        <xdr:cNvPr id="405" name="楕円 404"/>
        <xdr:cNvSpPr/>
      </xdr:nvSpPr>
      <xdr:spPr>
        <a:xfrm>
          <a:off x="15240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64364</xdr:rowOff>
    </xdr:from>
    <xdr:ext cx="762000" cy="259045"/>
    <xdr:sp macro="" textlink="">
      <xdr:nvSpPr>
        <xdr:cNvPr id="406" name="テキスト ボックス 405"/>
        <xdr:cNvSpPr txBox="1"/>
      </xdr:nvSpPr>
      <xdr:spPr>
        <a:xfrm>
          <a:off x="14909800" y="623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156210</xdr:rowOff>
    </xdr:from>
    <xdr:to>
      <xdr:col>68</xdr:col>
      <xdr:colOff>203200</xdr:colOff>
      <xdr:row>38</xdr:row>
      <xdr:rowOff>86360</xdr:rowOff>
    </xdr:to>
    <xdr:sp macro="" textlink="">
      <xdr:nvSpPr>
        <xdr:cNvPr id="407" name="楕円 406"/>
        <xdr:cNvSpPr/>
      </xdr:nvSpPr>
      <xdr:spPr>
        <a:xfrm>
          <a:off x="1435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96537</xdr:rowOff>
    </xdr:from>
    <xdr:ext cx="762000" cy="259045"/>
    <xdr:sp macro="" textlink="">
      <xdr:nvSpPr>
        <xdr:cNvPr id="408" name="テキスト ボックス 407"/>
        <xdr:cNvSpPr txBox="1"/>
      </xdr:nvSpPr>
      <xdr:spPr>
        <a:xfrm>
          <a:off x="14020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33020</xdr:rowOff>
    </xdr:from>
    <xdr:to>
      <xdr:col>64</xdr:col>
      <xdr:colOff>152400</xdr:colOff>
      <xdr:row>38</xdr:row>
      <xdr:rowOff>134620</xdr:rowOff>
    </xdr:to>
    <xdr:sp macro="" textlink="">
      <xdr:nvSpPr>
        <xdr:cNvPr id="409" name="楕円 408"/>
        <xdr:cNvSpPr/>
      </xdr:nvSpPr>
      <xdr:spPr>
        <a:xfrm>
          <a:off x="13462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144797</xdr:rowOff>
    </xdr:from>
    <xdr:ext cx="762000" cy="259045"/>
    <xdr:sp macro="" textlink="">
      <xdr:nvSpPr>
        <xdr:cNvPr id="410" name="テキスト ボックス 409"/>
        <xdr:cNvSpPr txBox="1"/>
      </xdr:nvSpPr>
      <xdr:spPr>
        <a:xfrm>
          <a:off x="13131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将来負担比率は前年度に比べて</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ポイント改善した。</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つ目の要因としては、公営企業会計の地方債現在高の減により、公営企業会計に係る地方債の償還に充てるための一般会計等からの繰入見込額が</a:t>
          </a:r>
          <a:r>
            <a:rPr kumimoji="1" lang="en-US" altLang="ja-JP" sz="1100">
              <a:latin typeface="ＭＳ Ｐゴシック" panose="020B0600070205080204" pitchFamily="50" charset="-128"/>
              <a:ea typeface="ＭＳ Ｐゴシック" panose="020B0600070205080204" pitchFamily="50" charset="-128"/>
            </a:rPr>
            <a:t>9.9</a:t>
          </a:r>
          <a:r>
            <a:rPr kumimoji="1" lang="ja-JP" altLang="en-US" sz="1100">
              <a:latin typeface="ＭＳ Ｐゴシック" panose="020B0600070205080204" pitchFamily="50" charset="-128"/>
              <a:ea typeface="ＭＳ Ｐゴシック" panose="020B0600070205080204" pitchFamily="50" charset="-128"/>
            </a:rPr>
            <a:t>億円減少したことによるものである。</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つ目の要因としては、介護保険給付基金</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億円及び国保財政調整基金</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億円を積み増ししたことにより、地方債の償還額等に充当可能な基金が</a:t>
          </a:r>
          <a:r>
            <a:rPr kumimoji="1" lang="en-US" altLang="ja-JP" sz="1100">
              <a:latin typeface="ＭＳ Ｐゴシック" panose="020B0600070205080204" pitchFamily="50" charset="-128"/>
              <a:ea typeface="ＭＳ Ｐゴシック" panose="020B0600070205080204" pitchFamily="50" charset="-128"/>
            </a:rPr>
            <a:t>10.8</a:t>
          </a:r>
          <a:r>
            <a:rPr kumimoji="1" lang="ja-JP" altLang="en-US" sz="1100">
              <a:latin typeface="ＭＳ Ｐゴシック" panose="020B0600070205080204" pitchFamily="50" charset="-128"/>
              <a:ea typeface="ＭＳ Ｐゴシック" panose="020B0600070205080204" pitchFamily="50" charset="-128"/>
            </a:rPr>
            <a:t>億円増加したことによるものである。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他団体と比較して高い数値となっており、今後新庁舎整備事業等の大型事業の借入れが予定されていることから、市債管理計画に基づいた市債残高の抑制及び基金残高の確保に取り組み、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48980</xdr:rowOff>
    </xdr:to>
    <xdr:cxnSp macro="">
      <xdr:nvCxnSpPr>
        <xdr:cNvPr id="439" name="直線コネクタ 438"/>
        <xdr:cNvCxnSpPr/>
      </xdr:nvCxnSpPr>
      <xdr:spPr>
        <a:xfrm flipV="1">
          <a:off x="17018000" y="2370667"/>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21057</xdr:rowOff>
    </xdr:from>
    <xdr:ext cx="762000" cy="259045"/>
    <xdr:sp macro="" textlink="">
      <xdr:nvSpPr>
        <xdr:cNvPr id="440" name="将来負担の状況最小値テキスト"/>
        <xdr:cNvSpPr txBox="1"/>
      </xdr:nvSpPr>
      <xdr:spPr>
        <a:xfrm>
          <a:off x="17106900" y="379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48980</xdr:rowOff>
    </xdr:from>
    <xdr:to>
      <xdr:col>81</xdr:col>
      <xdr:colOff>133350</xdr:colOff>
      <xdr:row>22</xdr:row>
      <xdr:rowOff>48980</xdr:rowOff>
    </xdr:to>
    <xdr:cxnSp macro="">
      <xdr:nvCxnSpPr>
        <xdr:cNvPr id="441" name="直線コネクタ 440"/>
        <xdr:cNvCxnSpPr/>
      </xdr:nvCxnSpPr>
      <xdr:spPr>
        <a:xfrm>
          <a:off x="16929100" y="382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167174</xdr:rowOff>
    </xdr:from>
    <xdr:to>
      <xdr:col>81</xdr:col>
      <xdr:colOff>44450</xdr:colOff>
      <xdr:row>17</xdr:row>
      <xdr:rowOff>7789</xdr:rowOff>
    </xdr:to>
    <xdr:cxnSp macro="">
      <xdr:nvCxnSpPr>
        <xdr:cNvPr id="444" name="直線コネクタ 443"/>
        <xdr:cNvCxnSpPr/>
      </xdr:nvCxnSpPr>
      <xdr:spPr>
        <a:xfrm flipV="1">
          <a:off x="16179800" y="2910374"/>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97765</xdr:rowOff>
    </xdr:from>
    <xdr:ext cx="762000" cy="259045"/>
    <xdr:sp macro="" textlink="">
      <xdr:nvSpPr>
        <xdr:cNvPr id="445" name="将来負担の状況平均値テキスト"/>
        <xdr:cNvSpPr txBox="1"/>
      </xdr:nvSpPr>
      <xdr:spPr>
        <a:xfrm>
          <a:off x="17106900" y="23266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81238</xdr:rowOff>
    </xdr:from>
    <xdr:to>
      <xdr:col>81</xdr:col>
      <xdr:colOff>95250</xdr:colOff>
      <xdr:row>15</xdr:row>
      <xdr:rowOff>11388</xdr:rowOff>
    </xdr:to>
    <xdr:sp macro="" textlink="">
      <xdr:nvSpPr>
        <xdr:cNvPr id="446" name="フローチャート: 判断 445"/>
        <xdr:cNvSpPr/>
      </xdr:nvSpPr>
      <xdr:spPr>
        <a:xfrm>
          <a:off x="169672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95589</xdr:rowOff>
    </xdr:from>
    <xdr:to>
      <xdr:col>77</xdr:col>
      <xdr:colOff>44450</xdr:colOff>
      <xdr:row>17</xdr:row>
      <xdr:rowOff>7789</xdr:rowOff>
    </xdr:to>
    <xdr:cxnSp macro="">
      <xdr:nvCxnSpPr>
        <xdr:cNvPr id="447" name="直線コネクタ 446"/>
        <xdr:cNvCxnSpPr/>
      </xdr:nvCxnSpPr>
      <xdr:spPr>
        <a:xfrm>
          <a:off x="15290800" y="2838789"/>
          <a:ext cx="889000" cy="8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113411</xdr:rowOff>
    </xdr:from>
    <xdr:to>
      <xdr:col>77</xdr:col>
      <xdr:colOff>95250</xdr:colOff>
      <xdr:row>15</xdr:row>
      <xdr:rowOff>43561</xdr:rowOff>
    </xdr:to>
    <xdr:sp macro="" textlink="">
      <xdr:nvSpPr>
        <xdr:cNvPr id="448" name="フローチャート: 判断 447"/>
        <xdr:cNvSpPr/>
      </xdr:nvSpPr>
      <xdr:spPr>
        <a:xfrm>
          <a:off x="16129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53738</xdr:rowOff>
    </xdr:from>
    <xdr:ext cx="736600" cy="259045"/>
    <xdr:sp macro="" textlink="">
      <xdr:nvSpPr>
        <xdr:cNvPr id="449" name="テキスト ボックス 448"/>
        <xdr:cNvSpPr txBox="1"/>
      </xdr:nvSpPr>
      <xdr:spPr>
        <a:xfrm>
          <a:off x="15798800" y="2282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95589</xdr:rowOff>
    </xdr:from>
    <xdr:to>
      <xdr:col>72</xdr:col>
      <xdr:colOff>203200</xdr:colOff>
      <xdr:row>16</xdr:row>
      <xdr:rowOff>158327</xdr:rowOff>
    </xdr:to>
    <xdr:cxnSp macro="">
      <xdr:nvCxnSpPr>
        <xdr:cNvPr id="450" name="直線コネクタ 449"/>
        <xdr:cNvCxnSpPr/>
      </xdr:nvCxnSpPr>
      <xdr:spPr>
        <a:xfrm flipV="1">
          <a:off x="14401800" y="2838789"/>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29760</xdr:rowOff>
    </xdr:from>
    <xdr:to>
      <xdr:col>73</xdr:col>
      <xdr:colOff>44450</xdr:colOff>
      <xdr:row>14</xdr:row>
      <xdr:rowOff>131360</xdr:rowOff>
    </xdr:to>
    <xdr:sp macro="" textlink="">
      <xdr:nvSpPr>
        <xdr:cNvPr id="451" name="フローチャート: 判断 450"/>
        <xdr:cNvSpPr/>
      </xdr:nvSpPr>
      <xdr:spPr>
        <a:xfrm>
          <a:off x="15240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141537</xdr:rowOff>
    </xdr:from>
    <xdr:ext cx="762000" cy="259045"/>
    <xdr:sp macro="" textlink="">
      <xdr:nvSpPr>
        <xdr:cNvPr id="452" name="テキスト ボックス 451"/>
        <xdr:cNvSpPr txBox="1"/>
      </xdr:nvSpPr>
      <xdr:spPr>
        <a:xfrm>
          <a:off x="14909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117306</xdr:rowOff>
    </xdr:from>
    <xdr:to>
      <xdr:col>68</xdr:col>
      <xdr:colOff>152400</xdr:colOff>
      <xdr:row>16</xdr:row>
      <xdr:rowOff>158327</xdr:rowOff>
    </xdr:to>
    <xdr:cxnSp macro="">
      <xdr:nvCxnSpPr>
        <xdr:cNvPr id="453" name="直線コネクタ 452"/>
        <xdr:cNvCxnSpPr/>
      </xdr:nvCxnSpPr>
      <xdr:spPr>
        <a:xfrm>
          <a:off x="13512800" y="2860506"/>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164888</xdr:rowOff>
    </xdr:from>
    <xdr:to>
      <xdr:col>68</xdr:col>
      <xdr:colOff>203200</xdr:colOff>
      <xdr:row>15</xdr:row>
      <xdr:rowOff>95038</xdr:rowOff>
    </xdr:to>
    <xdr:sp macro="" textlink="">
      <xdr:nvSpPr>
        <xdr:cNvPr id="454" name="フローチャート: 判断 453"/>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55" name="テキスト ボックス 454"/>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10329</xdr:rowOff>
    </xdr:from>
    <xdr:to>
      <xdr:col>64</xdr:col>
      <xdr:colOff>152400</xdr:colOff>
      <xdr:row>15</xdr:row>
      <xdr:rowOff>111929</xdr:rowOff>
    </xdr:to>
    <xdr:sp macro="" textlink="">
      <xdr:nvSpPr>
        <xdr:cNvPr id="456" name="フローチャート: 判断 455"/>
        <xdr:cNvSpPr/>
      </xdr:nvSpPr>
      <xdr:spPr>
        <a:xfrm>
          <a:off x="13462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122106</xdr:rowOff>
    </xdr:from>
    <xdr:ext cx="762000" cy="259045"/>
    <xdr:sp macro="" textlink="">
      <xdr:nvSpPr>
        <xdr:cNvPr id="457" name="テキスト ボックス 456"/>
        <xdr:cNvSpPr txBox="1"/>
      </xdr:nvSpPr>
      <xdr:spPr>
        <a:xfrm>
          <a:off x="13131800" y="235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116374</xdr:rowOff>
    </xdr:from>
    <xdr:to>
      <xdr:col>81</xdr:col>
      <xdr:colOff>95250</xdr:colOff>
      <xdr:row>17</xdr:row>
      <xdr:rowOff>46524</xdr:rowOff>
    </xdr:to>
    <xdr:sp macro="" textlink="">
      <xdr:nvSpPr>
        <xdr:cNvPr id="463" name="楕円 462"/>
        <xdr:cNvSpPr/>
      </xdr:nvSpPr>
      <xdr:spPr>
        <a:xfrm>
          <a:off x="16967200" y="285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88451</xdr:rowOff>
    </xdr:from>
    <xdr:ext cx="762000" cy="259045"/>
    <xdr:sp macro="" textlink="">
      <xdr:nvSpPr>
        <xdr:cNvPr id="464" name="将来負担の状況該当値テキスト"/>
        <xdr:cNvSpPr txBox="1"/>
      </xdr:nvSpPr>
      <xdr:spPr>
        <a:xfrm>
          <a:off x="17106900" y="283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128439</xdr:rowOff>
    </xdr:from>
    <xdr:to>
      <xdr:col>77</xdr:col>
      <xdr:colOff>95250</xdr:colOff>
      <xdr:row>17</xdr:row>
      <xdr:rowOff>58589</xdr:rowOff>
    </xdr:to>
    <xdr:sp macro="" textlink="">
      <xdr:nvSpPr>
        <xdr:cNvPr id="465" name="楕円 464"/>
        <xdr:cNvSpPr/>
      </xdr:nvSpPr>
      <xdr:spPr>
        <a:xfrm>
          <a:off x="16129000" y="28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43366</xdr:rowOff>
    </xdr:from>
    <xdr:ext cx="736600" cy="259045"/>
    <xdr:sp macro="" textlink="">
      <xdr:nvSpPr>
        <xdr:cNvPr id="466" name="テキスト ボックス 465"/>
        <xdr:cNvSpPr txBox="1"/>
      </xdr:nvSpPr>
      <xdr:spPr>
        <a:xfrm>
          <a:off x="15798800" y="295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44789</xdr:rowOff>
    </xdr:from>
    <xdr:to>
      <xdr:col>73</xdr:col>
      <xdr:colOff>44450</xdr:colOff>
      <xdr:row>16</xdr:row>
      <xdr:rowOff>146389</xdr:rowOff>
    </xdr:to>
    <xdr:sp macro="" textlink="">
      <xdr:nvSpPr>
        <xdr:cNvPr id="467" name="楕円 466"/>
        <xdr:cNvSpPr/>
      </xdr:nvSpPr>
      <xdr:spPr>
        <a:xfrm>
          <a:off x="15240000" y="27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131166</xdr:rowOff>
    </xdr:from>
    <xdr:ext cx="762000" cy="259045"/>
    <xdr:sp macro="" textlink="">
      <xdr:nvSpPr>
        <xdr:cNvPr id="468" name="テキスト ボックス 467"/>
        <xdr:cNvSpPr txBox="1"/>
      </xdr:nvSpPr>
      <xdr:spPr>
        <a:xfrm>
          <a:off x="14909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107527</xdr:rowOff>
    </xdr:from>
    <xdr:to>
      <xdr:col>68</xdr:col>
      <xdr:colOff>203200</xdr:colOff>
      <xdr:row>17</xdr:row>
      <xdr:rowOff>37677</xdr:rowOff>
    </xdr:to>
    <xdr:sp macro="" textlink="">
      <xdr:nvSpPr>
        <xdr:cNvPr id="469" name="楕円 468"/>
        <xdr:cNvSpPr/>
      </xdr:nvSpPr>
      <xdr:spPr>
        <a:xfrm>
          <a:off x="14351000" y="28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22454</xdr:rowOff>
    </xdr:from>
    <xdr:ext cx="762000" cy="259045"/>
    <xdr:sp macro="" textlink="">
      <xdr:nvSpPr>
        <xdr:cNvPr id="470" name="テキスト ボックス 469"/>
        <xdr:cNvSpPr txBox="1"/>
      </xdr:nvSpPr>
      <xdr:spPr>
        <a:xfrm>
          <a:off x="14020800" y="293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66506</xdr:rowOff>
    </xdr:from>
    <xdr:to>
      <xdr:col>64</xdr:col>
      <xdr:colOff>152400</xdr:colOff>
      <xdr:row>16</xdr:row>
      <xdr:rowOff>168106</xdr:rowOff>
    </xdr:to>
    <xdr:sp macro="" textlink="">
      <xdr:nvSpPr>
        <xdr:cNvPr id="471" name="楕円 470"/>
        <xdr:cNvSpPr/>
      </xdr:nvSpPr>
      <xdr:spPr>
        <a:xfrm>
          <a:off x="13462000" y="280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152883</xdr:rowOff>
    </xdr:from>
    <xdr:ext cx="762000" cy="259045"/>
    <xdr:sp macro="" textlink="">
      <xdr:nvSpPr>
        <xdr:cNvPr id="472" name="テキスト ボックス 471"/>
        <xdr:cNvSpPr txBox="1"/>
      </xdr:nvSpPr>
      <xdr:spPr>
        <a:xfrm>
          <a:off x="13131800" y="289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栃木県小山市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167,410
160,898
171.76
59,567,730
58,138,903
958,574
31,636,515
50,617,296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職員の新陳代謝による給与総額の減少及び退職手当負担金の減により、人件費総額は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年連続の減となり、人件費に係る経常収支比率も若干改善した。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今後も、民間委託等とのバランスをとりながら適正な定員管理に努める。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26307</xdr:rowOff>
    </xdr:to>
    <xdr:cxnSp macro="">
      <xdr:nvCxnSpPr>
        <xdr:cNvPr id="63" name="直線コネクタ 62"/>
        <xdr:cNvCxnSpPr/>
      </xdr:nvCxnSpPr>
      <xdr:spPr>
        <a:xfrm flipV="1">
          <a:off x="4826000" y="55644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169834</xdr:rowOff>
    </xdr:from>
    <xdr:ext cx="762000" cy="259045"/>
    <xdr:sp macro="" textlink="">
      <xdr:nvSpPr>
        <xdr:cNvPr id="64" name="人件費最小値テキスト"/>
        <xdr:cNvSpPr txBox="1"/>
      </xdr:nvSpPr>
      <xdr:spPr>
        <a:xfrm>
          <a:off x="4914900" y="702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26307</xdr:rowOff>
    </xdr:from>
    <xdr:to>
      <xdr:col>24</xdr:col>
      <xdr:colOff>114300</xdr:colOff>
      <xdr:row>41</xdr:row>
      <xdr:rowOff>26307</xdr:rowOff>
    </xdr:to>
    <xdr:cxnSp macro="">
      <xdr:nvCxnSpPr>
        <xdr:cNvPr id="65" name="直線コネクタ 64"/>
        <xdr:cNvCxnSpPr/>
      </xdr:nvCxnSpPr>
      <xdr:spPr>
        <a:xfrm>
          <a:off x="4737100" y="705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99786</xdr:rowOff>
    </xdr:from>
    <xdr:to>
      <xdr:col>24</xdr:col>
      <xdr:colOff>25400</xdr:colOff>
      <xdr:row>37</xdr:row>
      <xdr:rowOff>48078</xdr:rowOff>
    </xdr:to>
    <xdr:cxnSp macro="">
      <xdr:nvCxnSpPr>
        <xdr:cNvPr id="68" name="直線コネクタ 67"/>
        <xdr:cNvCxnSpPr/>
      </xdr:nvCxnSpPr>
      <xdr:spPr>
        <a:xfrm flipV="1">
          <a:off x="3987800" y="6271986"/>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32855</xdr:rowOff>
    </xdr:from>
    <xdr:ext cx="762000" cy="259045"/>
    <xdr:sp macro="" textlink="">
      <xdr:nvSpPr>
        <xdr:cNvPr id="69" name="人件費平均値テキスト"/>
        <xdr:cNvSpPr txBox="1"/>
      </xdr:nvSpPr>
      <xdr:spPr>
        <a:xfrm>
          <a:off x="4914900" y="6033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16328</xdr:rowOff>
    </xdr:from>
    <xdr:to>
      <xdr:col>24</xdr:col>
      <xdr:colOff>76200</xdr:colOff>
      <xdr:row>36</xdr:row>
      <xdr:rowOff>117928</xdr:rowOff>
    </xdr:to>
    <xdr:sp macro="" textlink="">
      <xdr:nvSpPr>
        <xdr:cNvPr id="70" name="フローチャート: 判断 69"/>
        <xdr:cNvSpPr/>
      </xdr:nvSpPr>
      <xdr:spPr>
        <a:xfrm>
          <a:off x="47752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99786</xdr:rowOff>
    </xdr:from>
    <xdr:to>
      <xdr:col>19</xdr:col>
      <xdr:colOff>187325</xdr:colOff>
      <xdr:row>37</xdr:row>
      <xdr:rowOff>48078</xdr:rowOff>
    </xdr:to>
    <xdr:cxnSp macro="">
      <xdr:nvCxnSpPr>
        <xdr:cNvPr id="71" name="直線コネクタ 70"/>
        <xdr:cNvCxnSpPr/>
      </xdr:nvCxnSpPr>
      <xdr:spPr>
        <a:xfrm>
          <a:off x="3098800" y="6271986"/>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48986</xdr:rowOff>
    </xdr:from>
    <xdr:to>
      <xdr:col>20</xdr:col>
      <xdr:colOff>38100</xdr:colOff>
      <xdr:row>36</xdr:row>
      <xdr:rowOff>150586</xdr:rowOff>
    </xdr:to>
    <xdr:sp macro="" textlink="">
      <xdr:nvSpPr>
        <xdr:cNvPr id="72" name="フローチャート: 判断 71"/>
        <xdr:cNvSpPr/>
      </xdr:nvSpPr>
      <xdr:spPr>
        <a:xfrm>
          <a:off x="3937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160763</xdr:rowOff>
    </xdr:from>
    <xdr:ext cx="736600" cy="259045"/>
    <xdr:sp macro="" textlink="">
      <xdr:nvSpPr>
        <xdr:cNvPr id="73" name="テキスト ボックス 72"/>
        <xdr:cNvSpPr txBox="1"/>
      </xdr:nvSpPr>
      <xdr:spPr>
        <a:xfrm>
          <a:off x="3606800" y="599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99786</xdr:rowOff>
    </xdr:from>
    <xdr:to>
      <xdr:col>15</xdr:col>
      <xdr:colOff>98425</xdr:colOff>
      <xdr:row>36</xdr:row>
      <xdr:rowOff>154214</xdr:rowOff>
    </xdr:to>
    <xdr:cxnSp macro="">
      <xdr:nvCxnSpPr>
        <xdr:cNvPr id="74" name="直線コネクタ 73"/>
        <xdr:cNvCxnSpPr/>
      </xdr:nvCxnSpPr>
      <xdr:spPr>
        <a:xfrm flipV="1">
          <a:off x="2209800" y="6271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100693</xdr:rowOff>
    </xdr:from>
    <xdr:to>
      <xdr:col>15</xdr:col>
      <xdr:colOff>149225</xdr:colOff>
      <xdr:row>36</xdr:row>
      <xdr:rowOff>30843</xdr:rowOff>
    </xdr:to>
    <xdr:sp macro="" textlink="">
      <xdr:nvSpPr>
        <xdr:cNvPr id="75" name="フローチャート: 判断 74"/>
        <xdr:cNvSpPr/>
      </xdr:nvSpPr>
      <xdr:spPr>
        <a:xfrm>
          <a:off x="3048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41020</xdr:rowOff>
    </xdr:from>
    <xdr:ext cx="762000" cy="259045"/>
    <xdr:sp macro="" textlink="">
      <xdr:nvSpPr>
        <xdr:cNvPr id="76" name="テキスト ボックス 75"/>
        <xdr:cNvSpPr txBox="1"/>
      </xdr:nvSpPr>
      <xdr:spPr>
        <a:xfrm>
          <a:off x="2717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154214</xdr:rowOff>
    </xdr:from>
    <xdr:to>
      <xdr:col>11</xdr:col>
      <xdr:colOff>9525</xdr:colOff>
      <xdr:row>37</xdr:row>
      <xdr:rowOff>58964</xdr:rowOff>
    </xdr:to>
    <xdr:cxnSp macro="">
      <xdr:nvCxnSpPr>
        <xdr:cNvPr id="77" name="直線コネクタ 76"/>
        <xdr:cNvCxnSpPr/>
      </xdr:nvCxnSpPr>
      <xdr:spPr>
        <a:xfrm flipV="1">
          <a:off x="1320800" y="63264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8164</xdr:rowOff>
    </xdr:from>
    <xdr:to>
      <xdr:col>11</xdr:col>
      <xdr:colOff>60325</xdr:colOff>
      <xdr:row>37</xdr:row>
      <xdr:rowOff>109764</xdr:rowOff>
    </xdr:to>
    <xdr:sp macro="" textlink="">
      <xdr:nvSpPr>
        <xdr:cNvPr id="78" name="フローチャート: 判断 77"/>
        <xdr:cNvSpPr/>
      </xdr:nvSpPr>
      <xdr:spPr>
        <a:xfrm>
          <a:off x="2159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94542</xdr:rowOff>
    </xdr:from>
    <xdr:ext cx="762000" cy="259045"/>
    <xdr:sp macro="" textlink="">
      <xdr:nvSpPr>
        <xdr:cNvPr id="79" name="テキスト ボックス 78"/>
        <xdr:cNvSpPr txBox="1"/>
      </xdr:nvSpPr>
      <xdr:spPr>
        <a:xfrm>
          <a:off x="1828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109055</xdr:rowOff>
    </xdr:from>
    <xdr:ext cx="762000" cy="259045"/>
    <xdr:sp macro="" textlink="">
      <xdr:nvSpPr>
        <xdr:cNvPr id="81" name="テキスト ボックス 80"/>
        <xdr:cNvSpPr txBox="1"/>
      </xdr:nvSpPr>
      <xdr:spPr>
        <a:xfrm>
          <a:off x="939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48986</xdr:rowOff>
    </xdr:from>
    <xdr:to>
      <xdr:col>24</xdr:col>
      <xdr:colOff>76200</xdr:colOff>
      <xdr:row>36</xdr:row>
      <xdr:rowOff>150586</xdr:rowOff>
    </xdr:to>
    <xdr:sp macro="" textlink="">
      <xdr:nvSpPr>
        <xdr:cNvPr id="87" name="楕円 86"/>
        <xdr:cNvSpPr/>
      </xdr:nvSpPr>
      <xdr:spPr>
        <a:xfrm>
          <a:off x="47752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21063</xdr:rowOff>
    </xdr:from>
    <xdr:ext cx="762000" cy="259045"/>
    <xdr:sp macro="" textlink="">
      <xdr:nvSpPr>
        <xdr:cNvPr id="88" name="人件費該当値テキスト"/>
        <xdr:cNvSpPr txBox="1"/>
      </xdr:nvSpPr>
      <xdr:spPr>
        <a:xfrm>
          <a:off x="4914900" y="619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168728</xdr:rowOff>
    </xdr:from>
    <xdr:to>
      <xdr:col>20</xdr:col>
      <xdr:colOff>38100</xdr:colOff>
      <xdr:row>37</xdr:row>
      <xdr:rowOff>98878</xdr:rowOff>
    </xdr:to>
    <xdr:sp macro="" textlink="">
      <xdr:nvSpPr>
        <xdr:cNvPr id="89" name="楕円 88"/>
        <xdr:cNvSpPr/>
      </xdr:nvSpPr>
      <xdr:spPr>
        <a:xfrm>
          <a:off x="3937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83655</xdr:rowOff>
    </xdr:from>
    <xdr:ext cx="736600" cy="259045"/>
    <xdr:sp macro="" textlink="">
      <xdr:nvSpPr>
        <xdr:cNvPr id="90" name="テキスト ボックス 89"/>
        <xdr:cNvSpPr txBox="1"/>
      </xdr:nvSpPr>
      <xdr:spPr>
        <a:xfrm>
          <a:off x="3606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48986</xdr:rowOff>
    </xdr:from>
    <xdr:to>
      <xdr:col>15</xdr:col>
      <xdr:colOff>149225</xdr:colOff>
      <xdr:row>36</xdr:row>
      <xdr:rowOff>150586</xdr:rowOff>
    </xdr:to>
    <xdr:sp macro="" textlink="">
      <xdr:nvSpPr>
        <xdr:cNvPr id="91" name="楕円 90"/>
        <xdr:cNvSpPr/>
      </xdr:nvSpPr>
      <xdr:spPr>
        <a:xfrm>
          <a:off x="3048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135363</xdr:rowOff>
    </xdr:from>
    <xdr:ext cx="762000" cy="259045"/>
    <xdr:sp macro="" textlink="">
      <xdr:nvSpPr>
        <xdr:cNvPr id="92" name="テキスト ボックス 91"/>
        <xdr:cNvSpPr txBox="1"/>
      </xdr:nvSpPr>
      <xdr:spPr>
        <a:xfrm>
          <a:off x="2717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103414</xdr:rowOff>
    </xdr:from>
    <xdr:to>
      <xdr:col>11</xdr:col>
      <xdr:colOff>60325</xdr:colOff>
      <xdr:row>37</xdr:row>
      <xdr:rowOff>33564</xdr:rowOff>
    </xdr:to>
    <xdr:sp macro="" textlink="">
      <xdr:nvSpPr>
        <xdr:cNvPr id="93" name="楕円 92"/>
        <xdr:cNvSpPr/>
      </xdr:nvSpPr>
      <xdr:spPr>
        <a:xfrm>
          <a:off x="2159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43741</xdr:rowOff>
    </xdr:from>
    <xdr:ext cx="762000" cy="259045"/>
    <xdr:sp macro="" textlink="">
      <xdr:nvSpPr>
        <xdr:cNvPr id="94" name="テキスト ボックス 93"/>
        <xdr:cNvSpPr txBox="1"/>
      </xdr:nvSpPr>
      <xdr:spPr>
        <a:xfrm>
          <a:off x="1828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8164</xdr:rowOff>
    </xdr:from>
    <xdr:to>
      <xdr:col>6</xdr:col>
      <xdr:colOff>171450</xdr:colOff>
      <xdr:row>37</xdr:row>
      <xdr:rowOff>109764</xdr:rowOff>
    </xdr:to>
    <xdr:sp macro="" textlink="">
      <xdr:nvSpPr>
        <xdr:cNvPr id="95" name="楕円 94"/>
        <xdr:cNvSpPr/>
      </xdr:nvSpPr>
      <xdr:spPr>
        <a:xfrm>
          <a:off x="1270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94542</xdr:rowOff>
    </xdr:from>
    <xdr:ext cx="762000" cy="259045"/>
    <xdr:sp macro="" textlink="">
      <xdr:nvSpPr>
        <xdr:cNvPr id="96" name="テキスト ボックス 95"/>
        <xdr:cNvSpPr txBox="1"/>
      </xdr:nvSpPr>
      <xdr:spPr>
        <a:xfrm>
          <a:off x="939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コミュニティＦＭ放送局整備事業費や小山アスリート拠点施設整備事業費の増により、比率は上昇した。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比率は類似団体平均を下回っているが、近年上昇傾向にあるため、引き続き全庁的に物件費に係る経常経費の削減に取り組む。</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21</xdr:row>
      <xdr:rowOff>69850</xdr:rowOff>
    </xdr:to>
    <xdr:cxnSp macro="">
      <xdr:nvCxnSpPr>
        <xdr:cNvPr id="126" name="直線コネクタ 125"/>
        <xdr:cNvCxnSpPr/>
      </xdr:nvCxnSpPr>
      <xdr:spPr>
        <a:xfrm flipV="1">
          <a:off x="16510000" y="234768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94343</xdr:rowOff>
    </xdr:from>
    <xdr:to>
      <xdr:col>82</xdr:col>
      <xdr:colOff>107950</xdr:colOff>
      <xdr:row>16</xdr:row>
      <xdr:rowOff>110671</xdr:rowOff>
    </xdr:to>
    <xdr:cxnSp macro="">
      <xdr:nvCxnSpPr>
        <xdr:cNvPr id="131" name="直線コネクタ 130"/>
        <xdr:cNvCxnSpPr/>
      </xdr:nvCxnSpPr>
      <xdr:spPr>
        <a:xfrm>
          <a:off x="15671800" y="283754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105427</xdr:rowOff>
    </xdr:from>
    <xdr:ext cx="762000" cy="259045"/>
    <xdr:sp macro="" textlink="">
      <xdr:nvSpPr>
        <xdr:cNvPr id="132"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3" name="フローチャート: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37193</xdr:rowOff>
    </xdr:from>
    <xdr:to>
      <xdr:col>78</xdr:col>
      <xdr:colOff>69850</xdr:colOff>
      <xdr:row>16</xdr:row>
      <xdr:rowOff>94343</xdr:rowOff>
    </xdr:to>
    <xdr:cxnSp macro="">
      <xdr:nvCxnSpPr>
        <xdr:cNvPr id="134" name="直線コネクタ 133"/>
        <xdr:cNvCxnSpPr/>
      </xdr:nvCxnSpPr>
      <xdr:spPr>
        <a:xfrm>
          <a:off x="14782800" y="26089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5" name="フローチャート: 判断 134"/>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6" name="テキスト ボックス 135"/>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20864</xdr:rowOff>
    </xdr:from>
    <xdr:to>
      <xdr:col>73</xdr:col>
      <xdr:colOff>180975</xdr:colOff>
      <xdr:row>15</xdr:row>
      <xdr:rowOff>37193</xdr:rowOff>
    </xdr:to>
    <xdr:cxnSp macro="">
      <xdr:nvCxnSpPr>
        <xdr:cNvPr id="137" name="直線コネクタ 136"/>
        <xdr:cNvCxnSpPr/>
      </xdr:nvCxnSpPr>
      <xdr:spPr>
        <a:xfrm>
          <a:off x="13893800" y="25926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35379</xdr:rowOff>
    </xdr:from>
    <xdr:to>
      <xdr:col>74</xdr:col>
      <xdr:colOff>31750</xdr:colOff>
      <xdr:row>17</xdr:row>
      <xdr:rowOff>136979</xdr:rowOff>
    </xdr:to>
    <xdr:sp macro="" textlink="">
      <xdr:nvSpPr>
        <xdr:cNvPr id="138" name="フローチャート: 判断 137"/>
        <xdr:cNvSpPr/>
      </xdr:nvSpPr>
      <xdr:spPr>
        <a:xfrm>
          <a:off x="14732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121756</xdr:rowOff>
    </xdr:from>
    <xdr:ext cx="762000" cy="259045"/>
    <xdr:sp macro="" textlink="">
      <xdr:nvSpPr>
        <xdr:cNvPr id="139" name="テキスト ボックス 138"/>
        <xdr:cNvSpPr txBox="1"/>
      </xdr:nvSpPr>
      <xdr:spPr>
        <a:xfrm>
          <a:off x="144018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167821</xdr:rowOff>
    </xdr:from>
    <xdr:to>
      <xdr:col>69</xdr:col>
      <xdr:colOff>92075</xdr:colOff>
      <xdr:row>15</xdr:row>
      <xdr:rowOff>20864</xdr:rowOff>
    </xdr:to>
    <xdr:cxnSp macro="">
      <xdr:nvCxnSpPr>
        <xdr:cNvPr id="140" name="直線コネクタ 139"/>
        <xdr:cNvCxnSpPr/>
      </xdr:nvCxnSpPr>
      <xdr:spPr>
        <a:xfrm>
          <a:off x="13004800" y="2396671"/>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43543</xdr:rowOff>
    </xdr:from>
    <xdr:to>
      <xdr:col>69</xdr:col>
      <xdr:colOff>142875</xdr:colOff>
      <xdr:row>18</xdr:row>
      <xdr:rowOff>145143</xdr:rowOff>
    </xdr:to>
    <xdr:sp macro="" textlink="">
      <xdr:nvSpPr>
        <xdr:cNvPr id="141" name="フローチャート: 判断 140"/>
        <xdr:cNvSpPr/>
      </xdr:nvSpPr>
      <xdr:spPr>
        <a:xfrm>
          <a:off x="13843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42" name="テキスト ボックス 141"/>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149679</xdr:rowOff>
    </xdr:from>
    <xdr:to>
      <xdr:col>65</xdr:col>
      <xdr:colOff>53975</xdr:colOff>
      <xdr:row>18</xdr:row>
      <xdr:rowOff>79829</xdr:rowOff>
    </xdr:to>
    <xdr:sp macro="" textlink="">
      <xdr:nvSpPr>
        <xdr:cNvPr id="143" name="フローチャート: 判断 142"/>
        <xdr:cNvSpPr/>
      </xdr:nvSpPr>
      <xdr:spPr>
        <a:xfrm>
          <a:off x="12954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64606</xdr:rowOff>
    </xdr:from>
    <xdr:ext cx="762000" cy="259045"/>
    <xdr:sp macro="" textlink="">
      <xdr:nvSpPr>
        <xdr:cNvPr id="144" name="テキスト ボックス 143"/>
        <xdr:cNvSpPr txBox="1"/>
      </xdr:nvSpPr>
      <xdr:spPr>
        <a:xfrm>
          <a:off x="12623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50" name="楕円 149"/>
        <xdr:cNvSpPr/>
      </xdr:nvSpPr>
      <xdr:spPr>
        <a:xfrm>
          <a:off x="164592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76398</xdr:rowOff>
    </xdr:from>
    <xdr:ext cx="762000" cy="259045"/>
    <xdr:sp macro="" textlink="">
      <xdr:nvSpPr>
        <xdr:cNvPr id="151" name="物件費該当値テキスト"/>
        <xdr:cNvSpPr txBox="1"/>
      </xdr:nvSpPr>
      <xdr:spPr>
        <a:xfrm>
          <a:off x="165989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43543</xdr:rowOff>
    </xdr:from>
    <xdr:to>
      <xdr:col>78</xdr:col>
      <xdr:colOff>120650</xdr:colOff>
      <xdr:row>16</xdr:row>
      <xdr:rowOff>145143</xdr:rowOff>
    </xdr:to>
    <xdr:sp macro="" textlink="">
      <xdr:nvSpPr>
        <xdr:cNvPr id="152" name="楕円 151"/>
        <xdr:cNvSpPr/>
      </xdr:nvSpPr>
      <xdr:spPr>
        <a:xfrm>
          <a:off x="15621000" y="27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155320</xdr:rowOff>
    </xdr:from>
    <xdr:ext cx="736600" cy="259045"/>
    <xdr:sp macro="" textlink="">
      <xdr:nvSpPr>
        <xdr:cNvPr id="153" name="テキスト ボックス 152"/>
        <xdr:cNvSpPr txBox="1"/>
      </xdr:nvSpPr>
      <xdr:spPr>
        <a:xfrm>
          <a:off x="15290800" y="255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157843</xdr:rowOff>
    </xdr:from>
    <xdr:to>
      <xdr:col>74</xdr:col>
      <xdr:colOff>31750</xdr:colOff>
      <xdr:row>15</xdr:row>
      <xdr:rowOff>87993</xdr:rowOff>
    </xdr:to>
    <xdr:sp macro="" textlink="">
      <xdr:nvSpPr>
        <xdr:cNvPr id="154" name="楕円 153"/>
        <xdr:cNvSpPr/>
      </xdr:nvSpPr>
      <xdr:spPr>
        <a:xfrm>
          <a:off x="14732000" y="2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98170</xdr:rowOff>
    </xdr:from>
    <xdr:ext cx="762000" cy="259045"/>
    <xdr:sp macro="" textlink="">
      <xdr:nvSpPr>
        <xdr:cNvPr id="155" name="テキスト ボックス 154"/>
        <xdr:cNvSpPr txBox="1"/>
      </xdr:nvSpPr>
      <xdr:spPr>
        <a:xfrm>
          <a:off x="14401800" y="232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141514</xdr:rowOff>
    </xdr:from>
    <xdr:to>
      <xdr:col>69</xdr:col>
      <xdr:colOff>142875</xdr:colOff>
      <xdr:row>15</xdr:row>
      <xdr:rowOff>71664</xdr:rowOff>
    </xdr:to>
    <xdr:sp macro="" textlink="">
      <xdr:nvSpPr>
        <xdr:cNvPr id="156" name="楕円 155"/>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81841</xdr:rowOff>
    </xdr:from>
    <xdr:ext cx="762000" cy="259045"/>
    <xdr:sp macro="" textlink="">
      <xdr:nvSpPr>
        <xdr:cNvPr id="157" name="テキスト ボックス 156"/>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117021</xdr:rowOff>
    </xdr:from>
    <xdr:to>
      <xdr:col>65</xdr:col>
      <xdr:colOff>53975</xdr:colOff>
      <xdr:row>14</xdr:row>
      <xdr:rowOff>47171</xdr:rowOff>
    </xdr:to>
    <xdr:sp macro="" textlink="">
      <xdr:nvSpPr>
        <xdr:cNvPr id="158" name="楕円 157"/>
        <xdr:cNvSpPr/>
      </xdr:nvSpPr>
      <xdr:spPr>
        <a:xfrm>
          <a:off x="12954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57348</xdr:rowOff>
    </xdr:from>
    <xdr:ext cx="762000" cy="259045"/>
    <xdr:sp macro="" textlink="">
      <xdr:nvSpPr>
        <xdr:cNvPr id="159" name="テキスト ボックス 158"/>
        <xdr:cNvSpPr txBox="1"/>
      </xdr:nvSpPr>
      <xdr:spPr>
        <a:xfrm>
          <a:off x="12623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民間保育所入所委託料や認定こども園等施設型給付事業費などの増により、扶助費に係る経常収支比率は上昇した。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今後も子育て支援や高齢者支援に力を入れていくことから、扶助費の更なる増加が見込まれる。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比率が類似団体平均を上回り、かつ毎年度上昇傾向にあることから、事業内容の見直しや事業の統廃合等を進め、歳出削減に努める。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69850</xdr:rowOff>
    </xdr:to>
    <xdr:cxnSp macro="">
      <xdr:nvCxnSpPr>
        <xdr:cNvPr id="185" name="直線コネクタ 184"/>
        <xdr:cNvCxnSpPr/>
      </xdr:nvCxnSpPr>
      <xdr:spPr>
        <a:xfrm flipV="1">
          <a:off x="4826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115570</xdr:rowOff>
    </xdr:from>
    <xdr:to>
      <xdr:col>24</xdr:col>
      <xdr:colOff>25400</xdr:colOff>
      <xdr:row>58</xdr:row>
      <xdr:rowOff>35560</xdr:rowOff>
    </xdr:to>
    <xdr:cxnSp macro="">
      <xdr:nvCxnSpPr>
        <xdr:cNvPr id="190" name="直線コネクタ 189"/>
        <xdr:cNvCxnSpPr/>
      </xdr:nvCxnSpPr>
      <xdr:spPr>
        <a:xfrm>
          <a:off x="3987800" y="98882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127017</xdr:rowOff>
    </xdr:from>
    <xdr:ext cx="762000" cy="259045"/>
    <xdr:sp macro="" textlink="">
      <xdr:nvSpPr>
        <xdr:cNvPr id="191" name="扶助費平均値テキスト"/>
        <xdr:cNvSpPr txBox="1"/>
      </xdr:nvSpPr>
      <xdr:spPr>
        <a:xfrm>
          <a:off x="4914900" y="9728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110490</xdr:rowOff>
    </xdr:from>
    <xdr:to>
      <xdr:col>24</xdr:col>
      <xdr:colOff>76200</xdr:colOff>
      <xdr:row>58</xdr:row>
      <xdr:rowOff>40640</xdr:rowOff>
    </xdr:to>
    <xdr:sp macro="" textlink="">
      <xdr:nvSpPr>
        <xdr:cNvPr id="192" name="フローチャート: 判断 191"/>
        <xdr:cNvSpPr/>
      </xdr:nvSpPr>
      <xdr:spPr>
        <a:xfrm>
          <a:off x="47752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161290</xdr:rowOff>
    </xdr:from>
    <xdr:to>
      <xdr:col>19</xdr:col>
      <xdr:colOff>187325</xdr:colOff>
      <xdr:row>57</xdr:row>
      <xdr:rowOff>115570</xdr:rowOff>
    </xdr:to>
    <xdr:cxnSp macro="">
      <xdr:nvCxnSpPr>
        <xdr:cNvPr id="193" name="直線コネクタ 192"/>
        <xdr:cNvCxnSpPr/>
      </xdr:nvCxnSpPr>
      <xdr:spPr>
        <a:xfrm>
          <a:off x="3098800" y="959104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94" name="フローチャート: 判断 193"/>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5097</xdr:rowOff>
    </xdr:from>
    <xdr:ext cx="736600" cy="259045"/>
    <xdr:sp macro="" textlink="">
      <xdr:nvSpPr>
        <xdr:cNvPr id="195" name="テキスト ボックス 194"/>
        <xdr:cNvSpPr txBox="1"/>
      </xdr:nvSpPr>
      <xdr:spPr>
        <a:xfrm>
          <a:off x="3606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92710</xdr:rowOff>
    </xdr:from>
    <xdr:to>
      <xdr:col>15</xdr:col>
      <xdr:colOff>98425</xdr:colOff>
      <xdr:row>55</xdr:row>
      <xdr:rowOff>161290</xdr:rowOff>
    </xdr:to>
    <xdr:cxnSp macro="">
      <xdr:nvCxnSpPr>
        <xdr:cNvPr id="196" name="直線コネクタ 195"/>
        <xdr:cNvCxnSpPr/>
      </xdr:nvCxnSpPr>
      <xdr:spPr>
        <a:xfrm>
          <a:off x="2209800" y="9522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xdr:rowOff>
    </xdr:from>
    <xdr:to>
      <xdr:col>11</xdr:col>
      <xdr:colOff>9525</xdr:colOff>
      <xdr:row>55</xdr:row>
      <xdr:rowOff>92710</xdr:rowOff>
    </xdr:to>
    <xdr:cxnSp macro="">
      <xdr:nvCxnSpPr>
        <xdr:cNvPr id="199" name="直線コネクタ 198"/>
        <xdr:cNvCxnSpPr/>
      </xdr:nvCxnSpPr>
      <xdr:spPr>
        <a:xfrm>
          <a:off x="1320800" y="9431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41910</xdr:rowOff>
    </xdr:from>
    <xdr:to>
      <xdr:col>11</xdr:col>
      <xdr:colOff>60325</xdr:colOff>
      <xdr:row>59</xdr:row>
      <xdr:rowOff>143510</xdr:rowOff>
    </xdr:to>
    <xdr:sp macro="" textlink="">
      <xdr:nvSpPr>
        <xdr:cNvPr id="200" name="フローチャート: 判断 199"/>
        <xdr:cNvSpPr/>
      </xdr:nvSpPr>
      <xdr:spPr>
        <a:xfrm>
          <a:off x="2159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128287</xdr:rowOff>
    </xdr:from>
    <xdr:ext cx="762000" cy="259045"/>
    <xdr:sp macro="" textlink="">
      <xdr:nvSpPr>
        <xdr:cNvPr id="201" name="テキスト ボックス 200"/>
        <xdr:cNvSpPr txBox="1"/>
      </xdr:nvSpPr>
      <xdr:spPr>
        <a:xfrm>
          <a:off x="1828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2" name="フローチャート: 判断 201"/>
        <xdr:cNvSpPr/>
      </xdr:nvSpPr>
      <xdr:spPr>
        <a:xfrm>
          <a:off x="1270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03" name="テキスト ボックス 202"/>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156210</xdr:rowOff>
    </xdr:from>
    <xdr:to>
      <xdr:col>24</xdr:col>
      <xdr:colOff>76200</xdr:colOff>
      <xdr:row>58</xdr:row>
      <xdr:rowOff>86360</xdr:rowOff>
    </xdr:to>
    <xdr:sp macro="" textlink="">
      <xdr:nvSpPr>
        <xdr:cNvPr id="209" name="楕円 208"/>
        <xdr:cNvSpPr/>
      </xdr:nvSpPr>
      <xdr:spPr>
        <a:xfrm>
          <a:off x="4775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128287</xdr:rowOff>
    </xdr:from>
    <xdr:ext cx="762000" cy="259045"/>
    <xdr:sp macro="" textlink="">
      <xdr:nvSpPr>
        <xdr:cNvPr id="210" name="扶助費該当値テキスト"/>
        <xdr:cNvSpPr txBox="1"/>
      </xdr:nvSpPr>
      <xdr:spPr>
        <a:xfrm>
          <a:off x="4914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64770</xdr:rowOff>
    </xdr:from>
    <xdr:to>
      <xdr:col>20</xdr:col>
      <xdr:colOff>38100</xdr:colOff>
      <xdr:row>57</xdr:row>
      <xdr:rowOff>166370</xdr:rowOff>
    </xdr:to>
    <xdr:sp macro="" textlink="">
      <xdr:nvSpPr>
        <xdr:cNvPr id="211" name="楕円 210"/>
        <xdr:cNvSpPr/>
      </xdr:nvSpPr>
      <xdr:spPr>
        <a:xfrm>
          <a:off x="3937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212" name="テキスト ボックス 211"/>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110490</xdr:rowOff>
    </xdr:from>
    <xdr:to>
      <xdr:col>15</xdr:col>
      <xdr:colOff>149225</xdr:colOff>
      <xdr:row>56</xdr:row>
      <xdr:rowOff>40640</xdr:rowOff>
    </xdr:to>
    <xdr:sp macro="" textlink="">
      <xdr:nvSpPr>
        <xdr:cNvPr id="213" name="楕円 212"/>
        <xdr:cNvSpPr/>
      </xdr:nvSpPr>
      <xdr:spPr>
        <a:xfrm>
          <a:off x="3048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50817</xdr:rowOff>
    </xdr:from>
    <xdr:ext cx="762000" cy="259045"/>
    <xdr:sp macro="" textlink="">
      <xdr:nvSpPr>
        <xdr:cNvPr id="214" name="テキスト ボックス 213"/>
        <xdr:cNvSpPr txBox="1"/>
      </xdr:nvSpPr>
      <xdr:spPr>
        <a:xfrm>
          <a:off x="2717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41910</xdr:rowOff>
    </xdr:from>
    <xdr:to>
      <xdr:col>11</xdr:col>
      <xdr:colOff>60325</xdr:colOff>
      <xdr:row>55</xdr:row>
      <xdr:rowOff>143510</xdr:rowOff>
    </xdr:to>
    <xdr:sp macro="" textlink="">
      <xdr:nvSpPr>
        <xdr:cNvPr id="215" name="楕円 214"/>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153687</xdr:rowOff>
    </xdr:from>
    <xdr:ext cx="762000" cy="259045"/>
    <xdr:sp macro="" textlink="">
      <xdr:nvSpPr>
        <xdr:cNvPr id="216" name="テキスト ボックス 215"/>
        <xdr:cNvSpPr txBox="1"/>
      </xdr:nvSpPr>
      <xdr:spPr>
        <a:xfrm>
          <a:off x="1828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121920</xdr:rowOff>
    </xdr:from>
    <xdr:to>
      <xdr:col>6</xdr:col>
      <xdr:colOff>171450</xdr:colOff>
      <xdr:row>55</xdr:row>
      <xdr:rowOff>52070</xdr:rowOff>
    </xdr:to>
    <xdr:sp macro="" textlink="">
      <xdr:nvSpPr>
        <xdr:cNvPr id="217" name="楕円 216"/>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62247</xdr:rowOff>
    </xdr:from>
    <xdr:ext cx="762000" cy="259045"/>
    <xdr:sp macro="" textlink="">
      <xdr:nvSpPr>
        <xdr:cNvPr id="218" name="テキスト ボックス 217"/>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その他に係る経常収支比率は主に介護保険特別会計、後期高齢者医療特別会計等への繰出金となっている。平成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年度は国民健康保険特別会計及び公共下水道特別会計への繰出金の減により、比率は若干減少したものの、類似団体と比較すると平均を上回る高い水準となっている。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国から示される繰出基準に基づいた適正な繰出金額とするとともに、各事業における保険料や使用料の適正化により、繰出金の抑制を図る。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61</xdr:row>
      <xdr:rowOff>41275</xdr:rowOff>
    </xdr:to>
    <xdr:cxnSp macro="">
      <xdr:nvCxnSpPr>
        <xdr:cNvPr id="250" name="直線コネクタ 249"/>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53"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54" name="直線コネクタ 253"/>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41275</xdr:rowOff>
    </xdr:from>
    <xdr:to>
      <xdr:col>82</xdr:col>
      <xdr:colOff>107950</xdr:colOff>
      <xdr:row>58</xdr:row>
      <xdr:rowOff>155575</xdr:rowOff>
    </xdr:to>
    <xdr:cxnSp macro="">
      <xdr:nvCxnSpPr>
        <xdr:cNvPr id="255" name="直線コネクタ 254"/>
        <xdr:cNvCxnSpPr/>
      </xdr:nvCxnSpPr>
      <xdr:spPr>
        <a:xfrm flipV="1">
          <a:off x="15671800" y="998537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78440</xdr:rowOff>
    </xdr:from>
    <xdr:ext cx="762000" cy="259045"/>
    <xdr:sp macro="" textlink="">
      <xdr:nvSpPr>
        <xdr:cNvPr id="256" name="その他平均値テキスト"/>
        <xdr:cNvSpPr txBox="1"/>
      </xdr:nvSpPr>
      <xdr:spPr>
        <a:xfrm>
          <a:off x="16598900" y="9679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61913</xdr:rowOff>
    </xdr:from>
    <xdr:to>
      <xdr:col>82</xdr:col>
      <xdr:colOff>158750</xdr:colOff>
      <xdr:row>57</xdr:row>
      <xdr:rowOff>163513</xdr:rowOff>
    </xdr:to>
    <xdr:sp macro="" textlink="">
      <xdr:nvSpPr>
        <xdr:cNvPr id="257" name="フローチャート: 判断 256"/>
        <xdr:cNvSpPr/>
      </xdr:nvSpPr>
      <xdr:spPr>
        <a:xfrm>
          <a:off x="16459200" y="983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26988</xdr:rowOff>
    </xdr:from>
    <xdr:to>
      <xdr:col>78</xdr:col>
      <xdr:colOff>69850</xdr:colOff>
      <xdr:row>58</xdr:row>
      <xdr:rowOff>155575</xdr:rowOff>
    </xdr:to>
    <xdr:cxnSp macro="">
      <xdr:nvCxnSpPr>
        <xdr:cNvPr id="258" name="直線コネクタ 257"/>
        <xdr:cNvCxnSpPr/>
      </xdr:nvCxnSpPr>
      <xdr:spPr>
        <a:xfrm>
          <a:off x="14782800" y="9971088"/>
          <a:ext cx="8890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4763</xdr:rowOff>
    </xdr:from>
    <xdr:to>
      <xdr:col>78</xdr:col>
      <xdr:colOff>120650</xdr:colOff>
      <xdr:row>57</xdr:row>
      <xdr:rowOff>106363</xdr:rowOff>
    </xdr:to>
    <xdr:sp macro="" textlink="">
      <xdr:nvSpPr>
        <xdr:cNvPr id="259" name="フローチャート: 判断 258"/>
        <xdr:cNvSpPr/>
      </xdr:nvSpPr>
      <xdr:spPr>
        <a:xfrm>
          <a:off x="15621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116540</xdr:rowOff>
    </xdr:from>
    <xdr:ext cx="736600" cy="259045"/>
    <xdr:sp macro="" textlink="">
      <xdr:nvSpPr>
        <xdr:cNvPr id="260" name="テキスト ボックス 259"/>
        <xdr:cNvSpPr txBox="1"/>
      </xdr:nvSpPr>
      <xdr:spPr>
        <a:xfrm>
          <a:off x="15290800" y="9546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169863</xdr:rowOff>
    </xdr:from>
    <xdr:to>
      <xdr:col>73</xdr:col>
      <xdr:colOff>180975</xdr:colOff>
      <xdr:row>58</xdr:row>
      <xdr:rowOff>26988</xdr:rowOff>
    </xdr:to>
    <xdr:cxnSp macro="">
      <xdr:nvCxnSpPr>
        <xdr:cNvPr id="261" name="直線コネクタ 260"/>
        <xdr:cNvCxnSpPr/>
      </xdr:nvCxnSpPr>
      <xdr:spPr>
        <a:xfrm>
          <a:off x="13893800" y="994251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62" name="フローチャート: 判断 261"/>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63" name="テキスト ボックス 262"/>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169863</xdr:rowOff>
    </xdr:from>
    <xdr:to>
      <xdr:col>69</xdr:col>
      <xdr:colOff>92075</xdr:colOff>
      <xdr:row>58</xdr:row>
      <xdr:rowOff>26988</xdr:rowOff>
    </xdr:to>
    <xdr:cxnSp macro="">
      <xdr:nvCxnSpPr>
        <xdr:cNvPr id="264" name="直線コネクタ 263"/>
        <xdr:cNvCxnSpPr/>
      </xdr:nvCxnSpPr>
      <xdr:spPr>
        <a:xfrm flipV="1">
          <a:off x="13004800" y="994251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104775</xdr:rowOff>
    </xdr:from>
    <xdr:to>
      <xdr:col>69</xdr:col>
      <xdr:colOff>142875</xdr:colOff>
      <xdr:row>57</xdr:row>
      <xdr:rowOff>34925</xdr:rowOff>
    </xdr:to>
    <xdr:sp macro="" textlink="">
      <xdr:nvSpPr>
        <xdr:cNvPr id="265" name="フローチャート: 判断 264"/>
        <xdr:cNvSpPr/>
      </xdr:nvSpPr>
      <xdr:spPr>
        <a:xfrm>
          <a:off x="13843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45102</xdr:rowOff>
    </xdr:from>
    <xdr:ext cx="762000" cy="259045"/>
    <xdr:sp macro="" textlink="">
      <xdr:nvSpPr>
        <xdr:cNvPr id="266" name="テキスト ボックス 265"/>
        <xdr:cNvSpPr txBox="1"/>
      </xdr:nvSpPr>
      <xdr:spPr>
        <a:xfrm>
          <a:off x="13512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33338</xdr:rowOff>
    </xdr:from>
    <xdr:to>
      <xdr:col>65</xdr:col>
      <xdr:colOff>53975</xdr:colOff>
      <xdr:row>56</xdr:row>
      <xdr:rowOff>134938</xdr:rowOff>
    </xdr:to>
    <xdr:sp macro="" textlink="">
      <xdr:nvSpPr>
        <xdr:cNvPr id="267" name="フローチャート: 判断 266"/>
        <xdr:cNvSpPr/>
      </xdr:nvSpPr>
      <xdr:spPr>
        <a:xfrm>
          <a:off x="12954000" y="963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145115</xdr:rowOff>
    </xdr:from>
    <xdr:ext cx="762000" cy="259045"/>
    <xdr:sp macro="" textlink="">
      <xdr:nvSpPr>
        <xdr:cNvPr id="268" name="テキスト ボックス 267"/>
        <xdr:cNvSpPr txBox="1"/>
      </xdr:nvSpPr>
      <xdr:spPr>
        <a:xfrm>
          <a:off x="12623800" y="940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161925</xdr:rowOff>
    </xdr:from>
    <xdr:to>
      <xdr:col>82</xdr:col>
      <xdr:colOff>158750</xdr:colOff>
      <xdr:row>58</xdr:row>
      <xdr:rowOff>92075</xdr:rowOff>
    </xdr:to>
    <xdr:sp macro="" textlink="">
      <xdr:nvSpPr>
        <xdr:cNvPr id="274" name="楕円 273"/>
        <xdr:cNvSpPr/>
      </xdr:nvSpPr>
      <xdr:spPr>
        <a:xfrm>
          <a:off x="164592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134002</xdr:rowOff>
    </xdr:from>
    <xdr:ext cx="762000" cy="259045"/>
    <xdr:sp macro="" textlink="">
      <xdr:nvSpPr>
        <xdr:cNvPr id="275" name="その他該当値テキスト"/>
        <xdr:cNvSpPr txBox="1"/>
      </xdr:nvSpPr>
      <xdr:spPr>
        <a:xfrm>
          <a:off x="165989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104775</xdr:rowOff>
    </xdr:from>
    <xdr:to>
      <xdr:col>78</xdr:col>
      <xdr:colOff>120650</xdr:colOff>
      <xdr:row>59</xdr:row>
      <xdr:rowOff>34925</xdr:rowOff>
    </xdr:to>
    <xdr:sp macro="" textlink="">
      <xdr:nvSpPr>
        <xdr:cNvPr id="276" name="楕円 275"/>
        <xdr:cNvSpPr/>
      </xdr:nvSpPr>
      <xdr:spPr>
        <a:xfrm>
          <a:off x="15621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19702</xdr:rowOff>
    </xdr:from>
    <xdr:ext cx="736600" cy="259045"/>
    <xdr:sp macro="" textlink="">
      <xdr:nvSpPr>
        <xdr:cNvPr id="277" name="テキスト ボックス 276"/>
        <xdr:cNvSpPr txBox="1"/>
      </xdr:nvSpPr>
      <xdr:spPr>
        <a:xfrm>
          <a:off x="15290800" y="10135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147638</xdr:rowOff>
    </xdr:from>
    <xdr:to>
      <xdr:col>74</xdr:col>
      <xdr:colOff>31750</xdr:colOff>
      <xdr:row>58</xdr:row>
      <xdr:rowOff>77788</xdr:rowOff>
    </xdr:to>
    <xdr:sp macro="" textlink="">
      <xdr:nvSpPr>
        <xdr:cNvPr id="278" name="楕円 277"/>
        <xdr:cNvSpPr/>
      </xdr:nvSpPr>
      <xdr:spPr>
        <a:xfrm>
          <a:off x="14732000" y="992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62565</xdr:rowOff>
    </xdr:from>
    <xdr:ext cx="762000" cy="259045"/>
    <xdr:sp macro="" textlink="">
      <xdr:nvSpPr>
        <xdr:cNvPr id="279" name="テキスト ボックス 278"/>
        <xdr:cNvSpPr txBox="1"/>
      </xdr:nvSpPr>
      <xdr:spPr>
        <a:xfrm>
          <a:off x="14401800" y="1000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119063</xdr:rowOff>
    </xdr:from>
    <xdr:to>
      <xdr:col>69</xdr:col>
      <xdr:colOff>142875</xdr:colOff>
      <xdr:row>58</xdr:row>
      <xdr:rowOff>49213</xdr:rowOff>
    </xdr:to>
    <xdr:sp macro="" textlink="">
      <xdr:nvSpPr>
        <xdr:cNvPr id="280" name="楕円 279"/>
        <xdr:cNvSpPr/>
      </xdr:nvSpPr>
      <xdr:spPr>
        <a:xfrm>
          <a:off x="13843000" y="989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33990</xdr:rowOff>
    </xdr:from>
    <xdr:ext cx="762000" cy="259045"/>
    <xdr:sp macro="" textlink="">
      <xdr:nvSpPr>
        <xdr:cNvPr id="281" name="テキスト ボックス 280"/>
        <xdr:cNvSpPr txBox="1"/>
      </xdr:nvSpPr>
      <xdr:spPr>
        <a:xfrm>
          <a:off x="13512800" y="997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147638</xdr:rowOff>
    </xdr:from>
    <xdr:to>
      <xdr:col>65</xdr:col>
      <xdr:colOff>53975</xdr:colOff>
      <xdr:row>58</xdr:row>
      <xdr:rowOff>77788</xdr:rowOff>
    </xdr:to>
    <xdr:sp macro="" textlink="">
      <xdr:nvSpPr>
        <xdr:cNvPr id="282" name="楕円 281"/>
        <xdr:cNvSpPr/>
      </xdr:nvSpPr>
      <xdr:spPr>
        <a:xfrm>
          <a:off x="12954000" y="992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62565</xdr:rowOff>
    </xdr:from>
    <xdr:ext cx="762000" cy="259045"/>
    <xdr:sp macro="" textlink="">
      <xdr:nvSpPr>
        <xdr:cNvPr id="283" name="テキスト ボックス 282"/>
        <xdr:cNvSpPr txBox="1"/>
      </xdr:nvSpPr>
      <xdr:spPr>
        <a:xfrm>
          <a:off x="12623800" y="1000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主に小山広域保健衛生組合負担金及び新小山市民病院運営費負担金の増により、比率が上昇した。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平均を上回る比率となっており、今後も予算編成時において各種補助金の事業内容や補助対象団体の決算状況を精査し、必要性の低い補助金は見直しや廃止を行うなど、適正な補助となるよう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99786</xdr:rowOff>
    </xdr:from>
    <xdr:to>
      <xdr:col>82</xdr:col>
      <xdr:colOff>107950</xdr:colOff>
      <xdr:row>41</xdr:row>
      <xdr:rowOff>48078</xdr:rowOff>
    </xdr:to>
    <xdr:cxnSp macro="">
      <xdr:nvCxnSpPr>
        <xdr:cNvPr id="313" name="直線コネクタ 312"/>
        <xdr:cNvCxnSpPr/>
      </xdr:nvCxnSpPr>
      <xdr:spPr>
        <a:xfrm flipV="1">
          <a:off x="16510000" y="55861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20155</xdr:rowOff>
    </xdr:from>
    <xdr:ext cx="762000" cy="259045"/>
    <xdr:sp macro="" textlink="">
      <xdr:nvSpPr>
        <xdr:cNvPr id="314" name="補助費等最小値テキスト"/>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48078</xdr:rowOff>
    </xdr:from>
    <xdr:to>
      <xdr:col>82</xdr:col>
      <xdr:colOff>196850</xdr:colOff>
      <xdr:row>41</xdr:row>
      <xdr:rowOff>48078</xdr:rowOff>
    </xdr:to>
    <xdr:cxnSp macro="">
      <xdr:nvCxnSpPr>
        <xdr:cNvPr id="315" name="直線コネクタ 314"/>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14713</xdr:rowOff>
    </xdr:from>
    <xdr:ext cx="762000" cy="259045"/>
    <xdr:sp macro="" textlink="">
      <xdr:nvSpPr>
        <xdr:cNvPr id="316"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99786</xdr:rowOff>
    </xdr:from>
    <xdr:to>
      <xdr:col>82</xdr:col>
      <xdr:colOff>196850</xdr:colOff>
      <xdr:row>32</xdr:row>
      <xdr:rowOff>99786</xdr:rowOff>
    </xdr:to>
    <xdr:cxnSp macro="">
      <xdr:nvCxnSpPr>
        <xdr:cNvPr id="317" name="直線コネクタ 316"/>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118836</xdr:rowOff>
    </xdr:from>
    <xdr:to>
      <xdr:col>82</xdr:col>
      <xdr:colOff>107950</xdr:colOff>
      <xdr:row>36</xdr:row>
      <xdr:rowOff>45357</xdr:rowOff>
    </xdr:to>
    <xdr:cxnSp macro="">
      <xdr:nvCxnSpPr>
        <xdr:cNvPr id="318" name="直線コネクタ 317"/>
        <xdr:cNvCxnSpPr/>
      </xdr:nvCxnSpPr>
      <xdr:spPr>
        <a:xfrm>
          <a:off x="15671800" y="61195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117220</xdr:rowOff>
    </xdr:from>
    <xdr:ext cx="762000" cy="259045"/>
    <xdr:sp macro="" textlink="">
      <xdr:nvSpPr>
        <xdr:cNvPr id="319" name="補助費等平均値テキスト"/>
        <xdr:cNvSpPr txBox="1"/>
      </xdr:nvSpPr>
      <xdr:spPr>
        <a:xfrm>
          <a:off x="16598900" y="594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100693</xdr:rowOff>
    </xdr:from>
    <xdr:to>
      <xdr:col>82</xdr:col>
      <xdr:colOff>158750</xdr:colOff>
      <xdr:row>36</xdr:row>
      <xdr:rowOff>30843</xdr:rowOff>
    </xdr:to>
    <xdr:sp macro="" textlink="">
      <xdr:nvSpPr>
        <xdr:cNvPr id="320" name="フローチャート: 判断 319"/>
        <xdr:cNvSpPr/>
      </xdr:nvSpPr>
      <xdr:spPr>
        <a:xfrm>
          <a:off x="164592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118836</xdr:rowOff>
    </xdr:from>
    <xdr:to>
      <xdr:col>78</xdr:col>
      <xdr:colOff>69850</xdr:colOff>
      <xdr:row>35</xdr:row>
      <xdr:rowOff>151493</xdr:rowOff>
    </xdr:to>
    <xdr:cxnSp macro="">
      <xdr:nvCxnSpPr>
        <xdr:cNvPr id="321" name="直線コネクタ 320"/>
        <xdr:cNvCxnSpPr/>
      </xdr:nvCxnSpPr>
      <xdr:spPr>
        <a:xfrm flipV="1">
          <a:off x="14782800" y="6119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111578</xdr:rowOff>
    </xdr:from>
    <xdr:to>
      <xdr:col>78</xdr:col>
      <xdr:colOff>120650</xdr:colOff>
      <xdr:row>36</xdr:row>
      <xdr:rowOff>41728</xdr:rowOff>
    </xdr:to>
    <xdr:sp macro="" textlink="">
      <xdr:nvSpPr>
        <xdr:cNvPr id="322" name="フローチャート: 判断 321"/>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26505</xdr:rowOff>
    </xdr:from>
    <xdr:ext cx="736600" cy="259045"/>
    <xdr:sp macro="" textlink="">
      <xdr:nvSpPr>
        <xdr:cNvPr id="323" name="テキスト ボックス 322"/>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86178</xdr:rowOff>
    </xdr:from>
    <xdr:to>
      <xdr:col>73</xdr:col>
      <xdr:colOff>180975</xdr:colOff>
      <xdr:row>35</xdr:row>
      <xdr:rowOff>151493</xdr:rowOff>
    </xdr:to>
    <xdr:cxnSp macro="">
      <xdr:nvCxnSpPr>
        <xdr:cNvPr id="324" name="直線コネクタ 323"/>
        <xdr:cNvCxnSpPr/>
      </xdr:nvCxnSpPr>
      <xdr:spPr>
        <a:xfrm>
          <a:off x="13893800" y="6086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25" name="フローチャート: 判断 324"/>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26" name="テキスト ボックス 325"/>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86178</xdr:rowOff>
    </xdr:from>
    <xdr:to>
      <xdr:col>69</xdr:col>
      <xdr:colOff>92075</xdr:colOff>
      <xdr:row>36</xdr:row>
      <xdr:rowOff>45357</xdr:rowOff>
    </xdr:to>
    <xdr:cxnSp macro="">
      <xdr:nvCxnSpPr>
        <xdr:cNvPr id="327" name="直線コネクタ 326"/>
        <xdr:cNvCxnSpPr/>
      </xdr:nvCxnSpPr>
      <xdr:spPr>
        <a:xfrm flipV="1">
          <a:off x="13004800" y="6086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8" name="フローチャート: 判断 327"/>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9" name="テキスト ボックス 328"/>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30" name="フローチャート: 判断 329"/>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31" name="テキスト ボックス 330"/>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166007</xdr:rowOff>
    </xdr:from>
    <xdr:to>
      <xdr:col>82</xdr:col>
      <xdr:colOff>158750</xdr:colOff>
      <xdr:row>36</xdr:row>
      <xdr:rowOff>96157</xdr:rowOff>
    </xdr:to>
    <xdr:sp macro="" textlink="">
      <xdr:nvSpPr>
        <xdr:cNvPr id="337" name="楕円 336"/>
        <xdr:cNvSpPr/>
      </xdr:nvSpPr>
      <xdr:spPr>
        <a:xfrm>
          <a:off x="164592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138084</xdr:rowOff>
    </xdr:from>
    <xdr:ext cx="762000" cy="259045"/>
    <xdr:sp macro="" textlink="">
      <xdr:nvSpPr>
        <xdr:cNvPr id="338" name="補助費等該当値テキスト"/>
        <xdr:cNvSpPr txBox="1"/>
      </xdr:nvSpPr>
      <xdr:spPr>
        <a:xfrm>
          <a:off x="16598900" y="613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68036</xdr:rowOff>
    </xdr:from>
    <xdr:to>
      <xdr:col>78</xdr:col>
      <xdr:colOff>120650</xdr:colOff>
      <xdr:row>35</xdr:row>
      <xdr:rowOff>169636</xdr:rowOff>
    </xdr:to>
    <xdr:sp macro="" textlink="">
      <xdr:nvSpPr>
        <xdr:cNvPr id="339" name="楕円 338"/>
        <xdr:cNvSpPr/>
      </xdr:nvSpPr>
      <xdr:spPr>
        <a:xfrm>
          <a:off x="15621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8363</xdr:rowOff>
    </xdr:from>
    <xdr:ext cx="736600" cy="259045"/>
    <xdr:sp macro="" textlink="">
      <xdr:nvSpPr>
        <xdr:cNvPr id="340" name="テキスト ボックス 339"/>
        <xdr:cNvSpPr txBox="1"/>
      </xdr:nvSpPr>
      <xdr:spPr>
        <a:xfrm>
          <a:off x="15290800" y="583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100693</xdr:rowOff>
    </xdr:from>
    <xdr:to>
      <xdr:col>74</xdr:col>
      <xdr:colOff>31750</xdr:colOff>
      <xdr:row>36</xdr:row>
      <xdr:rowOff>30843</xdr:rowOff>
    </xdr:to>
    <xdr:sp macro="" textlink="">
      <xdr:nvSpPr>
        <xdr:cNvPr id="341" name="楕円 340"/>
        <xdr:cNvSpPr/>
      </xdr:nvSpPr>
      <xdr:spPr>
        <a:xfrm>
          <a:off x="14732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41020</xdr:rowOff>
    </xdr:from>
    <xdr:ext cx="762000" cy="259045"/>
    <xdr:sp macro="" textlink="">
      <xdr:nvSpPr>
        <xdr:cNvPr id="342" name="テキスト ボックス 341"/>
        <xdr:cNvSpPr txBox="1"/>
      </xdr:nvSpPr>
      <xdr:spPr>
        <a:xfrm>
          <a:off x="14401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35378</xdr:rowOff>
    </xdr:from>
    <xdr:to>
      <xdr:col>69</xdr:col>
      <xdr:colOff>142875</xdr:colOff>
      <xdr:row>35</xdr:row>
      <xdr:rowOff>136978</xdr:rowOff>
    </xdr:to>
    <xdr:sp macro="" textlink="">
      <xdr:nvSpPr>
        <xdr:cNvPr id="343" name="楕円 342"/>
        <xdr:cNvSpPr/>
      </xdr:nvSpPr>
      <xdr:spPr>
        <a:xfrm>
          <a:off x="13843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147155</xdr:rowOff>
    </xdr:from>
    <xdr:ext cx="762000" cy="259045"/>
    <xdr:sp macro="" textlink="">
      <xdr:nvSpPr>
        <xdr:cNvPr id="344" name="テキスト ボックス 343"/>
        <xdr:cNvSpPr txBox="1"/>
      </xdr:nvSpPr>
      <xdr:spPr>
        <a:xfrm>
          <a:off x="13512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45" name="楕円 344"/>
        <xdr:cNvSpPr/>
      </xdr:nvSpPr>
      <xdr:spPr>
        <a:xfrm>
          <a:off x="12954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80934</xdr:rowOff>
    </xdr:from>
    <xdr:ext cx="762000" cy="259045"/>
    <xdr:sp macro="" textlink="">
      <xdr:nvSpPr>
        <xdr:cNvPr id="346" name="テキスト ボックス 345"/>
        <xdr:cNvSpPr txBox="1"/>
      </xdr:nvSpPr>
      <xdr:spPr>
        <a:xfrm>
          <a:off x="12623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近年は借入時利息の金利入札方式による利子負担軽減の取り組みや、高利率であった時期に借り入れた地方債の償還が終了しつつあり、公債費は減少傾向にあったが、平成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年度は借換元金の増により比率は横ばいであった。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新庁舎整備事業等、大型建設事業による公債費の増が見込まれることから、市債管理計画に基づき市債残高の抑制に努める。</a:t>
          </a: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107950</xdr:rowOff>
    </xdr:from>
    <xdr:to>
      <xdr:col>24</xdr:col>
      <xdr:colOff>25400</xdr:colOff>
      <xdr:row>82</xdr:row>
      <xdr:rowOff>50800</xdr:rowOff>
    </xdr:to>
    <xdr:cxnSp macro="">
      <xdr:nvCxnSpPr>
        <xdr:cNvPr id="374" name="直線コネクタ 373"/>
        <xdr:cNvCxnSpPr/>
      </xdr:nvCxnSpPr>
      <xdr:spPr>
        <a:xfrm flipV="1">
          <a:off x="4826000" y="126238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5"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6" name="直線コネクタ 375"/>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22877</xdr:rowOff>
    </xdr:from>
    <xdr:ext cx="762000" cy="259045"/>
    <xdr:sp macro="" textlink="">
      <xdr:nvSpPr>
        <xdr:cNvPr id="377" name="公債費最大値テキスト"/>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107950</xdr:rowOff>
    </xdr:from>
    <xdr:to>
      <xdr:col>24</xdr:col>
      <xdr:colOff>114300</xdr:colOff>
      <xdr:row>73</xdr:row>
      <xdr:rowOff>107950</xdr:rowOff>
    </xdr:to>
    <xdr:cxnSp macro="">
      <xdr:nvCxnSpPr>
        <xdr:cNvPr id="378" name="直線コネクタ 377"/>
        <xdr:cNvCxnSpPr/>
      </xdr:nvCxnSpPr>
      <xdr:spPr>
        <a:xfrm>
          <a:off x="4737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8889</xdr:rowOff>
    </xdr:from>
    <xdr:to>
      <xdr:col>24</xdr:col>
      <xdr:colOff>25400</xdr:colOff>
      <xdr:row>77</xdr:row>
      <xdr:rowOff>16511</xdr:rowOff>
    </xdr:to>
    <xdr:cxnSp macro="">
      <xdr:nvCxnSpPr>
        <xdr:cNvPr id="379" name="直線コネクタ 378"/>
        <xdr:cNvCxnSpPr/>
      </xdr:nvCxnSpPr>
      <xdr:spPr>
        <a:xfrm flipV="1">
          <a:off x="3987800" y="132105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74947</xdr:rowOff>
    </xdr:from>
    <xdr:ext cx="762000" cy="259045"/>
    <xdr:sp macro="" textlink="">
      <xdr:nvSpPr>
        <xdr:cNvPr id="380" name="公債費平均値テキスト"/>
        <xdr:cNvSpPr txBox="1"/>
      </xdr:nvSpPr>
      <xdr:spPr>
        <a:xfrm>
          <a:off x="4914900" y="1327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81" name="フローチャート: 判断 380"/>
        <xdr:cNvSpPr/>
      </xdr:nvSpPr>
      <xdr:spPr>
        <a:xfrm>
          <a:off x="47752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96520</xdr:rowOff>
    </xdr:from>
    <xdr:to>
      <xdr:col>19</xdr:col>
      <xdr:colOff>187325</xdr:colOff>
      <xdr:row>77</xdr:row>
      <xdr:rowOff>16511</xdr:rowOff>
    </xdr:to>
    <xdr:cxnSp macro="">
      <xdr:nvCxnSpPr>
        <xdr:cNvPr id="382" name="直線コネクタ 381"/>
        <xdr:cNvCxnSpPr/>
      </xdr:nvCxnSpPr>
      <xdr:spPr>
        <a:xfrm>
          <a:off x="3098800" y="131267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83" name="フローチャート: 判断 382"/>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84" name="テキスト ボックス 383"/>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96520</xdr:rowOff>
    </xdr:from>
    <xdr:to>
      <xdr:col>15</xdr:col>
      <xdr:colOff>98425</xdr:colOff>
      <xdr:row>76</xdr:row>
      <xdr:rowOff>104139</xdr:rowOff>
    </xdr:to>
    <xdr:cxnSp macro="">
      <xdr:nvCxnSpPr>
        <xdr:cNvPr id="385" name="直線コネクタ 384"/>
        <xdr:cNvCxnSpPr/>
      </xdr:nvCxnSpPr>
      <xdr:spPr>
        <a:xfrm flipV="1">
          <a:off x="2209800" y="13126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6" name="フローチャート: 判断 385"/>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7" name="テキスト ボックス 386"/>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142239</xdr:rowOff>
    </xdr:to>
    <xdr:cxnSp macro="">
      <xdr:nvCxnSpPr>
        <xdr:cNvPr id="388" name="直線コネクタ 387"/>
        <xdr:cNvCxnSpPr/>
      </xdr:nvCxnSpPr>
      <xdr:spPr>
        <a:xfrm flipV="1">
          <a:off x="1320800" y="131343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9" name="フローチャート: 判断 388"/>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90" name="テキスト ボックス 389"/>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91" name="フローチャート: 判断 390"/>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92" name="テキスト ボックス 391"/>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98" name="楕円 397"/>
        <xdr:cNvSpPr/>
      </xdr:nvSpPr>
      <xdr:spPr>
        <a:xfrm>
          <a:off x="4775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146066</xdr:rowOff>
    </xdr:from>
    <xdr:ext cx="762000" cy="259045"/>
    <xdr:sp macro="" textlink="">
      <xdr:nvSpPr>
        <xdr:cNvPr id="399" name="公債費該当値テキスト"/>
        <xdr:cNvSpPr txBox="1"/>
      </xdr:nvSpPr>
      <xdr:spPr>
        <a:xfrm>
          <a:off x="49149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137161</xdr:rowOff>
    </xdr:from>
    <xdr:to>
      <xdr:col>20</xdr:col>
      <xdr:colOff>38100</xdr:colOff>
      <xdr:row>77</xdr:row>
      <xdr:rowOff>67311</xdr:rowOff>
    </xdr:to>
    <xdr:sp macro="" textlink="">
      <xdr:nvSpPr>
        <xdr:cNvPr id="400" name="楕円 399"/>
        <xdr:cNvSpPr/>
      </xdr:nvSpPr>
      <xdr:spPr>
        <a:xfrm>
          <a:off x="3937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77487</xdr:rowOff>
    </xdr:from>
    <xdr:ext cx="736600" cy="259045"/>
    <xdr:sp macro="" textlink="">
      <xdr:nvSpPr>
        <xdr:cNvPr id="401" name="テキスト ボックス 400"/>
        <xdr:cNvSpPr txBox="1"/>
      </xdr:nvSpPr>
      <xdr:spPr>
        <a:xfrm>
          <a:off x="3606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45720</xdr:rowOff>
    </xdr:from>
    <xdr:to>
      <xdr:col>15</xdr:col>
      <xdr:colOff>149225</xdr:colOff>
      <xdr:row>76</xdr:row>
      <xdr:rowOff>147320</xdr:rowOff>
    </xdr:to>
    <xdr:sp macro="" textlink="">
      <xdr:nvSpPr>
        <xdr:cNvPr id="402" name="楕円 401"/>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403" name="テキスト ボックス 402"/>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404" name="楕円 403"/>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405" name="テキスト ボックス 404"/>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91439</xdr:rowOff>
    </xdr:from>
    <xdr:to>
      <xdr:col>6</xdr:col>
      <xdr:colOff>171450</xdr:colOff>
      <xdr:row>77</xdr:row>
      <xdr:rowOff>21589</xdr:rowOff>
    </xdr:to>
    <xdr:sp macro="" textlink="">
      <xdr:nvSpPr>
        <xdr:cNvPr id="406" name="楕円 405"/>
        <xdr:cNvSpPr/>
      </xdr:nvSpPr>
      <xdr:spPr>
        <a:xfrm>
          <a:off x="1270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31767</xdr:rowOff>
    </xdr:from>
    <xdr:ext cx="762000" cy="259045"/>
    <xdr:sp macro="" textlink="">
      <xdr:nvSpPr>
        <xdr:cNvPr id="407" name="テキスト ボックス 406"/>
        <xdr:cNvSpPr txBox="1"/>
      </xdr:nvSpPr>
      <xdr:spPr>
        <a:xfrm>
          <a:off x="939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公債費以外に係る経常収支比率は、人件費が減少したものの扶助費及び補助費等が増加傾向にあることから、類似団体平均を上回っている。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引き続き経常経費の削減に努め、比率の改善を図る。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127000</xdr:rowOff>
    </xdr:to>
    <xdr:cxnSp macro="">
      <xdr:nvCxnSpPr>
        <xdr:cNvPr id="435" name="直線コネクタ 434"/>
        <xdr:cNvCxnSpPr/>
      </xdr:nvCxnSpPr>
      <xdr:spPr>
        <a:xfrm flipV="1">
          <a:off x="16510000" y="12562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36"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37" name="直線コネクタ 436"/>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38"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39" name="直線コネクタ 438"/>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142239</xdr:rowOff>
    </xdr:from>
    <xdr:to>
      <xdr:col>82</xdr:col>
      <xdr:colOff>107950</xdr:colOff>
      <xdr:row>77</xdr:row>
      <xdr:rowOff>8889</xdr:rowOff>
    </xdr:to>
    <xdr:cxnSp macro="">
      <xdr:nvCxnSpPr>
        <xdr:cNvPr id="440" name="直線コネクタ 439"/>
        <xdr:cNvCxnSpPr/>
      </xdr:nvCxnSpPr>
      <xdr:spPr>
        <a:xfrm flipV="1">
          <a:off x="15671800" y="131724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85107</xdr:rowOff>
    </xdr:from>
    <xdr:ext cx="762000" cy="259045"/>
    <xdr:sp macro="" textlink="">
      <xdr:nvSpPr>
        <xdr:cNvPr id="441" name="公債費以外平均値テキスト"/>
        <xdr:cNvSpPr txBox="1"/>
      </xdr:nvSpPr>
      <xdr:spPr>
        <a:xfrm>
          <a:off x="16598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68580</xdr:rowOff>
    </xdr:from>
    <xdr:to>
      <xdr:col>82</xdr:col>
      <xdr:colOff>158750</xdr:colOff>
      <xdr:row>76</xdr:row>
      <xdr:rowOff>170180</xdr:rowOff>
    </xdr:to>
    <xdr:sp macro="" textlink="">
      <xdr:nvSpPr>
        <xdr:cNvPr id="442" name="フローチャート: 判断 441"/>
        <xdr:cNvSpPr/>
      </xdr:nvSpPr>
      <xdr:spPr>
        <a:xfrm>
          <a:off x="16459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16510</xdr:rowOff>
    </xdr:from>
    <xdr:to>
      <xdr:col>78</xdr:col>
      <xdr:colOff>69850</xdr:colOff>
      <xdr:row>77</xdr:row>
      <xdr:rowOff>8889</xdr:rowOff>
    </xdr:to>
    <xdr:cxnSp macro="">
      <xdr:nvCxnSpPr>
        <xdr:cNvPr id="443" name="直線コネクタ 442"/>
        <xdr:cNvCxnSpPr/>
      </xdr:nvCxnSpPr>
      <xdr:spPr>
        <a:xfrm>
          <a:off x="14782800" y="12875260"/>
          <a:ext cx="889000" cy="33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44" name="フローチャート: 判断 443"/>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45" name="テキスト ボックス 444"/>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134620</xdr:rowOff>
    </xdr:from>
    <xdr:to>
      <xdr:col>73</xdr:col>
      <xdr:colOff>180975</xdr:colOff>
      <xdr:row>75</xdr:row>
      <xdr:rowOff>16510</xdr:rowOff>
    </xdr:to>
    <xdr:cxnSp macro="">
      <xdr:nvCxnSpPr>
        <xdr:cNvPr id="446" name="直線コネクタ 445"/>
        <xdr:cNvCxnSpPr/>
      </xdr:nvCxnSpPr>
      <xdr:spPr>
        <a:xfrm>
          <a:off x="13893800" y="12821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49530</xdr:rowOff>
    </xdr:from>
    <xdr:to>
      <xdr:col>74</xdr:col>
      <xdr:colOff>31750</xdr:colOff>
      <xdr:row>75</xdr:row>
      <xdr:rowOff>151130</xdr:rowOff>
    </xdr:to>
    <xdr:sp macro="" textlink="">
      <xdr:nvSpPr>
        <xdr:cNvPr id="447" name="フローチャート: 判断 446"/>
        <xdr:cNvSpPr/>
      </xdr:nvSpPr>
      <xdr:spPr>
        <a:xfrm>
          <a:off x="14732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135907</xdr:rowOff>
    </xdr:from>
    <xdr:ext cx="762000" cy="259045"/>
    <xdr:sp macro="" textlink="">
      <xdr:nvSpPr>
        <xdr:cNvPr id="448" name="テキスト ボックス 447"/>
        <xdr:cNvSpPr txBox="1"/>
      </xdr:nvSpPr>
      <xdr:spPr>
        <a:xfrm>
          <a:off x="14401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134620</xdr:rowOff>
    </xdr:from>
    <xdr:to>
      <xdr:col>69</xdr:col>
      <xdr:colOff>92075</xdr:colOff>
      <xdr:row>75</xdr:row>
      <xdr:rowOff>1270</xdr:rowOff>
    </xdr:to>
    <xdr:cxnSp macro="">
      <xdr:nvCxnSpPr>
        <xdr:cNvPr id="449" name="直線コネクタ 448"/>
        <xdr:cNvCxnSpPr/>
      </xdr:nvCxnSpPr>
      <xdr:spPr>
        <a:xfrm flipV="1">
          <a:off x="13004800" y="12821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50" name="フローチャート: 判断 449"/>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51" name="テキスト ボックス 450"/>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160020</xdr:rowOff>
    </xdr:from>
    <xdr:to>
      <xdr:col>65</xdr:col>
      <xdr:colOff>53975</xdr:colOff>
      <xdr:row>77</xdr:row>
      <xdr:rowOff>90170</xdr:rowOff>
    </xdr:to>
    <xdr:sp macro="" textlink="">
      <xdr:nvSpPr>
        <xdr:cNvPr id="452" name="フローチャート: 判断 451"/>
        <xdr:cNvSpPr/>
      </xdr:nvSpPr>
      <xdr:spPr>
        <a:xfrm>
          <a:off x="12954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74947</xdr:rowOff>
    </xdr:from>
    <xdr:ext cx="762000" cy="259045"/>
    <xdr:sp macro="" textlink="">
      <xdr:nvSpPr>
        <xdr:cNvPr id="453" name="テキスト ボックス 452"/>
        <xdr:cNvSpPr txBox="1"/>
      </xdr:nvSpPr>
      <xdr:spPr>
        <a:xfrm>
          <a:off x="12623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59" name="楕円 458"/>
        <xdr:cNvSpPr/>
      </xdr:nvSpPr>
      <xdr:spPr>
        <a:xfrm>
          <a:off x="16459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63516</xdr:rowOff>
    </xdr:from>
    <xdr:ext cx="762000" cy="259045"/>
    <xdr:sp macro="" textlink="">
      <xdr:nvSpPr>
        <xdr:cNvPr id="460" name="公債費以外該当値テキスト"/>
        <xdr:cNvSpPr txBox="1"/>
      </xdr:nvSpPr>
      <xdr:spPr>
        <a:xfrm>
          <a:off x="165989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129539</xdr:rowOff>
    </xdr:from>
    <xdr:to>
      <xdr:col>78</xdr:col>
      <xdr:colOff>120650</xdr:colOff>
      <xdr:row>77</xdr:row>
      <xdr:rowOff>59689</xdr:rowOff>
    </xdr:to>
    <xdr:sp macro="" textlink="">
      <xdr:nvSpPr>
        <xdr:cNvPr id="461" name="楕円 460"/>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44466</xdr:rowOff>
    </xdr:from>
    <xdr:ext cx="736600" cy="259045"/>
    <xdr:sp macro="" textlink="">
      <xdr:nvSpPr>
        <xdr:cNvPr id="462" name="テキスト ボックス 461"/>
        <xdr:cNvSpPr txBox="1"/>
      </xdr:nvSpPr>
      <xdr:spPr>
        <a:xfrm>
          <a:off x="15290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137160</xdr:rowOff>
    </xdr:from>
    <xdr:to>
      <xdr:col>74</xdr:col>
      <xdr:colOff>31750</xdr:colOff>
      <xdr:row>75</xdr:row>
      <xdr:rowOff>67310</xdr:rowOff>
    </xdr:to>
    <xdr:sp macro="" textlink="">
      <xdr:nvSpPr>
        <xdr:cNvPr id="463" name="楕円 462"/>
        <xdr:cNvSpPr/>
      </xdr:nvSpPr>
      <xdr:spPr>
        <a:xfrm>
          <a:off x="14732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77487</xdr:rowOff>
    </xdr:from>
    <xdr:ext cx="762000" cy="259045"/>
    <xdr:sp macro="" textlink="">
      <xdr:nvSpPr>
        <xdr:cNvPr id="464" name="テキスト ボックス 463"/>
        <xdr:cNvSpPr txBox="1"/>
      </xdr:nvSpPr>
      <xdr:spPr>
        <a:xfrm>
          <a:off x="14401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83820</xdr:rowOff>
    </xdr:from>
    <xdr:to>
      <xdr:col>69</xdr:col>
      <xdr:colOff>142875</xdr:colOff>
      <xdr:row>75</xdr:row>
      <xdr:rowOff>13970</xdr:rowOff>
    </xdr:to>
    <xdr:sp macro="" textlink="">
      <xdr:nvSpPr>
        <xdr:cNvPr id="465" name="楕円 464"/>
        <xdr:cNvSpPr/>
      </xdr:nvSpPr>
      <xdr:spPr>
        <a:xfrm>
          <a:off x="13843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24147</xdr:rowOff>
    </xdr:from>
    <xdr:ext cx="762000" cy="259045"/>
    <xdr:sp macro="" textlink="">
      <xdr:nvSpPr>
        <xdr:cNvPr id="466" name="テキスト ボックス 465"/>
        <xdr:cNvSpPr txBox="1"/>
      </xdr:nvSpPr>
      <xdr:spPr>
        <a:xfrm>
          <a:off x="13512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67" name="楕円 466"/>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68" name="テキスト ボックス 467"/>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栃木県小山市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39705</xdr:rowOff>
    </xdr:from>
    <xdr:to>
      <xdr:col>29</xdr:col>
      <xdr:colOff>127000</xdr:colOff>
      <xdr:row>19</xdr:row>
      <xdr:rowOff>107417</xdr:rowOff>
    </xdr:to>
    <xdr:cxnSp macro="">
      <xdr:nvCxnSpPr>
        <xdr:cNvPr id="43" name="直線コネクタ 42"/>
        <xdr:cNvCxnSpPr/>
      </xdr:nvCxnSpPr>
      <xdr:spPr bwMode="auto">
        <a:xfrm flipV="1">
          <a:off x="5651500" y="2144730"/>
          <a:ext cx="0" cy="12678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79494</xdr:rowOff>
    </xdr:from>
    <xdr:ext cx="762000" cy="259045"/>
    <xdr:sp macro="" textlink="">
      <xdr:nvSpPr>
        <xdr:cNvPr id="44" name="人口1人当たり決算額の推移最小値テキスト130"/>
        <xdr:cNvSpPr txBox="1"/>
      </xdr:nvSpPr>
      <xdr:spPr>
        <a:xfrm>
          <a:off x="5740400" y="33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107417</xdr:rowOff>
    </xdr:from>
    <xdr:to>
      <xdr:col>30</xdr:col>
      <xdr:colOff>25400</xdr:colOff>
      <xdr:row>19</xdr:row>
      <xdr:rowOff>107417</xdr:rowOff>
    </xdr:to>
    <xdr:cxnSp macro="">
      <xdr:nvCxnSpPr>
        <xdr:cNvPr id="45" name="直線コネクタ 44"/>
        <xdr:cNvCxnSpPr/>
      </xdr:nvCxnSpPr>
      <xdr:spPr bwMode="auto">
        <a:xfrm>
          <a:off x="5562600" y="34125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126082</xdr:rowOff>
    </xdr:from>
    <xdr:ext cx="762000" cy="259045"/>
    <xdr:sp macro="" textlink="">
      <xdr:nvSpPr>
        <xdr:cNvPr id="46" name="人口1人当たり決算額の推移最大値テキスト130"/>
        <xdr:cNvSpPr txBox="1"/>
      </xdr:nvSpPr>
      <xdr:spPr>
        <a:xfrm>
          <a:off x="5740400" y="188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39705</xdr:rowOff>
    </xdr:from>
    <xdr:to>
      <xdr:col>30</xdr:col>
      <xdr:colOff>25400</xdr:colOff>
      <xdr:row>12</xdr:row>
      <xdr:rowOff>39705</xdr:rowOff>
    </xdr:to>
    <xdr:cxnSp macro="">
      <xdr:nvCxnSpPr>
        <xdr:cNvPr id="47" name="直線コネクタ 46"/>
        <xdr:cNvCxnSpPr/>
      </xdr:nvCxnSpPr>
      <xdr:spPr bwMode="auto">
        <a:xfrm>
          <a:off x="5562600" y="2144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141112</xdr:rowOff>
    </xdr:from>
    <xdr:to>
      <xdr:col>29</xdr:col>
      <xdr:colOff>127000</xdr:colOff>
      <xdr:row>17</xdr:row>
      <xdr:rowOff>153228</xdr:rowOff>
    </xdr:to>
    <xdr:cxnSp macro="">
      <xdr:nvCxnSpPr>
        <xdr:cNvPr id="48" name="直線コネクタ 47"/>
        <xdr:cNvCxnSpPr/>
      </xdr:nvCxnSpPr>
      <xdr:spPr bwMode="auto">
        <a:xfrm>
          <a:off x="5003800" y="3103387"/>
          <a:ext cx="647700" cy="12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160469</xdr:rowOff>
    </xdr:from>
    <xdr:ext cx="762000" cy="259045"/>
    <xdr:sp macro="" textlink="">
      <xdr:nvSpPr>
        <xdr:cNvPr id="49" name="人口1人当たり決算額の推移平均値テキスト130"/>
        <xdr:cNvSpPr txBox="1"/>
      </xdr:nvSpPr>
      <xdr:spPr>
        <a:xfrm>
          <a:off x="5740400" y="2608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143942</xdr:rowOff>
    </xdr:from>
    <xdr:to>
      <xdr:col>29</xdr:col>
      <xdr:colOff>177800</xdr:colOff>
      <xdr:row>16</xdr:row>
      <xdr:rowOff>74092</xdr:rowOff>
    </xdr:to>
    <xdr:sp macro="" textlink="">
      <xdr:nvSpPr>
        <xdr:cNvPr id="50" name="フローチャート: 判断 49"/>
        <xdr:cNvSpPr/>
      </xdr:nvSpPr>
      <xdr:spPr bwMode="auto">
        <a:xfrm>
          <a:off x="56007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88077</xdr:rowOff>
    </xdr:from>
    <xdr:to>
      <xdr:col>26</xdr:col>
      <xdr:colOff>50800</xdr:colOff>
      <xdr:row>17</xdr:row>
      <xdr:rowOff>141112</xdr:rowOff>
    </xdr:to>
    <xdr:cxnSp macro="">
      <xdr:nvCxnSpPr>
        <xdr:cNvPr id="51" name="直線コネクタ 50"/>
        <xdr:cNvCxnSpPr/>
      </xdr:nvCxnSpPr>
      <xdr:spPr bwMode="auto">
        <a:xfrm>
          <a:off x="4305300" y="3050352"/>
          <a:ext cx="698500" cy="53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10759</xdr:rowOff>
    </xdr:from>
    <xdr:to>
      <xdr:col>26</xdr:col>
      <xdr:colOff>101600</xdr:colOff>
      <xdr:row>16</xdr:row>
      <xdr:rowOff>112359</xdr:rowOff>
    </xdr:to>
    <xdr:sp macro="" textlink="">
      <xdr:nvSpPr>
        <xdr:cNvPr id="52" name="フローチャート: 判断 51"/>
        <xdr:cNvSpPr/>
      </xdr:nvSpPr>
      <xdr:spPr bwMode="auto">
        <a:xfrm>
          <a:off x="49530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122536</xdr:rowOff>
    </xdr:from>
    <xdr:ext cx="736600" cy="259045"/>
    <xdr:sp macro="" textlink="">
      <xdr:nvSpPr>
        <xdr:cNvPr id="53" name="テキスト ボックス 52"/>
        <xdr:cNvSpPr txBox="1"/>
      </xdr:nvSpPr>
      <xdr:spPr>
        <a:xfrm>
          <a:off x="4622800" y="257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66406</xdr:rowOff>
    </xdr:from>
    <xdr:to>
      <xdr:col>22</xdr:col>
      <xdr:colOff>114300</xdr:colOff>
      <xdr:row>17</xdr:row>
      <xdr:rowOff>88077</xdr:rowOff>
    </xdr:to>
    <xdr:cxnSp macro="">
      <xdr:nvCxnSpPr>
        <xdr:cNvPr id="54" name="直線コネクタ 53"/>
        <xdr:cNvCxnSpPr/>
      </xdr:nvCxnSpPr>
      <xdr:spPr bwMode="auto">
        <a:xfrm>
          <a:off x="3606800" y="3028681"/>
          <a:ext cx="698500" cy="21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164379</xdr:rowOff>
    </xdr:from>
    <xdr:to>
      <xdr:col>22</xdr:col>
      <xdr:colOff>165100</xdr:colOff>
      <xdr:row>16</xdr:row>
      <xdr:rowOff>94529</xdr:rowOff>
    </xdr:to>
    <xdr:sp macro="" textlink="">
      <xdr:nvSpPr>
        <xdr:cNvPr id="55" name="フローチャート: 判断 54"/>
        <xdr:cNvSpPr/>
      </xdr:nvSpPr>
      <xdr:spPr bwMode="auto">
        <a:xfrm>
          <a:off x="42545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104706</xdr:rowOff>
    </xdr:from>
    <xdr:ext cx="762000" cy="259045"/>
    <xdr:sp macro="" textlink="">
      <xdr:nvSpPr>
        <xdr:cNvPr id="56" name="テキスト ボックス 55"/>
        <xdr:cNvSpPr txBox="1"/>
      </xdr:nvSpPr>
      <xdr:spPr>
        <a:xfrm>
          <a:off x="3924300" y="255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66406</xdr:rowOff>
    </xdr:from>
    <xdr:to>
      <xdr:col>18</xdr:col>
      <xdr:colOff>177800</xdr:colOff>
      <xdr:row>17</xdr:row>
      <xdr:rowOff>75184</xdr:rowOff>
    </xdr:to>
    <xdr:cxnSp macro="">
      <xdr:nvCxnSpPr>
        <xdr:cNvPr id="57" name="直線コネクタ 56"/>
        <xdr:cNvCxnSpPr/>
      </xdr:nvCxnSpPr>
      <xdr:spPr bwMode="auto">
        <a:xfrm flipV="1">
          <a:off x="2908300" y="3028681"/>
          <a:ext cx="698500" cy="8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76816</xdr:rowOff>
    </xdr:from>
    <xdr:ext cx="762000" cy="259045"/>
    <xdr:sp macro="" textlink="">
      <xdr:nvSpPr>
        <xdr:cNvPr id="59" name="テキスト ボックス 58"/>
        <xdr:cNvSpPr txBox="1"/>
      </xdr:nvSpPr>
      <xdr:spPr>
        <a:xfrm>
          <a:off x="32258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80017</xdr:rowOff>
    </xdr:from>
    <xdr:ext cx="762000" cy="259045"/>
    <xdr:sp macro="" textlink="">
      <xdr:nvSpPr>
        <xdr:cNvPr id="61" name="テキスト ボックス 60"/>
        <xdr:cNvSpPr txBox="1"/>
      </xdr:nvSpPr>
      <xdr:spPr>
        <a:xfrm>
          <a:off x="2527300" y="269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102428</xdr:rowOff>
    </xdr:from>
    <xdr:to>
      <xdr:col>29</xdr:col>
      <xdr:colOff>177800</xdr:colOff>
      <xdr:row>18</xdr:row>
      <xdr:rowOff>32578</xdr:rowOff>
    </xdr:to>
    <xdr:sp macro="" textlink="">
      <xdr:nvSpPr>
        <xdr:cNvPr id="67" name="楕円 66"/>
        <xdr:cNvSpPr/>
      </xdr:nvSpPr>
      <xdr:spPr bwMode="auto">
        <a:xfrm>
          <a:off x="5600700" y="3064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74505</xdr:rowOff>
    </xdr:from>
    <xdr:ext cx="762000" cy="259045"/>
    <xdr:sp macro="" textlink="">
      <xdr:nvSpPr>
        <xdr:cNvPr id="68" name="人口1人当たり決算額の推移該当値テキスト130"/>
        <xdr:cNvSpPr txBox="1"/>
      </xdr:nvSpPr>
      <xdr:spPr>
        <a:xfrm>
          <a:off x="5740400" y="303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90312</xdr:rowOff>
    </xdr:from>
    <xdr:to>
      <xdr:col>26</xdr:col>
      <xdr:colOff>101600</xdr:colOff>
      <xdr:row>18</xdr:row>
      <xdr:rowOff>20462</xdr:rowOff>
    </xdr:to>
    <xdr:sp macro="" textlink="">
      <xdr:nvSpPr>
        <xdr:cNvPr id="69" name="楕円 68"/>
        <xdr:cNvSpPr/>
      </xdr:nvSpPr>
      <xdr:spPr bwMode="auto">
        <a:xfrm>
          <a:off x="4953000" y="3052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5239</xdr:rowOff>
    </xdr:from>
    <xdr:ext cx="736600" cy="259045"/>
    <xdr:sp macro="" textlink="">
      <xdr:nvSpPr>
        <xdr:cNvPr id="70" name="テキスト ボックス 69"/>
        <xdr:cNvSpPr txBox="1"/>
      </xdr:nvSpPr>
      <xdr:spPr>
        <a:xfrm>
          <a:off x="4622800" y="3138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37277</xdr:rowOff>
    </xdr:from>
    <xdr:to>
      <xdr:col>22</xdr:col>
      <xdr:colOff>165100</xdr:colOff>
      <xdr:row>17</xdr:row>
      <xdr:rowOff>138877</xdr:rowOff>
    </xdr:to>
    <xdr:sp macro="" textlink="">
      <xdr:nvSpPr>
        <xdr:cNvPr id="71" name="楕円 70"/>
        <xdr:cNvSpPr/>
      </xdr:nvSpPr>
      <xdr:spPr bwMode="auto">
        <a:xfrm>
          <a:off x="4254500" y="2999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123654</xdr:rowOff>
    </xdr:from>
    <xdr:ext cx="762000" cy="259045"/>
    <xdr:sp macro="" textlink="">
      <xdr:nvSpPr>
        <xdr:cNvPr id="72" name="テキスト ボックス 71"/>
        <xdr:cNvSpPr txBox="1"/>
      </xdr:nvSpPr>
      <xdr:spPr>
        <a:xfrm>
          <a:off x="3924300" y="308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15606</xdr:rowOff>
    </xdr:from>
    <xdr:to>
      <xdr:col>19</xdr:col>
      <xdr:colOff>38100</xdr:colOff>
      <xdr:row>17</xdr:row>
      <xdr:rowOff>117206</xdr:rowOff>
    </xdr:to>
    <xdr:sp macro="" textlink="">
      <xdr:nvSpPr>
        <xdr:cNvPr id="73" name="楕円 72"/>
        <xdr:cNvSpPr/>
      </xdr:nvSpPr>
      <xdr:spPr bwMode="auto">
        <a:xfrm>
          <a:off x="3556000" y="2977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101983</xdr:rowOff>
    </xdr:from>
    <xdr:ext cx="762000" cy="259045"/>
    <xdr:sp macro="" textlink="">
      <xdr:nvSpPr>
        <xdr:cNvPr id="74" name="テキスト ボックス 73"/>
        <xdr:cNvSpPr txBox="1"/>
      </xdr:nvSpPr>
      <xdr:spPr>
        <a:xfrm>
          <a:off x="3225800" y="306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24384</xdr:rowOff>
    </xdr:from>
    <xdr:to>
      <xdr:col>15</xdr:col>
      <xdr:colOff>101600</xdr:colOff>
      <xdr:row>17</xdr:row>
      <xdr:rowOff>125984</xdr:rowOff>
    </xdr:to>
    <xdr:sp macro="" textlink="">
      <xdr:nvSpPr>
        <xdr:cNvPr id="75" name="楕円 74"/>
        <xdr:cNvSpPr/>
      </xdr:nvSpPr>
      <xdr:spPr bwMode="auto">
        <a:xfrm>
          <a:off x="2857500" y="2986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110761</xdr:rowOff>
    </xdr:from>
    <xdr:ext cx="762000" cy="259045"/>
    <xdr:sp macro="" textlink="">
      <xdr:nvSpPr>
        <xdr:cNvPr id="76" name="テキスト ボックス 75"/>
        <xdr:cNvSpPr txBox="1"/>
      </xdr:nvSpPr>
      <xdr:spPr>
        <a:xfrm>
          <a:off x="2527300" y="307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251097</xdr:rowOff>
    </xdr:from>
    <xdr:to>
      <xdr:col>29</xdr:col>
      <xdr:colOff>127000</xdr:colOff>
      <xdr:row>37</xdr:row>
      <xdr:rowOff>250150</xdr:rowOff>
    </xdr:to>
    <xdr:cxnSp macro="">
      <xdr:nvCxnSpPr>
        <xdr:cNvPr id="106" name="直線コネクタ 105"/>
        <xdr:cNvCxnSpPr/>
      </xdr:nvCxnSpPr>
      <xdr:spPr bwMode="auto">
        <a:xfrm flipV="1">
          <a:off x="5651500" y="6175647"/>
          <a:ext cx="0" cy="1199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222227</xdr:rowOff>
    </xdr:from>
    <xdr:ext cx="762000" cy="259045"/>
    <xdr:sp macro="" textlink="">
      <xdr:nvSpPr>
        <xdr:cNvPr id="107" name="人口1人当たり決算額の推移最小値テキスト445"/>
        <xdr:cNvSpPr txBox="1"/>
      </xdr:nvSpPr>
      <xdr:spPr>
        <a:xfrm>
          <a:off x="5740400" y="73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250150</xdr:rowOff>
    </xdr:from>
    <xdr:to>
      <xdr:col>30</xdr:col>
      <xdr:colOff>25400</xdr:colOff>
      <xdr:row>37</xdr:row>
      <xdr:rowOff>250150</xdr:rowOff>
    </xdr:to>
    <xdr:cxnSp macro="">
      <xdr:nvCxnSpPr>
        <xdr:cNvPr id="108" name="直線コネクタ 107"/>
        <xdr:cNvCxnSpPr/>
      </xdr:nvCxnSpPr>
      <xdr:spPr bwMode="auto">
        <a:xfrm>
          <a:off x="5562600" y="7374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166024</xdr:rowOff>
    </xdr:from>
    <xdr:ext cx="762000" cy="259045"/>
    <xdr:sp macro="" textlink="">
      <xdr:nvSpPr>
        <xdr:cNvPr id="109" name="人口1人当たり決算額の推移最大値テキスト445"/>
        <xdr:cNvSpPr txBox="1"/>
      </xdr:nvSpPr>
      <xdr:spPr>
        <a:xfrm>
          <a:off x="5740400" y="591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251097</xdr:rowOff>
    </xdr:from>
    <xdr:to>
      <xdr:col>30</xdr:col>
      <xdr:colOff>25400</xdr:colOff>
      <xdr:row>33</xdr:row>
      <xdr:rowOff>251097</xdr:rowOff>
    </xdr:to>
    <xdr:cxnSp macro="">
      <xdr:nvCxnSpPr>
        <xdr:cNvPr id="110" name="直線コネクタ 109"/>
        <xdr:cNvCxnSpPr/>
      </xdr:nvCxnSpPr>
      <xdr:spPr bwMode="auto">
        <a:xfrm>
          <a:off x="5562600" y="617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319840</xdr:rowOff>
    </xdr:from>
    <xdr:to>
      <xdr:col>29</xdr:col>
      <xdr:colOff>127000</xdr:colOff>
      <xdr:row>35</xdr:row>
      <xdr:rowOff>339206</xdr:rowOff>
    </xdr:to>
    <xdr:cxnSp macro="">
      <xdr:nvCxnSpPr>
        <xdr:cNvPr id="111" name="直線コネクタ 110"/>
        <xdr:cNvCxnSpPr/>
      </xdr:nvCxnSpPr>
      <xdr:spPr bwMode="auto">
        <a:xfrm flipV="1">
          <a:off x="5003800" y="6930190"/>
          <a:ext cx="647700" cy="19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304617</xdr:rowOff>
    </xdr:from>
    <xdr:ext cx="762000" cy="259045"/>
    <xdr:sp macro="" textlink="">
      <xdr:nvSpPr>
        <xdr:cNvPr id="112" name="人口1人当たり決算額の推移平均値テキスト445"/>
        <xdr:cNvSpPr txBox="1"/>
      </xdr:nvSpPr>
      <xdr:spPr>
        <a:xfrm>
          <a:off x="5740400" y="6914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286969</xdr:rowOff>
    </xdr:from>
    <xdr:to>
      <xdr:col>29</xdr:col>
      <xdr:colOff>177800</xdr:colOff>
      <xdr:row>36</xdr:row>
      <xdr:rowOff>45669</xdr:rowOff>
    </xdr:to>
    <xdr:sp macro="" textlink="">
      <xdr:nvSpPr>
        <xdr:cNvPr id="113" name="フローチャート: 判断 112"/>
        <xdr:cNvSpPr/>
      </xdr:nvSpPr>
      <xdr:spPr bwMode="auto">
        <a:xfrm>
          <a:off x="5600700" y="689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339206</xdr:rowOff>
    </xdr:from>
    <xdr:to>
      <xdr:col>26</xdr:col>
      <xdr:colOff>50800</xdr:colOff>
      <xdr:row>36</xdr:row>
      <xdr:rowOff>102768</xdr:rowOff>
    </xdr:to>
    <xdr:cxnSp macro="">
      <xdr:nvCxnSpPr>
        <xdr:cNvPr id="114" name="直線コネクタ 113"/>
        <xdr:cNvCxnSpPr/>
      </xdr:nvCxnSpPr>
      <xdr:spPr bwMode="auto">
        <a:xfrm flipV="1">
          <a:off x="4305300" y="6949556"/>
          <a:ext cx="698500" cy="106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276976</xdr:rowOff>
    </xdr:from>
    <xdr:to>
      <xdr:col>26</xdr:col>
      <xdr:colOff>101600</xdr:colOff>
      <xdr:row>36</xdr:row>
      <xdr:rowOff>35676</xdr:rowOff>
    </xdr:to>
    <xdr:sp macro="" textlink="">
      <xdr:nvSpPr>
        <xdr:cNvPr id="115" name="フローチャート: 判断 114"/>
        <xdr:cNvSpPr/>
      </xdr:nvSpPr>
      <xdr:spPr bwMode="auto">
        <a:xfrm>
          <a:off x="4953000" y="688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45853</xdr:rowOff>
    </xdr:from>
    <xdr:ext cx="736600" cy="259045"/>
    <xdr:sp macro="" textlink="">
      <xdr:nvSpPr>
        <xdr:cNvPr id="116" name="テキスト ボックス 115"/>
        <xdr:cNvSpPr txBox="1"/>
      </xdr:nvSpPr>
      <xdr:spPr>
        <a:xfrm>
          <a:off x="4622800" y="6656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102768</xdr:rowOff>
    </xdr:from>
    <xdr:to>
      <xdr:col>22</xdr:col>
      <xdr:colOff>114300</xdr:colOff>
      <xdr:row>36</xdr:row>
      <xdr:rowOff>115701</xdr:rowOff>
    </xdr:to>
    <xdr:cxnSp macro="">
      <xdr:nvCxnSpPr>
        <xdr:cNvPr id="117" name="直線コネクタ 116"/>
        <xdr:cNvCxnSpPr/>
      </xdr:nvCxnSpPr>
      <xdr:spPr bwMode="auto">
        <a:xfrm flipV="1">
          <a:off x="3606800" y="7056018"/>
          <a:ext cx="698500" cy="12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264664</xdr:rowOff>
    </xdr:from>
    <xdr:to>
      <xdr:col>22</xdr:col>
      <xdr:colOff>165100</xdr:colOff>
      <xdr:row>36</xdr:row>
      <xdr:rowOff>23364</xdr:rowOff>
    </xdr:to>
    <xdr:sp macro="" textlink="">
      <xdr:nvSpPr>
        <xdr:cNvPr id="118" name="フローチャート: 判断 117"/>
        <xdr:cNvSpPr/>
      </xdr:nvSpPr>
      <xdr:spPr bwMode="auto">
        <a:xfrm>
          <a:off x="4254500" y="6875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33541</xdr:rowOff>
    </xdr:from>
    <xdr:ext cx="762000" cy="259045"/>
    <xdr:sp macro="" textlink="">
      <xdr:nvSpPr>
        <xdr:cNvPr id="119" name="テキスト ボックス 118"/>
        <xdr:cNvSpPr txBox="1"/>
      </xdr:nvSpPr>
      <xdr:spPr>
        <a:xfrm>
          <a:off x="3924300" y="66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79060</xdr:rowOff>
    </xdr:from>
    <xdr:to>
      <xdr:col>18</xdr:col>
      <xdr:colOff>177800</xdr:colOff>
      <xdr:row>36</xdr:row>
      <xdr:rowOff>115701</xdr:rowOff>
    </xdr:to>
    <xdr:cxnSp macro="">
      <xdr:nvCxnSpPr>
        <xdr:cNvPr id="120" name="直線コネクタ 119"/>
        <xdr:cNvCxnSpPr/>
      </xdr:nvCxnSpPr>
      <xdr:spPr bwMode="auto">
        <a:xfrm>
          <a:off x="2908300" y="7032310"/>
          <a:ext cx="698500" cy="36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23688</xdr:rowOff>
    </xdr:from>
    <xdr:to>
      <xdr:col>19</xdr:col>
      <xdr:colOff>38100</xdr:colOff>
      <xdr:row>36</xdr:row>
      <xdr:rowOff>125288</xdr:rowOff>
    </xdr:to>
    <xdr:sp macro="" textlink="">
      <xdr:nvSpPr>
        <xdr:cNvPr id="121" name="フローチャート: 判断 120"/>
        <xdr:cNvSpPr/>
      </xdr:nvSpPr>
      <xdr:spPr bwMode="auto">
        <a:xfrm>
          <a:off x="35560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135465</xdr:rowOff>
    </xdr:from>
    <xdr:ext cx="762000" cy="259045"/>
    <xdr:sp macro="" textlink="">
      <xdr:nvSpPr>
        <xdr:cNvPr id="122" name="テキスト ボックス 121"/>
        <xdr:cNvSpPr txBox="1"/>
      </xdr:nvSpPr>
      <xdr:spPr>
        <a:xfrm>
          <a:off x="3225800" y="674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319659</xdr:rowOff>
    </xdr:from>
    <xdr:to>
      <xdr:col>15</xdr:col>
      <xdr:colOff>101600</xdr:colOff>
      <xdr:row>36</xdr:row>
      <xdr:rowOff>78359</xdr:rowOff>
    </xdr:to>
    <xdr:sp macro="" textlink="">
      <xdr:nvSpPr>
        <xdr:cNvPr id="123" name="フローチャート: 判断 122"/>
        <xdr:cNvSpPr/>
      </xdr:nvSpPr>
      <xdr:spPr bwMode="auto">
        <a:xfrm>
          <a:off x="28575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88536</xdr:rowOff>
    </xdr:from>
    <xdr:ext cx="762000" cy="259045"/>
    <xdr:sp macro="" textlink="">
      <xdr:nvSpPr>
        <xdr:cNvPr id="124" name="テキスト ボックス 123"/>
        <xdr:cNvSpPr txBox="1"/>
      </xdr:nvSpPr>
      <xdr:spPr>
        <a:xfrm>
          <a:off x="2527300" y="669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269040</xdr:rowOff>
    </xdr:from>
    <xdr:to>
      <xdr:col>29</xdr:col>
      <xdr:colOff>177800</xdr:colOff>
      <xdr:row>36</xdr:row>
      <xdr:rowOff>27740</xdr:rowOff>
    </xdr:to>
    <xdr:sp macro="" textlink="">
      <xdr:nvSpPr>
        <xdr:cNvPr id="130" name="楕円 129"/>
        <xdr:cNvSpPr/>
      </xdr:nvSpPr>
      <xdr:spPr bwMode="auto">
        <a:xfrm>
          <a:off x="5600700" y="6879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114117</xdr:rowOff>
    </xdr:from>
    <xdr:ext cx="762000" cy="259045"/>
    <xdr:sp macro="" textlink="">
      <xdr:nvSpPr>
        <xdr:cNvPr id="131" name="人口1人当たり決算額の推移該当値テキスト445"/>
        <xdr:cNvSpPr txBox="1"/>
      </xdr:nvSpPr>
      <xdr:spPr>
        <a:xfrm>
          <a:off x="5740400" y="6724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288406</xdr:rowOff>
    </xdr:from>
    <xdr:to>
      <xdr:col>26</xdr:col>
      <xdr:colOff>101600</xdr:colOff>
      <xdr:row>36</xdr:row>
      <xdr:rowOff>47106</xdr:rowOff>
    </xdr:to>
    <xdr:sp macro="" textlink="">
      <xdr:nvSpPr>
        <xdr:cNvPr id="132" name="楕円 131"/>
        <xdr:cNvSpPr/>
      </xdr:nvSpPr>
      <xdr:spPr bwMode="auto">
        <a:xfrm>
          <a:off x="4953000" y="6898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31883</xdr:rowOff>
    </xdr:from>
    <xdr:ext cx="736600" cy="259045"/>
    <xdr:sp macro="" textlink="">
      <xdr:nvSpPr>
        <xdr:cNvPr id="133" name="テキスト ボックス 132"/>
        <xdr:cNvSpPr txBox="1"/>
      </xdr:nvSpPr>
      <xdr:spPr>
        <a:xfrm>
          <a:off x="4622800" y="698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51968</xdr:rowOff>
    </xdr:from>
    <xdr:to>
      <xdr:col>22</xdr:col>
      <xdr:colOff>165100</xdr:colOff>
      <xdr:row>36</xdr:row>
      <xdr:rowOff>153568</xdr:rowOff>
    </xdr:to>
    <xdr:sp macro="" textlink="">
      <xdr:nvSpPr>
        <xdr:cNvPr id="134" name="楕円 133"/>
        <xdr:cNvSpPr/>
      </xdr:nvSpPr>
      <xdr:spPr bwMode="auto">
        <a:xfrm>
          <a:off x="4254500" y="7005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138345</xdr:rowOff>
    </xdr:from>
    <xdr:ext cx="762000" cy="259045"/>
    <xdr:sp macro="" textlink="">
      <xdr:nvSpPr>
        <xdr:cNvPr id="135" name="テキスト ボックス 134"/>
        <xdr:cNvSpPr txBox="1"/>
      </xdr:nvSpPr>
      <xdr:spPr>
        <a:xfrm>
          <a:off x="3924300" y="709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64901</xdr:rowOff>
    </xdr:from>
    <xdr:to>
      <xdr:col>19</xdr:col>
      <xdr:colOff>38100</xdr:colOff>
      <xdr:row>36</xdr:row>
      <xdr:rowOff>166501</xdr:rowOff>
    </xdr:to>
    <xdr:sp macro="" textlink="">
      <xdr:nvSpPr>
        <xdr:cNvPr id="136" name="楕円 135"/>
        <xdr:cNvSpPr/>
      </xdr:nvSpPr>
      <xdr:spPr bwMode="auto">
        <a:xfrm>
          <a:off x="3556000" y="7018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151278</xdr:rowOff>
    </xdr:from>
    <xdr:ext cx="762000" cy="259045"/>
    <xdr:sp macro="" textlink="">
      <xdr:nvSpPr>
        <xdr:cNvPr id="137" name="テキスト ボックス 136"/>
        <xdr:cNvSpPr txBox="1"/>
      </xdr:nvSpPr>
      <xdr:spPr>
        <a:xfrm>
          <a:off x="3225800" y="71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28260</xdr:rowOff>
    </xdr:from>
    <xdr:to>
      <xdr:col>15</xdr:col>
      <xdr:colOff>101600</xdr:colOff>
      <xdr:row>36</xdr:row>
      <xdr:rowOff>129860</xdr:rowOff>
    </xdr:to>
    <xdr:sp macro="" textlink="">
      <xdr:nvSpPr>
        <xdr:cNvPr id="138" name="楕円 137"/>
        <xdr:cNvSpPr/>
      </xdr:nvSpPr>
      <xdr:spPr bwMode="auto">
        <a:xfrm>
          <a:off x="2857500" y="6981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114637</xdr:rowOff>
    </xdr:from>
    <xdr:ext cx="762000" cy="259045"/>
    <xdr:sp macro="" textlink="">
      <xdr:nvSpPr>
        <xdr:cNvPr id="139" name="テキスト ボックス 138"/>
        <xdr:cNvSpPr txBox="1"/>
      </xdr:nvSpPr>
      <xdr:spPr>
        <a:xfrm>
          <a:off x="2527300" y="706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167,410
160,898
171.76
59,567,730
58,138,903
958,574
31,636,515
50,617,296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65329</xdr:rowOff>
    </xdr:from>
    <xdr:to>
      <xdr:col>24</xdr:col>
      <xdr:colOff>62865</xdr:colOff>
      <xdr:row>39</xdr:row>
      <xdr:rowOff>19647</xdr:rowOff>
    </xdr:to>
    <xdr:cxnSp macro="">
      <xdr:nvCxnSpPr>
        <xdr:cNvPr id="56" name="直線コネクタ 55"/>
        <xdr:cNvCxnSpPr/>
      </xdr:nvCxnSpPr>
      <xdr:spPr>
        <a:xfrm flipV="1">
          <a:off x="4633595" y="5380279"/>
          <a:ext cx="1270" cy="13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23474</xdr:rowOff>
    </xdr:from>
    <xdr:ext cx="534377" cy="259045"/>
    <xdr:sp macro="" textlink="">
      <xdr:nvSpPr>
        <xdr:cNvPr id="57" name="人件費最小値テキスト"/>
        <xdr:cNvSpPr txBox="1"/>
      </xdr:nvSpPr>
      <xdr:spPr>
        <a:xfrm>
          <a:off x="4686300" y="671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19647</xdr:rowOff>
    </xdr:from>
    <xdr:to>
      <xdr:col>24</xdr:col>
      <xdr:colOff>152400</xdr:colOff>
      <xdr:row>39</xdr:row>
      <xdr:rowOff>19647</xdr:rowOff>
    </xdr:to>
    <xdr:cxnSp macro="">
      <xdr:nvCxnSpPr>
        <xdr:cNvPr id="58" name="直線コネクタ 57"/>
        <xdr:cNvCxnSpPr/>
      </xdr:nvCxnSpPr>
      <xdr:spPr>
        <a:xfrm>
          <a:off x="4546600" y="670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12006</xdr:rowOff>
    </xdr:from>
    <xdr:ext cx="534377" cy="259045"/>
    <xdr:sp macro="" textlink="">
      <xdr:nvSpPr>
        <xdr:cNvPr id="59" name="人件費最大値テキスト"/>
        <xdr:cNvSpPr txBox="1"/>
      </xdr:nvSpPr>
      <xdr:spPr>
        <a:xfrm>
          <a:off x="4686300" y="515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65329</xdr:rowOff>
    </xdr:from>
    <xdr:to>
      <xdr:col>24</xdr:col>
      <xdr:colOff>152400</xdr:colOff>
      <xdr:row>31</xdr:row>
      <xdr:rowOff>65329</xdr:rowOff>
    </xdr:to>
    <xdr:cxnSp macro="">
      <xdr:nvCxnSpPr>
        <xdr:cNvPr id="60" name="直線コネクタ 59"/>
        <xdr:cNvCxnSpPr/>
      </xdr:nvCxnSpPr>
      <xdr:spPr>
        <a:xfrm>
          <a:off x="4546600" y="5380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63652</xdr:rowOff>
    </xdr:from>
    <xdr:to>
      <xdr:col>24</xdr:col>
      <xdr:colOff>63500</xdr:colOff>
      <xdr:row>36</xdr:row>
      <xdr:rowOff>91846</xdr:rowOff>
    </xdr:to>
    <xdr:cxnSp macro="">
      <xdr:nvCxnSpPr>
        <xdr:cNvPr id="61" name="直線コネクタ 60"/>
        <xdr:cNvCxnSpPr/>
      </xdr:nvCxnSpPr>
      <xdr:spPr>
        <a:xfrm>
          <a:off x="3797300" y="6235852"/>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134599</xdr:rowOff>
    </xdr:from>
    <xdr:ext cx="534377" cy="259045"/>
    <xdr:sp macro="" textlink="">
      <xdr:nvSpPr>
        <xdr:cNvPr id="62" name="人件費平均値テキスト"/>
        <xdr:cNvSpPr txBox="1"/>
      </xdr:nvSpPr>
      <xdr:spPr>
        <a:xfrm>
          <a:off x="4686300" y="5792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111722</xdr:rowOff>
    </xdr:from>
    <xdr:to>
      <xdr:col>24</xdr:col>
      <xdr:colOff>114300</xdr:colOff>
      <xdr:row>35</xdr:row>
      <xdr:rowOff>41872</xdr:rowOff>
    </xdr:to>
    <xdr:sp macro="" textlink="">
      <xdr:nvSpPr>
        <xdr:cNvPr id="63" name="フローチャート: 判断 62"/>
        <xdr:cNvSpPr/>
      </xdr:nvSpPr>
      <xdr:spPr>
        <a:xfrm>
          <a:off x="45847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44374</xdr:rowOff>
    </xdr:from>
    <xdr:to>
      <xdr:col>19</xdr:col>
      <xdr:colOff>177800</xdr:colOff>
      <xdr:row>36</xdr:row>
      <xdr:rowOff>63652</xdr:rowOff>
    </xdr:to>
    <xdr:cxnSp macro="">
      <xdr:nvCxnSpPr>
        <xdr:cNvPr id="64" name="直線コネクタ 63"/>
        <xdr:cNvCxnSpPr/>
      </xdr:nvCxnSpPr>
      <xdr:spPr>
        <a:xfrm>
          <a:off x="2908300" y="6216574"/>
          <a:ext cx="889000" cy="1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122314</xdr:rowOff>
    </xdr:from>
    <xdr:to>
      <xdr:col>20</xdr:col>
      <xdr:colOff>38100</xdr:colOff>
      <xdr:row>35</xdr:row>
      <xdr:rowOff>52464</xdr:rowOff>
    </xdr:to>
    <xdr:sp macro="" textlink="">
      <xdr:nvSpPr>
        <xdr:cNvPr id="65" name="フローチャート: 判断 64"/>
        <xdr:cNvSpPr/>
      </xdr:nvSpPr>
      <xdr:spPr>
        <a:xfrm>
          <a:off x="3746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68991</xdr:rowOff>
    </xdr:from>
    <xdr:ext cx="534377" cy="259045"/>
    <xdr:sp macro="" textlink="">
      <xdr:nvSpPr>
        <xdr:cNvPr id="66" name="テキスト ボックス 65"/>
        <xdr:cNvSpPr txBox="1"/>
      </xdr:nvSpPr>
      <xdr:spPr>
        <a:xfrm>
          <a:off x="3530111" y="57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23000</xdr:rowOff>
    </xdr:from>
    <xdr:to>
      <xdr:col>15</xdr:col>
      <xdr:colOff>50800</xdr:colOff>
      <xdr:row>36</xdr:row>
      <xdr:rowOff>44374</xdr:rowOff>
    </xdr:to>
    <xdr:cxnSp macro="">
      <xdr:nvCxnSpPr>
        <xdr:cNvPr id="67" name="直線コネクタ 66"/>
        <xdr:cNvCxnSpPr/>
      </xdr:nvCxnSpPr>
      <xdr:spPr>
        <a:xfrm>
          <a:off x="2019300" y="6195200"/>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146507</xdr:rowOff>
    </xdr:from>
    <xdr:to>
      <xdr:col>15</xdr:col>
      <xdr:colOff>101600</xdr:colOff>
      <xdr:row>35</xdr:row>
      <xdr:rowOff>76657</xdr:rowOff>
    </xdr:to>
    <xdr:sp macro="" textlink="">
      <xdr:nvSpPr>
        <xdr:cNvPr id="68" name="フローチャート: 判断 67"/>
        <xdr:cNvSpPr/>
      </xdr:nvSpPr>
      <xdr:spPr>
        <a:xfrm>
          <a:off x="2857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93184</xdr:rowOff>
    </xdr:from>
    <xdr:ext cx="534377" cy="259045"/>
    <xdr:sp macro="" textlink="">
      <xdr:nvSpPr>
        <xdr:cNvPr id="69" name="テキスト ボックス 68"/>
        <xdr:cNvSpPr txBox="1"/>
      </xdr:nvSpPr>
      <xdr:spPr>
        <a:xfrm>
          <a:off x="2641111" y="575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10998</xdr:rowOff>
    </xdr:from>
    <xdr:to>
      <xdr:col>10</xdr:col>
      <xdr:colOff>114300</xdr:colOff>
      <xdr:row>36</xdr:row>
      <xdr:rowOff>23000</xdr:rowOff>
    </xdr:to>
    <xdr:cxnSp macro="">
      <xdr:nvCxnSpPr>
        <xdr:cNvPr id="70" name="直線コネクタ 69"/>
        <xdr:cNvCxnSpPr/>
      </xdr:nvCxnSpPr>
      <xdr:spPr>
        <a:xfrm>
          <a:off x="1130300" y="6183198"/>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149534</xdr:rowOff>
    </xdr:from>
    <xdr:ext cx="534377" cy="259045"/>
    <xdr:sp macro="" textlink="">
      <xdr:nvSpPr>
        <xdr:cNvPr id="72" name="テキスト ボックス 71"/>
        <xdr:cNvSpPr txBox="1"/>
      </xdr:nvSpPr>
      <xdr:spPr>
        <a:xfrm>
          <a:off x="1752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138676</xdr:rowOff>
    </xdr:from>
    <xdr:ext cx="534377" cy="259045"/>
    <xdr:sp macro="" textlink="">
      <xdr:nvSpPr>
        <xdr:cNvPr id="74" name="テキスト ボックス 73"/>
        <xdr:cNvSpPr txBox="1"/>
      </xdr:nvSpPr>
      <xdr:spPr>
        <a:xfrm>
          <a:off x="863111" y="57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41046</xdr:rowOff>
    </xdr:from>
    <xdr:to>
      <xdr:col>24</xdr:col>
      <xdr:colOff>114300</xdr:colOff>
      <xdr:row>36</xdr:row>
      <xdr:rowOff>142646</xdr:rowOff>
    </xdr:to>
    <xdr:sp macro="" textlink="">
      <xdr:nvSpPr>
        <xdr:cNvPr id="80" name="楕円 79"/>
        <xdr:cNvSpPr/>
      </xdr:nvSpPr>
      <xdr:spPr>
        <a:xfrm>
          <a:off x="4584700" y="621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19473</xdr:rowOff>
    </xdr:from>
    <xdr:ext cx="534377" cy="259045"/>
    <xdr:sp macro="" textlink="">
      <xdr:nvSpPr>
        <xdr:cNvPr id="81" name="人件費該当値テキスト"/>
        <xdr:cNvSpPr txBox="1"/>
      </xdr:nvSpPr>
      <xdr:spPr>
        <a:xfrm>
          <a:off x="4686300" y="619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12852</xdr:rowOff>
    </xdr:from>
    <xdr:to>
      <xdr:col>20</xdr:col>
      <xdr:colOff>38100</xdr:colOff>
      <xdr:row>36</xdr:row>
      <xdr:rowOff>114452</xdr:rowOff>
    </xdr:to>
    <xdr:sp macro="" textlink="">
      <xdr:nvSpPr>
        <xdr:cNvPr id="82" name="楕円 81"/>
        <xdr:cNvSpPr/>
      </xdr:nvSpPr>
      <xdr:spPr>
        <a:xfrm>
          <a:off x="3746500" y="61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105579</xdr:rowOff>
    </xdr:from>
    <xdr:ext cx="534377" cy="259045"/>
    <xdr:sp macro="" textlink="">
      <xdr:nvSpPr>
        <xdr:cNvPr id="83" name="テキスト ボックス 82"/>
        <xdr:cNvSpPr txBox="1"/>
      </xdr:nvSpPr>
      <xdr:spPr>
        <a:xfrm>
          <a:off x="3530111" y="62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165024</xdr:rowOff>
    </xdr:from>
    <xdr:to>
      <xdr:col>15</xdr:col>
      <xdr:colOff>101600</xdr:colOff>
      <xdr:row>36</xdr:row>
      <xdr:rowOff>95174</xdr:rowOff>
    </xdr:to>
    <xdr:sp macro="" textlink="">
      <xdr:nvSpPr>
        <xdr:cNvPr id="84" name="楕円 83"/>
        <xdr:cNvSpPr/>
      </xdr:nvSpPr>
      <xdr:spPr>
        <a:xfrm>
          <a:off x="2857500" y="616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86301</xdr:rowOff>
    </xdr:from>
    <xdr:ext cx="534377" cy="259045"/>
    <xdr:sp macro="" textlink="">
      <xdr:nvSpPr>
        <xdr:cNvPr id="85" name="テキスト ボックス 84"/>
        <xdr:cNvSpPr txBox="1"/>
      </xdr:nvSpPr>
      <xdr:spPr>
        <a:xfrm>
          <a:off x="2641111" y="625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143650</xdr:rowOff>
    </xdr:from>
    <xdr:to>
      <xdr:col>10</xdr:col>
      <xdr:colOff>165100</xdr:colOff>
      <xdr:row>36</xdr:row>
      <xdr:rowOff>73800</xdr:rowOff>
    </xdr:to>
    <xdr:sp macro="" textlink="">
      <xdr:nvSpPr>
        <xdr:cNvPr id="86" name="楕円 85"/>
        <xdr:cNvSpPr/>
      </xdr:nvSpPr>
      <xdr:spPr>
        <a:xfrm>
          <a:off x="1968500" y="614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64927</xdr:rowOff>
    </xdr:from>
    <xdr:ext cx="534377" cy="259045"/>
    <xdr:sp macro="" textlink="">
      <xdr:nvSpPr>
        <xdr:cNvPr id="87" name="テキスト ボックス 86"/>
        <xdr:cNvSpPr txBox="1"/>
      </xdr:nvSpPr>
      <xdr:spPr>
        <a:xfrm>
          <a:off x="1752111" y="623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131648</xdr:rowOff>
    </xdr:from>
    <xdr:to>
      <xdr:col>6</xdr:col>
      <xdr:colOff>38100</xdr:colOff>
      <xdr:row>36</xdr:row>
      <xdr:rowOff>61798</xdr:rowOff>
    </xdr:to>
    <xdr:sp macro="" textlink="">
      <xdr:nvSpPr>
        <xdr:cNvPr id="88" name="楕円 87"/>
        <xdr:cNvSpPr/>
      </xdr:nvSpPr>
      <xdr:spPr>
        <a:xfrm>
          <a:off x="1079500" y="613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52925</xdr:rowOff>
    </xdr:from>
    <xdr:ext cx="534377" cy="259045"/>
    <xdr:sp macro="" textlink="">
      <xdr:nvSpPr>
        <xdr:cNvPr id="89" name="テキスト ボックス 88"/>
        <xdr:cNvSpPr txBox="1"/>
      </xdr:nvSpPr>
      <xdr:spPr>
        <a:xfrm>
          <a:off x="863111" y="622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155778</xdr:rowOff>
    </xdr:from>
    <xdr:to>
      <xdr:col>24</xdr:col>
      <xdr:colOff>62865</xdr:colOff>
      <xdr:row>58</xdr:row>
      <xdr:rowOff>28943</xdr:rowOff>
    </xdr:to>
    <xdr:cxnSp macro="">
      <xdr:nvCxnSpPr>
        <xdr:cNvPr id="114" name="直線コネクタ 113"/>
        <xdr:cNvCxnSpPr/>
      </xdr:nvCxnSpPr>
      <xdr:spPr>
        <a:xfrm flipV="1">
          <a:off x="4633595" y="8899728"/>
          <a:ext cx="1270" cy="10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32770</xdr:rowOff>
    </xdr:from>
    <xdr:ext cx="534377" cy="259045"/>
    <xdr:sp macro="" textlink="">
      <xdr:nvSpPr>
        <xdr:cNvPr id="115" name="物件費最小値テキスト"/>
        <xdr:cNvSpPr txBox="1"/>
      </xdr:nvSpPr>
      <xdr:spPr>
        <a:xfrm>
          <a:off x="4686300" y="99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28943</xdr:rowOff>
    </xdr:from>
    <xdr:to>
      <xdr:col>24</xdr:col>
      <xdr:colOff>152400</xdr:colOff>
      <xdr:row>58</xdr:row>
      <xdr:rowOff>28943</xdr:rowOff>
    </xdr:to>
    <xdr:cxnSp macro="">
      <xdr:nvCxnSpPr>
        <xdr:cNvPr id="116" name="直線コネクタ 115"/>
        <xdr:cNvCxnSpPr/>
      </xdr:nvCxnSpPr>
      <xdr:spPr>
        <a:xfrm>
          <a:off x="4546600" y="997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102455</xdr:rowOff>
    </xdr:from>
    <xdr:ext cx="534377" cy="259045"/>
    <xdr:sp macro="" textlink="">
      <xdr:nvSpPr>
        <xdr:cNvPr id="117" name="物件費最大値テキスト"/>
        <xdr:cNvSpPr txBox="1"/>
      </xdr:nvSpPr>
      <xdr:spPr>
        <a:xfrm>
          <a:off x="4686300" y="867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155778</xdr:rowOff>
    </xdr:from>
    <xdr:to>
      <xdr:col>24</xdr:col>
      <xdr:colOff>152400</xdr:colOff>
      <xdr:row>51</xdr:row>
      <xdr:rowOff>155778</xdr:rowOff>
    </xdr:to>
    <xdr:cxnSp macro="">
      <xdr:nvCxnSpPr>
        <xdr:cNvPr id="118" name="直線コネクタ 117"/>
        <xdr:cNvCxnSpPr/>
      </xdr:nvCxnSpPr>
      <xdr:spPr>
        <a:xfrm>
          <a:off x="4546600" y="889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145149</xdr:rowOff>
    </xdr:from>
    <xdr:to>
      <xdr:col>24</xdr:col>
      <xdr:colOff>63500</xdr:colOff>
      <xdr:row>56</xdr:row>
      <xdr:rowOff>145758</xdr:rowOff>
    </xdr:to>
    <xdr:cxnSp macro="">
      <xdr:nvCxnSpPr>
        <xdr:cNvPr id="119" name="直線コネクタ 118"/>
        <xdr:cNvCxnSpPr/>
      </xdr:nvCxnSpPr>
      <xdr:spPr>
        <a:xfrm flipV="1">
          <a:off x="3797300" y="9746349"/>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51426</xdr:rowOff>
    </xdr:from>
    <xdr:ext cx="534377" cy="259045"/>
    <xdr:sp macro="" textlink="">
      <xdr:nvSpPr>
        <xdr:cNvPr id="120" name="物件費平均値テキスト"/>
        <xdr:cNvSpPr txBox="1"/>
      </xdr:nvSpPr>
      <xdr:spPr>
        <a:xfrm>
          <a:off x="4686300" y="91382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28549</xdr:rowOff>
    </xdr:from>
    <xdr:to>
      <xdr:col>24</xdr:col>
      <xdr:colOff>114300</xdr:colOff>
      <xdr:row>54</xdr:row>
      <xdr:rowOff>130149</xdr:rowOff>
    </xdr:to>
    <xdr:sp macro="" textlink="">
      <xdr:nvSpPr>
        <xdr:cNvPr id="121" name="フローチャート: 判断 120"/>
        <xdr:cNvSpPr/>
      </xdr:nvSpPr>
      <xdr:spPr>
        <a:xfrm>
          <a:off x="4584700" y="928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134480</xdr:rowOff>
    </xdr:from>
    <xdr:to>
      <xdr:col>19</xdr:col>
      <xdr:colOff>177800</xdr:colOff>
      <xdr:row>56</xdr:row>
      <xdr:rowOff>145758</xdr:rowOff>
    </xdr:to>
    <xdr:cxnSp macro="">
      <xdr:nvCxnSpPr>
        <xdr:cNvPr id="122" name="直線コネクタ 121"/>
        <xdr:cNvCxnSpPr/>
      </xdr:nvCxnSpPr>
      <xdr:spPr>
        <a:xfrm>
          <a:off x="2908300" y="9735680"/>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33731</xdr:rowOff>
    </xdr:from>
    <xdr:to>
      <xdr:col>20</xdr:col>
      <xdr:colOff>38100</xdr:colOff>
      <xdr:row>54</xdr:row>
      <xdr:rowOff>135331</xdr:rowOff>
    </xdr:to>
    <xdr:sp macro="" textlink="">
      <xdr:nvSpPr>
        <xdr:cNvPr id="123" name="フローチャート: 判断 122"/>
        <xdr:cNvSpPr/>
      </xdr:nvSpPr>
      <xdr:spPr>
        <a:xfrm>
          <a:off x="37465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151858</xdr:rowOff>
    </xdr:from>
    <xdr:ext cx="534377" cy="259045"/>
    <xdr:sp macro="" textlink="">
      <xdr:nvSpPr>
        <xdr:cNvPr id="124" name="テキスト ボックス 123"/>
        <xdr:cNvSpPr txBox="1"/>
      </xdr:nvSpPr>
      <xdr:spPr>
        <a:xfrm>
          <a:off x="3530111" y="906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134480</xdr:rowOff>
    </xdr:from>
    <xdr:to>
      <xdr:col>15</xdr:col>
      <xdr:colOff>50800</xdr:colOff>
      <xdr:row>57</xdr:row>
      <xdr:rowOff>119812</xdr:rowOff>
    </xdr:to>
    <xdr:cxnSp macro="">
      <xdr:nvCxnSpPr>
        <xdr:cNvPr id="125" name="直線コネクタ 124"/>
        <xdr:cNvCxnSpPr/>
      </xdr:nvCxnSpPr>
      <xdr:spPr>
        <a:xfrm flipV="1">
          <a:off x="2019300" y="9735680"/>
          <a:ext cx="889000" cy="15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56438</xdr:rowOff>
    </xdr:from>
    <xdr:to>
      <xdr:col>15</xdr:col>
      <xdr:colOff>101600</xdr:colOff>
      <xdr:row>54</xdr:row>
      <xdr:rowOff>158038</xdr:rowOff>
    </xdr:to>
    <xdr:sp macro="" textlink="">
      <xdr:nvSpPr>
        <xdr:cNvPr id="126" name="フローチャート: 判断 125"/>
        <xdr:cNvSpPr/>
      </xdr:nvSpPr>
      <xdr:spPr>
        <a:xfrm>
          <a:off x="2857500" y="931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3115</xdr:rowOff>
    </xdr:from>
    <xdr:ext cx="534377" cy="259045"/>
    <xdr:sp macro="" textlink="">
      <xdr:nvSpPr>
        <xdr:cNvPr id="127" name="テキスト ボックス 126"/>
        <xdr:cNvSpPr txBox="1"/>
      </xdr:nvSpPr>
      <xdr:spPr>
        <a:xfrm>
          <a:off x="2641111" y="908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119812</xdr:rowOff>
    </xdr:from>
    <xdr:to>
      <xdr:col>10</xdr:col>
      <xdr:colOff>114300</xdr:colOff>
      <xdr:row>58</xdr:row>
      <xdr:rowOff>3911</xdr:rowOff>
    </xdr:to>
    <xdr:cxnSp macro="">
      <xdr:nvCxnSpPr>
        <xdr:cNvPr id="128" name="直線コネクタ 127"/>
        <xdr:cNvCxnSpPr/>
      </xdr:nvCxnSpPr>
      <xdr:spPr>
        <a:xfrm flipV="1">
          <a:off x="1130300" y="9892462"/>
          <a:ext cx="889000" cy="5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63602</xdr:rowOff>
    </xdr:from>
    <xdr:to>
      <xdr:col>10</xdr:col>
      <xdr:colOff>165100</xdr:colOff>
      <xdr:row>53</xdr:row>
      <xdr:rowOff>165202</xdr:rowOff>
    </xdr:to>
    <xdr:sp macro="" textlink="">
      <xdr:nvSpPr>
        <xdr:cNvPr id="129" name="フローチャート: 判断 128"/>
        <xdr:cNvSpPr/>
      </xdr:nvSpPr>
      <xdr:spPr>
        <a:xfrm>
          <a:off x="1968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10279</xdr:rowOff>
    </xdr:from>
    <xdr:ext cx="534377" cy="259045"/>
    <xdr:sp macro="" textlink="">
      <xdr:nvSpPr>
        <xdr:cNvPr id="130" name="テキスト ボックス 129"/>
        <xdr:cNvSpPr txBox="1"/>
      </xdr:nvSpPr>
      <xdr:spPr>
        <a:xfrm>
          <a:off x="1752111" y="89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18529</xdr:rowOff>
    </xdr:from>
    <xdr:to>
      <xdr:col>6</xdr:col>
      <xdr:colOff>38100</xdr:colOff>
      <xdr:row>54</xdr:row>
      <xdr:rowOff>120129</xdr:rowOff>
    </xdr:to>
    <xdr:sp macro="" textlink="">
      <xdr:nvSpPr>
        <xdr:cNvPr id="131" name="フローチャート: 判断 130"/>
        <xdr:cNvSpPr/>
      </xdr:nvSpPr>
      <xdr:spPr>
        <a:xfrm>
          <a:off x="1079500" y="92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136656</xdr:rowOff>
    </xdr:from>
    <xdr:ext cx="534377" cy="259045"/>
    <xdr:sp macro="" textlink="">
      <xdr:nvSpPr>
        <xdr:cNvPr id="132" name="テキスト ボックス 131"/>
        <xdr:cNvSpPr txBox="1"/>
      </xdr:nvSpPr>
      <xdr:spPr>
        <a:xfrm>
          <a:off x="863111" y="90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94349</xdr:rowOff>
    </xdr:from>
    <xdr:to>
      <xdr:col>24</xdr:col>
      <xdr:colOff>114300</xdr:colOff>
      <xdr:row>57</xdr:row>
      <xdr:rowOff>24499</xdr:rowOff>
    </xdr:to>
    <xdr:sp macro="" textlink="">
      <xdr:nvSpPr>
        <xdr:cNvPr id="138" name="楕円 137"/>
        <xdr:cNvSpPr/>
      </xdr:nvSpPr>
      <xdr:spPr>
        <a:xfrm>
          <a:off x="4584700" y="969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72776</xdr:rowOff>
    </xdr:from>
    <xdr:ext cx="534377" cy="259045"/>
    <xdr:sp macro="" textlink="">
      <xdr:nvSpPr>
        <xdr:cNvPr id="139" name="物件費該当値テキスト"/>
        <xdr:cNvSpPr txBox="1"/>
      </xdr:nvSpPr>
      <xdr:spPr>
        <a:xfrm>
          <a:off x="4686300" y="967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94958</xdr:rowOff>
    </xdr:from>
    <xdr:to>
      <xdr:col>20</xdr:col>
      <xdr:colOff>38100</xdr:colOff>
      <xdr:row>57</xdr:row>
      <xdr:rowOff>25108</xdr:rowOff>
    </xdr:to>
    <xdr:sp macro="" textlink="">
      <xdr:nvSpPr>
        <xdr:cNvPr id="140" name="楕円 139"/>
        <xdr:cNvSpPr/>
      </xdr:nvSpPr>
      <xdr:spPr>
        <a:xfrm>
          <a:off x="3746500" y="969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16235</xdr:rowOff>
    </xdr:from>
    <xdr:ext cx="534377" cy="259045"/>
    <xdr:sp macro="" textlink="">
      <xdr:nvSpPr>
        <xdr:cNvPr id="141" name="テキスト ボックス 140"/>
        <xdr:cNvSpPr txBox="1"/>
      </xdr:nvSpPr>
      <xdr:spPr>
        <a:xfrm>
          <a:off x="3530111" y="978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83680</xdr:rowOff>
    </xdr:from>
    <xdr:to>
      <xdr:col>15</xdr:col>
      <xdr:colOff>101600</xdr:colOff>
      <xdr:row>57</xdr:row>
      <xdr:rowOff>13830</xdr:rowOff>
    </xdr:to>
    <xdr:sp macro="" textlink="">
      <xdr:nvSpPr>
        <xdr:cNvPr id="142" name="楕円 141"/>
        <xdr:cNvSpPr/>
      </xdr:nvSpPr>
      <xdr:spPr>
        <a:xfrm>
          <a:off x="2857500" y="968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4957</xdr:rowOff>
    </xdr:from>
    <xdr:ext cx="534377" cy="259045"/>
    <xdr:sp macro="" textlink="">
      <xdr:nvSpPr>
        <xdr:cNvPr id="143" name="テキスト ボックス 142"/>
        <xdr:cNvSpPr txBox="1"/>
      </xdr:nvSpPr>
      <xdr:spPr>
        <a:xfrm>
          <a:off x="2641111" y="977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69012</xdr:rowOff>
    </xdr:from>
    <xdr:to>
      <xdr:col>10</xdr:col>
      <xdr:colOff>165100</xdr:colOff>
      <xdr:row>57</xdr:row>
      <xdr:rowOff>170612</xdr:rowOff>
    </xdr:to>
    <xdr:sp macro="" textlink="">
      <xdr:nvSpPr>
        <xdr:cNvPr id="144" name="楕円 143"/>
        <xdr:cNvSpPr/>
      </xdr:nvSpPr>
      <xdr:spPr>
        <a:xfrm>
          <a:off x="1968500" y="984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161739</xdr:rowOff>
    </xdr:from>
    <xdr:ext cx="534377" cy="259045"/>
    <xdr:sp macro="" textlink="">
      <xdr:nvSpPr>
        <xdr:cNvPr id="145" name="テキスト ボックス 144"/>
        <xdr:cNvSpPr txBox="1"/>
      </xdr:nvSpPr>
      <xdr:spPr>
        <a:xfrm>
          <a:off x="1752111" y="993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124561</xdr:rowOff>
    </xdr:from>
    <xdr:to>
      <xdr:col>6</xdr:col>
      <xdr:colOff>38100</xdr:colOff>
      <xdr:row>58</xdr:row>
      <xdr:rowOff>54711</xdr:rowOff>
    </xdr:to>
    <xdr:sp macro="" textlink="">
      <xdr:nvSpPr>
        <xdr:cNvPr id="146" name="楕円 145"/>
        <xdr:cNvSpPr/>
      </xdr:nvSpPr>
      <xdr:spPr>
        <a:xfrm>
          <a:off x="1079500" y="989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45838</xdr:rowOff>
    </xdr:from>
    <xdr:ext cx="534377" cy="259045"/>
    <xdr:sp macro="" textlink="">
      <xdr:nvSpPr>
        <xdr:cNvPr id="147" name="テキスト ボックス 146"/>
        <xdr:cNvSpPr txBox="1"/>
      </xdr:nvSpPr>
      <xdr:spPr>
        <a:xfrm>
          <a:off x="863111" y="998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107369</xdr:rowOff>
    </xdr:from>
    <xdr:to>
      <xdr:col>24</xdr:col>
      <xdr:colOff>62865</xdr:colOff>
      <xdr:row>78</xdr:row>
      <xdr:rowOff>98389</xdr:rowOff>
    </xdr:to>
    <xdr:cxnSp macro="">
      <xdr:nvCxnSpPr>
        <xdr:cNvPr id="173" name="直線コネクタ 172"/>
        <xdr:cNvCxnSpPr/>
      </xdr:nvCxnSpPr>
      <xdr:spPr>
        <a:xfrm flipV="1">
          <a:off x="4633595" y="12108869"/>
          <a:ext cx="1270" cy="136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102216</xdr:rowOff>
    </xdr:from>
    <xdr:ext cx="469744" cy="259045"/>
    <xdr:sp macro="" textlink="">
      <xdr:nvSpPr>
        <xdr:cNvPr id="174" name="維持補修費最小値テキスト"/>
        <xdr:cNvSpPr txBox="1"/>
      </xdr:nvSpPr>
      <xdr:spPr>
        <a:xfrm>
          <a:off x="4686300" y="134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98389</xdr:rowOff>
    </xdr:from>
    <xdr:to>
      <xdr:col>24</xdr:col>
      <xdr:colOff>152400</xdr:colOff>
      <xdr:row>78</xdr:row>
      <xdr:rowOff>98389</xdr:rowOff>
    </xdr:to>
    <xdr:cxnSp macro="">
      <xdr:nvCxnSpPr>
        <xdr:cNvPr id="175" name="直線コネクタ 174"/>
        <xdr:cNvCxnSpPr/>
      </xdr:nvCxnSpPr>
      <xdr:spPr>
        <a:xfrm>
          <a:off x="4546600" y="13471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54046</xdr:rowOff>
    </xdr:from>
    <xdr:ext cx="469744" cy="259045"/>
    <xdr:sp macro="" textlink="">
      <xdr:nvSpPr>
        <xdr:cNvPr id="176" name="維持補修費最大値テキスト"/>
        <xdr:cNvSpPr txBox="1"/>
      </xdr:nvSpPr>
      <xdr:spPr>
        <a:xfrm>
          <a:off x="4686300" y="1188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107369</xdr:rowOff>
    </xdr:from>
    <xdr:to>
      <xdr:col>24</xdr:col>
      <xdr:colOff>152400</xdr:colOff>
      <xdr:row>70</xdr:row>
      <xdr:rowOff>107369</xdr:rowOff>
    </xdr:to>
    <xdr:cxnSp macro="">
      <xdr:nvCxnSpPr>
        <xdr:cNvPr id="177" name="直線コネクタ 176"/>
        <xdr:cNvCxnSpPr/>
      </xdr:nvCxnSpPr>
      <xdr:spPr>
        <a:xfrm>
          <a:off x="4546600" y="1210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58220</xdr:rowOff>
    </xdr:from>
    <xdr:to>
      <xdr:col>24</xdr:col>
      <xdr:colOff>63500</xdr:colOff>
      <xdr:row>78</xdr:row>
      <xdr:rowOff>61486</xdr:rowOff>
    </xdr:to>
    <xdr:cxnSp macro="">
      <xdr:nvCxnSpPr>
        <xdr:cNvPr id="178" name="直線コネクタ 177"/>
        <xdr:cNvCxnSpPr/>
      </xdr:nvCxnSpPr>
      <xdr:spPr>
        <a:xfrm flipV="1">
          <a:off x="3797300" y="1343132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49565</xdr:rowOff>
    </xdr:from>
    <xdr:ext cx="469744" cy="259045"/>
    <xdr:sp macro="" textlink="">
      <xdr:nvSpPr>
        <xdr:cNvPr id="179" name="維持補修費平均値テキスト"/>
        <xdr:cNvSpPr txBox="1"/>
      </xdr:nvSpPr>
      <xdr:spPr>
        <a:xfrm>
          <a:off x="4686300" y="12736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26688</xdr:rowOff>
    </xdr:from>
    <xdr:to>
      <xdr:col>24</xdr:col>
      <xdr:colOff>114300</xdr:colOff>
      <xdr:row>75</xdr:row>
      <xdr:rowOff>128288</xdr:rowOff>
    </xdr:to>
    <xdr:sp macro="" textlink="">
      <xdr:nvSpPr>
        <xdr:cNvPr id="180" name="フローチャート: 判断 179"/>
        <xdr:cNvSpPr/>
      </xdr:nvSpPr>
      <xdr:spPr>
        <a:xfrm>
          <a:off x="4584700" y="1288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61486</xdr:rowOff>
    </xdr:from>
    <xdr:to>
      <xdr:col>19</xdr:col>
      <xdr:colOff>177800</xdr:colOff>
      <xdr:row>78</xdr:row>
      <xdr:rowOff>74712</xdr:rowOff>
    </xdr:to>
    <xdr:cxnSp macro="">
      <xdr:nvCxnSpPr>
        <xdr:cNvPr id="181" name="直線コネクタ 180"/>
        <xdr:cNvCxnSpPr/>
      </xdr:nvCxnSpPr>
      <xdr:spPr>
        <a:xfrm flipV="1">
          <a:off x="2908300" y="13434586"/>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43180</xdr:rowOff>
    </xdr:from>
    <xdr:to>
      <xdr:col>20</xdr:col>
      <xdr:colOff>38100</xdr:colOff>
      <xdr:row>75</xdr:row>
      <xdr:rowOff>144780</xdr:rowOff>
    </xdr:to>
    <xdr:sp macro="" textlink="">
      <xdr:nvSpPr>
        <xdr:cNvPr id="182" name="フローチャート: 判断 181"/>
        <xdr:cNvSpPr/>
      </xdr:nvSpPr>
      <xdr:spPr>
        <a:xfrm>
          <a:off x="3746500" y="1290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161307</xdr:rowOff>
    </xdr:from>
    <xdr:ext cx="469744" cy="259045"/>
    <xdr:sp macro="" textlink="">
      <xdr:nvSpPr>
        <xdr:cNvPr id="183" name="テキスト ボックス 182"/>
        <xdr:cNvSpPr txBox="1"/>
      </xdr:nvSpPr>
      <xdr:spPr>
        <a:xfrm>
          <a:off x="3562428" y="1267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68835</xdr:rowOff>
    </xdr:from>
    <xdr:to>
      <xdr:col>15</xdr:col>
      <xdr:colOff>50800</xdr:colOff>
      <xdr:row>78</xdr:row>
      <xdr:rowOff>74712</xdr:rowOff>
    </xdr:to>
    <xdr:cxnSp macro="">
      <xdr:nvCxnSpPr>
        <xdr:cNvPr id="184" name="直線コネクタ 183"/>
        <xdr:cNvCxnSpPr/>
      </xdr:nvCxnSpPr>
      <xdr:spPr>
        <a:xfrm>
          <a:off x="2019300" y="13441935"/>
          <a:ext cx="8890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114373</xdr:rowOff>
    </xdr:from>
    <xdr:to>
      <xdr:col>15</xdr:col>
      <xdr:colOff>101600</xdr:colOff>
      <xdr:row>76</xdr:row>
      <xdr:rowOff>44523</xdr:rowOff>
    </xdr:to>
    <xdr:sp macro="" textlink="">
      <xdr:nvSpPr>
        <xdr:cNvPr id="185" name="フローチャート: 判断 184"/>
        <xdr:cNvSpPr/>
      </xdr:nvSpPr>
      <xdr:spPr>
        <a:xfrm>
          <a:off x="2857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61050</xdr:rowOff>
    </xdr:from>
    <xdr:ext cx="469744" cy="259045"/>
    <xdr:sp macro="" textlink="">
      <xdr:nvSpPr>
        <xdr:cNvPr id="186" name="テキスト ボックス 185"/>
        <xdr:cNvSpPr txBox="1"/>
      </xdr:nvSpPr>
      <xdr:spPr>
        <a:xfrm>
          <a:off x="2673428"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68835</xdr:rowOff>
    </xdr:from>
    <xdr:to>
      <xdr:col>10</xdr:col>
      <xdr:colOff>114300</xdr:colOff>
      <xdr:row>78</xdr:row>
      <xdr:rowOff>80753</xdr:rowOff>
    </xdr:to>
    <xdr:cxnSp macro="">
      <xdr:nvCxnSpPr>
        <xdr:cNvPr id="187" name="直線コネクタ 186"/>
        <xdr:cNvCxnSpPr/>
      </xdr:nvCxnSpPr>
      <xdr:spPr>
        <a:xfrm flipV="1">
          <a:off x="1130300" y="13441935"/>
          <a:ext cx="889000" cy="1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168094</xdr:rowOff>
    </xdr:from>
    <xdr:to>
      <xdr:col>10</xdr:col>
      <xdr:colOff>165100</xdr:colOff>
      <xdr:row>76</xdr:row>
      <xdr:rowOff>98244</xdr:rowOff>
    </xdr:to>
    <xdr:sp macro="" textlink="">
      <xdr:nvSpPr>
        <xdr:cNvPr id="188" name="フローチャート: 判断 187"/>
        <xdr:cNvSpPr/>
      </xdr:nvSpPr>
      <xdr:spPr>
        <a:xfrm>
          <a:off x="1968500" y="130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114771</xdr:rowOff>
    </xdr:from>
    <xdr:ext cx="469744" cy="259045"/>
    <xdr:sp macro="" textlink="">
      <xdr:nvSpPr>
        <xdr:cNvPr id="189" name="テキスト ボックス 188"/>
        <xdr:cNvSpPr txBox="1"/>
      </xdr:nvSpPr>
      <xdr:spPr>
        <a:xfrm>
          <a:off x="1784428" y="128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5297</xdr:rowOff>
    </xdr:from>
    <xdr:to>
      <xdr:col>6</xdr:col>
      <xdr:colOff>38100</xdr:colOff>
      <xdr:row>76</xdr:row>
      <xdr:rowOff>106897</xdr:rowOff>
    </xdr:to>
    <xdr:sp macro="" textlink="">
      <xdr:nvSpPr>
        <xdr:cNvPr id="190" name="フローチャート: 判断 189"/>
        <xdr:cNvSpPr/>
      </xdr:nvSpPr>
      <xdr:spPr>
        <a:xfrm>
          <a:off x="1079500" y="130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123424</xdr:rowOff>
    </xdr:from>
    <xdr:ext cx="469744" cy="259045"/>
    <xdr:sp macro="" textlink="">
      <xdr:nvSpPr>
        <xdr:cNvPr id="191" name="テキスト ボックス 190"/>
        <xdr:cNvSpPr txBox="1"/>
      </xdr:nvSpPr>
      <xdr:spPr>
        <a:xfrm>
          <a:off x="895428" y="1281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7420</xdr:rowOff>
    </xdr:from>
    <xdr:to>
      <xdr:col>24</xdr:col>
      <xdr:colOff>114300</xdr:colOff>
      <xdr:row>78</xdr:row>
      <xdr:rowOff>109020</xdr:rowOff>
    </xdr:to>
    <xdr:sp macro="" textlink="">
      <xdr:nvSpPr>
        <xdr:cNvPr id="197" name="楕円 196"/>
        <xdr:cNvSpPr/>
      </xdr:nvSpPr>
      <xdr:spPr>
        <a:xfrm>
          <a:off x="4584700" y="1338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93797</xdr:rowOff>
    </xdr:from>
    <xdr:ext cx="469744" cy="259045"/>
    <xdr:sp macro="" textlink="">
      <xdr:nvSpPr>
        <xdr:cNvPr id="198" name="維持補修費該当値テキスト"/>
        <xdr:cNvSpPr txBox="1"/>
      </xdr:nvSpPr>
      <xdr:spPr>
        <a:xfrm>
          <a:off x="4686300" y="1329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10686</xdr:rowOff>
    </xdr:from>
    <xdr:to>
      <xdr:col>20</xdr:col>
      <xdr:colOff>38100</xdr:colOff>
      <xdr:row>78</xdr:row>
      <xdr:rowOff>112286</xdr:rowOff>
    </xdr:to>
    <xdr:sp macro="" textlink="">
      <xdr:nvSpPr>
        <xdr:cNvPr id="199" name="楕円 198"/>
        <xdr:cNvSpPr/>
      </xdr:nvSpPr>
      <xdr:spPr>
        <a:xfrm>
          <a:off x="3746500" y="133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103413</xdr:rowOff>
    </xdr:from>
    <xdr:ext cx="469744" cy="259045"/>
    <xdr:sp macro="" textlink="">
      <xdr:nvSpPr>
        <xdr:cNvPr id="200" name="テキスト ボックス 199"/>
        <xdr:cNvSpPr txBox="1"/>
      </xdr:nvSpPr>
      <xdr:spPr>
        <a:xfrm>
          <a:off x="3562428" y="1347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23912</xdr:rowOff>
    </xdr:from>
    <xdr:to>
      <xdr:col>15</xdr:col>
      <xdr:colOff>101600</xdr:colOff>
      <xdr:row>78</xdr:row>
      <xdr:rowOff>125512</xdr:rowOff>
    </xdr:to>
    <xdr:sp macro="" textlink="">
      <xdr:nvSpPr>
        <xdr:cNvPr id="201" name="楕円 200"/>
        <xdr:cNvSpPr/>
      </xdr:nvSpPr>
      <xdr:spPr>
        <a:xfrm>
          <a:off x="2857500" y="133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116639</xdr:rowOff>
    </xdr:from>
    <xdr:ext cx="469744" cy="259045"/>
    <xdr:sp macro="" textlink="">
      <xdr:nvSpPr>
        <xdr:cNvPr id="202" name="テキスト ボックス 201"/>
        <xdr:cNvSpPr txBox="1"/>
      </xdr:nvSpPr>
      <xdr:spPr>
        <a:xfrm>
          <a:off x="2673428" y="1348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18035</xdr:rowOff>
    </xdr:from>
    <xdr:to>
      <xdr:col>10</xdr:col>
      <xdr:colOff>165100</xdr:colOff>
      <xdr:row>78</xdr:row>
      <xdr:rowOff>119635</xdr:rowOff>
    </xdr:to>
    <xdr:sp macro="" textlink="">
      <xdr:nvSpPr>
        <xdr:cNvPr id="203" name="楕円 202"/>
        <xdr:cNvSpPr/>
      </xdr:nvSpPr>
      <xdr:spPr>
        <a:xfrm>
          <a:off x="1968500" y="133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110762</xdr:rowOff>
    </xdr:from>
    <xdr:ext cx="469744" cy="259045"/>
    <xdr:sp macro="" textlink="">
      <xdr:nvSpPr>
        <xdr:cNvPr id="204" name="テキスト ボックス 203"/>
        <xdr:cNvSpPr txBox="1"/>
      </xdr:nvSpPr>
      <xdr:spPr>
        <a:xfrm>
          <a:off x="1784428" y="1348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29953</xdr:rowOff>
    </xdr:from>
    <xdr:to>
      <xdr:col>6</xdr:col>
      <xdr:colOff>38100</xdr:colOff>
      <xdr:row>78</xdr:row>
      <xdr:rowOff>131553</xdr:rowOff>
    </xdr:to>
    <xdr:sp macro="" textlink="">
      <xdr:nvSpPr>
        <xdr:cNvPr id="205" name="楕円 204"/>
        <xdr:cNvSpPr/>
      </xdr:nvSpPr>
      <xdr:spPr>
        <a:xfrm>
          <a:off x="1079500" y="1340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122680</xdr:rowOff>
    </xdr:from>
    <xdr:ext cx="469744" cy="259045"/>
    <xdr:sp macro="" textlink="">
      <xdr:nvSpPr>
        <xdr:cNvPr id="206" name="テキスト ボックス 205"/>
        <xdr:cNvSpPr txBox="1"/>
      </xdr:nvSpPr>
      <xdr:spPr>
        <a:xfrm>
          <a:off x="895428" y="13495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164503</xdr:rowOff>
    </xdr:from>
    <xdr:to>
      <xdr:col>24</xdr:col>
      <xdr:colOff>62865</xdr:colOff>
      <xdr:row>97</xdr:row>
      <xdr:rowOff>159589</xdr:rowOff>
    </xdr:to>
    <xdr:cxnSp macro="">
      <xdr:nvCxnSpPr>
        <xdr:cNvPr id="231" name="直線コネクタ 230"/>
        <xdr:cNvCxnSpPr/>
      </xdr:nvCxnSpPr>
      <xdr:spPr>
        <a:xfrm flipV="1">
          <a:off x="4633595" y="15595003"/>
          <a:ext cx="1270" cy="119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163416</xdr:rowOff>
    </xdr:from>
    <xdr:ext cx="534377" cy="259045"/>
    <xdr:sp macro="" textlink="">
      <xdr:nvSpPr>
        <xdr:cNvPr id="232" name="扶助費最小値テキスト"/>
        <xdr:cNvSpPr txBox="1"/>
      </xdr:nvSpPr>
      <xdr:spPr>
        <a:xfrm>
          <a:off x="4686300" y="1679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159589</xdr:rowOff>
    </xdr:from>
    <xdr:to>
      <xdr:col>24</xdr:col>
      <xdr:colOff>152400</xdr:colOff>
      <xdr:row>97</xdr:row>
      <xdr:rowOff>159589</xdr:rowOff>
    </xdr:to>
    <xdr:cxnSp macro="">
      <xdr:nvCxnSpPr>
        <xdr:cNvPr id="233" name="直線コネクタ 232"/>
        <xdr:cNvCxnSpPr/>
      </xdr:nvCxnSpPr>
      <xdr:spPr>
        <a:xfrm>
          <a:off x="4546600" y="1679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111180</xdr:rowOff>
    </xdr:from>
    <xdr:ext cx="534377" cy="259045"/>
    <xdr:sp macro="" textlink="">
      <xdr:nvSpPr>
        <xdr:cNvPr id="234" name="扶助費最大値テキスト"/>
        <xdr:cNvSpPr txBox="1"/>
      </xdr:nvSpPr>
      <xdr:spPr>
        <a:xfrm>
          <a:off x="4686300" y="1537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164503</xdr:rowOff>
    </xdr:from>
    <xdr:to>
      <xdr:col>24</xdr:col>
      <xdr:colOff>152400</xdr:colOff>
      <xdr:row>90</xdr:row>
      <xdr:rowOff>164503</xdr:rowOff>
    </xdr:to>
    <xdr:cxnSp macro="">
      <xdr:nvCxnSpPr>
        <xdr:cNvPr id="235" name="直線コネクタ 234"/>
        <xdr:cNvCxnSpPr/>
      </xdr:nvCxnSpPr>
      <xdr:spPr>
        <a:xfrm>
          <a:off x="4546600" y="15595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137833</xdr:rowOff>
    </xdr:from>
    <xdr:to>
      <xdr:col>24</xdr:col>
      <xdr:colOff>63500</xdr:colOff>
      <xdr:row>95</xdr:row>
      <xdr:rowOff>98476</xdr:rowOff>
    </xdr:to>
    <xdr:cxnSp macro="">
      <xdr:nvCxnSpPr>
        <xdr:cNvPr id="236" name="直線コネクタ 235"/>
        <xdr:cNvCxnSpPr/>
      </xdr:nvCxnSpPr>
      <xdr:spPr>
        <a:xfrm flipV="1">
          <a:off x="3797300" y="16254133"/>
          <a:ext cx="838200" cy="13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77030</xdr:rowOff>
    </xdr:from>
    <xdr:ext cx="534377" cy="259045"/>
    <xdr:sp macro="" textlink="">
      <xdr:nvSpPr>
        <xdr:cNvPr id="237" name="扶助費平均値テキスト"/>
        <xdr:cNvSpPr txBox="1"/>
      </xdr:nvSpPr>
      <xdr:spPr>
        <a:xfrm>
          <a:off x="4686300" y="16021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54153</xdr:rowOff>
    </xdr:from>
    <xdr:to>
      <xdr:col>24</xdr:col>
      <xdr:colOff>114300</xdr:colOff>
      <xdr:row>94</xdr:row>
      <xdr:rowOff>155753</xdr:rowOff>
    </xdr:to>
    <xdr:sp macro="" textlink="">
      <xdr:nvSpPr>
        <xdr:cNvPr id="238" name="フローチャート: 判断 237"/>
        <xdr:cNvSpPr/>
      </xdr:nvSpPr>
      <xdr:spPr>
        <a:xfrm>
          <a:off x="45847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98476</xdr:rowOff>
    </xdr:from>
    <xdr:to>
      <xdr:col>19</xdr:col>
      <xdr:colOff>177800</xdr:colOff>
      <xdr:row>96</xdr:row>
      <xdr:rowOff>126670</xdr:rowOff>
    </xdr:to>
    <xdr:cxnSp macro="">
      <xdr:nvCxnSpPr>
        <xdr:cNvPr id="239" name="直線コネクタ 238"/>
        <xdr:cNvCxnSpPr/>
      </xdr:nvCxnSpPr>
      <xdr:spPr>
        <a:xfrm flipV="1">
          <a:off x="2908300" y="16386226"/>
          <a:ext cx="889000" cy="19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133858</xdr:rowOff>
    </xdr:from>
    <xdr:to>
      <xdr:col>20</xdr:col>
      <xdr:colOff>38100</xdr:colOff>
      <xdr:row>95</xdr:row>
      <xdr:rowOff>64008</xdr:rowOff>
    </xdr:to>
    <xdr:sp macro="" textlink="">
      <xdr:nvSpPr>
        <xdr:cNvPr id="240" name="フローチャート: 判断 239"/>
        <xdr:cNvSpPr/>
      </xdr:nvSpPr>
      <xdr:spPr>
        <a:xfrm>
          <a:off x="3746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80535</xdr:rowOff>
    </xdr:from>
    <xdr:ext cx="534377" cy="259045"/>
    <xdr:sp macro="" textlink="">
      <xdr:nvSpPr>
        <xdr:cNvPr id="241" name="テキスト ボックス 240"/>
        <xdr:cNvSpPr txBox="1"/>
      </xdr:nvSpPr>
      <xdr:spPr>
        <a:xfrm>
          <a:off x="3530111" y="1602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126670</xdr:rowOff>
    </xdr:from>
    <xdr:to>
      <xdr:col>15</xdr:col>
      <xdr:colOff>50800</xdr:colOff>
      <xdr:row>97</xdr:row>
      <xdr:rowOff>107810</xdr:rowOff>
    </xdr:to>
    <xdr:cxnSp macro="">
      <xdr:nvCxnSpPr>
        <xdr:cNvPr id="242" name="直線コネクタ 241"/>
        <xdr:cNvCxnSpPr/>
      </xdr:nvCxnSpPr>
      <xdr:spPr>
        <a:xfrm flipV="1">
          <a:off x="2019300" y="16585870"/>
          <a:ext cx="889000" cy="15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43484</xdr:rowOff>
    </xdr:from>
    <xdr:to>
      <xdr:col>15</xdr:col>
      <xdr:colOff>101600</xdr:colOff>
      <xdr:row>96</xdr:row>
      <xdr:rowOff>145084</xdr:rowOff>
    </xdr:to>
    <xdr:sp macro="" textlink="">
      <xdr:nvSpPr>
        <xdr:cNvPr id="243" name="フローチャート: 判断 242"/>
        <xdr:cNvSpPr/>
      </xdr:nvSpPr>
      <xdr:spPr>
        <a:xfrm>
          <a:off x="2857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161611</xdr:rowOff>
    </xdr:from>
    <xdr:ext cx="534377" cy="259045"/>
    <xdr:sp macro="" textlink="">
      <xdr:nvSpPr>
        <xdr:cNvPr id="244" name="テキスト ボックス 243"/>
        <xdr:cNvSpPr txBox="1"/>
      </xdr:nvSpPr>
      <xdr:spPr>
        <a:xfrm>
          <a:off x="2641111" y="1627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107810</xdr:rowOff>
    </xdr:from>
    <xdr:to>
      <xdr:col>10</xdr:col>
      <xdr:colOff>114300</xdr:colOff>
      <xdr:row>98</xdr:row>
      <xdr:rowOff>48603</xdr:rowOff>
    </xdr:to>
    <xdr:cxnSp macro="">
      <xdr:nvCxnSpPr>
        <xdr:cNvPr id="245" name="直線コネクタ 244"/>
        <xdr:cNvCxnSpPr/>
      </xdr:nvCxnSpPr>
      <xdr:spPr>
        <a:xfrm flipV="1">
          <a:off x="1130300" y="16738460"/>
          <a:ext cx="889000" cy="11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92</xdr:row>
      <xdr:rowOff>132372</xdr:rowOff>
    </xdr:from>
    <xdr:to>
      <xdr:col>10</xdr:col>
      <xdr:colOff>165100</xdr:colOff>
      <xdr:row>93</xdr:row>
      <xdr:rowOff>62522</xdr:rowOff>
    </xdr:to>
    <xdr:sp macro="" textlink="">
      <xdr:nvSpPr>
        <xdr:cNvPr id="246" name="フローチャート: 判断 245"/>
        <xdr:cNvSpPr/>
      </xdr:nvSpPr>
      <xdr:spPr>
        <a:xfrm>
          <a:off x="1968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79049</xdr:rowOff>
    </xdr:from>
    <xdr:ext cx="534377" cy="259045"/>
    <xdr:sp macro="" textlink="">
      <xdr:nvSpPr>
        <xdr:cNvPr id="247" name="テキスト ボックス 246"/>
        <xdr:cNvSpPr txBox="1"/>
      </xdr:nvSpPr>
      <xdr:spPr>
        <a:xfrm>
          <a:off x="1752111" y="156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161519</xdr:rowOff>
    </xdr:from>
    <xdr:to>
      <xdr:col>6</xdr:col>
      <xdr:colOff>38100</xdr:colOff>
      <xdr:row>94</xdr:row>
      <xdr:rowOff>91669</xdr:rowOff>
    </xdr:to>
    <xdr:sp macro="" textlink="">
      <xdr:nvSpPr>
        <xdr:cNvPr id="248" name="フローチャート: 判断 247"/>
        <xdr:cNvSpPr/>
      </xdr:nvSpPr>
      <xdr:spPr>
        <a:xfrm>
          <a:off x="1079500" y="161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108196</xdr:rowOff>
    </xdr:from>
    <xdr:ext cx="534377" cy="259045"/>
    <xdr:sp macro="" textlink="">
      <xdr:nvSpPr>
        <xdr:cNvPr id="249" name="テキスト ボックス 248"/>
        <xdr:cNvSpPr txBox="1"/>
      </xdr:nvSpPr>
      <xdr:spPr>
        <a:xfrm>
          <a:off x="863111" y="1588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87033</xdr:rowOff>
    </xdr:from>
    <xdr:to>
      <xdr:col>24</xdr:col>
      <xdr:colOff>114300</xdr:colOff>
      <xdr:row>95</xdr:row>
      <xdr:rowOff>17183</xdr:rowOff>
    </xdr:to>
    <xdr:sp macro="" textlink="">
      <xdr:nvSpPr>
        <xdr:cNvPr id="255" name="楕円 254"/>
        <xdr:cNvSpPr/>
      </xdr:nvSpPr>
      <xdr:spPr>
        <a:xfrm>
          <a:off x="4584700" y="1620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65460</xdr:rowOff>
    </xdr:from>
    <xdr:ext cx="534377" cy="259045"/>
    <xdr:sp macro="" textlink="">
      <xdr:nvSpPr>
        <xdr:cNvPr id="256" name="扶助費該当値テキスト"/>
        <xdr:cNvSpPr txBox="1"/>
      </xdr:nvSpPr>
      <xdr:spPr>
        <a:xfrm>
          <a:off x="4686300" y="1618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47676</xdr:rowOff>
    </xdr:from>
    <xdr:to>
      <xdr:col>20</xdr:col>
      <xdr:colOff>38100</xdr:colOff>
      <xdr:row>95</xdr:row>
      <xdr:rowOff>149276</xdr:rowOff>
    </xdr:to>
    <xdr:sp macro="" textlink="">
      <xdr:nvSpPr>
        <xdr:cNvPr id="257" name="楕円 256"/>
        <xdr:cNvSpPr/>
      </xdr:nvSpPr>
      <xdr:spPr>
        <a:xfrm>
          <a:off x="3746500" y="1633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140403</xdr:rowOff>
    </xdr:from>
    <xdr:ext cx="534377" cy="259045"/>
    <xdr:sp macro="" textlink="">
      <xdr:nvSpPr>
        <xdr:cNvPr id="258" name="テキスト ボックス 257"/>
        <xdr:cNvSpPr txBox="1"/>
      </xdr:nvSpPr>
      <xdr:spPr>
        <a:xfrm>
          <a:off x="3530111" y="164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75870</xdr:rowOff>
    </xdr:from>
    <xdr:to>
      <xdr:col>15</xdr:col>
      <xdr:colOff>101600</xdr:colOff>
      <xdr:row>97</xdr:row>
      <xdr:rowOff>6020</xdr:rowOff>
    </xdr:to>
    <xdr:sp macro="" textlink="">
      <xdr:nvSpPr>
        <xdr:cNvPr id="259" name="楕円 258"/>
        <xdr:cNvSpPr/>
      </xdr:nvSpPr>
      <xdr:spPr>
        <a:xfrm>
          <a:off x="2857500" y="165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168597</xdr:rowOff>
    </xdr:from>
    <xdr:ext cx="534377" cy="259045"/>
    <xdr:sp macro="" textlink="">
      <xdr:nvSpPr>
        <xdr:cNvPr id="260" name="テキスト ボックス 259"/>
        <xdr:cNvSpPr txBox="1"/>
      </xdr:nvSpPr>
      <xdr:spPr>
        <a:xfrm>
          <a:off x="2641111" y="166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57010</xdr:rowOff>
    </xdr:from>
    <xdr:to>
      <xdr:col>10</xdr:col>
      <xdr:colOff>165100</xdr:colOff>
      <xdr:row>97</xdr:row>
      <xdr:rowOff>158610</xdr:rowOff>
    </xdr:to>
    <xdr:sp macro="" textlink="">
      <xdr:nvSpPr>
        <xdr:cNvPr id="261" name="楕円 260"/>
        <xdr:cNvSpPr/>
      </xdr:nvSpPr>
      <xdr:spPr>
        <a:xfrm>
          <a:off x="1968500" y="166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149737</xdr:rowOff>
    </xdr:from>
    <xdr:ext cx="534377" cy="259045"/>
    <xdr:sp macro="" textlink="">
      <xdr:nvSpPr>
        <xdr:cNvPr id="262" name="テキスト ボックス 261"/>
        <xdr:cNvSpPr txBox="1"/>
      </xdr:nvSpPr>
      <xdr:spPr>
        <a:xfrm>
          <a:off x="1752111" y="1678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169253</xdr:rowOff>
    </xdr:from>
    <xdr:to>
      <xdr:col>6</xdr:col>
      <xdr:colOff>38100</xdr:colOff>
      <xdr:row>98</xdr:row>
      <xdr:rowOff>99403</xdr:rowOff>
    </xdr:to>
    <xdr:sp macro="" textlink="">
      <xdr:nvSpPr>
        <xdr:cNvPr id="263" name="楕円 262"/>
        <xdr:cNvSpPr/>
      </xdr:nvSpPr>
      <xdr:spPr>
        <a:xfrm>
          <a:off x="1079500" y="1679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90530</xdr:rowOff>
    </xdr:from>
    <xdr:ext cx="534377" cy="259045"/>
    <xdr:sp macro="" textlink="">
      <xdr:nvSpPr>
        <xdr:cNvPr id="264" name="テキスト ボックス 263"/>
        <xdr:cNvSpPr txBox="1"/>
      </xdr:nvSpPr>
      <xdr:spPr>
        <a:xfrm>
          <a:off x="863111" y="1689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104757</xdr:rowOff>
    </xdr:from>
    <xdr:to>
      <xdr:col>54</xdr:col>
      <xdr:colOff>189865</xdr:colOff>
      <xdr:row>39</xdr:row>
      <xdr:rowOff>13088</xdr:rowOff>
    </xdr:to>
    <xdr:cxnSp macro="">
      <xdr:nvCxnSpPr>
        <xdr:cNvPr id="291" name="直線コネクタ 290"/>
        <xdr:cNvCxnSpPr/>
      </xdr:nvCxnSpPr>
      <xdr:spPr>
        <a:xfrm flipV="1">
          <a:off x="10475595" y="5076807"/>
          <a:ext cx="1270" cy="162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16915</xdr:rowOff>
    </xdr:from>
    <xdr:ext cx="534377" cy="259045"/>
    <xdr:sp macro="" textlink="">
      <xdr:nvSpPr>
        <xdr:cNvPr id="292" name="補助費等最小値テキスト"/>
        <xdr:cNvSpPr txBox="1"/>
      </xdr:nvSpPr>
      <xdr:spPr>
        <a:xfrm>
          <a:off x="10528300" y="670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13088</xdr:rowOff>
    </xdr:from>
    <xdr:to>
      <xdr:col>55</xdr:col>
      <xdr:colOff>88900</xdr:colOff>
      <xdr:row>39</xdr:row>
      <xdr:rowOff>13088</xdr:rowOff>
    </xdr:to>
    <xdr:cxnSp macro="">
      <xdr:nvCxnSpPr>
        <xdr:cNvPr id="293" name="直線コネクタ 292"/>
        <xdr:cNvCxnSpPr/>
      </xdr:nvCxnSpPr>
      <xdr:spPr>
        <a:xfrm>
          <a:off x="10388600" y="669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51434</xdr:rowOff>
    </xdr:from>
    <xdr:ext cx="534377" cy="259045"/>
    <xdr:sp macro="" textlink="">
      <xdr:nvSpPr>
        <xdr:cNvPr id="294" name="補助費等最大値テキスト"/>
        <xdr:cNvSpPr txBox="1"/>
      </xdr:nvSpPr>
      <xdr:spPr>
        <a:xfrm>
          <a:off x="10528300" y="48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104757</xdr:rowOff>
    </xdr:from>
    <xdr:to>
      <xdr:col>55</xdr:col>
      <xdr:colOff>88900</xdr:colOff>
      <xdr:row>29</xdr:row>
      <xdr:rowOff>104757</xdr:rowOff>
    </xdr:to>
    <xdr:cxnSp macro="">
      <xdr:nvCxnSpPr>
        <xdr:cNvPr id="295" name="直線コネクタ 294"/>
        <xdr:cNvCxnSpPr/>
      </xdr:nvCxnSpPr>
      <xdr:spPr>
        <a:xfrm>
          <a:off x="10388600" y="507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151228</xdr:rowOff>
    </xdr:from>
    <xdr:to>
      <xdr:col>55</xdr:col>
      <xdr:colOff>0</xdr:colOff>
      <xdr:row>35</xdr:row>
      <xdr:rowOff>26445</xdr:rowOff>
    </xdr:to>
    <xdr:cxnSp macro="">
      <xdr:nvCxnSpPr>
        <xdr:cNvPr id="296" name="直線コネクタ 295"/>
        <xdr:cNvCxnSpPr/>
      </xdr:nvCxnSpPr>
      <xdr:spPr>
        <a:xfrm flipV="1">
          <a:off x="9639300" y="5980528"/>
          <a:ext cx="838200" cy="4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34931</xdr:rowOff>
    </xdr:from>
    <xdr:ext cx="534377" cy="259045"/>
    <xdr:sp macro="" textlink="">
      <xdr:nvSpPr>
        <xdr:cNvPr id="297" name="補助費等平均値テキスト"/>
        <xdr:cNvSpPr txBox="1"/>
      </xdr:nvSpPr>
      <xdr:spPr>
        <a:xfrm>
          <a:off x="10528300" y="6035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56504</xdr:rowOff>
    </xdr:from>
    <xdr:to>
      <xdr:col>55</xdr:col>
      <xdr:colOff>50800</xdr:colOff>
      <xdr:row>35</xdr:row>
      <xdr:rowOff>158104</xdr:rowOff>
    </xdr:to>
    <xdr:sp macro="" textlink="">
      <xdr:nvSpPr>
        <xdr:cNvPr id="298" name="フローチャート: 判断 297"/>
        <xdr:cNvSpPr/>
      </xdr:nvSpPr>
      <xdr:spPr>
        <a:xfrm>
          <a:off x="10426700" y="605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92053</xdr:rowOff>
    </xdr:from>
    <xdr:to>
      <xdr:col>50</xdr:col>
      <xdr:colOff>114300</xdr:colOff>
      <xdr:row>35</xdr:row>
      <xdr:rowOff>26445</xdr:rowOff>
    </xdr:to>
    <xdr:cxnSp macro="">
      <xdr:nvCxnSpPr>
        <xdr:cNvPr id="299" name="直線コネクタ 298"/>
        <xdr:cNvCxnSpPr/>
      </xdr:nvCxnSpPr>
      <xdr:spPr>
        <a:xfrm>
          <a:off x="8750300" y="5921353"/>
          <a:ext cx="889000" cy="10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30378</xdr:rowOff>
    </xdr:from>
    <xdr:to>
      <xdr:col>50</xdr:col>
      <xdr:colOff>165100</xdr:colOff>
      <xdr:row>35</xdr:row>
      <xdr:rowOff>131978</xdr:rowOff>
    </xdr:to>
    <xdr:sp macro="" textlink="">
      <xdr:nvSpPr>
        <xdr:cNvPr id="300" name="フローチャート: 判断 299"/>
        <xdr:cNvSpPr/>
      </xdr:nvSpPr>
      <xdr:spPr>
        <a:xfrm>
          <a:off x="9588500" y="60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123105</xdr:rowOff>
    </xdr:from>
    <xdr:ext cx="534377" cy="259045"/>
    <xdr:sp macro="" textlink="">
      <xdr:nvSpPr>
        <xdr:cNvPr id="301" name="テキスト ボックス 300"/>
        <xdr:cNvSpPr txBox="1"/>
      </xdr:nvSpPr>
      <xdr:spPr>
        <a:xfrm>
          <a:off x="9372111" y="61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92053</xdr:rowOff>
    </xdr:from>
    <xdr:to>
      <xdr:col>45</xdr:col>
      <xdr:colOff>177800</xdr:colOff>
      <xdr:row>35</xdr:row>
      <xdr:rowOff>169647</xdr:rowOff>
    </xdr:to>
    <xdr:cxnSp macro="">
      <xdr:nvCxnSpPr>
        <xdr:cNvPr id="302" name="直線コネクタ 301"/>
        <xdr:cNvCxnSpPr/>
      </xdr:nvCxnSpPr>
      <xdr:spPr>
        <a:xfrm flipV="1">
          <a:off x="7861300" y="5921353"/>
          <a:ext cx="889000" cy="24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148107</xdr:rowOff>
    </xdr:from>
    <xdr:to>
      <xdr:col>46</xdr:col>
      <xdr:colOff>38100</xdr:colOff>
      <xdr:row>35</xdr:row>
      <xdr:rowOff>78257</xdr:rowOff>
    </xdr:to>
    <xdr:sp macro="" textlink="">
      <xdr:nvSpPr>
        <xdr:cNvPr id="303" name="フローチャート: 判断 302"/>
        <xdr:cNvSpPr/>
      </xdr:nvSpPr>
      <xdr:spPr>
        <a:xfrm>
          <a:off x="8699500" y="597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69384</xdr:rowOff>
    </xdr:from>
    <xdr:ext cx="534377" cy="259045"/>
    <xdr:sp macro="" textlink="">
      <xdr:nvSpPr>
        <xdr:cNvPr id="304" name="テキスト ボックス 303"/>
        <xdr:cNvSpPr txBox="1"/>
      </xdr:nvSpPr>
      <xdr:spPr>
        <a:xfrm>
          <a:off x="8483111" y="607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153024</xdr:rowOff>
    </xdr:from>
    <xdr:to>
      <xdr:col>41</xdr:col>
      <xdr:colOff>50800</xdr:colOff>
      <xdr:row>35</xdr:row>
      <xdr:rowOff>169647</xdr:rowOff>
    </xdr:to>
    <xdr:cxnSp macro="">
      <xdr:nvCxnSpPr>
        <xdr:cNvPr id="305" name="直線コネクタ 304"/>
        <xdr:cNvCxnSpPr/>
      </xdr:nvCxnSpPr>
      <xdr:spPr>
        <a:xfrm>
          <a:off x="6972300" y="5467974"/>
          <a:ext cx="889000" cy="70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xdr:rowOff>
    </xdr:from>
    <xdr:to>
      <xdr:col>41</xdr:col>
      <xdr:colOff>101600</xdr:colOff>
      <xdr:row>36</xdr:row>
      <xdr:rowOff>104775</xdr:rowOff>
    </xdr:to>
    <xdr:sp macro="" textlink="">
      <xdr:nvSpPr>
        <xdr:cNvPr id="306" name="フローチャート: 判断 305"/>
        <xdr:cNvSpPr/>
      </xdr:nvSpPr>
      <xdr:spPr>
        <a:xfrm>
          <a:off x="78105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95902</xdr:rowOff>
    </xdr:from>
    <xdr:ext cx="534377" cy="259045"/>
    <xdr:sp macro="" textlink="">
      <xdr:nvSpPr>
        <xdr:cNvPr id="307" name="テキスト ボックス 306"/>
        <xdr:cNvSpPr txBox="1"/>
      </xdr:nvSpPr>
      <xdr:spPr>
        <a:xfrm>
          <a:off x="7594111" y="626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130766</xdr:rowOff>
    </xdr:from>
    <xdr:to>
      <xdr:col>36</xdr:col>
      <xdr:colOff>165100</xdr:colOff>
      <xdr:row>35</xdr:row>
      <xdr:rowOff>60916</xdr:rowOff>
    </xdr:to>
    <xdr:sp macro="" textlink="">
      <xdr:nvSpPr>
        <xdr:cNvPr id="308" name="フローチャート: 判断 307"/>
        <xdr:cNvSpPr/>
      </xdr:nvSpPr>
      <xdr:spPr>
        <a:xfrm>
          <a:off x="6921500" y="596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52043</xdr:rowOff>
    </xdr:from>
    <xdr:ext cx="534377" cy="259045"/>
    <xdr:sp macro="" textlink="">
      <xdr:nvSpPr>
        <xdr:cNvPr id="309" name="テキスト ボックス 308"/>
        <xdr:cNvSpPr txBox="1"/>
      </xdr:nvSpPr>
      <xdr:spPr>
        <a:xfrm>
          <a:off x="6705111" y="605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100428</xdr:rowOff>
    </xdr:from>
    <xdr:to>
      <xdr:col>55</xdr:col>
      <xdr:colOff>50800</xdr:colOff>
      <xdr:row>35</xdr:row>
      <xdr:rowOff>30578</xdr:rowOff>
    </xdr:to>
    <xdr:sp macro="" textlink="">
      <xdr:nvSpPr>
        <xdr:cNvPr id="315" name="楕円 314"/>
        <xdr:cNvSpPr/>
      </xdr:nvSpPr>
      <xdr:spPr>
        <a:xfrm>
          <a:off x="10426700" y="592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123305</xdr:rowOff>
    </xdr:from>
    <xdr:ext cx="534377" cy="259045"/>
    <xdr:sp macro="" textlink="">
      <xdr:nvSpPr>
        <xdr:cNvPr id="316" name="補助費等該当値テキスト"/>
        <xdr:cNvSpPr txBox="1"/>
      </xdr:nvSpPr>
      <xdr:spPr>
        <a:xfrm>
          <a:off x="10528300" y="578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147095</xdr:rowOff>
    </xdr:from>
    <xdr:to>
      <xdr:col>50</xdr:col>
      <xdr:colOff>165100</xdr:colOff>
      <xdr:row>35</xdr:row>
      <xdr:rowOff>77245</xdr:rowOff>
    </xdr:to>
    <xdr:sp macro="" textlink="">
      <xdr:nvSpPr>
        <xdr:cNvPr id="317" name="楕円 316"/>
        <xdr:cNvSpPr/>
      </xdr:nvSpPr>
      <xdr:spPr>
        <a:xfrm>
          <a:off x="9588500" y="597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93772</xdr:rowOff>
    </xdr:from>
    <xdr:ext cx="534377" cy="259045"/>
    <xdr:sp macro="" textlink="">
      <xdr:nvSpPr>
        <xdr:cNvPr id="318" name="テキスト ボックス 317"/>
        <xdr:cNvSpPr txBox="1"/>
      </xdr:nvSpPr>
      <xdr:spPr>
        <a:xfrm>
          <a:off x="9372111" y="575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41253</xdr:rowOff>
    </xdr:from>
    <xdr:to>
      <xdr:col>46</xdr:col>
      <xdr:colOff>38100</xdr:colOff>
      <xdr:row>34</xdr:row>
      <xdr:rowOff>142853</xdr:rowOff>
    </xdr:to>
    <xdr:sp macro="" textlink="">
      <xdr:nvSpPr>
        <xdr:cNvPr id="319" name="楕円 318"/>
        <xdr:cNvSpPr/>
      </xdr:nvSpPr>
      <xdr:spPr>
        <a:xfrm>
          <a:off x="8699500" y="587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159380</xdr:rowOff>
    </xdr:from>
    <xdr:ext cx="534377" cy="259045"/>
    <xdr:sp macro="" textlink="">
      <xdr:nvSpPr>
        <xdr:cNvPr id="320" name="テキスト ボックス 319"/>
        <xdr:cNvSpPr txBox="1"/>
      </xdr:nvSpPr>
      <xdr:spPr>
        <a:xfrm>
          <a:off x="8483111" y="564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118847</xdr:rowOff>
    </xdr:from>
    <xdr:to>
      <xdr:col>41</xdr:col>
      <xdr:colOff>101600</xdr:colOff>
      <xdr:row>36</xdr:row>
      <xdr:rowOff>48997</xdr:rowOff>
    </xdr:to>
    <xdr:sp macro="" textlink="">
      <xdr:nvSpPr>
        <xdr:cNvPr id="321" name="楕円 320"/>
        <xdr:cNvSpPr/>
      </xdr:nvSpPr>
      <xdr:spPr>
        <a:xfrm>
          <a:off x="7810500" y="611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65524</xdr:rowOff>
    </xdr:from>
    <xdr:ext cx="534377" cy="259045"/>
    <xdr:sp macro="" textlink="">
      <xdr:nvSpPr>
        <xdr:cNvPr id="322" name="テキスト ボックス 321"/>
        <xdr:cNvSpPr txBox="1"/>
      </xdr:nvSpPr>
      <xdr:spPr>
        <a:xfrm>
          <a:off x="7594111" y="589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102224</xdr:rowOff>
    </xdr:from>
    <xdr:to>
      <xdr:col>36</xdr:col>
      <xdr:colOff>165100</xdr:colOff>
      <xdr:row>32</xdr:row>
      <xdr:rowOff>32374</xdr:rowOff>
    </xdr:to>
    <xdr:sp macro="" textlink="">
      <xdr:nvSpPr>
        <xdr:cNvPr id="323" name="楕円 322"/>
        <xdr:cNvSpPr/>
      </xdr:nvSpPr>
      <xdr:spPr>
        <a:xfrm>
          <a:off x="6921500" y="541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48901</xdr:rowOff>
    </xdr:from>
    <xdr:ext cx="534377" cy="259045"/>
    <xdr:sp macro="" textlink="">
      <xdr:nvSpPr>
        <xdr:cNvPr id="324" name="テキスト ボックス 323"/>
        <xdr:cNvSpPr txBox="1"/>
      </xdr:nvSpPr>
      <xdr:spPr>
        <a:xfrm>
          <a:off x="6705111" y="519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19162</xdr:rowOff>
    </xdr:from>
    <xdr:to>
      <xdr:col>54</xdr:col>
      <xdr:colOff>189865</xdr:colOff>
      <xdr:row>58</xdr:row>
      <xdr:rowOff>134148</xdr:rowOff>
    </xdr:to>
    <xdr:cxnSp macro="">
      <xdr:nvCxnSpPr>
        <xdr:cNvPr id="351" name="直線コネクタ 350"/>
        <xdr:cNvCxnSpPr/>
      </xdr:nvCxnSpPr>
      <xdr:spPr>
        <a:xfrm flipV="1">
          <a:off x="10475595" y="8591662"/>
          <a:ext cx="1270" cy="148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137975</xdr:rowOff>
    </xdr:from>
    <xdr:ext cx="534377" cy="259045"/>
    <xdr:sp macro="" textlink="">
      <xdr:nvSpPr>
        <xdr:cNvPr id="352" name="普通建設事業費最小値テキスト"/>
        <xdr:cNvSpPr txBox="1"/>
      </xdr:nvSpPr>
      <xdr:spPr>
        <a:xfrm>
          <a:off x="10528300" y="1008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134148</xdr:rowOff>
    </xdr:from>
    <xdr:to>
      <xdr:col>55</xdr:col>
      <xdr:colOff>88900</xdr:colOff>
      <xdr:row>58</xdr:row>
      <xdr:rowOff>134148</xdr:rowOff>
    </xdr:to>
    <xdr:cxnSp macro="">
      <xdr:nvCxnSpPr>
        <xdr:cNvPr id="353" name="直線コネクタ 352"/>
        <xdr:cNvCxnSpPr/>
      </xdr:nvCxnSpPr>
      <xdr:spPr>
        <a:xfrm>
          <a:off x="10388600" y="1007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137289</xdr:rowOff>
    </xdr:from>
    <xdr:ext cx="599010" cy="259045"/>
    <xdr:sp macro="" textlink="">
      <xdr:nvSpPr>
        <xdr:cNvPr id="354" name="普通建設事業費最大値テキスト"/>
        <xdr:cNvSpPr txBox="1"/>
      </xdr:nvSpPr>
      <xdr:spPr>
        <a:xfrm>
          <a:off x="10528300" y="836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19162</xdr:rowOff>
    </xdr:from>
    <xdr:to>
      <xdr:col>55</xdr:col>
      <xdr:colOff>88900</xdr:colOff>
      <xdr:row>50</xdr:row>
      <xdr:rowOff>19162</xdr:rowOff>
    </xdr:to>
    <xdr:cxnSp macro="">
      <xdr:nvCxnSpPr>
        <xdr:cNvPr id="355" name="直線コネクタ 354"/>
        <xdr:cNvCxnSpPr/>
      </xdr:nvCxnSpPr>
      <xdr:spPr>
        <a:xfrm>
          <a:off x="10388600" y="859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2083</xdr:rowOff>
    </xdr:from>
    <xdr:to>
      <xdr:col>55</xdr:col>
      <xdr:colOff>0</xdr:colOff>
      <xdr:row>57</xdr:row>
      <xdr:rowOff>72638</xdr:rowOff>
    </xdr:to>
    <xdr:cxnSp macro="">
      <xdr:nvCxnSpPr>
        <xdr:cNvPr id="356" name="直線コネクタ 355"/>
        <xdr:cNvCxnSpPr/>
      </xdr:nvCxnSpPr>
      <xdr:spPr>
        <a:xfrm flipV="1">
          <a:off x="9639300" y="9774733"/>
          <a:ext cx="838200" cy="7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64833</xdr:rowOff>
    </xdr:from>
    <xdr:ext cx="534377" cy="259045"/>
    <xdr:sp macro="" textlink="">
      <xdr:nvSpPr>
        <xdr:cNvPr id="357" name="普通建設事業費平均値テキスト"/>
        <xdr:cNvSpPr txBox="1"/>
      </xdr:nvSpPr>
      <xdr:spPr>
        <a:xfrm>
          <a:off x="10528300" y="9494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41956</xdr:rowOff>
    </xdr:from>
    <xdr:to>
      <xdr:col>55</xdr:col>
      <xdr:colOff>50800</xdr:colOff>
      <xdr:row>56</xdr:row>
      <xdr:rowOff>143556</xdr:rowOff>
    </xdr:to>
    <xdr:sp macro="" textlink="">
      <xdr:nvSpPr>
        <xdr:cNvPr id="358" name="フローチャート: 判断 357"/>
        <xdr:cNvSpPr/>
      </xdr:nvSpPr>
      <xdr:spPr>
        <a:xfrm>
          <a:off x="10426700" y="964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2360</xdr:rowOff>
    </xdr:from>
    <xdr:to>
      <xdr:col>50</xdr:col>
      <xdr:colOff>114300</xdr:colOff>
      <xdr:row>57</xdr:row>
      <xdr:rowOff>72638</xdr:rowOff>
    </xdr:to>
    <xdr:cxnSp macro="">
      <xdr:nvCxnSpPr>
        <xdr:cNvPr id="359" name="直線コネクタ 358"/>
        <xdr:cNvCxnSpPr/>
      </xdr:nvCxnSpPr>
      <xdr:spPr>
        <a:xfrm>
          <a:off x="8750300" y="9603560"/>
          <a:ext cx="889000" cy="24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29807</xdr:rowOff>
    </xdr:from>
    <xdr:to>
      <xdr:col>50</xdr:col>
      <xdr:colOff>165100</xdr:colOff>
      <xdr:row>56</xdr:row>
      <xdr:rowOff>131407</xdr:rowOff>
    </xdr:to>
    <xdr:sp macro="" textlink="">
      <xdr:nvSpPr>
        <xdr:cNvPr id="360" name="フローチャート: 判断 359"/>
        <xdr:cNvSpPr/>
      </xdr:nvSpPr>
      <xdr:spPr>
        <a:xfrm>
          <a:off x="9588500" y="963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147934</xdr:rowOff>
    </xdr:from>
    <xdr:ext cx="534377" cy="259045"/>
    <xdr:sp macro="" textlink="">
      <xdr:nvSpPr>
        <xdr:cNvPr id="361" name="テキスト ボックス 360"/>
        <xdr:cNvSpPr txBox="1"/>
      </xdr:nvSpPr>
      <xdr:spPr>
        <a:xfrm>
          <a:off x="9372111" y="940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2360</xdr:rowOff>
    </xdr:from>
    <xdr:to>
      <xdr:col>45</xdr:col>
      <xdr:colOff>177800</xdr:colOff>
      <xdr:row>56</xdr:row>
      <xdr:rowOff>78436</xdr:rowOff>
    </xdr:to>
    <xdr:cxnSp macro="">
      <xdr:nvCxnSpPr>
        <xdr:cNvPr id="362" name="直線コネクタ 361"/>
        <xdr:cNvCxnSpPr/>
      </xdr:nvCxnSpPr>
      <xdr:spPr>
        <a:xfrm flipV="1">
          <a:off x="7861300" y="9603560"/>
          <a:ext cx="889000" cy="7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31815</xdr:rowOff>
    </xdr:from>
    <xdr:to>
      <xdr:col>46</xdr:col>
      <xdr:colOff>38100</xdr:colOff>
      <xdr:row>56</xdr:row>
      <xdr:rowOff>133415</xdr:rowOff>
    </xdr:to>
    <xdr:sp macro="" textlink="">
      <xdr:nvSpPr>
        <xdr:cNvPr id="363" name="フローチャート: 判断 362"/>
        <xdr:cNvSpPr/>
      </xdr:nvSpPr>
      <xdr:spPr>
        <a:xfrm>
          <a:off x="8699500" y="963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124542</xdr:rowOff>
    </xdr:from>
    <xdr:ext cx="534377" cy="259045"/>
    <xdr:sp macro="" textlink="">
      <xdr:nvSpPr>
        <xdr:cNvPr id="364" name="テキスト ボックス 363"/>
        <xdr:cNvSpPr txBox="1"/>
      </xdr:nvSpPr>
      <xdr:spPr>
        <a:xfrm>
          <a:off x="8483111" y="972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78436</xdr:rowOff>
    </xdr:from>
    <xdr:to>
      <xdr:col>41</xdr:col>
      <xdr:colOff>50800</xdr:colOff>
      <xdr:row>57</xdr:row>
      <xdr:rowOff>42251</xdr:rowOff>
    </xdr:to>
    <xdr:cxnSp macro="">
      <xdr:nvCxnSpPr>
        <xdr:cNvPr id="365" name="直線コネクタ 364"/>
        <xdr:cNvCxnSpPr/>
      </xdr:nvCxnSpPr>
      <xdr:spPr>
        <a:xfrm flipV="1">
          <a:off x="6972300" y="9679636"/>
          <a:ext cx="889000" cy="13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152304</xdr:rowOff>
    </xdr:from>
    <xdr:to>
      <xdr:col>41</xdr:col>
      <xdr:colOff>101600</xdr:colOff>
      <xdr:row>57</xdr:row>
      <xdr:rowOff>82454</xdr:rowOff>
    </xdr:to>
    <xdr:sp macro="" textlink="">
      <xdr:nvSpPr>
        <xdr:cNvPr id="366" name="フローチャート: 判断 365"/>
        <xdr:cNvSpPr/>
      </xdr:nvSpPr>
      <xdr:spPr>
        <a:xfrm>
          <a:off x="7810500" y="97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73581</xdr:rowOff>
    </xdr:from>
    <xdr:ext cx="534377" cy="259045"/>
    <xdr:sp macro="" textlink="">
      <xdr:nvSpPr>
        <xdr:cNvPr id="367" name="テキスト ボックス 366"/>
        <xdr:cNvSpPr txBox="1"/>
      </xdr:nvSpPr>
      <xdr:spPr>
        <a:xfrm>
          <a:off x="7594111" y="984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13119</xdr:rowOff>
    </xdr:from>
    <xdr:to>
      <xdr:col>36</xdr:col>
      <xdr:colOff>165100</xdr:colOff>
      <xdr:row>57</xdr:row>
      <xdr:rowOff>114719</xdr:rowOff>
    </xdr:to>
    <xdr:sp macro="" textlink="">
      <xdr:nvSpPr>
        <xdr:cNvPr id="368" name="フローチャート: 判断 367"/>
        <xdr:cNvSpPr/>
      </xdr:nvSpPr>
      <xdr:spPr>
        <a:xfrm>
          <a:off x="6921500" y="978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105846</xdr:rowOff>
    </xdr:from>
    <xdr:ext cx="534377" cy="259045"/>
    <xdr:sp macro="" textlink="">
      <xdr:nvSpPr>
        <xdr:cNvPr id="369" name="テキスト ボックス 368"/>
        <xdr:cNvSpPr txBox="1"/>
      </xdr:nvSpPr>
      <xdr:spPr>
        <a:xfrm>
          <a:off x="6705111" y="98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122733</xdr:rowOff>
    </xdr:from>
    <xdr:to>
      <xdr:col>55</xdr:col>
      <xdr:colOff>50800</xdr:colOff>
      <xdr:row>57</xdr:row>
      <xdr:rowOff>52883</xdr:rowOff>
    </xdr:to>
    <xdr:sp macro="" textlink="">
      <xdr:nvSpPr>
        <xdr:cNvPr id="375" name="楕円 374"/>
        <xdr:cNvSpPr/>
      </xdr:nvSpPr>
      <xdr:spPr>
        <a:xfrm>
          <a:off x="10426700" y="972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101160</xdr:rowOff>
    </xdr:from>
    <xdr:ext cx="534377" cy="259045"/>
    <xdr:sp macro="" textlink="">
      <xdr:nvSpPr>
        <xdr:cNvPr id="376" name="普通建設事業費該当値テキスト"/>
        <xdr:cNvSpPr txBox="1"/>
      </xdr:nvSpPr>
      <xdr:spPr>
        <a:xfrm>
          <a:off x="10528300" y="970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21838</xdr:rowOff>
    </xdr:from>
    <xdr:to>
      <xdr:col>50</xdr:col>
      <xdr:colOff>165100</xdr:colOff>
      <xdr:row>57</xdr:row>
      <xdr:rowOff>123438</xdr:rowOff>
    </xdr:to>
    <xdr:sp macro="" textlink="">
      <xdr:nvSpPr>
        <xdr:cNvPr id="377" name="楕円 376"/>
        <xdr:cNvSpPr/>
      </xdr:nvSpPr>
      <xdr:spPr>
        <a:xfrm>
          <a:off x="9588500" y="979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114565</xdr:rowOff>
    </xdr:from>
    <xdr:ext cx="534377" cy="259045"/>
    <xdr:sp macro="" textlink="">
      <xdr:nvSpPr>
        <xdr:cNvPr id="378" name="テキスト ボックス 377"/>
        <xdr:cNvSpPr txBox="1"/>
      </xdr:nvSpPr>
      <xdr:spPr>
        <a:xfrm>
          <a:off x="9372111" y="988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123010</xdr:rowOff>
    </xdr:from>
    <xdr:to>
      <xdr:col>46</xdr:col>
      <xdr:colOff>38100</xdr:colOff>
      <xdr:row>56</xdr:row>
      <xdr:rowOff>53160</xdr:rowOff>
    </xdr:to>
    <xdr:sp macro="" textlink="">
      <xdr:nvSpPr>
        <xdr:cNvPr id="379" name="楕円 378"/>
        <xdr:cNvSpPr/>
      </xdr:nvSpPr>
      <xdr:spPr>
        <a:xfrm>
          <a:off x="8699500" y="95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69687</xdr:rowOff>
    </xdr:from>
    <xdr:ext cx="534377" cy="259045"/>
    <xdr:sp macro="" textlink="">
      <xdr:nvSpPr>
        <xdr:cNvPr id="380" name="テキスト ボックス 379"/>
        <xdr:cNvSpPr txBox="1"/>
      </xdr:nvSpPr>
      <xdr:spPr>
        <a:xfrm>
          <a:off x="8483111" y="932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27636</xdr:rowOff>
    </xdr:from>
    <xdr:to>
      <xdr:col>41</xdr:col>
      <xdr:colOff>101600</xdr:colOff>
      <xdr:row>56</xdr:row>
      <xdr:rowOff>129236</xdr:rowOff>
    </xdr:to>
    <xdr:sp macro="" textlink="">
      <xdr:nvSpPr>
        <xdr:cNvPr id="381" name="楕円 380"/>
        <xdr:cNvSpPr/>
      </xdr:nvSpPr>
      <xdr:spPr>
        <a:xfrm>
          <a:off x="7810500" y="962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145763</xdr:rowOff>
    </xdr:from>
    <xdr:ext cx="534377" cy="259045"/>
    <xdr:sp macro="" textlink="">
      <xdr:nvSpPr>
        <xdr:cNvPr id="382" name="テキスト ボックス 381"/>
        <xdr:cNvSpPr txBox="1"/>
      </xdr:nvSpPr>
      <xdr:spPr>
        <a:xfrm>
          <a:off x="7594111" y="940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162901</xdr:rowOff>
    </xdr:from>
    <xdr:to>
      <xdr:col>36</xdr:col>
      <xdr:colOff>165100</xdr:colOff>
      <xdr:row>57</xdr:row>
      <xdr:rowOff>93051</xdr:rowOff>
    </xdr:to>
    <xdr:sp macro="" textlink="">
      <xdr:nvSpPr>
        <xdr:cNvPr id="383" name="楕円 382"/>
        <xdr:cNvSpPr/>
      </xdr:nvSpPr>
      <xdr:spPr>
        <a:xfrm>
          <a:off x="6921500" y="976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109578</xdr:rowOff>
    </xdr:from>
    <xdr:ext cx="534377" cy="259045"/>
    <xdr:sp macro="" textlink="">
      <xdr:nvSpPr>
        <xdr:cNvPr id="384" name="テキスト ボックス 383"/>
        <xdr:cNvSpPr txBox="1"/>
      </xdr:nvSpPr>
      <xdr:spPr>
        <a:xfrm>
          <a:off x="6705111" y="953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4" name="テキスト ボックス 40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6" name="テキスト ボックス 40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8" name="テキスト ボックス 40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78108</xdr:rowOff>
    </xdr:from>
    <xdr:to>
      <xdr:col>54</xdr:col>
      <xdr:colOff>189865</xdr:colOff>
      <xdr:row>78</xdr:row>
      <xdr:rowOff>60441</xdr:rowOff>
    </xdr:to>
    <xdr:cxnSp macro="">
      <xdr:nvCxnSpPr>
        <xdr:cNvPr id="410" name="直線コネクタ 409"/>
        <xdr:cNvCxnSpPr/>
      </xdr:nvCxnSpPr>
      <xdr:spPr>
        <a:xfrm flipV="1">
          <a:off x="10475595" y="12765408"/>
          <a:ext cx="1270" cy="668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64268</xdr:rowOff>
    </xdr:from>
    <xdr:ext cx="469744" cy="259045"/>
    <xdr:sp macro="" textlink="">
      <xdr:nvSpPr>
        <xdr:cNvPr id="411" name="普通建設事業費 （ うち新規整備　）最小値テキスト"/>
        <xdr:cNvSpPr txBox="1"/>
      </xdr:nvSpPr>
      <xdr:spPr>
        <a:xfrm>
          <a:off x="10528300" y="1343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60441</xdr:rowOff>
    </xdr:from>
    <xdr:to>
      <xdr:col>55</xdr:col>
      <xdr:colOff>88900</xdr:colOff>
      <xdr:row>78</xdr:row>
      <xdr:rowOff>60441</xdr:rowOff>
    </xdr:to>
    <xdr:cxnSp macro="">
      <xdr:nvCxnSpPr>
        <xdr:cNvPr id="412" name="直線コネクタ 411"/>
        <xdr:cNvCxnSpPr/>
      </xdr:nvCxnSpPr>
      <xdr:spPr>
        <a:xfrm>
          <a:off x="10388600" y="1343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24785</xdr:rowOff>
    </xdr:from>
    <xdr:ext cx="534377" cy="259045"/>
    <xdr:sp macro="" textlink="">
      <xdr:nvSpPr>
        <xdr:cNvPr id="413" name="普通建設事業費 （ うち新規整備　）最大値テキスト"/>
        <xdr:cNvSpPr txBox="1"/>
      </xdr:nvSpPr>
      <xdr:spPr>
        <a:xfrm>
          <a:off x="10528300" y="125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78108</xdr:rowOff>
    </xdr:from>
    <xdr:to>
      <xdr:col>55</xdr:col>
      <xdr:colOff>88900</xdr:colOff>
      <xdr:row>74</xdr:row>
      <xdr:rowOff>78108</xdr:rowOff>
    </xdr:to>
    <xdr:cxnSp macro="">
      <xdr:nvCxnSpPr>
        <xdr:cNvPr id="414" name="直線コネクタ 413"/>
        <xdr:cNvCxnSpPr/>
      </xdr:nvCxnSpPr>
      <xdr:spPr>
        <a:xfrm>
          <a:off x="10388600" y="127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61389</xdr:rowOff>
    </xdr:from>
    <xdr:to>
      <xdr:col>55</xdr:col>
      <xdr:colOff>0</xdr:colOff>
      <xdr:row>77</xdr:row>
      <xdr:rowOff>66515</xdr:rowOff>
    </xdr:to>
    <xdr:cxnSp macro="">
      <xdr:nvCxnSpPr>
        <xdr:cNvPr id="415" name="直線コネクタ 414"/>
        <xdr:cNvCxnSpPr/>
      </xdr:nvCxnSpPr>
      <xdr:spPr>
        <a:xfrm>
          <a:off x="9639300" y="13263039"/>
          <a:ext cx="8382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115598</xdr:rowOff>
    </xdr:from>
    <xdr:ext cx="534377" cy="259045"/>
    <xdr:sp macro="" textlink="">
      <xdr:nvSpPr>
        <xdr:cNvPr id="416" name="普通建設事業費 （ うち新規整備　）平均値テキスト"/>
        <xdr:cNvSpPr txBox="1"/>
      </xdr:nvSpPr>
      <xdr:spPr>
        <a:xfrm>
          <a:off x="10528300" y="12974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92721</xdr:rowOff>
    </xdr:from>
    <xdr:to>
      <xdr:col>55</xdr:col>
      <xdr:colOff>50800</xdr:colOff>
      <xdr:row>77</xdr:row>
      <xdr:rowOff>22871</xdr:rowOff>
    </xdr:to>
    <xdr:sp macro="" textlink="">
      <xdr:nvSpPr>
        <xdr:cNvPr id="417" name="フローチャート: 判断 416"/>
        <xdr:cNvSpPr/>
      </xdr:nvSpPr>
      <xdr:spPr>
        <a:xfrm>
          <a:off x="10426700" y="1312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32095</xdr:rowOff>
    </xdr:from>
    <xdr:to>
      <xdr:col>50</xdr:col>
      <xdr:colOff>114300</xdr:colOff>
      <xdr:row>77</xdr:row>
      <xdr:rowOff>61389</xdr:rowOff>
    </xdr:to>
    <xdr:cxnSp macro="">
      <xdr:nvCxnSpPr>
        <xdr:cNvPr id="418" name="直線コネクタ 417"/>
        <xdr:cNvCxnSpPr/>
      </xdr:nvCxnSpPr>
      <xdr:spPr>
        <a:xfrm>
          <a:off x="8750300" y="12205045"/>
          <a:ext cx="889000" cy="105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17610</xdr:rowOff>
    </xdr:from>
    <xdr:to>
      <xdr:col>50</xdr:col>
      <xdr:colOff>165100</xdr:colOff>
      <xdr:row>76</xdr:row>
      <xdr:rowOff>119210</xdr:rowOff>
    </xdr:to>
    <xdr:sp macro="" textlink="">
      <xdr:nvSpPr>
        <xdr:cNvPr id="419" name="フローチャート: 判断 418"/>
        <xdr:cNvSpPr/>
      </xdr:nvSpPr>
      <xdr:spPr>
        <a:xfrm>
          <a:off x="9588500" y="1304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135737</xdr:rowOff>
    </xdr:from>
    <xdr:ext cx="534377" cy="259045"/>
    <xdr:sp macro="" textlink="">
      <xdr:nvSpPr>
        <xdr:cNvPr id="420" name="テキスト ボックス 419"/>
        <xdr:cNvSpPr txBox="1"/>
      </xdr:nvSpPr>
      <xdr:spPr>
        <a:xfrm>
          <a:off x="9372111" y="1282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32095</xdr:rowOff>
    </xdr:from>
    <xdr:to>
      <xdr:col>45</xdr:col>
      <xdr:colOff>177800</xdr:colOff>
      <xdr:row>72</xdr:row>
      <xdr:rowOff>105051</xdr:rowOff>
    </xdr:to>
    <xdr:cxnSp macro="">
      <xdr:nvCxnSpPr>
        <xdr:cNvPr id="421" name="直線コネクタ 420"/>
        <xdr:cNvCxnSpPr/>
      </xdr:nvCxnSpPr>
      <xdr:spPr>
        <a:xfrm flipV="1">
          <a:off x="7861300" y="12205045"/>
          <a:ext cx="889000" cy="24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73127</xdr:rowOff>
    </xdr:from>
    <xdr:to>
      <xdr:col>46</xdr:col>
      <xdr:colOff>38100</xdr:colOff>
      <xdr:row>76</xdr:row>
      <xdr:rowOff>3277</xdr:rowOff>
    </xdr:to>
    <xdr:sp macro="" textlink="">
      <xdr:nvSpPr>
        <xdr:cNvPr id="422" name="フローチャート: 判断 421"/>
        <xdr:cNvSpPr/>
      </xdr:nvSpPr>
      <xdr:spPr>
        <a:xfrm>
          <a:off x="8699500" y="129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165854</xdr:rowOff>
    </xdr:from>
    <xdr:ext cx="534377" cy="259045"/>
    <xdr:sp macro="" textlink="">
      <xdr:nvSpPr>
        <xdr:cNvPr id="423" name="テキスト ボックス 422"/>
        <xdr:cNvSpPr txBox="1"/>
      </xdr:nvSpPr>
      <xdr:spPr>
        <a:xfrm>
          <a:off x="8483111" y="1302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45008</xdr:rowOff>
    </xdr:from>
    <xdr:to>
      <xdr:col>41</xdr:col>
      <xdr:colOff>101600</xdr:colOff>
      <xdr:row>76</xdr:row>
      <xdr:rowOff>146608</xdr:rowOff>
    </xdr:to>
    <xdr:sp macro="" textlink="">
      <xdr:nvSpPr>
        <xdr:cNvPr id="424" name="フローチャート: 判断 423"/>
        <xdr:cNvSpPr/>
      </xdr:nvSpPr>
      <xdr:spPr>
        <a:xfrm>
          <a:off x="7810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137735</xdr:rowOff>
    </xdr:from>
    <xdr:ext cx="534377" cy="259045"/>
    <xdr:sp macro="" textlink="">
      <xdr:nvSpPr>
        <xdr:cNvPr id="425" name="テキスト ボックス 424"/>
        <xdr:cNvSpPr txBox="1"/>
      </xdr:nvSpPr>
      <xdr:spPr>
        <a:xfrm>
          <a:off x="7594111" y="1316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15715</xdr:rowOff>
    </xdr:from>
    <xdr:to>
      <xdr:col>55</xdr:col>
      <xdr:colOff>50800</xdr:colOff>
      <xdr:row>77</xdr:row>
      <xdr:rowOff>117315</xdr:rowOff>
    </xdr:to>
    <xdr:sp macro="" textlink="">
      <xdr:nvSpPr>
        <xdr:cNvPr id="431" name="楕円 430"/>
        <xdr:cNvSpPr/>
      </xdr:nvSpPr>
      <xdr:spPr>
        <a:xfrm>
          <a:off x="10426700" y="1321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165592</xdr:rowOff>
    </xdr:from>
    <xdr:ext cx="534377" cy="259045"/>
    <xdr:sp macro="" textlink="">
      <xdr:nvSpPr>
        <xdr:cNvPr id="432" name="普通建設事業費 （ うち新規整備　）該当値テキスト"/>
        <xdr:cNvSpPr txBox="1"/>
      </xdr:nvSpPr>
      <xdr:spPr>
        <a:xfrm>
          <a:off x="10528300" y="1319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10589</xdr:rowOff>
    </xdr:from>
    <xdr:to>
      <xdr:col>50</xdr:col>
      <xdr:colOff>165100</xdr:colOff>
      <xdr:row>77</xdr:row>
      <xdr:rowOff>112189</xdr:rowOff>
    </xdr:to>
    <xdr:sp macro="" textlink="">
      <xdr:nvSpPr>
        <xdr:cNvPr id="433" name="楕円 432"/>
        <xdr:cNvSpPr/>
      </xdr:nvSpPr>
      <xdr:spPr>
        <a:xfrm>
          <a:off x="9588500" y="1321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103316</xdr:rowOff>
    </xdr:from>
    <xdr:ext cx="534377" cy="259045"/>
    <xdr:sp macro="" textlink="">
      <xdr:nvSpPr>
        <xdr:cNvPr id="434" name="テキスト ボックス 433"/>
        <xdr:cNvSpPr txBox="1"/>
      </xdr:nvSpPr>
      <xdr:spPr>
        <a:xfrm>
          <a:off x="9372111" y="1330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152745</xdr:rowOff>
    </xdr:from>
    <xdr:to>
      <xdr:col>46</xdr:col>
      <xdr:colOff>38100</xdr:colOff>
      <xdr:row>71</xdr:row>
      <xdr:rowOff>82895</xdr:rowOff>
    </xdr:to>
    <xdr:sp macro="" textlink="">
      <xdr:nvSpPr>
        <xdr:cNvPr id="435" name="楕円 434"/>
        <xdr:cNvSpPr/>
      </xdr:nvSpPr>
      <xdr:spPr>
        <a:xfrm>
          <a:off x="8699500" y="121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99422</xdr:rowOff>
    </xdr:from>
    <xdr:ext cx="534377" cy="259045"/>
    <xdr:sp macro="" textlink="">
      <xdr:nvSpPr>
        <xdr:cNvPr id="436" name="テキスト ボックス 435"/>
        <xdr:cNvSpPr txBox="1"/>
      </xdr:nvSpPr>
      <xdr:spPr>
        <a:xfrm>
          <a:off x="8483111" y="1192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54251</xdr:rowOff>
    </xdr:from>
    <xdr:to>
      <xdr:col>41</xdr:col>
      <xdr:colOff>101600</xdr:colOff>
      <xdr:row>72</xdr:row>
      <xdr:rowOff>155851</xdr:rowOff>
    </xdr:to>
    <xdr:sp macro="" textlink="">
      <xdr:nvSpPr>
        <xdr:cNvPr id="437" name="楕円 436"/>
        <xdr:cNvSpPr/>
      </xdr:nvSpPr>
      <xdr:spPr>
        <a:xfrm>
          <a:off x="7810500" y="1239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928</xdr:rowOff>
    </xdr:from>
    <xdr:ext cx="534377" cy="259045"/>
    <xdr:sp macro="" textlink="">
      <xdr:nvSpPr>
        <xdr:cNvPr id="438" name="テキスト ボックス 437"/>
        <xdr:cNvSpPr txBox="1"/>
      </xdr:nvSpPr>
      <xdr:spPr>
        <a:xfrm>
          <a:off x="7594111" y="1217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138557</xdr:rowOff>
    </xdr:from>
    <xdr:to>
      <xdr:col>54</xdr:col>
      <xdr:colOff>189865</xdr:colOff>
      <xdr:row>98</xdr:row>
      <xdr:rowOff>3245</xdr:rowOff>
    </xdr:to>
    <xdr:cxnSp macro="">
      <xdr:nvCxnSpPr>
        <xdr:cNvPr id="462" name="直線コネクタ 461"/>
        <xdr:cNvCxnSpPr/>
      </xdr:nvCxnSpPr>
      <xdr:spPr>
        <a:xfrm flipV="1">
          <a:off x="10475595" y="15569057"/>
          <a:ext cx="1270" cy="123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7072</xdr:rowOff>
    </xdr:from>
    <xdr:ext cx="534377" cy="259045"/>
    <xdr:sp macro="" textlink="">
      <xdr:nvSpPr>
        <xdr:cNvPr id="463" name="普通建設事業費 （ うち更新整備　）最小値テキスト"/>
        <xdr:cNvSpPr txBox="1"/>
      </xdr:nvSpPr>
      <xdr:spPr>
        <a:xfrm>
          <a:off x="10528300" y="1680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3245</xdr:rowOff>
    </xdr:from>
    <xdr:to>
      <xdr:col>55</xdr:col>
      <xdr:colOff>88900</xdr:colOff>
      <xdr:row>98</xdr:row>
      <xdr:rowOff>3245</xdr:rowOff>
    </xdr:to>
    <xdr:cxnSp macro="">
      <xdr:nvCxnSpPr>
        <xdr:cNvPr id="464" name="直線コネクタ 463"/>
        <xdr:cNvCxnSpPr/>
      </xdr:nvCxnSpPr>
      <xdr:spPr>
        <a:xfrm>
          <a:off x="10388600" y="1680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85234</xdr:rowOff>
    </xdr:from>
    <xdr:ext cx="534377" cy="259045"/>
    <xdr:sp macro="" textlink="">
      <xdr:nvSpPr>
        <xdr:cNvPr id="465" name="普通建設事業費 （ うち更新整備　）最大値テキスト"/>
        <xdr:cNvSpPr txBox="1"/>
      </xdr:nvSpPr>
      <xdr:spPr>
        <a:xfrm>
          <a:off x="10528300" y="1534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138557</xdr:rowOff>
    </xdr:from>
    <xdr:to>
      <xdr:col>55</xdr:col>
      <xdr:colOff>88900</xdr:colOff>
      <xdr:row>90</xdr:row>
      <xdr:rowOff>138557</xdr:rowOff>
    </xdr:to>
    <xdr:cxnSp macro="">
      <xdr:nvCxnSpPr>
        <xdr:cNvPr id="466" name="直線コネクタ 465"/>
        <xdr:cNvCxnSpPr/>
      </xdr:nvCxnSpPr>
      <xdr:spPr>
        <a:xfrm>
          <a:off x="10388600" y="1556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118497</xdr:rowOff>
    </xdr:from>
    <xdr:to>
      <xdr:col>55</xdr:col>
      <xdr:colOff>0</xdr:colOff>
      <xdr:row>97</xdr:row>
      <xdr:rowOff>79235</xdr:rowOff>
    </xdr:to>
    <xdr:cxnSp macro="">
      <xdr:nvCxnSpPr>
        <xdr:cNvPr id="467" name="直線コネクタ 466"/>
        <xdr:cNvCxnSpPr/>
      </xdr:nvCxnSpPr>
      <xdr:spPr>
        <a:xfrm flipV="1">
          <a:off x="9639300" y="16577697"/>
          <a:ext cx="838200" cy="13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16242</xdr:rowOff>
    </xdr:from>
    <xdr:ext cx="534377" cy="259045"/>
    <xdr:sp macro="" textlink="">
      <xdr:nvSpPr>
        <xdr:cNvPr id="468" name="普通建設事業費 （ うち更新整備　）平均値テキスト"/>
        <xdr:cNvSpPr txBox="1"/>
      </xdr:nvSpPr>
      <xdr:spPr>
        <a:xfrm>
          <a:off x="10528300" y="1630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164815</xdr:rowOff>
    </xdr:from>
    <xdr:to>
      <xdr:col>55</xdr:col>
      <xdr:colOff>50800</xdr:colOff>
      <xdr:row>96</xdr:row>
      <xdr:rowOff>94965</xdr:rowOff>
    </xdr:to>
    <xdr:sp macro="" textlink="">
      <xdr:nvSpPr>
        <xdr:cNvPr id="469" name="フローチャート: 判断 468"/>
        <xdr:cNvSpPr/>
      </xdr:nvSpPr>
      <xdr:spPr>
        <a:xfrm>
          <a:off x="104267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79235</xdr:rowOff>
    </xdr:from>
    <xdr:to>
      <xdr:col>50</xdr:col>
      <xdr:colOff>114300</xdr:colOff>
      <xdr:row>98</xdr:row>
      <xdr:rowOff>124955</xdr:rowOff>
    </xdr:to>
    <xdr:cxnSp macro="">
      <xdr:nvCxnSpPr>
        <xdr:cNvPr id="470" name="直線コネクタ 469"/>
        <xdr:cNvCxnSpPr/>
      </xdr:nvCxnSpPr>
      <xdr:spPr>
        <a:xfrm flipV="1">
          <a:off x="8750300" y="1670988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10413</xdr:rowOff>
    </xdr:from>
    <xdr:to>
      <xdr:col>50</xdr:col>
      <xdr:colOff>165100</xdr:colOff>
      <xdr:row>96</xdr:row>
      <xdr:rowOff>112013</xdr:rowOff>
    </xdr:to>
    <xdr:sp macro="" textlink="">
      <xdr:nvSpPr>
        <xdr:cNvPr id="471" name="フローチャート: 判断 470"/>
        <xdr:cNvSpPr/>
      </xdr:nvSpPr>
      <xdr:spPr>
        <a:xfrm>
          <a:off x="9588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128540</xdr:rowOff>
    </xdr:from>
    <xdr:ext cx="534377" cy="259045"/>
    <xdr:sp macro="" textlink="">
      <xdr:nvSpPr>
        <xdr:cNvPr id="472" name="テキスト ボックス 471"/>
        <xdr:cNvSpPr txBox="1"/>
      </xdr:nvSpPr>
      <xdr:spPr>
        <a:xfrm>
          <a:off x="9372111" y="162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116439</xdr:rowOff>
    </xdr:from>
    <xdr:to>
      <xdr:col>45</xdr:col>
      <xdr:colOff>177800</xdr:colOff>
      <xdr:row>98</xdr:row>
      <xdr:rowOff>124955</xdr:rowOff>
    </xdr:to>
    <xdr:cxnSp macro="">
      <xdr:nvCxnSpPr>
        <xdr:cNvPr id="473" name="直線コネクタ 472"/>
        <xdr:cNvCxnSpPr/>
      </xdr:nvCxnSpPr>
      <xdr:spPr>
        <a:xfrm>
          <a:off x="7861300" y="16918539"/>
          <a:ext cx="889000" cy="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79947</xdr:rowOff>
    </xdr:from>
    <xdr:to>
      <xdr:col>46</xdr:col>
      <xdr:colOff>38100</xdr:colOff>
      <xdr:row>97</xdr:row>
      <xdr:rowOff>10097</xdr:rowOff>
    </xdr:to>
    <xdr:sp macro="" textlink="">
      <xdr:nvSpPr>
        <xdr:cNvPr id="474" name="フローチャート: 判断 473"/>
        <xdr:cNvSpPr/>
      </xdr:nvSpPr>
      <xdr:spPr>
        <a:xfrm>
          <a:off x="8699500" y="1653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26624</xdr:rowOff>
    </xdr:from>
    <xdr:ext cx="534377" cy="259045"/>
    <xdr:sp macro="" textlink="">
      <xdr:nvSpPr>
        <xdr:cNvPr id="475" name="テキスト ボックス 474"/>
        <xdr:cNvSpPr txBox="1"/>
      </xdr:nvSpPr>
      <xdr:spPr>
        <a:xfrm>
          <a:off x="8483111" y="1631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139706</xdr:rowOff>
    </xdr:from>
    <xdr:to>
      <xdr:col>41</xdr:col>
      <xdr:colOff>101600</xdr:colOff>
      <xdr:row>97</xdr:row>
      <xdr:rowOff>69856</xdr:rowOff>
    </xdr:to>
    <xdr:sp macro="" textlink="">
      <xdr:nvSpPr>
        <xdr:cNvPr id="476" name="フローチャート: 判断 475"/>
        <xdr:cNvSpPr/>
      </xdr:nvSpPr>
      <xdr:spPr>
        <a:xfrm>
          <a:off x="7810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86383</xdr:rowOff>
    </xdr:from>
    <xdr:ext cx="534377" cy="259045"/>
    <xdr:sp macro="" textlink="">
      <xdr:nvSpPr>
        <xdr:cNvPr id="477" name="テキスト ボックス 476"/>
        <xdr:cNvSpPr txBox="1"/>
      </xdr:nvSpPr>
      <xdr:spPr>
        <a:xfrm>
          <a:off x="7594111" y="163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67697</xdr:rowOff>
    </xdr:from>
    <xdr:to>
      <xdr:col>55</xdr:col>
      <xdr:colOff>50800</xdr:colOff>
      <xdr:row>96</xdr:row>
      <xdr:rowOff>169297</xdr:rowOff>
    </xdr:to>
    <xdr:sp macro="" textlink="">
      <xdr:nvSpPr>
        <xdr:cNvPr id="483" name="楕円 482"/>
        <xdr:cNvSpPr/>
      </xdr:nvSpPr>
      <xdr:spPr>
        <a:xfrm>
          <a:off x="10426700" y="1652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46124</xdr:rowOff>
    </xdr:from>
    <xdr:ext cx="534377" cy="259045"/>
    <xdr:sp macro="" textlink="">
      <xdr:nvSpPr>
        <xdr:cNvPr id="484" name="普通建設事業費 （ うち更新整備　）該当値テキスト"/>
        <xdr:cNvSpPr txBox="1"/>
      </xdr:nvSpPr>
      <xdr:spPr>
        <a:xfrm>
          <a:off x="10528300" y="1650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28435</xdr:rowOff>
    </xdr:from>
    <xdr:to>
      <xdr:col>50</xdr:col>
      <xdr:colOff>165100</xdr:colOff>
      <xdr:row>97</xdr:row>
      <xdr:rowOff>130035</xdr:rowOff>
    </xdr:to>
    <xdr:sp macro="" textlink="">
      <xdr:nvSpPr>
        <xdr:cNvPr id="485" name="楕円 484"/>
        <xdr:cNvSpPr/>
      </xdr:nvSpPr>
      <xdr:spPr>
        <a:xfrm>
          <a:off x="9588500" y="166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121162</xdr:rowOff>
    </xdr:from>
    <xdr:ext cx="534377" cy="259045"/>
    <xdr:sp macro="" textlink="">
      <xdr:nvSpPr>
        <xdr:cNvPr id="486" name="テキスト ボックス 485"/>
        <xdr:cNvSpPr txBox="1"/>
      </xdr:nvSpPr>
      <xdr:spPr>
        <a:xfrm>
          <a:off x="9372111" y="1675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74155</xdr:rowOff>
    </xdr:from>
    <xdr:to>
      <xdr:col>46</xdr:col>
      <xdr:colOff>38100</xdr:colOff>
      <xdr:row>99</xdr:row>
      <xdr:rowOff>4305</xdr:rowOff>
    </xdr:to>
    <xdr:sp macro="" textlink="">
      <xdr:nvSpPr>
        <xdr:cNvPr id="487" name="楕円 486"/>
        <xdr:cNvSpPr/>
      </xdr:nvSpPr>
      <xdr:spPr>
        <a:xfrm>
          <a:off x="8699500" y="168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166882</xdr:rowOff>
    </xdr:from>
    <xdr:ext cx="469744" cy="259045"/>
    <xdr:sp macro="" textlink="">
      <xdr:nvSpPr>
        <xdr:cNvPr id="488" name="テキスト ボックス 487"/>
        <xdr:cNvSpPr txBox="1"/>
      </xdr:nvSpPr>
      <xdr:spPr>
        <a:xfrm>
          <a:off x="8515428" y="169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65639</xdr:rowOff>
    </xdr:from>
    <xdr:to>
      <xdr:col>41</xdr:col>
      <xdr:colOff>101600</xdr:colOff>
      <xdr:row>98</xdr:row>
      <xdr:rowOff>167239</xdr:rowOff>
    </xdr:to>
    <xdr:sp macro="" textlink="">
      <xdr:nvSpPr>
        <xdr:cNvPr id="489" name="楕円 488"/>
        <xdr:cNvSpPr/>
      </xdr:nvSpPr>
      <xdr:spPr>
        <a:xfrm>
          <a:off x="7810500" y="1686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158366</xdr:rowOff>
    </xdr:from>
    <xdr:ext cx="469744" cy="259045"/>
    <xdr:sp macro="" textlink="">
      <xdr:nvSpPr>
        <xdr:cNvPr id="490" name="テキスト ボックス 489"/>
        <xdr:cNvSpPr txBox="1"/>
      </xdr:nvSpPr>
      <xdr:spPr>
        <a:xfrm>
          <a:off x="7626428" y="1696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4" name="テキスト ボックス 503"/>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6" name="テキスト ボックス 505"/>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8" name="テキスト ボックス 507"/>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0" name="テキスト ボックス 509"/>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4369</xdr:rowOff>
    </xdr:from>
    <xdr:to>
      <xdr:col>85</xdr:col>
      <xdr:colOff>126364</xdr:colOff>
      <xdr:row>38</xdr:row>
      <xdr:rowOff>139700</xdr:rowOff>
    </xdr:to>
    <xdr:cxnSp macro="">
      <xdr:nvCxnSpPr>
        <xdr:cNvPr id="512" name="直線コネクタ 511"/>
        <xdr:cNvCxnSpPr/>
      </xdr:nvCxnSpPr>
      <xdr:spPr>
        <a:xfrm flipV="1">
          <a:off x="16317595" y="5490769"/>
          <a:ext cx="1269"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122496</xdr:rowOff>
    </xdr:from>
    <xdr:ext cx="469744" cy="259045"/>
    <xdr:sp macro="" textlink="">
      <xdr:nvSpPr>
        <xdr:cNvPr id="515" name="災害復旧事業費最大値テキスト"/>
        <xdr:cNvSpPr txBox="1"/>
      </xdr:nvSpPr>
      <xdr:spPr>
        <a:xfrm>
          <a:off x="16370300" y="526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4369</xdr:rowOff>
    </xdr:from>
    <xdr:to>
      <xdr:col>86</xdr:col>
      <xdr:colOff>25400</xdr:colOff>
      <xdr:row>32</xdr:row>
      <xdr:rowOff>4369</xdr:rowOff>
    </xdr:to>
    <xdr:cxnSp macro="">
      <xdr:nvCxnSpPr>
        <xdr:cNvPr id="516" name="直線コネクタ 515"/>
        <xdr:cNvCxnSpPr/>
      </xdr:nvCxnSpPr>
      <xdr:spPr>
        <a:xfrm>
          <a:off x="16230600" y="549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87122</xdr:rowOff>
    </xdr:from>
    <xdr:to>
      <xdr:col>85</xdr:col>
      <xdr:colOff>127000</xdr:colOff>
      <xdr:row>38</xdr:row>
      <xdr:rowOff>139700</xdr:rowOff>
    </xdr:to>
    <xdr:cxnSp macro="">
      <xdr:nvCxnSpPr>
        <xdr:cNvPr id="517" name="直線コネクタ 516"/>
        <xdr:cNvCxnSpPr/>
      </xdr:nvCxnSpPr>
      <xdr:spPr>
        <a:xfrm>
          <a:off x="15481300" y="6430772"/>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83888</xdr:rowOff>
    </xdr:from>
    <xdr:ext cx="378565" cy="259045"/>
    <xdr:sp macro="" textlink="">
      <xdr:nvSpPr>
        <xdr:cNvPr id="518" name="災害復旧事業費平均値テキスト"/>
        <xdr:cNvSpPr txBox="1"/>
      </xdr:nvSpPr>
      <xdr:spPr>
        <a:xfrm>
          <a:off x="16370300" y="62560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61011</xdr:rowOff>
    </xdr:from>
    <xdr:to>
      <xdr:col>85</xdr:col>
      <xdr:colOff>177800</xdr:colOff>
      <xdr:row>37</xdr:row>
      <xdr:rowOff>162610</xdr:rowOff>
    </xdr:to>
    <xdr:sp macro="" textlink="">
      <xdr:nvSpPr>
        <xdr:cNvPr id="519" name="フローチャート: 判断 518"/>
        <xdr:cNvSpPr/>
      </xdr:nvSpPr>
      <xdr:spPr>
        <a:xfrm>
          <a:off x="16268700" y="6404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15799</xdr:rowOff>
    </xdr:from>
    <xdr:to>
      <xdr:col>81</xdr:col>
      <xdr:colOff>50800</xdr:colOff>
      <xdr:row>37</xdr:row>
      <xdr:rowOff>87122</xdr:rowOff>
    </xdr:to>
    <xdr:cxnSp macro="">
      <xdr:nvCxnSpPr>
        <xdr:cNvPr id="520" name="直線コネクタ 519"/>
        <xdr:cNvCxnSpPr/>
      </xdr:nvCxnSpPr>
      <xdr:spPr>
        <a:xfrm>
          <a:off x="14592300" y="5502199"/>
          <a:ext cx="889000" cy="92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49124</xdr:rowOff>
    </xdr:from>
    <xdr:to>
      <xdr:col>81</xdr:col>
      <xdr:colOff>101600</xdr:colOff>
      <xdr:row>36</xdr:row>
      <xdr:rowOff>150724</xdr:rowOff>
    </xdr:to>
    <xdr:sp macro="" textlink="">
      <xdr:nvSpPr>
        <xdr:cNvPr id="521" name="フローチャート: 判断 520"/>
        <xdr:cNvSpPr/>
      </xdr:nvSpPr>
      <xdr:spPr>
        <a:xfrm>
          <a:off x="15430500" y="622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34</xdr:row>
      <xdr:rowOff>167251</xdr:rowOff>
    </xdr:from>
    <xdr:ext cx="378565" cy="259045"/>
    <xdr:sp macro="" textlink="">
      <xdr:nvSpPr>
        <xdr:cNvPr id="522" name="テキスト ボックス 521"/>
        <xdr:cNvSpPr txBox="1"/>
      </xdr:nvSpPr>
      <xdr:spPr>
        <a:xfrm>
          <a:off x="15292017" y="5996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15799</xdr:rowOff>
    </xdr:from>
    <xdr:to>
      <xdr:col>76</xdr:col>
      <xdr:colOff>114300</xdr:colOff>
      <xdr:row>38</xdr:row>
      <xdr:rowOff>139700</xdr:rowOff>
    </xdr:to>
    <xdr:cxnSp macro="">
      <xdr:nvCxnSpPr>
        <xdr:cNvPr id="523" name="直線コネクタ 522"/>
        <xdr:cNvCxnSpPr/>
      </xdr:nvCxnSpPr>
      <xdr:spPr>
        <a:xfrm flipV="1">
          <a:off x="13703300" y="5502199"/>
          <a:ext cx="889000" cy="115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76098</xdr:rowOff>
    </xdr:from>
    <xdr:to>
      <xdr:col>76</xdr:col>
      <xdr:colOff>165100</xdr:colOff>
      <xdr:row>37</xdr:row>
      <xdr:rowOff>6248</xdr:rowOff>
    </xdr:to>
    <xdr:sp macro="" textlink="">
      <xdr:nvSpPr>
        <xdr:cNvPr id="524" name="フローチャート: 判断 523"/>
        <xdr:cNvSpPr/>
      </xdr:nvSpPr>
      <xdr:spPr>
        <a:xfrm>
          <a:off x="1454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168825</xdr:rowOff>
    </xdr:from>
    <xdr:ext cx="378565" cy="259045"/>
    <xdr:sp macro="" textlink="">
      <xdr:nvSpPr>
        <xdr:cNvPr id="525" name="テキスト ボックス 524"/>
        <xdr:cNvSpPr txBox="1"/>
      </xdr:nvSpPr>
      <xdr:spPr>
        <a:xfrm>
          <a:off x="14403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6" name="直線コネクタ 525"/>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92101</xdr:rowOff>
    </xdr:from>
    <xdr:to>
      <xdr:col>72</xdr:col>
      <xdr:colOff>38100</xdr:colOff>
      <xdr:row>34</xdr:row>
      <xdr:rowOff>22251</xdr:rowOff>
    </xdr:to>
    <xdr:sp macro="" textlink="">
      <xdr:nvSpPr>
        <xdr:cNvPr id="527" name="フローチャート: 判断 526"/>
        <xdr:cNvSpPr/>
      </xdr:nvSpPr>
      <xdr:spPr>
        <a:xfrm>
          <a:off x="13652500" y="57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38778</xdr:rowOff>
    </xdr:from>
    <xdr:ext cx="469744" cy="259045"/>
    <xdr:sp macro="" textlink="">
      <xdr:nvSpPr>
        <xdr:cNvPr id="528" name="テキスト ボックス 527"/>
        <xdr:cNvSpPr txBox="1"/>
      </xdr:nvSpPr>
      <xdr:spPr>
        <a:xfrm>
          <a:off x="13468428" y="55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3861</xdr:rowOff>
    </xdr:from>
    <xdr:to>
      <xdr:col>67</xdr:col>
      <xdr:colOff>101600</xdr:colOff>
      <xdr:row>30</xdr:row>
      <xdr:rowOff>105461</xdr:rowOff>
    </xdr:to>
    <xdr:sp macro="" textlink="">
      <xdr:nvSpPr>
        <xdr:cNvPr id="529" name="フローチャート: 判断 528"/>
        <xdr:cNvSpPr/>
      </xdr:nvSpPr>
      <xdr:spPr>
        <a:xfrm>
          <a:off x="12763500" y="514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28</xdr:row>
      <xdr:rowOff>121988</xdr:rowOff>
    </xdr:from>
    <xdr:ext cx="469744" cy="259045"/>
    <xdr:sp macro="" textlink="">
      <xdr:nvSpPr>
        <xdr:cNvPr id="530" name="テキスト ボックス 529"/>
        <xdr:cNvSpPr txBox="1"/>
      </xdr:nvSpPr>
      <xdr:spPr>
        <a:xfrm>
          <a:off x="12579428" y="492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6" name="楕円 53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7"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36322</xdr:rowOff>
    </xdr:from>
    <xdr:to>
      <xdr:col>81</xdr:col>
      <xdr:colOff>101600</xdr:colOff>
      <xdr:row>37</xdr:row>
      <xdr:rowOff>137922</xdr:rowOff>
    </xdr:to>
    <xdr:sp macro="" textlink="">
      <xdr:nvSpPr>
        <xdr:cNvPr id="538" name="楕円 537"/>
        <xdr:cNvSpPr/>
      </xdr:nvSpPr>
      <xdr:spPr>
        <a:xfrm>
          <a:off x="15430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129049</xdr:rowOff>
    </xdr:from>
    <xdr:ext cx="378565" cy="259045"/>
    <xdr:sp macro="" textlink="">
      <xdr:nvSpPr>
        <xdr:cNvPr id="539" name="テキスト ボックス 538"/>
        <xdr:cNvSpPr txBox="1"/>
      </xdr:nvSpPr>
      <xdr:spPr>
        <a:xfrm>
          <a:off x="15292017" y="64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136449</xdr:rowOff>
    </xdr:from>
    <xdr:to>
      <xdr:col>76</xdr:col>
      <xdr:colOff>165100</xdr:colOff>
      <xdr:row>32</xdr:row>
      <xdr:rowOff>66599</xdr:rowOff>
    </xdr:to>
    <xdr:sp macro="" textlink="">
      <xdr:nvSpPr>
        <xdr:cNvPr id="540" name="楕円 539"/>
        <xdr:cNvSpPr/>
      </xdr:nvSpPr>
      <xdr:spPr>
        <a:xfrm>
          <a:off x="14541500" y="545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30</xdr:row>
      <xdr:rowOff>83126</xdr:rowOff>
    </xdr:from>
    <xdr:ext cx="469744" cy="259045"/>
    <xdr:sp macro="" textlink="">
      <xdr:nvSpPr>
        <xdr:cNvPr id="541" name="テキスト ボックス 540"/>
        <xdr:cNvSpPr txBox="1"/>
      </xdr:nvSpPr>
      <xdr:spPr>
        <a:xfrm>
          <a:off x="14357428" y="5226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2" name="楕円 541"/>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3" name="テキスト ボックス 542"/>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4" name="楕円 543"/>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5" name="テキスト ボックス 544"/>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145644</xdr:rowOff>
    </xdr:from>
    <xdr:to>
      <xdr:col>85</xdr:col>
      <xdr:colOff>126364</xdr:colOff>
      <xdr:row>77</xdr:row>
      <xdr:rowOff>104687</xdr:rowOff>
    </xdr:to>
    <xdr:cxnSp macro="">
      <xdr:nvCxnSpPr>
        <xdr:cNvPr id="618" name="直線コネクタ 617"/>
        <xdr:cNvCxnSpPr/>
      </xdr:nvCxnSpPr>
      <xdr:spPr>
        <a:xfrm flipV="1">
          <a:off x="16317595" y="12147144"/>
          <a:ext cx="1269" cy="1159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108514</xdr:rowOff>
    </xdr:from>
    <xdr:ext cx="534377" cy="259045"/>
    <xdr:sp macro="" textlink="">
      <xdr:nvSpPr>
        <xdr:cNvPr id="619" name="公債費最小値テキスト"/>
        <xdr:cNvSpPr txBox="1"/>
      </xdr:nvSpPr>
      <xdr:spPr>
        <a:xfrm>
          <a:off x="16370300" y="1331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104687</xdr:rowOff>
    </xdr:from>
    <xdr:to>
      <xdr:col>86</xdr:col>
      <xdr:colOff>25400</xdr:colOff>
      <xdr:row>77</xdr:row>
      <xdr:rowOff>104687</xdr:rowOff>
    </xdr:to>
    <xdr:cxnSp macro="">
      <xdr:nvCxnSpPr>
        <xdr:cNvPr id="620" name="直線コネクタ 619"/>
        <xdr:cNvCxnSpPr/>
      </xdr:nvCxnSpPr>
      <xdr:spPr>
        <a:xfrm>
          <a:off x="16230600" y="1330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92321</xdr:rowOff>
    </xdr:from>
    <xdr:ext cx="534377" cy="259045"/>
    <xdr:sp macro="" textlink="">
      <xdr:nvSpPr>
        <xdr:cNvPr id="621" name="公債費最大値テキスト"/>
        <xdr:cNvSpPr txBox="1"/>
      </xdr:nvSpPr>
      <xdr:spPr>
        <a:xfrm>
          <a:off x="16370300" y="1192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145644</xdr:rowOff>
    </xdr:from>
    <xdr:to>
      <xdr:col>86</xdr:col>
      <xdr:colOff>25400</xdr:colOff>
      <xdr:row>70</xdr:row>
      <xdr:rowOff>145644</xdr:rowOff>
    </xdr:to>
    <xdr:cxnSp macro="">
      <xdr:nvCxnSpPr>
        <xdr:cNvPr id="622" name="直線コネクタ 621"/>
        <xdr:cNvCxnSpPr/>
      </xdr:nvCxnSpPr>
      <xdr:spPr>
        <a:xfrm>
          <a:off x="16230600" y="12147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28200</xdr:rowOff>
    </xdr:from>
    <xdr:to>
      <xdr:col>85</xdr:col>
      <xdr:colOff>127000</xdr:colOff>
      <xdr:row>76</xdr:row>
      <xdr:rowOff>39649</xdr:rowOff>
    </xdr:to>
    <xdr:cxnSp macro="">
      <xdr:nvCxnSpPr>
        <xdr:cNvPr id="623" name="直線コネクタ 622"/>
        <xdr:cNvCxnSpPr/>
      </xdr:nvCxnSpPr>
      <xdr:spPr>
        <a:xfrm flipV="1">
          <a:off x="15481300" y="13058400"/>
          <a:ext cx="8382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164431</xdr:rowOff>
    </xdr:from>
    <xdr:ext cx="534377" cy="259045"/>
    <xdr:sp macro="" textlink="">
      <xdr:nvSpPr>
        <xdr:cNvPr id="624" name="公債費平均値テキスト"/>
        <xdr:cNvSpPr txBox="1"/>
      </xdr:nvSpPr>
      <xdr:spPr>
        <a:xfrm>
          <a:off x="16370300" y="1268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141554</xdr:rowOff>
    </xdr:from>
    <xdr:to>
      <xdr:col>85</xdr:col>
      <xdr:colOff>177800</xdr:colOff>
      <xdr:row>75</xdr:row>
      <xdr:rowOff>71704</xdr:rowOff>
    </xdr:to>
    <xdr:sp macro="" textlink="">
      <xdr:nvSpPr>
        <xdr:cNvPr id="625" name="フローチャート: 判断 624"/>
        <xdr:cNvSpPr/>
      </xdr:nvSpPr>
      <xdr:spPr>
        <a:xfrm>
          <a:off x="162687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39649</xdr:rowOff>
    </xdr:from>
    <xdr:to>
      <xdr:col>81</xdr:col>
      <xdr:colOff>50800</xdr:colOff>
      <xdr:row>76</xdr:row>
      <xdr:rowOff>63709</xdr:rowOff>
    </xdr:to>
    <xdr:cxnSp macro="">
      <xdr:nvCxnSpPr>
        <xdr:cNvPr id="626" name="直線コネクタ 625"/>
        <xdr:cNvCxnSpPr/>
      </xdr:nvCxnSpPr>
      <xdr:spPr>
        <a:xfrm flipV="1">
          <a:off x="14592300" y="13069849"/>
          <a:ext cx="889000" cy="2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143059</xdr:rowOff>
    </xdr:from>
    <xdr:to>
      <xdr:col>81</xdr:col>
      <xdr:colOff>101600</xdr:colOff>
      <xdr:row>75</xdr:row>
      <xdr:rowOff>73209</xdr:rowOff>
    </xdr:to>
    <xdr:sp macro="" textlink="">
      <xdr:nvSpPr>
        <xdr:cNvPr id="627" name="フローチャート: 判断 626"/>
        <xdr:cNvSpPr/>
      </xdr:nvSpPr>
      <xdr:spPr>
        <a:xfrm>
          <a:off x="154305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89736</xdr:rowOff>
    </xdr:from>
    <xdr:ext cx="534377" cy="259045"/>
    <xdr:sp macro="" textlink="">
      <xdr:nvSpPr>
        <xdr:cNvPr id="628" name="テキスト ボックス 627"/>
        <xdr:cNvSpPr txBox="1"/>
      </xdr:nvSpPr>
      <xdr:spPr>
        <a:xfrm>
          <a:off x="15214111" y="1260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51308</xdr:rowOff>
    </xdr:from>
    <xdr:to>
      <xdr:col>76</xdr:col>
      <xdr:colOff>114300</xdr:colOff>
      <xdr:row>76</xdr:row>
      <xdr:rowOff>63709</xdr:rowOff>
    </xdr:to>
    <xdr:cxnSp macro="">
      <xdr:nvCxnSpPr>
        <xdr:cNvPr id="629" name="直線コネクタ 628"/>
        <xdr:cNvCxnSpPr/>
      </xdr:nvCxnSpPr>
      <xdr:spPr>
        <a:xfrm>
          <a:off x="13703300" y="13081508"/>
          <a:ext cx="889000" cy="1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163805</xdr:rowOff>
    </xdr:from>
    <xdr:to>
      <xdr:col>76</xdr:col>
      <xdr:colOff>165100</xdr:colOff>
      <xdr:row>75</xdr:row>
      <xdr:rowOff>93955</xdr:rowOff>
    </xdr:to>
    <xdr:sp macro="" textlink="">
      <xdr:nvSpPr>
        <xdr:cNvPr id="630" name="フローチャート: 判断 629"/>
        <xdr:cNvSpPr/>
      </xdr:nvSpPr>
      <xdr:spPr>
        <a:xfrm>
          <a:off x="14541500" y="1285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110482</xdr:rowOff>
    </xdr:from>
    <xdr:ext cx="534377" cy="259045"/>
    <xdr:sp macro="" textlink="">
      <xdr:nvSpPr>
        <xdr:cNvPr id="631" name="テキスト ボックス 630"/>
        <xdr:cNvSpPr txBox="1"/>
      </xdr:nvSpPr>
      <xdr:spPr>
        <a:xfrm>
          <a:off x="14325111" y="1262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24581</xdr:rowOff>
    </xdr:from>
    <xdr:to>
      <xdr:col>71</xdr:col>
      <xdr:colOff>177800</xdr:colOff>
      <xdr:row>76</xdr:row>
      <xdr:rowOff>51308</xdr:rowOff>
    </xdr:to>
    <xdr:cxnSp macro="">
      <xdr:nvCxnSpPr>
        <xdr:cNvPr id="632" name="直線コネクタ 631"/>
        <xdr:cNvCxnSpPr/>
      </xdr:nvCxnSpPr>
      <xdr:spPr>
        <a:xfrm>
          <a:off x="12814300" y="13054781"/>
          <a:ext cx="889000" cy="2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64612</xdr:rowOff>
    </xdr:from>
    <xdr:to>
      <xdr:col>72</xdr:col>
      <xdr:colOff>38100</xdr:colOff>
      <xdr:row>75</xdr:row>
      <xdr:rowOff>166212</xdr:rowOff>
    </xdr:to>
    <xdr:sp macro="" textlink="">
      <xdr:nvSpPr>
        <xdr:cNvPr id="633" name="フローチャート: 判断 632"/>
        <xdr:cNvSpPr/>
      </xdr:nvSpPr>
      <xdr:spPr>
        <a:xfrm>
          <a:off x="13652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11289</xdr:rowOff>
    </xdr:from>
    <xdr:ext cx="534377" cy="259045"/>
    <xdr:sp macro="" textlink="">
      <xdr:nvSpPr>
        <xdr:cNvPr id="634" name="テキスト ボックス 633"/>
        <xdr:cNvSpPr txBox="1"/>
      </xdr:nvSpPr>
      <xdr:spPr>
        <a:xfrm>
          <a:off x="13436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47771</xdr:rowOff>
    </xdr:from>
    <xdr:to>
      <xdr:col>67</xdr:col>
      <xdr:colOff>101600</xdr:colOff>
      <xdr:row>75</xdr:row>
      <xdr:rowOff>149371</xdr:rowOff>
    </xdr:to>
    <xdr:sp macro="" textlink="">
      <xdr:nvSpPr>
        <xdr:cNvPr id="635" name="フローチャート: 判断 634"/>
        <xdr:cNvSpPr/>
      </xdr:nvSpPr>
      <xdr:spPr>
        <a:xfrm>
          <a:off x="12763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165898</xdr:rowOff>
    </xdr:from>
    <xdr:ext cx="534377" cy="259045"/>
    <xdr:sp macro="" textlink="">
      <xdr:nvSpPr>
        <xdr:cNvPr id="636" name="テキスト ボックス 635"/>
        <xdr:cNvSpPr txBox="1"/>
      </xdr:nvSpPr>
      <xdr:spPr>
        <a:xfrm>
          <a:off x="12547111" y="126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148850</xdr:rowOff>
    </xdr:from>
    <xdr:to>
      <xdr:col>85</xdr:col>
      <xdr:colOff>177800</xdr:colOff>
      <xdr:row>76</xdr:row>
      <xdr:rowOff>79000</xdr:rowOff>
    </xdr:to>
    <xdr:sp macro="" textlink="">
      <xdr:nvSpPr>
        <xdr:cNvPr id="642" name="楕円 641"/>
        <xdr:cNvSpPr/>
      </xdr:nvSpPr>
      <xdr:spPr>
        <a:xfrm>
          <a:off x="16268700" y="13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127277</xdr:rowOff>
    </xdr:from>
    <xdr:ext cx="534377" cy="259045"/>
    <xdr:sp macro="" textlink="">
      <xdr:nvSpPr>
        <xdr:cNvPr id="643" name="公債費該当値テキスト"/>
        <xdr:cNvSpPr txBox="1"/>
      </xdr:nvSpPr>
      <xdr:spPr>
        <a:xfrm>
          <a:off x="16370300" y="1298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160299</xdr:rowOff>
    </xdr:from>
    <xdr:to>
      <xdr:col>81</xdr:col>
      <xdr:colOff>101600</xdr:colOff>
      <xdr:row>76</xdr:row>
      <xdr:rowOff>90449</xdr:rowOff>
    </xdr:to>
    <xdr:sp macro="" textlink="">
      <xdr:nvSpPr>
        <xdr:cNvPr id="644" name="楕円 643"/>
        <xdr:cNvSpPr/>
      </xdr:nvSpPr>
      <xdr:spPr>
        <a:xfrm>
          <a:off x="15430500" y="130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81576</xdr:rowOff>
    </xdr:from>
    <xdr:ext cx="534377" cy="259045"/>
    <xdr:sp macro="" textlink="">
      <xdr:nvSpPr>
        <xdr:cNvPr id="645" name="テキスト ボックス 644"/>
        <xdr:cNvSpPr txBox="1"/>
      </xdr:nvSpPr>
      <xdr:spPr>
        <a:xfrm>
          <a:off x="15214111" y="1311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12909</xdr:rowOff>
    </xdr:from>
    <xdr:to>
      <xdr:col>76</xdr:col>
      <xdr:colOff>165100</xdr:colOff>
      <xdr:row>76</xdr:row>
      <xdr:rowOff>114509</xdr:rowOff>
    </xdr:to>
    <xdr:sp macro="" textlink="">
      <xdr:nvSpPr>
        <xdr:cNvPr id="646" name="楕円 645"/>
        <xdr:cNvSpPr/>
      </xdr:nvSpPr>
      <xdr:spPr>
        <a:xfrm>
          <a:off x="14541500" y="1304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105636</xdr:rowOff>
    </xdr:from>
    <xdr:ext cx="534377" cy="259045"/>
    <xdr:sp macro="" textlink="">
      <xdr:nvSpPr>
        <xdr:cNvPr id="647" name="テキスト ボックス 646"/>
        <xdr:cNvSpPr txBox="1"/>
      </xdr:nvSpPr>
      <xdr:spPr>
        <a:xfrm>
          <a:off x="14325111" y="1313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508</xdr:rowOff>
    </xdr:from>
    <xdr:to>
      <xdr:col>72</xdr:col>
      <xdr:colOff>38100</xdr:colOff>
      <xdr:row>76</xdr:row>
      <xdr:rowOff>102108</xdr:rowOff>
    </xdr:to>
    <xdr:sp macro="" textlink="">
      <xdr:nvSpPr>
        <xdr:cNvPr id="648" name="楕円 647"/>
        <xdr:cNvSpPr/>
      </xdr:nvSpPr>
      <xdr:spPr>
        <a:xfrm>
          <a:off x="13652500" y="1303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93235</xdr:rowOff>
    </xdr:from>
    <xdr:ext cx="534377" cy="259045"/>
    <xdr:sp macro="" textlink="">
      <xdr:nvSpPr>
        <xdr:cNvPr id="649" name="テキスト ボックス 648"/>
        <xdr:cNvSpPr txBox="1"/>
      </xdr:nvSpPr>
      <xdr:spPr>
        <a:xfrm>
          <a:off x="13436111" y="131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145231</xdr:rowOff>
    </xdr:from>
    <xdr:to>
      <xdr:col>67</xdr:col>
      <xdr:colOff>101600</xdr:colOff>
      <xdr:row>76</xdr:row>
      <xdr:rowOff>75381</xdr:rowOff>
    </xdr:to>
    <xdr:sp macro="" textlink="">
      <xdr:nvSpPr>
        <xdr:cNvPr id="650" name="楕円 649"/>
        <xdr:cNvSpPr/>
      </xdr:nvSpPr>
      <xdr:spPr>
        <a:xfrm>
          <a:off x="12763500" y="130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66508</xdr:rowOff>
    </xdr:from>
    <xdr:ext cx="534377" cy="259045"/>
    <xdr:sp macro="" textlink="">
      <xdr:nvSpPr>
        <xdr:cNvPr id="651" name="テキスト ボックス 650"/>
        <xdr:cNvSpPr txBox="1"/>
      </xdr:nvSpPr>
      <xdr:spPr>
        <a:xfrm>
          <a:off x="12547111" y="1309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95</xdr:row>
      <xdr:rowOff>54627</xdr:rowOff>
    </xdr:from>
    <xdr:ext cx="467179" cy="259045"/>
    <xdr:sp macro="" textlink="">
      <xdr:nvSpPr>
        <xdr:cNvPr id="665" name="テキスト ボックス 664"/>
        <xdr:cNvSpPr txBox="1"/>
      </xdr:nvSpPr>
      <xdr:spPr>
        <a:xfrm>
          <a:off x="11978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7" name="テキスト ボックス 66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9" name="テキスト ボックス 66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1" name="テキスト ボックス 67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96174</xdr:rowOff>
    </xdr:from>
    <xdr:to>
      <xdr:col>85</xdr:col>
      <xdr:colOff>126364</xdr:colOff>
      <xdr:row>98</xdr:row>
      <xdr:rowOff>123881</xdr:rowOff>
    </xdr:to>
    <xdr:cxnSp macro="">
      <xdr:nvCxnSpPr>
        <xdr:cNvPr id="673" name="直線コネクタ 672"/>
        <xdr:cNvCxnSpPr/>
      </xdr:nvCxnSpPr>
      <xdr:spPr>
        <a:xfrm flipV="1">
          <a:off x="16317595" y="15698124"/>
          <a:ext cx="1269" cy="122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127708</xdr:rowOff>
    </xdr:from>
    <xdr:ext cx="378565" cy="259045"/>
    <xdr:sp macro="" textlink="">
      <xdr:nvSpPr>
        <xdr:cNvPr id="674" name="積立金最小値テキスト"/>
        <xdr:cNvSpPr txBox="1"/>
      </xdr:nvSpPr>
      <xdr:spPr>
        <a:xfrm>
          <a:off x="16370300" y="16929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123881</xdr:rowOff>
    </xdr:from>
    <xdr:to>
      <xdr:col>86</xdr:col>
      <xdr:colOff>25400</xdr:colOff>
      <xdr:row>98</xdr:row>
      <xdr:rowOff>123881</xdr:rowOff>
    </xdr:to>
    <xdr:cxnSp macro="">
      <xdr:nvCxnSpPr>
        <xdr:cNvPr id="675" name="直線コネクタ 674"/>
        <xdr:cNvCxnSpPr/>
      </xdr:nvCxnSpPr>
      <xdr:spPr>
        <a:xfrm>
          <a:off x="16230600" y="1692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42851</xdr:rowOff>
    </xdr:from>
    <xdr:ext cx="534377" cy="259045"/>
    <xdr:sp macro="" textlink="">
      <xdr:nvSpPr>
        <xdr:cNvPr id="676" name="積立金最大値テキスト"/>
        <xdr:cNvSpPr txBox="1"/>
      </xdr:nvSpPr>
      <xdr:spPr>
        <a:xfrm>
          <a:off x="16370300" y="154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96174</xdr:rowOff>
    </xdr:from>
    <xdr:to>
      <xdr:col>86</xdr:col>
      <xdr:colOff>25400</xdr:colOff>
      <xdr:row>91</xdr:row>
      <xdr:rowOff>96174</xdr:rowOff>
    </xdr:to>
    <xdr:cxnSp macro="">
      <xdr:nvCxnSpPr>
        <xdr:cNvPr id="677" name="直線コネクタ 676"/>
        <xdr:cNvCxnSpPr/>
      </xdr:nvCxnSpPr>
      <xdr:spPr>
        <a:xfrm>
          <a:off x="16230600" y="1569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104130</xdr:rowOff>
    </xdr:from>
    <xdr:to>
      <xdr:col>85</xdr:col>
      <xdr:colOff>127000</xdr:colOff>
      <xdr:row>98</xdr:row>
      <xdr:rowOff>107330</xdr:rowOff>
    </xdr:to>
    <xdr:cxnSp macro="">
      <xdr:nvCxnSpPr>
        <xdr:cNvPr id="678" name="直線コネクタ 677"/>
        <xdr:cNvCxnSpPr/>
      </xdr:nvCxnSpPr>
      <xdr:spPr>
        <a:xfrm flipV="1">
          <a:off x="15481300" y="16906230"/>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85991</xdr:rowOff>
    </xdr:from>
    <xdr:ext cx="469744" cy="259045"/>
    <xdr:sp macro="" textlink="">
      <xdr:nvSpPr>
        <xdr:cNvPr id="679" name="積立金平均値テキスト"/>
        <xdr:cNvSpPr txBox="1"/>
      </xdr:nvSpPr>
      <xdr:spPr>
        <a:xfrm>
          <a:off x="16370300" y="16202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63114</xdr:rowOff>
    </xdr:from>
    <xdr:to>
      <xdr:col>85</xdr:col>
      <xdr:colOff>177800</xdr:colOff>
      <xdr:row>95</xdr:row>
      <xdr:rowOff>164714</xdr:rowOff>
    </xdr:to>
    <xdr:sp macro="" textlink="">
      <xdr:nvSpPr>
        <xdr:cNvPr id="680" name="フローチャート: 判断 679"/>
        <xdr:cNvSpPr/>
      </xdr:nvSpPr>
      <xdr:spPr>
        <a:xfrm>
          <a:off x="16268700" y="1635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161829</xdr:rowOff>
    </xdr:from>
    <xdr:to>
      <xdr:col>81</xdr:col>
      <xdr:colOff>50800</xdr:colOff>
      <xdr:row>98</xdr:row>
      <xdr:rowOff>107330</xdr:rowOff>
    </xdr:to>
    <xdr:cxnSp macro="">
      <xdr:nvCxnSpPr>
        <xdr:cNvPr id="681" name="直線コネクタ 680"/>
        <xdr:cNvCxnSpPr/>
      </xdr:nvCxnSpPr>
      <xdr:spPr>
        <a:xfrm>
          <a:off x="14592300" y="16792479"/>
          <a:ext cx="889000" cy="11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51867</xdr:rowOff>
    </xdr:from>
    <xdr:to>
      <xdr:col>81</xdr:col>
      <xdr:colOff>101600</xdr:colOff>
      <xdr:row>95</xdr:row>
      <xdr:rowOff>153467</xdr:rowOff>
    </xdr:to>
    <xdr:sp macro="" textlink="">
      <xdr:nvSpPr>
        <xdr:cNvPr id="682" name="フローチャート: 判断 681"/>
        <xdr:cNvSpPr/>
      </xdr:nvSpPr>
      <xdr:spPr>
        <a:xfrm>
          <a:off x="15430500" y="163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169994</xdr:rowOff>
    </xdr:from>
    <xdr:ext cx="469744" cy="259045"/>
    <xdr:sp macro="" textlink="">
      <xdr:nvSpPr>
        <xdr:cNvPr id="683" name="テキスト ボックス 682"/>
        <xdr:cNvSpPr txBox="1"/>
      </xdr:nvSpPr>
      <xdr:spPr>
        <a:xfrm>
          <a:off x="15246428" y="1611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90232</xdr:rowOff>
    </xdr:from>
    <xdr:to>
      <xdr:col>76</xdr:col>
      <xdr:colOff>114300</xdr:colOff>
      <xdr:row>97</xdr:row>
      <xdr:rowOff>161829</xdr:rowOff>
    </xdr:to>
    <xdr:cxnSp macro="">
      <xdr:nvCxnSpPr>
        <xdr:cNvPr id="684" name="直線コネクタ 683"/>
        <xdr:cNvCxnSpPr/>
      </xdr:nvCxnSpPr>
      <xdr:spPr>
        <a:xfrm>
          <a:off x="13703300" y="16720882"/>
          <a:ext cx="889000" cy="7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11816</xdr:rowOff>
    </xdr:from>
    <xdr:to>
      <xdr:col>76</xdr:col>
      <xdr:colOff>165100</xdr:colOff>
      <xdr:row>93</xdr:row>
      <xdr:rowOff>113416</xdr:rowOff>
    </xdr:to>
    <xdr:sp macro="" textlink="">
      <xdr:nvSpPr>
        <xdr:cNvPr id="685" name="フローチャート: 判断 684"/>
        <xdr:cNvSpPr/>
      </xdr:nvSpPr>
      <xdr:spPr>
        <a:xfrm>
          <a:off x="14541500" y="1595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129943</xdr:rowOff>
    </xdr:from>
    <xdr:ext cx="534377" cy="259045"/>
    <xdr:sp macro="" textlink="">
      <xdr:nvSpPr>
        <xdr:cNvPr id="686" name="テキスト ボックス 685"/>
        <xdr:cNvSpPr txBox="1"/>
      </xdr:nvSpPr>
      <xdr:spPr>
        <a:xfrm>
          <a:off x="14325111" y="1573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165577</xdr:rowOff>
    </xdr:from>
    <xdr:to>
      <xdr:col>71</xdr:col>
      <xdr:colOff>177800</xdr:colOff>
      <xdr:row>97</xdr:row>
      <xdr:rowOff>90232</xdr:rowOff>
    </xdr:to>
    <xdr:cxnSp macro="">
      <xdr:nvCxnSpPr>
        <xdr:cNvPr id="687" name="直線コネクタ 686"/>
        <xdr:cNvCxnSpPr/>
      </xdr:nvCxnSpPr>
      <xdr:spPr>
        <a:xfrm>
          <a:off x="12814300" y="16281877"/>
          <a:ext cx="889000" cy="43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142118</xdr:rowOff>
    </xdr:from>
    <xdr:to>
      <xdr:col>72</xdr:col>
      <xdr:colOff>38100</xdr:colOff>
      <xdr:row>94</xdr:row>
      <xdr:rowOff>72268</xdr:rowOff>
    </xdr:to>
    <xdr:sp macro="" textlink="">
      <xdr:nvSpPr>
        <xdr:cNvPr id="688" name="フローチャート: 判断 687"/>
        <xdr:cNvSpPr/>
      </xdr:nvSpPr>
      <xdr:spPr>
        <a:xfrm>
          <a:off x="13652500" y="1608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88795</xdr:rowOff>
    </xdr:from>
    <xdr:ext cx="469744" cy="259045"/>
    <xdr:sp macro="" textlink="">
      <xdr:nvSpPr>
        <xdr:cNvPr id="689" name="テキスト ボックス 688"/>
        <xdr:cNvSpPr txBox="1"/>
      </xdr:nvSpPr>
      <xdr:spPr>
        <a:xfrm>
          <a:off x="13468428" y="1586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39157</xdr:rowOff>
    </xdr:from>
    <xdr:to>
      <xdr:col>67</xdr:col>
      <xdr:colOff>101600</xdr:colOff>
      <xdr:row>90</xdr:row>
      <xdr:rowOff>140757</xdr:rowOff>
    </xdr:to>
    <xdr:sp macro="" textlink="">
      <xdr:nvSpPr>
        <xdr:cNvPr id="690" name="フローチャート: 判断 689"/>
        <xdr:cNvSpPr/>
      </xdr:nvSpPr>
      <xdr:spPr>
        <a:xfrm>
          <a:off x="12763500" y="1546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157284</xdr:rowOff>
    </xdr:from>
    <xdr:ext cx="534377" cy="259045"/>
    <xdr:sp macro="" textlink="">
      <xdr:nvSpPr>
        <xdr:cNvPr id="691" name="テキスト ボックス 690"/>
        <xdr:cNvSpPr txBox="1"/>
      </xdr:nvSpPr>
      <xdr:spPr>
        <a:xfrm>
          <a:off x="12547111" y="1524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53330</xdr:rowOff>
    </xdr:from>
    <xdr:to>
      <xdr:col>85</xdr:col>
      <xdr:colOff>177800</xdr:colOff>
      <xdr:row>98</xdr:row>
      <xdr:rowOff>154930</xdr:rowOff>
    </xdr:to>
    <xdr:sp macro="" textlink="">
      <xdr:nvSpPr>
        <xdr:cNvPr id="697" name="楕円 696"/>
        <xdr:cNvSpPr/>
      </xdr:nvSpPr>
      <xdr:spPr>
        <a:xfrm>
          <a:off x="16268700" y="1685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139707</xdr:rowOff>
    </xdr:from>
    <xdr:ext cx="378565" cy="259045"/>
    <xdr:sp macro="" textlink="">
      <xdr:nvSpPr>
        <xdr:cNvPr id="698" name="積立金該当値テキスト"/>
        <xdr:cNvSpPr txBox="1"/>
      </xdr:nvSpPr>
      <xdr:spPr>
        <a:xfrm>
          <a:off x="16370300" y="16770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56530</xdr:rowOff>
    </xdr:from>
    <xdr:to>
      <xdr:col>81</xdr:col>
      <xdr:colOff>101600</xdr:colOff>
      <xdr:row>98</xdr:row>
      <xdr:rowOff>158130</xdr:rowOff>
    </xdr:to>
    <xdr:sp macro="" textlink="">
      <xdr:nvSpPr>
        <xdr:cNvPr id="699" name="楕円 698"/>
        <xdr:cNvSpPr/>
      </xdr:nvSpPr>
      <xdr:spPr>
        <a:xfrm>
          <a:off x="15430500" y="1685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149257</xdr:rowOff>
    </xdr:from>
    <xdr:ext cx="378565" cy="259045"/>
    <xdr:sp macro="" textlink="">
      <xdr:nvSpPr>
        <xdr:cNvPr id="700" name="テキスト ボックス 699"/>
        <xdr:cNvSpPr txBox="1"/>
      </xdr:nvSpPr>
      <xdr:spPr>
        <a:xfrm>
          <a:off x="15292017" y="16951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111029</xdr:rowOff>
    </xdr:from>
    <xdr:to>
      <xdr:col>76</xdr:col>
      <xdr:colOff>165100</xdr:colOff>
      <xdr:row>98</xdr:row>
      <xdr:rowOff>41179</xdr:rowOff>
    </xdr:to>
    <xdr:sp macro="" textlink="">
      <xdr:nvSpPr>
        <xdr:cNvPr id="701" name="楕円 700"/>
        <xdr:cNvSpPr/>
      </xdr:nvSpPr>
      <xdr:spPr>
        <a:xfrm>
          <a:off x="14541500" y="1674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32306</xdr:rowOff>
    </xdr:from>
    <xdr:ext cx="469744" cy="259045"/>
    <xdr:sp macro="" textlink="">
      <xdr:nvSpPr>
        <xdr:cNvPr id="702" name="テキスト ボックス 701"/>
        <xdr:cNvSpPr txBox="1"/>
      </xdr:nvSpPr>
      <xdr:spPr>
        <a:xfrm>
          <a:off x="14357428" y="1683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39432</xdr:rowOff>
    </xdr:from>
    <xdr:to>
      <xdr:col>72</xdr:col>
      <xdr:colOff>38100</xdr:colOff>
      <xdr:row>97</xdr:row>
      <xdr:rowOff>141032</xdr:rowOff>
    </xdr:to>
    <xdr:sp macro="" textlink="">
      <xdr:nvSpPr>
        <xdr:cNvPr id="703" name="楕円 702"/>
        <xdr:cNvSpPr/>
      </xdr:nvSpPr>
      <xdr:spPr>
        <a:xfrm>
          <a:off x="13652500" y="1667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132159</xdr:rowOff>
    </xdr:from>
    <xdr:ext cx="469744" cy="259045"/>
    <xdr:sp macro="" textlink="">
      <xdr:nvSpPr>
        <xdr:cNvPr id="704" name="テキスト ボックス 703"/>
        <xdr:cNvSpPr txBox="1"/>
      </xdr:nvSpPr>
      <xdr:spPr>
        <a:xfrm>
          <a:off x="13468428" y="1676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114777</xdr:rowOff>
    </xdr:from>
    <xdr:to>
      <xdr:col>67</xdr:col>
      <xdr:colOff>101600</xdr:colOff>
      <xdr:row>95</xdr:row>
      <xdr:rowOff>44927</xdr:rowOff>
    </xdr:to>
    <xdr:sp macro="" textlink="">
      <xdr:nvSpPr>
        <xdr:cNvPr id="705" name="楕円 704"/>
        <xdr:cNvSpPr/>
      </xdr:nvSpPr>
      <xdr:spPr>
        <a:xfrm>
          <a:off x="12763500" y="1623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36054</xdr:rowOff>
    </xdr:from>
    <xdr:ext cx="469744" cy="259045"/>
    <xdr:sp macro="" textlink="">
      <xdr:nvSpPr>
        <xdr:cNvPr id="706" name="テキスト ボックス 705"/>
        <xdr:cNvSpPr txBox="1"/>
      </xdr:nvSpPr>
      <xdr:spPr>
        <a:xfrm>
          <a:off x="12579428" y="163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2" name="テキスト ボックス 72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4" name="テキスト ボックス 72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6" name="テキスト ボックス 72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49175</xdr:rowOff>
    </xdr:from>
    <xdr:to>
      <xdr:col>116</xdr:col>
      <xdr:colOff>62864</xdr:colOff>
      <xdr:row>38</xdr:row>
      <xdr:rowOff>139700</xdr:rowOff>
    </xdr:to>
    <xdr:cxnSp macro="">
      <xdr:nvCxnSpPr>
        <xdr:cNvPr id="728" name="直線コネクタ 727"/>
        <xdr:cNvCxnSpPr/>
      </xdr:nvCxnSpPr>
      <xdr:spPr>
        <a:xfrm flipV="1">
          <a:off x="22159595" y="5364125"/>
          <a:ext cx="1269" cy="129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167302</xdr:rowOff>
    </xdr:from>
    <xdr:ext cx="469744" cy="259045"/>
    <xdr:sp macro="" textlink="">
      <xdr:nvSpPr>
        <xdr:cNvPr id="731" name="投資及び出資金最大値テキスト"/>
        <xdr:cNvSpPr txBox="1"/>
      </xdr:nvSpPr>
      <xdr:spPr>
        <a:xfrm>
          <a:off x="22212300" y="513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49175</xdr:rowOff>
    </xdr:from>
    <xdr:to>
      <xdr:col>116</xdr:col>
      <xdr:colOff>152400</xdr:colOff>
      <xdr:row>31</xdr:row>
      <xdr:rowOff>49175</xdr:rowOff>
    </xdr:to>
    <xdr:cxnSp macro="">
      <xdr:nvCxnSpPr>
        <xdr:cNvPr id="732" name="直線コネクタ 731"/>
        <xdr:cNvCxnSpPr/>
      </xdr:nvCxnSpPr>
      <xdr:spPr>
        <a:xfrm>
          <a:off x="22072600" y="536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88951</xdr:rowOff>
    </xdr:from>
    <xdr:to>
      <xdr:col>116</xdr:col>
      <xdr:colOff>63500</xdr:colOff>
      <xdr:row>38</xdr:row>
      <xdr:rowOff>98781</xdr:rowOff>
    </xdr:to>
    <xdr:cxnSp macro="">
      <xdr:nvCxnSpPr>
        <xdr:cNvPr id="733" name="直線コネクタ 732"/>
        <xdr:cNvCxnSpPr/>
      </xdr:nvCxnSpPr>
      <xdr:spPr>
        <a:xfrm>
          <a:off x="21323300" y="6604051"/>
          <a:ext cx="8382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101947</xdr:rowOff>
    </xdr:from>
    <xdr:ext cx="469744" cy="259045"/>
    <xdr:sp macro="" textlink="">
      <xdr:nvSpPr>
        <xdr:cNvPr id="734" name="投資及び出資金平均値テキスト"/>
        <xdr:cNvSpPr txBox="1"/>
      </xdr:nvSpPr>
      <xdr:spPr>
        <a:xfrm>
          <a:off x="22212300" y="6102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79070</xdr:rowOff>
    </xdr:from>
    <xdr:to>
      <xdr:col>116</xdr:col>
      <xdr:colOff>114300</xdr:colOff>
      <xdr:row>37</xdr:row>
      <xdr:rowOff>9220</xdr:rowOff>
    </xdr:to>
    <xdr:sp macro="" textlink="">
      <xdr:nvSpPr>
        <xdr:cNvPr id="735" name="フローチャート: 判断 734"/>
        <xdr:cNvSpPr/>
      </xdr:nvSpPr>
      <xdr:spPr>
        <a:xfrm>
          <a:off x="22110700" y="62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88951</xdr:rowOff>
    </xdr:from>
    <xdr:to>
      <xdr:col>111</xdr:col>
      <xdr:colOff>177800</xdr:colOff>
      <xdr:row>38</xdr:row>
      <xdr:rowOff>106096</xdr:rowOff>
    </xdr:to>
    <xdr:cxnSp macro="">
      <xdr:nvCxnSpPr>
        <xdr:cNvPr id="736" name="直線コネクタ 735"/>
        <xdr:cNvCxnSpPr/>
      </xdr:nvCxnSpPr>
      <xdr:spPr>
        <a:xfrm flipV="1">
          <a:off x="20434300" y="6604051"/>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105359</xdr:rowOff>
    </xdr:from>
    <xdr:to>
      <xdr:col>112</xdr:col>
      <xdr:colOff>38100</xdr:colOff>
      <xdr:row>37</xdr:row>
      <xdr:rowOff>35509</xdr:rowOff>
    </xdr:to>
    <xdr:sp macro="" textlink="">
      <xdr:nvSpPr>
        <xdr:cNvPr id="737" name="フローチャート: 判断 736"/>
        <xdr:cNvSpPr/>
      </xdr:nvSpPr>
      <xdr:spPr>
        <a:xfrm>
          <a:off x="212725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52036</xdr:rowOff>
    </xdr:from>
    <xdr:ext cx="469744" cy="259045"/>
    <xdr:sp macro="" textlink="">
      <xdr:nvSpPr>
        <xdr:cNvPr id="738" name="テキスト ボックス 737"/>
        <xdr:cNvSpPr txBox="1"/>
      </xdr:nvSpPr>
      <xdr:spPr>
        <a:xfrm>
          <a:off x="21088428" y="605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106096</xdr:rowOff>
    </xdr:from>
    <xdr:to>
      <xdr:col>107</xdr:col>
      <xdr:colOff>50800</xdr:colOff>
      <xdr:row>38</xdr:row>
      <xdr:rowOff>122555</xdr:rowOff>
    </xdr:to>
    <xdr:cxnSp macro="">
      <xdr:nvCxnSpPr>
        <xdr:cNvPr id="739" name="直線コネクタ 738"/>
        <xdr:cNvCxnSpPr/>
      </xdr:nvCxnSpPr>
      <xdr:spPr>
        <a:xfrm flipV="1">
          <a:off x="19545300" y="6621196"/>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153822</xdr:rowOff>
    </xdr:from>
    <xdr:to>
      <xdr:col>107</xdr:col>
      <xdr:colOff>101600</xdr:colOff>
      <xdr:row>37</xdr:row>
      <xdr:rowOff>83972</xdr:rowOff>
    </xdr:to>
    <xdr:sp macro="" textlink="">
      <xdr:nvSpPr>
        <xdr:cNvPr id="740" name="フローチャート: 判断 739"/>
        <xdr:cNvSpPr/>
      </xdr:nvSpPr>
      <xdr:spPr>
        <a:xfrm>
          <a:off x="203835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100499</xdr:rowOff>
    </xdr:from>
    <xdr:ext cx="469744" cy="259045"/>
    <xdr:sp macro="" textlink="">
      <xdr:nvSpPr>
        <xdr:cNvPr id="741" name="テキスト ボックス 740"/>
        <xdr:cNvSpPr txBox="1"/>
      </xdr:nvSpPr>
      <xdr:spPr>
        <a:xfrm>
          <a:off x="20199428" y="61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122555</xdr:rowOff>
    </xdr:from>
    <xdr:to>
      <xdr:col>102</xdr:col>
      <xdr:colOff>114300</xdr:colOff>
      <xdr:row>38</xdr:row>
      <xdr:rowOff>135813</xdr:rowOff>
    </xdr:to>
    <xdr:cxnSp macro="">
      <xdr:nvCxnSpPr>
        <xdr:cNvPr id="742" name="直線コネクタ 741"/>
        <xdr:cNvCxnSpPr/>
      </xdr:nvCxnSpPr>
      <xdr:spPr>
        <a:xfrm flipV="1">
          <a:off x="18656300" y="6637655"/>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133477</xdr:rowOff>
    </xdr:from>
    <xdr:to>
      <xdr:col>102</xdr:col>
      <xdr:colOff>165100</xdr:colOff>
      <xdr:row>38</xdr:row>
      <xdr:rowOff>63627</xdr:rowOff>
    </xdr:to>
    <xdr:sp macro="" textlink="">
      <xdr:nvSpPr>
        <xdr:cNvPr id="743" name="フローチャート: 判断 742"/>
        <xdr:cNvSpPr/>
      </xdr:nvSpPr>
      <xdr:spPr>
        <a:xfrm>
          <a:off x="19494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80154</xdr:rowOff>
    </xdr:from>
    <xdr:ext cx="378565" cy="259045"/>
    <xdr:sp macro="" textlink="">
      <xdr:nvSpPr>
        <xdr:cNvPr id="744" name="テキスト ボックス 743"/>
        <xdr:cNvSpPr txBox="1"/>
      </xdr:nvSpPr>
      <xdr:spPr>
        <a:xfrm>
          <a:off x="19356017" y="625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135077</xdr:rowOff>
    </xdr:from>
    <xdr:to>
      <xdr:col>98</xdr:col>
      <xdr:colOff>38100</xdr:colOff>
      <xdr:row>38</xdr:row>
      <xdr:rowOff>65227</xdr:rowOff>
    </xdr:to>
    <xdr:sp macro="" textlink="">
      <xdr:nvSpPr>
        <xdr:cNvPr id="745" name="フローチャート: 判断 744"/>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81754</xdr:rowOff>
    </xdr:from>
    <xdr:ext cx="378565" cy="259045"/>
    <xdr:sp macro="" textlink="">
      <xdr:nvSpPr>
        <xdr:cNvPr id="746" name="テキスト ボックス 745"/>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47981</xdr:rowOff>
    </xdr:from>
    <xdr:to>
      <xdr:col>116</xdr:col>
      <xdr:colOff>114300</xdr:colOff>
      <xdr:row>38</xdr:row>
      <xdr:rowOff>149581</xdr:rowOff>
    </xdr:to>
    <xdr:sp macro="" textlink="">
      <xdr:nvSpPr>
        <xdr:cNvPr id="752" name="楕円 751"/>
        <xdr:cNvSpPr/>
      </xdr:nvSpPr>
      <xdr:spPr>
        <a:xfrm>
          <a:off x="22110700" y="656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134358</xdr:rowOff>
    </xdr:from>
    <xdr:ext cx="378565" cy="259045"/>
    <xdr:sp macro="" textlink="">
      <xdr:nvSpPr>
        <xdr:cNvPr id="753" name="投資及び出資金該当値テキスト"/>
        <xdr:cNvSpPr txBox="1"/>
      </xdr:nvSpPr>
      <xdr:spPr>
        <a:xfrm>
          <a:off x="22212300" y="6478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38151</xdr:rowOff>
    </xdr:from>
    <xdr:to>
      <xdr:col>112</xdr:col>
      <xdr:colOff>38100</xdr:colOff>
      <xdr:row>38</xdr:row>
      <xdr:rowOff>139751</xdr:rowOff>
    </xdr:to>
    <xdr:sp macro="" textlink="">
      <xdr:nvSpPr>
        <xdr:cNvPr id="754" name="楕円 753"/>
        <xdr:cNvSpPr/>
      </xdr:nvSpPr>
      <xdr:spPr>
        <a:xfrm>
          <a:off x="21272500" y="655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130878</xdr:rowOff>
    </xdr:from>
    <xdr:ext cx="378565" cy="259045"/>
    <xdr:sp macro="" textlink="">
      <xdr:nvSpPr>
        <xdr:cNvPr id="755" name="テキスト ボックス 754"/>
        <xdr:cNvSpPr txBox="1"/>
      </xdr:nvSpPr>
      <xdr:spPr>
        <a:xfrm>
          <a:off x="21134017" y="6645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55296</xdr:rowOff>
    </xdr:from>
    <xdr:to>
      <xdr:col>107</xdr:col>
      <xdr:colOff>101600</xdr:colOff>
      <xdr:row>38</xdr:row>
      <xdr:rowOff>156896</xdr:rowOff>
    </xdr:to>
    <xdr:sp macro="" textlink="">
      <xdr:nvSpPr>
        <xdr:cNvPr id="756" name="楕円 755"/>
        <xdr:cNvSpPr/>
      </xdr:nvSpPr>
      <xdr:spPr>
        <a:xfrm>
          <a:off x="20383500" y="65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148023</xdr:rowOff>
    </xdr:from>
    <xdr:ext cx="378565" cy="259045"/>
    <xdr:sp macro="" textlink="">
      <xdr:nvSpPr>
        <xdr:cNvPr id="757" name="テキスト ボックス 756"/>
        <xdr:cNvSpPr txBox="1"/>
      </xdr:nvSpPr>
      <xdr:spPr>
        <a:xfrm>
          <a:off x="20245017" y="6663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71755</xdr:rowOff>
    </xdr:from>
    <xdr:to>
      <xdr:col>102</xdr:col>
      <xdr:colOff>165100</xdr:colOff>
      <xdr:row>39</xdr:row>
      <xdr:rowOff>1905</xdr:rowOff>
    </xdr:to>
    <xdr:sp macro="" textlink="">
      <xdr:nvSpPr>
        <xdr:cNvPr id="758" name="楕円 757"/>
        <xdr:cNvSpPr/>
      </xdr:nvSpPr>
      <xdr:spPr>
        <a:xfrm>
          <a:off x="19494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164482</xdr:rowOff>
    </xdr:from>
    <xdr:ext cx="313932" cy="259045"/>
    <xdr:sp macro="" textlink="">
      <xdr:nvSpPr>
        <xdr:cNvPr id="759" name="テキスト ボックス 758"/>
        <xdr:cNvSpPr txBox="1"/>
      </xdr:nvSpPr>
      <xdr:spPr>
        <a:xfrm>
          <a:off x="19388333" y="66795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85013</xdr:rowOff>
    </xdr:from>
    <xdr:to>
      <xdr:col>98</xdr:col>
      <xdr:colOff>38100</xdr:colOff>
      <xdr:row>39</xdr:row>
      <xdr:rowOff>15163</xdr:rowOff>
    </xdr:to>
    <xdr:sp macro="" textlink="">
      <xdr:nvSpPr>
        <xdr:cNvPr id="760" name="楕円 759"/>
        <xdr:cNvSpPr/>
      </xdr:nvSpPr>
      <xdr:spPr>
        <a:xfrm>
          <a:off x="18605500" y="6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6290</xdr:rowOff>
    </xdr:from>
    <xdr:ext cx="313932" cy="259045"/>
    <xdr:sp macro="" textlink="">
      <xdr:nvSpPr>
        <xdr:cNvPr id="761" name="テキスト ボックス 760"/>
        <xdr:cNvSpPr txBox="1"/>
      </xdr:nvSpPr>
      <xdr:spPr>
        <a:xfrm>
          <a:off x="18499333" y="6692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163322</xdr:rowOff>
    </xdr:from>
    <xdr:to>
      <xdr:col>116</xdr:col>
      <xdr:colOff>62864</xdr:colOff>
      <xdr:row>59</xdr:row>
      <xdr:rowOff>42621</xdr:rowOff>
    </xdr:to>
    <xdr:cxnSp macro="">
      <xdr:nvCxnSpPr>
        <xdr:cNvPr id="785" name="直線コネクタ 784"/>
        <xdr:cNvCxnSpPr/>
      </xdr:nvCxnSpPr>
      <xdr:spPr>
        <a:xfrm flipV="1">
          <a:off x="22159595" y="8564372"/>
          <a:ext cx="1269" cy="159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46448</xdr:rowOff>
    </xdr:from>
    <xdr:ext cx="313932" cy="259045"/>
    <xdr:sp macro="" textlink="">
      <xdr:nvSpPr>
        <xdr:cNvPr id="786" name="貸付金最小値テキスト"/>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42621</xdr:rowOff>
    </xdr:from>
    <xdr:to>
      <xdr:col>116</xdr:col>
      <xdr:colOff>152400</xdr:colOff>
      <xdr:row>59</xdr:row>
      <xdr:rowOff>42621</xdr:rowOff>
    </xdr:to>
    <xdr:cxnSp macro="">
      <xdr:nvCxnSpPr>
        <xdr:cNvPr id="787" name="直線コネクタ 786"/>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109999</xdr:rowOff>
    </xdr:from>
    <xdr:ext cx="534377" cy="259045"/>
    <xdr:sp macro="" textlink="">
      <xdr:nvSpPr>
        <xdr:cNvPr id="788" name="貸付金最大値テキスト"/>
        <xdr:cNvSpPr txBox="1"/>
      </xdr:nvSpPr>
      <xdr:spPr>
        <a:xfrm>
          <a:off x="22212300" y="83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163322</xdr:rowOff>
    </xdr:from>
    <xdr:to>
      <xdr:col>116</xdr:col>
      <xdr:colOff>152400</xdr:colOff>
      <xdr:row>49</xdr:row>
      <xdr:rowOff>163322</xdr:rowOff>
    </xdr:to>
    <xdr:cxnSp macro="">
      <xdr:nvCxnSpPr>
        <xdr:cNvPr id="789" name="直線コネクタ 788"/>
        <xdr:cNvCxnSpPr/>
      </xdr:nvCxnSpPr>
      <xdr:spPr>
        <a:xfrm>
          <a:off x="22072600" y="856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119850</xdr:rowOff>
    </xdr:from>
    <xdr:to>
      <xdr:col>116</xdr:col>
      <xdr:colOff>63500</xdr:colOff>
      <xdr:row>53</xdr:row>
      <xdr:rowOff>68491</xdr:rowOff>
    </xdr:to>
    <xdr:cxnSp macro="">
      <xdr:nvCxnSpPr>
        <xdr:cNvPr id="790" name="直線コネクタ 789"/>
        <xdr:cNvCxnSpPr/>
      </xdr:nvCxnSpPr>
      <xdr:spPr>
        <a:xfrm>
          <a:off x="21323300" y="8863800"/>
          <a:ext cx="838200" cy="29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107104</xdr:rowOff>
    </xdr:from>
    <xdr:ext cx="469744" cy="259045"/>
    <xdr:sp macro="" textlink="">
      <xdr:nvSpPr>
        <xdr:cNvPr id="791" name="貸付金平均値テキスト"/>
        <xdr:cNvSpPr txBox="1"/>
      </xdr:nvSpPr>
      <xdr:spPr>
        <a:xfrm>
          <a:off x="22212300" y="9708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128677</xdr:rowOff>
    </xdr:from>
    <xdr:to>
      <xdr:col>116</xdr:col>
      <xdr:colOff>114300</xdr:colOff>
      <xdr:row>57</xdr:row>
      <xdr:rowOff>58827</xdr:rowOff>
    </xdr:to>
    <xdr:sp macro="" textlink="">
      <xdr:nvSpPr>
        <xdr:cNvPr id="792" name="フローチャート: 判断 791"/>
        <xdr:cNvSpPr/>
      </xdr:nvSpPr>
      <xdr:spPr>
        <a:xfrm>
          <a:off x="221107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11684</xdr:rowOff>
    </xdr:from>
    <xdr:to>
      <xdr:col>111</xdr:col>
      <xdr:colOff>177800</xdr:colOff>
      <xdr:row>51</xdr:row>
      <xdr:rowOff>119850</xdr:rowOff>
    </xdr:to>
    <xdr:cxnSp macro="">
      <xdr:nvCxnSpPr>
        <xdr:cNvPr id="793" name="直線コネクタ 792"/>
        <xdr:cNvCxnSpPr/>
      </xdr:nvCxnSpPr>
      <xdr:spPr>
        <a:xfrm>
          <a:off x="20434300" y="8755634"/>
          <a:ext cx="889000" cy="10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107112</xdr:rowOff>
    </xdr:from>
    <xdr:to>
      <xdr:col>112</xdr:col>
      <xdr:colOff>38100</xdr:colOff>
      <xdr:row>57</xdr:row>
      <xdr:rowOff>37262</xdr:rowOff>
    </xdr:to>
    <xdr:sp macro="" textlink="">
      <xdr:nvSpPr>
        <xdr:cNvPr id="794" name="フローチャート: 判断 793"/>
        <xdr:cNvSpPr/>
      </xdr:nvSpPr>
      <xdr:spPr>
        <a:xfrm>
          <a:off x="21272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28389</xdr:rowOff>
    </xdr:from>
    <xdr:ext cx="534377" cy="259045"/>
    <xdr:sp macro="" textlink="">
      <xdr:nvSpPr>
        <xdr:cNvPr id="795" name="テキスト ボックス 794"/>
        <xdr:cNvSpPr txBox="1"/>
      </xdr:nvSpPr>
      <xdr:spPr>
        <a:xfrm>
          <a:off x="21056111" y="9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11684</xdr:rowOff>
    </xdr:from>
    <xdr:to>
      <xdr:col>107</xdr:col>
      <xdr:colOff>50800</xdr:colOff>
      <xdr:row>51</xdr:row>
      <xdr:rowOff>96380</xdr:rowOff>
    </xdr:to>
    <xdr:cxnSp macro="">
      <xdr:nvCxnSpPr>
        <xdr:cNvPr id="796" name="直線コネクタ 795"/>
        <xdr:cNvCxnSpPr/>
      </xdr:nvCxnSpPr>
      <xdr:spPr>
        <a:xfrm flipV="1">
          <a:off x="19545300" y="8755634"/>
          <a:ext cx="889000" cy="8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36588</xdr:rowOff>
    </xdr:from>
    <xdr:to>
      <xdr:col>107</xdr:col>
      <xdr:colOff>101600</xdr:colOff>
      <xdr:row>56</xdr:row>
      <xdr:rowOff>138188</xdr:rowOff>
    </xdr:to>
    <xdr:sp macro="" textlink="">
      <xdr:nvSpPr>
        <xdr:cNvPr id="797" name="フローチャート: 判断 796"/>
        <xdr:cNvSpPr/>
      </xdr:nvSpPr>
      <xdr:spPr>
        <a:xfrm>
          <a:off x="20383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129315</xdr:rowOff>
    </xdr:from>
    <xdr:ext cx="534377" cy="259045"/>
    <xdr:sp macro="" textlink="">
      <xdr:nvSpPr>
        <xdr:cNvPr id="798" name="テキスト ボックス 797"/>
        <xdr:cNvSpPr txBox="1"/>
      </xdr:nvSpPr>
      <xdr:spPr>
        <a:xfrm>
          <a:off x="20167111" y="973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96380</xdr:rowOff>
    </xdr:from>
    <xdr:to>
      <xdr:col>102</xdr:col>
      <xdr:colOff>114300</xdr:colOff>
      <xdr:row>51</xdr:row>
      <xdr:rowOff>148158</xdr:rowOff>
    </xdr:to>
    <xdr:cxnSp macro="">
      <xdr:nvCxnSpPr>
        <xdr:cNvPr id="799" name="直線コネクタ 798"/>
        <xdr:cNvCxnSpPr/>
      </xdr:nvCxnSpPr>
      <xdr:spPr>
        <a:xfrm flipV="1">
          <a:off x="18656300" y="8840330"/>
          <a:ext cx="889000" cy="5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90424</xdr:rowOff>
    </xdr:from>
    <xdr:to>
      <xdr:col>102</xdr:col>
      <xdr:colOff>165100</xdr:colOff>
      <xdr:row>58</xdr:row>
      <xdr:rowOff>20574</xdr:rowOff>
    </xdr:to>
    <xdr:sp macro="" textlink="">
      <xdr:nvSpPr>
        <xdr:cNvPr id="800" name="フローチャート: 判断 799"/>
        <xdr:cNvSpPr/>
      </xdr:nvSpPr>
      <xdr:spPr>
        <a:xfrm>
          <a:off x="19494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11701</xdr:rowOff>
    </xdr:from>
    <xdr:ext cx="469744" cy="259045"/>
    <xdr:sp macro="" textlink="">
      <xdr:nvSpPr>
        <xdr:cNvPr id="801" name="テキスト ボックス 800"/>
        <xdr:cNvSpPr txBox="1"/>
      </xdr:nvSpPr>
      <xdr:spPr>
        <a:xfrm>
          <a:off x="19310428" y="995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110236</xdr:rowOff>
    </xdr:from>
    <xdr:to>
      <xdr:col>98</xdr:col>
      <xdr:colOff>38100</xdr:colOff>
      <xdr:row>58</xdr:row>
      <xdr:rowOff>40386</xdr:rowOff>
    </xdr:to>
    <xdr:sp macro="" textlink="">
      <xdr:nvSpPr>
        <xdr:cNvPr id="802" name="フローチャート: 判断 801"/>
        <xdr:cNvSpPr/>
      </xdr:nvSpPr>
      <xdr:spPr>
        <a:xfrm>
          <a:off x="18605500" y="988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31513</xdr:rowOff>
    </xdr:from>
    <xdr:ext cx="469744" cy="259045"/>
    <xdr:sp macro="" textlink="">
      <xdr:nvSpPr>
        <xdr:cNvPr id="803" name="テキスト ボックス 802"/>
        <xdr:cNvSpPr txBox="1"/>
      </xdr:nvSpPr>
      <xdr:spPr>
        <a:xfrm>
          <a:off x="18421428" y="997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17691</xdr:rowOff>
    </xdr:from>
    <xdr:to>
      <xdr:col>116</xdr:col>
      <xdr:colOff>114300</xdr:colOff>
      <xdr:row>53</xdr:row>
      <xdr:rowOff>119291</xdr:rowOff>
    </xdr:to>
    <xdr:sp macro="" textlink="">
      <xdr:nvSpPr>
        <xdr:cNvPr id="809" name="楕円 808"/>
        <xdr:cNvSpPr/>
      </xdr:nvSpPr>
      <xdr:spPr>
        <a:xfrm>
          <a:off x="22110700" y="910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40568</xdr:rowOff>
    </xdr:from>
    <xdr:ext cx="534377" cy="259045"/>
    <xdr:sp macro="" textlink="">
      <xdr:nvSpPr>
        <xdr:cNvPr id="810" name="貸付金該当値テキスト"/>
        <xdr:cNvSpPr txBox="1"/>
      </xdr:nvSpPr>
      <xdr:spPr>
        <a:xfrm>
          <a:off x="22212300" y="895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69050</xdr:rowOff>
    </xdr:from>
    <xdr:to>
      <xdr:col>112</xdr:col>
      <xdr:colOff>38100</xdr:colOff>
      <xdr:row>51</xdr:row>
      <xdr:rowOff>170650</xdr:rowOff>
    </xdr:to>
    <xdr:sp macro="" textlink="">
      <xdr:nvSpPr>
        <xdr:cNvPr id="811" name="楕円 810"/>
        <xdr:cNvSpPr/>
      </xdr:nvSpPr>
      <xdr:spPr>
        <a:xfrm>
          <a:off x="21272500" y="88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15727</xdr:rowOff>
    </xdr:from>
    <xdr:ext cx="534377" cy="259045"/>
    <xdr:sp macro="" textlink="">
      <xdr:nvSpPr>
        <xdr:cNvPr id="812" name="テキスト ボックス 811"/>
        <xdr:cNvSpPr txBox="1"/>
      </xdr:nvSpPr>
      <xdr:spPr>
        <a:xfrm>
          <a:off x="21056111" y="858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132334</xdr:rowOff>
    </xdr:from>
    <xdr:to>
      <xdr:col>107</xdr:col>
      <xdr:colOff>101600</xdr:colOff>
      <xdr:row>51</xdr:row>
      <xdr:rowOff>62484</xdr:rowOff>
    </xdr:to>
    <xdr:sp macro="" textlink="">
      <xdr:nvSpPr>
        <xdr:cNvPr id="813" name="楕円 812"/>
        <xdr:cNvSpPr/>
      </xdr:nvSpPr>
      <xdr:spPr>
        <a:xfrm>
          <a:off x="20383500" y="870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79011</xdr:rowOff>
    </xdr:from>
    <xdr:ext cx="534377" cy="259045"/>
    <xdr:sp macro="" textlink="">
      <xdr:nvSpPr>
        <xdr:cNvPr id="814" name="テキスト ボックス 813"/>
        <xdr:cNvSpPr txBox="1"/>
      </xdr:nvSpPr>
      <xdr:spPr>
        <a:xfrm>
          <a:off x="20167111" y="848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45580</xdr:rowOff>
    </xdr:from>
    <xdr:to>
      <xdr:col>102</xdr:col>
      <xdr:colOff>165100</xdr:colOff>
      <xdr:row>51</xdr:row>
      <xdr:rowOff>147180</xdr:rowOff>
    </xdr:to>
    <xdr:sp macro="" textlink="">
      <xdr:nvSpPr>
        <xdr:cNvPr id="815" name="楕円 814"/>
        <xdr:cNvSpPr/>
      </xdr:nvSpPr>
      <xdr:spPr>
        <a:xfrm>
          <a:off x="19494500" y="878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163707</xdr:rowOff>
    </xdr:from>
    <xdr:ext cx="534377" cy="259045"/>
    <xdr:sp macro="" textlink="">
      <xdr:nvSpPr>
        <xdr:cNvPr id="816" name="テキスト ボックス 815"/>
        <xdr:cNvSpPr txBox="1"/>
      </xdr:nvSpPr>
      <xdr:spPr>
        <a:xfrm>
          <a:off x="19278111" y="856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97358</xdr:rowOff>
    </xdr:from>
    <xdr:to>
      <xdr:col>98</xdr:col>
      <xdr:colOff>38100</xdr:colOff>
      <xdr:row>52</xdr:row>
      <xdr:rowOff>27508</xdr:rowOff>
    </xdr:to>
    <xdr:sp macro="" textlink="">
      <xdr:nvSpPr>
        <xdr:cNvPr id="817" name="楕円 816"/>
        <xdr:cNvSpPr/>
      </xdr:nvSpPr>
      <xdr:spPr>
        <a:xfrm>
          <a:off x="18605500" y="884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44035</xdr:rowOff>
    </xdr:from>
    <xdr:ext cx="534377" cy="259045"/>
    <xdr:sp macro="" textlink="">
      <xdr:nvSpPr>
        <xdr:cNvPr id="818" name="テキスト ボックス 817"/>
        <xdr:cNvSpPr txBox="1"/>
      </xdr:nvSpPr>
      <xdr:spPr>
        <a:xfrm>
          <a:off x="18389111" y="861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4864</xdr:rowOff>
    </xdr:from>
    <xdr:to>
      <xdr:col>116</xdr:col>
      <xdr:colOff>62864</xdr:colOff>
      <xdr:row>78</xdr:row>
      <xdr:rowOff>20943</xdr:rowOff>
    </xdr:to>
    <xdr:cxnSp macro="">
      <xdr:nvCxnSpPr>
        <xdr:cNvPr id="843" name="直線コネクタ 842"/>
        <xdr:cNvCxnSpPr/>
      </xdr:nvCxnSpPr>
      <xdr:spPr>
        <a:xfrm flipV="1">
          <a:off x="22159595" y="12177814"/>
          <a:ext cx="1269" cy="1216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24770</xdr:rowOff>
    </xdr:from>
    <xdr:ext cx="534377" cy="259045"/>
    <xdr:sp macro="" textlink="">
      <xdr:nvSpPr>
        <xdr:cNvPr id="844" name="繰出金最小値テキスト"/>
        <xdr:cNvSpPr txBox="1"/>
      </xdr:nvSpPr>
      <xdr:spPr>
        <a:xfrm>
          <a:off x="22212300" y="1339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20943</xdr:rowOff>
    </xdr:from>
    <xdr:to>
      <xdr:col>116</xdr:col>
      <xdr:colOff>152400</xdr:colOff>
      <xdr:row>78</xdr:row>
      <xdr:rowOff>20943</xdr:rowOff>
    </xdr:to>
    <xdr:cxnSp macro="">
      <xdr:nvCxnSpPr>
        <xdr:cNvPr id="845" name="直線コネクタ 844"/>
        <xdr:cNvCxnSpPr/>
      </xdr:nvCxnSpPr>
      <xdr:spPr>
        <a:xfrm>
          <a:off x="22072600" y="1339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122991</xdr:rowOff>
    </xdr:from>
    <xdr:ext cx="534377" cy="259045"/>
    <xdr:sp macro="" textlink="">
      <xdr:nvSpPr>
        <xdr:cNvPr id="846" name="繰出金最大値テキスト"/>
        <xdr:cNvSpPr txBox="1"/>
      </xdr:nvSpPr>
      <xdr:spPr>
        <a:xfrm>
          <a:off x="22212300" y="1195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4864</xdr:rowOff>
    </xdr:from>
    <xdr:to>
      <xdr:col>116</xdr:col>
      <xdr:colOff>152400</xdr:colOff>
      <xdr:row>71</xdr:row>
      <xdr:rowOff>4864</xdr:rowOff>
    </xdr:to>
    <xdr:cxnSp macro="">
      <xdr:nvCxnSpPr>
        <xdr:cNvPr id="847" name="直線コネクタ 846"/>
        <xdr:cNvCxnSpPr/>
      </xdr:nvCxnSpPr>
      <xdr:spPr>
        <a:xfrm>
          <a:off x="22072600" y="1217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91351</xdr:rowOff>
    </xdr:from>
    <xdr:to>
      <xdr:col>116</xdr:col>
      <xdr:colOff>63500</xdr:colOff>
      <xdr:row>75</xdr:row>
      <xdr:rowOff>103200</xdr:rowOff>
    </xdr:to>
    <xdr:cxnSp macro="">
      <xdr:nvCxnSpPr>
        <xdr:cNvPr id="848" name="直線コネクタ 847"/>
        <xdr:cNvCxnSpPr/>
      </xdr:nvCxnSpPr>
      <xdr:spPr>
        <a:xfrm>
          <a:off x="21323300" y="12950101"/>
          <a:ext cx="8382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23804</xdr:rowOff>
    </xdr:from>
    <xdr:ext cx="534377" cy="259045"/>
    <xdr:sp macro="" textlink="">
      <xdr:nvSpPr>
        <xdr:cNvPr id="849" name="繰出金平均値テキスト"/>
        <xdr:cNvSpPr txBox="1"/>
      </xdr:nvSpPr>
      <xdr:spPr>
        <a:xfrm>
          <a:off x="22212300" y="12711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xdr:rowOff>
    </xdr:from>
    <xdr:to>
      <xdr:col>116</xdr:col>
      <xdr:colOff>114300</xdr:colOff>
      <xdr:row>75</xdr:row>
      <xdr:rowOff>102527</xdr:rowOff>
    </xdr:to>
    <xdr:sp macro="" textlink="">
      <xdr:nvSpPr>
        <xdr:cNvPr id="850" name="フローチャート: 判断 849"/>
        <xdr:cNvSpPr/>
      </xdr:nvSpPr>
      <xdr:spPr>
        <a:xfrm>
          <a:off x="221107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91351</xdr:rowOff>
    </xdr:from>
    <xdr:to>
      <xdr:col>111</xdr:col>
      <xdr:colOff>177800</xdr:colOff>
      <xdr:row>75</xdr:row>
      <xdr:rowOff>117297</xdr:rowOff>
    </xdr:to>
    <xdr:cxnSp macro="">
      <xdr:nvCxnSpPr>
        <xdr:cNvPr id="851" name="直線コネクタ 850"/>
        <xdr:cNvCxnSpPr/>
      </xdr:nvCxnSpPr>
      <xdr:spPr>
        <a:xfrm flipV="1">
          <a:off x="20434300" y="12950101"/>
          <a:ext cx="8890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164414</xdr:rowOff>
    </xdr:from>
    <xdr:to>
      <xdr:col>112</xdr:col>
      <xdr:colOff>38100</xdr:colOff>
      <xdr:row>75</xdr:row>
      <xdr:rowOff>94564</xdr:rowOff>
    </xdr:to>
    <xdr:sp macro="" textlink="">
      <xdr:nvSpPr>
        <xdr:cNvPr id="852" name="フローチャート: 判断 851"/>
        <xdr:cNvSpPr/>
      </xdr:nvSpPr>
      <xdr:spPr>
        <a:xfrm>
          <a:off x="212725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111091</xdr:rowOff>
    </xdr:from>
    <xdr:ext cx="534377" cy="259045"/>
    <xdr:sp macro="" textlink="">
      <xdr:nvSpPr>
        <xdr:cNvPr id="853" name="テキスト ボックス 852"/>
        <xdr:cNvSpPr txBox="1"/>
      </xdr:nvSpPr>
      <xdr:spPr>
        <a:xfrm>
          <a:off x="21056111" y="126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117297</xdr:rowOff>
    </xdr:from>
    <xdr:to>
      <xdr:col>107</xdr:col>
      <xdr:colOff>50800</xdr:colOff>
      <xdr:row>75</xdr:row>
      <xdr:rowOff>169875</xdr:rowOff>
    </xdr:to>
    <xdr:cxnSp macro="">
      <xdr:nvCxnSpPr>
        <xdr:cNvPr id="854" name="直線コネクタ 853"/>
        <xdr:cNvCxnSpPr/>
      </xdr:nvCxnSpPr>
      <xdr:spPr>
        <a:xfrm flipV="1">
          <a:off x="19545300" y="12976047"/>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94234</xdr:rowOff>
    </xdr:from>
    <xdr:to>
      <xdr:col>107</xdr:col>
      <xdr:colOff>101600</xdr:colOff>
      <xdr:row>75</xdr:row>
      <xdr:rowOff>24384</xdr:rowOff>
    </xdr:to>
    <xdr:sp macro="" textlink="">
      <xdr:nvSpPr>
        <xdr:cNvPr id="855" name="フローチャート: 判断 854"/>
        <xdr:cNvSpPr/>
      </xdr:nvSpPr>
      <xdr:spPr>
        <a:xfrm>
          <a:off x="20383500" y="127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40911</xdr:rowOff>
    </xdr:from>
    <xdr:ext cx="534377" cy="259045"/>
    <xdr:sp macro="" textlink="">
      <xdr:nvSpPr>
        <xdr:cNvPr id="856" name="テキスト ボックス 855"/>
        <xdr:cNvSpPr txBox="1"/>
      </xdr:nvSpPr>
      <xdr:spPr>
        <a:xfrm>
          <a:off x="20167111" y="125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169875</xdr:rowOff>
    </xdr:from>
    <xdr:to>
      <xdr:col>102</xdr:col>
      <xdr:colOff>114300</xdr:colOff>
      <xdr:row>76</xdr:row>
      <xdr:rowOff>20371</xdr:rowOff>
    </xdr:to>
    <xdr:cxnSp macro="">
      <xdr:nvCxnSpPr>
        <xdr:cNvPr id="857" name="直線コネクタ 856"/>
        <xdr:cNvCxnSpPr/>
      </xdr:nvCxnSpPr>
      <xdr:spPr>
        <a:xfrm flipV="1">
          <a:off x="18656300" y="13028625"/>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80746</xdr:rowOff>
    </xdr:from>
    <xdr:to>
      <xdr:col>102</xdr:col>
      <xdr:colOff>165100</xdr:colOff>
      <xdr:row>76</xdr:row>
      <xdr:rowOff>10895</xdr:rowOff>
    </xdr:to>
    <xdr:sp macro="" textlink="">
      <xdr:nvSpPr>
        <xdr:cNvPr id="858" name="フローチャート: 判断 857"/>
        <xdr:cNvSpPr/>
      </xdr:nvSpPr>
      <xdr:spPr>
        <a:xfrm>
          <a:off x="19494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27423</xdr:rowOff>
    </xdr:from>
    <xdr:ext cx="534377" cy="259045"/>
    <xdr:sp macro="" textlink="">
      <xdr:nvSpPr>
        <xdr:cNvPr id="859" name="テキスト ボックス 858"/>
        <xdr:cNvSpPr txBox="1"/>
      </xdr:nvSpPr>
      <xdr:spPr>
        <a:xfrm>
          <a:off x="19278111" y="1271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116522</xdr:rowOff>
    </xdr:from>
    <xdr:to>
      <xdr:col>98</xdr:col>
      <xdr:colOff>38100</xdr:colOff>
      <xdr:row>76</xdr:row>
      <xdr:rowOff>46673</xdr:rowOff>
    </xdr:to>
    <xdr:sp macro="" textlink="">
      <xdr:nvSpPr>
        <xdr:cNvPr id="860" name="フローチャート: 判断 859"/>
        <xdr:cNvSpPr/>
      </xdr:nvSpPr>
      <xdr:spPr>
        <a:xfrm>
          <a:off x="18605500" y="129752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63199</xdr:rowOff>
    </xdr:from>
    <xdr:ext cx="534377" cy="259045"/>
    <xdr:sp macro="" textlink="">
      <xdr:nvSpPr>
        <xdr:cNvPr id="861" name="テキスト ボックス 860"/>
        <xdr:cNvSpPr txBox="1"/>
      </xdr:nvSpPr>
      <xdr:spPr>
        <a:xfrm>
          <a:off x="18389111" y="1275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52400</xdr:rowOff>
    </xdr:from>
    <xdr:to>
      <xdr:col>116</xdr:col>
      <xdr:colOff>114300</xdr:colOff>
      <xdr:row>75</xdr:row>
      <xdr:rowOff>154000</xdr:rowOff>
    </xdr:to>
    <xdr:sp macro="" textlink="">
      <xdr:nvSpPr>
        <xdr:cNvPr id="867" name="楕円 866"/>
        <xdr:cNvSpPr/>
      </xdr:nvSpPr>
      <xdr:spPr>
        <a:xfrm>
          <a:off x="22110700" y="129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30827</xdr:rowOff>
    </xdr:from>
    <xdr:ext cx="534377" cy="259045"/>
    <xdr:sp macro="" textlink="">
      <xdr:nvSpPr>
        <xdr:cNvPr id="868" name="繰出金該当値テキスト"/>
        <xdr:cNvSpPr txBox="1"/>
      </xdr:nvSpPr>
      <xdr:spPr>
        <a:xfrm>
          <a:off x="22212300" y="1288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40551</xdr:rowOff>
    </xdr:from>
    <xdr:to>
      <xdr:col>112</xdr:col>
      <xdr:colOff>38100</xdr:colOff>
      <xdr:row>75</xdr:row>
      <xdr:rowOff>142151</xdr:rowOff>
    </xdr:to>
    <xdr:sp macro="" textlink="">
      <xdr:nvSpPr>
        <xdr:cNvPr id="869" name="楕円 868"/>
        <xdr:cNvSpPr/>
      </xdr:nvSpPr>
      <xdr:spPr>
        <a:xfrm>
          <a:off x="21272500" y="1289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133278</xdr:rowOff>
    </xdr:from>
    <xdr:ext cx="534377" cy="259045"/>
    <xdr:sp macro="" textlink="">
      <xdr:nvSpPr>
        <xdr:cNvPr id="870" name="テキスト ボックス 869"/>
        <xdr:cNvSpPr txBox="1"/>
      </xdr:nvSpPr>
      <xdr:spPr>
        <a:xfrm>
          <a:off x="21056111" y="129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66497</xdr:rowOff>
    </xdr:from>
    <xdr:to>
      <xdr:col>107</xdr:col>
      <xdr:colOff>101600</xdr:colOff>
      <xdr:row>75</xdr:row>
      <xdr:rowOff>168098</xdr:rowOff>
    </xdr:to>
    <xdr:sp macro="" textlink="">
      <xdr:nvSpPr>
        <xdr:cNvPr id="871" name="楕円 870"/>
        <xdr:cNvSpPr/>
      </xdr:nvSpPr>
      <xdr:spPr>
        <a:xfrm>
          <a:off x="20383500" y="129252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159224</xdr:rowOff>
    </xdr:from>
    <xdr:ext cx="534377" cy="259045"/>
    <xdr:sp macro="" textlink="">
      <xdr:nvSpPr>
        <xdr:cNvPr id="872" name="テキスト ボックス 871"/>
        <xdr:cNvSpPr txBox="1"/>
      </xdr:nvSpPr>
      <xdr:spPr>
        <a:xfrm>
          <a:off x="20167111" y="130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119075</xdr:rowOff>
    </xdr:from>
    <xdr:to>
      <xdr:col>102</xdr:col>
      <xdr:colOff>165100</xdr:colOff>
      <xdr:row>76</xdr:row>
      <xdr:rowOff>49225</xdr:rowOff>
    </xdr:to>
    <xdr:sp macro="" textlink="">
      <xdr:nvSpPr>
        <xdr:cNvPr id="873" name="楕円 872"/>
        <xdr:cNvSpPr/>
      </xdr:nvSpPr>
      <xdr:spPr>
        <a:xfrm>
          <a:off x="19494500" y="129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40352</xdr:rowOff>
    </xdr:from>
    <xdr:ext cx="534377" cy="259045"/>
    <xdr:sp macro="" textlink="">
      <xdr:nvSpPr>
        <xdr:cNvPr id="874" name="テキスト ボックス 873"/>
        <xdr:cNvSpPr txBox="1"/>
      </xdr:nvSpPr>
      <xdr:spPr>
        <a:xfrm>
          <a:off x="19278111" y="1307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141021</xdr:rowOff>
    </xdr:from>
    <xdr:to>
      <xdr:col>98</xdr:col>
      <xdr:colOff>38100</xdr:colOff>
      <xdr:row>76</xdr:row>
      <xdr:rowOff>71171</xdr:rowOff>
    </xdr:to>
    <xdr:sp macro="" textlink="">
      <xdr:nvSpPr>
        <xdr:cNvPr id="875" name="楕円 874"/>
        <xdr:cNvSpPr/>
      </xdr:nvSpPr>
      <xdr:spPr>
        <a:xfrm>
          <a:off x="18605500" y="1299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62298</xdr:rowOff>
    </xdr:from>
    <xdr:ext cx="534377" cy="259045"/>
    <xdr:sp macro="" textlink="">
      <xdr:nvSpPr>
        <xdr:cNvPr id="876" name="テキスト ボックス 875"/>
        <xdr:cNvSpPr txBox="1"/>
      </xdr:nvSpPr>
      <xdr:spPr>
        <a:xfrm>
          <a:off x="18389111" y="1309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人件費はこれまでの取り組みの成果によって年々減少し、類似団体比較においても平均を下回る水準となっている。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小山運動公園野球場整備事業や城南地区新設小学校建設事業等の大型事業により増加し、類似団体平均値に近づいた。今後も、公共施設等総合管理計画に基づき施設需要の変化に応じ、質と量を適正化した施設整備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扶助費は民間保育所入所委託料や認定こども園等施設型給付事業費の増が主な増加要因となった。扶助費は年々増加傾向にあるため、事業内容の見直しや事業の統廃合等により歳出削減に努める。</a:t>
          </a:r>
        </a:p>
        <a:p>
          <a:r>
            <a:rPr kumimoji="1" lang="ja-JP" altLang="en-US" sz="1300">
              <a:latin typeface="ＭＳ Ｐゴシック" panose="020B0600070205080204" pitchFamily="50" charset="-128"/>
              <a:ea typeface="ＭＳ Ｐゴシック" panose="020B0600070205080204" pitchFamily="50" charset="-128"/>
            </a:rPr>
            <a:t>積立金は他団体と比較すると非常に低い水準となっており、特に財政調整基金については早期の積み増しが課題となっていることから、経常経費の執行留保や契約差金の凍結により剰余金を確保することで、積立金の増加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貸付金は、土地区画整理組合貸付拡大事業や中小企業事業資金融資預託金の減により、前年度より減少した。しかし、類似団体平均よりも大幅に上回っていることから、貸付の必要性・有効性・償還可能性について精査し、適正な貸付を行う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167,410
160,898
171.76
59,567,730
58,138,903
958,574
31,636,515
50,617,296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168927</xdr:rowOff>
    </xdr:from>
    <xdr:ext cx="467179" cy="259045"/>
    <xdr:sp macro="" textlink="">
      <xdr:nvSpPr>
        <xdr:cNvPr id="44" name="テキスト ボックス 43"/>
        <xdr:cNvSpPr txBox="1"/>
      </xdr:nvSpPr>
      <xdr:spPr>
        <a:xfrm>
          <a:off x="294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54627</xdr:rowOff>
    </xdr:from>
    <xdr:ext cx="467179" cy="259045"/>
    <xdr:sp macro="" textlink="">
      <xdr:nvSpPr>
        <xdr:cNvPr id="46" name="テキスト ボックス 45"/>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111777</xdr:rowOff>
    </xdr:from>
    <xdr:ext cx="467179" cy="259045"/>
    <xdr:sp macro="" textlink="">
      <xdr:nvSpPr>
        <xdr:cNvPr id="48" name="テキスト ボックス 47"/>
        <xdr:cNvSpPr txBox="1"/>
      </xdr:nvSpPr>
      <xdr:spPr>
        <a:xfrm>
          <a:off x="2948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50" name="テキスト ボックス 49"/>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54627</xdr:rowOff>
    </xdr:from>
    <xdr:ext cx="467179" cy="259045"/>
    <xdr:sp macro="" textlink="">
      <xdr:nvSpPr>
        <xdr:cNvPr id="52" name="テキスト ボックス 51"/>
        <xdr:cNvSpPr txBox="1"/>
      </xdr:nvSpPr>
      <xdr:spPr>
        <a:xfrm>
          <a:off x="294821" y="5541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111777</xdr:rowOff>
    </xdr:from>
    <xdr:ext cx="467179" cy="259045"/>
    <xdr:sp macro="" textlink="">
      <xdr:nvSpPr>
        <xdr:cNvPr id="54" name="テキスト ボックス 53"/>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28</xdr:row>
      <xdr:rowOff>168927</xdr:rowOff>
    </xdr:from>
    <xdr:ext cx="467179" cy="259045"/>
    <xdr:sp macro="" textlink="">
      <xdr:nvSpPr>
        <xdr:cNvPr id="56" name="テキスト ボックス 55"/>
        <xdr:cNvSpPr txBox="1"/>
      </xdr:nvSpPr>
      <xdr:spPr>
        <a:xfrm>
          <a:off x="294821" y="49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8" name="テキスト ボックス 57"/>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25400</xdr:rowOff>
    </xdr:from>
    <xdr:to>
      <xdr:col>24</xdr:col>
      <xdr:colOff>62865</xdr:colOff>
      <xdr:row>39</xdr:row>
      <xdr:rowOff>25400</xdr:rowOff>
    </xdr:to>
    <xdr:cxnSp macro="">
      <xdr:nvCxnSpPr>
        <xdr:cNvPr id="60" name="直線コネクタ 59"/>
        <xdr:cNvCxnSpPr/>
      </xdr:nvCxnSpPr>
      <xdr:spPr>
        <a:xfrm flipV="1">
          <a:off x="4633595" y="5511800"/>
          <a:ext cx="127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29227</xdr:rowOff>
    </xdr:from>
    <xdr:ext cx="469744" cy="259045"/>
    <xdr:sp macro="" textlink="">
      <xdr:nvSpPr>
        <xdr:cNvPr id="61" name="議会費最小値テキスト"/>
        <xdr:cNvSpPr txBox="1"/>
      </xdr:nvSpPr>
      <xdr:spPr>
        <a:xfrm>
          <a:off x="4686300"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25400</xdr:rowOff>
    </xdr:from>
    <xdr:to>
      <xdr:col>24</xdr:col>
      <xdr:colOff>152400</xdr:colOff>
      <xdr:row>39</xdr:row>
      <xdr:rowOff>25400</xdr:rowOff>
    </xdr:to>
    <xdr:cxnSp macro="">
      <xdr:nvCxnSpPr>
        <xdr:cNvPr id="62" name="直線コネクタ 61"/>
        <xdr:cNvCxnSpPr/>
      </xdr:nvCxnSpPr>
      <xdr:spPr>
        <a:xfrm>
          <a:off x="4546600" y="671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143527</xdr:rowOff>
    </xdr:from>
    <xdr:ext cx="469744" cy="259045"/>
    <xdr:sp macro="" textlink="">
      <xdr:nvSpPr>
        <xdr:cNvPr id="63" name="議会費最大値テキスト"/>
        <xdr:cNvSpPr txBox="1"/>
      </xdr:nvSpPr>
      <xdr:spPr>
        <a:xfrm>
          <a:off x="4686300" y="52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25400</xdr:rowOff>
    </xdr:from>
    <xdr:to>
      <xdr:col>24</xdr:col>
      <xdr:colOff>152400</xdr:colOff>
      <xdr:row>32</xdr:row>
      <xdr:rowOff>25400</xdr:rowOff>
    </xdr:to>
    <xdr:cxnSp macro="">
      <xdr:nvCxnSpPr>
        <xdr:cNvPr id="64" name="直線コネクタ 63"/>
        <xdr:cNvCxnSpPr/>
      </xdr:nvCxnSpPr>
      <xdr:spPr>
        <a:xfrm>
          <a:off x="4546600" y="551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149701</xdr:rowOff>
    </xdr:from>
    <xdr:to>
      <xdr:col>24</xdr:col>
      <xdr:colOff>63500</xdr:colOff>
      <xdr:row>32</xdr:row>
      <xdr:rowOff>156845</xdr:rowOff>
    </xdr:to>
    <xdr:cxnSp macro="">
      <xdr:nvCxnSpPr>
        <xdr:cNvPr id="65" name="直線コネクタ 64"/>
        <xdr:cNvCxnSpPr/>
      </xdr:nvCxnSpPr>
      <xdr:spPr>
        <a:xfrm flipV="1">
          <a:off x="3797300" y="5636101"/>
          <a:ext cx="8382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64469</xdr:rowOff>
    </xdr:from>
    <xdr:ext cx="469744" cy="259045"/>
    <xdr:sp macro="" textlink="">
      <xdr:nvSpPr>
        <xdr:cNvPr id="66" name="議会費平均値テキスト"/>
        <xdr:cNvSpPr txBox="1"/>
      </xdr:nvSpPr>
      <xdr:spPr>
        <a:xfrm>
          <a:off x="4686300" y="6065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86042</xdr:rowOff>
    </xdr:from>
    <xdr:to>
      <xdr:col>24</xdr:col>
      <xdr:colOff>114300</xdr:colOff>
      <xdr:row>36</xdr:row>
      <xdr:rowOff>16192</xdr:rowOff>
    </xdr:to>
    <xdr:sp macro="" textlink="">
      <xdr:nvSpPr>
        <xdr:cNvPr id="67" name="フローチャート: 判断 66"/>
        <xdr:cNvSpPr/>
      </xdr:nvSpPr>
      <xdr:spPr>
        <a:xfrm>
          <a:off x="4584700" y="608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166846</xdr:rowOff>
    </xdr:from>
    <xdr:to>
      <xdr:col>19</xdr:col>
      <xdr:colOff>177800</xdr:colOff>
      <xdr:row>32</xdr:row>
      <xdr:rowOff>156845</xdr:rowOff>
    </xdr:to>
    <xdr:cxnSp macro="">
      <xdr:nvCxnSpPr>
        <xdr:cNvPr id="68" name="直線コネクタ 67"/>
        <xdr:cNvCxnSpPr/>
      </xdr:nvCxnSpPr>
      <xdr:spPr>
        <a:xfrm>
          <a:off x="2908300" y="5310346"/>
          <a:ext cx="889000" cy="33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58896</xdr:rowOff>
    </xdr:from>
    <xdr:to>
      <xdr:col>20</xdr:col>
      <xdr:colOff>38100</xdr:colOff>
      <xdr:row>35</xdr:row>
      <xdr:rowOff>160496</xdr:rowOff>
    </xdr:to>
    <xdr:sp macro="" textlink="">
      <xdr:nvSpPr>
        <xdr:cNvPr id="69" name="フローチャート: 判断 68"/>
        <xdr:cNvSpPr/>
      </xdr:nvSpPr>
      <xdr:spPr>
        <a:xfrm>
          <a:off x="3746500" y="605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151623</xdr:rowOff>
    </xdr:from>
    <xdr:ext cx="469744" cy="259045"/>
    <xdr:sp macro="" textlink="">
      <xdr:nvSpPr>
        <xdr:cNvPr id="70" name="テキスト ボックス 69"/>
        <xdr:cNvSpPr txBox="1"/>
      </xdr:nvSpPr>
      <xdr:spPr>
        <a:xfrm>
          <a:off x="3562428" y="615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166846</xdr:rowOff>
    </xdr:from>
    <xdr:to>
      <xdr:col>15</xdr:col>
      <xdr:colOff>50800</xdr:colOff>
      <xdr:row>32</xdr:row>
      <xdr:rowOff>171133</xdr:rowOff>
    </xdr:to>
    <xdr:cxnSp macro="">
      <xdr:nvCxnSpPr>
        <xdr:cNvPr id="71" name="直線コネクタ 70"/>
        <xdr:cNvCxnSpPr/>
      </xdr:nvCxnSpPr>
      <xdr:spPr>
        <a:xfrm flipV="1">
          <a:off x="2019300" y="5310346"/>
          <a:ext cx="889000" cy="34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60325</xdr:rowOff>
    </xdr:from>
    <xdr:to>
      <xdr:col>15</xdr:col>
      <xdr:colOff>101600</xdr:colOff>
      <xdr:row>33</xdr:row>
      <xdr:rowOff>161925</xdr:rowOff>
    </xdr:to>
    <xdr:sp macro="" textlink="">
      <xdr:nvSpPr>
        <xdr:cNvPr id="72" name="フローチャート: 判断 71"/>
        <xdr:cNvSpPr/>
      </xdr:nvSpPr>
      <xdr:spPr>
        <a:xfrm>
          <a:off x="2857500" y="571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153052</xdr:rowOff>
    </xdr:from>
    <xdr:ext cx="469744" cy="259045"/>
    <xdr:sp macro="" textlink="">
      <xdr:nvSpPr>
        <xdr:cNvPr id="73" name="テキスト ボックス 72"/>
        <xdr:cNvSpPr txBox="1"/>
      </xdr:nvSpPr>
      <xdr:spPr>
        <a:xfrm>
          <a:off x="2673428" y="581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171133</xdr:rowOff>
    </xdr:from>
    <xdr:to>
      <xdr:col>10</xdr:col>
      <xdr:colOff>114300</xdr:colOff>
      <xdr:row>33</xdr:row>
      <xdr:rowOff>76835</xdr:rowOff>
    </xdr:to>
    <xdr:cxnSp macro="">
      <xdr:nvCxnSpPr>
        <xdr:cNvPr id="74" name="直線コネクタ 73"/>
        <xdr:cNvCxnSpPr/>
      </xdr:nvCxnSpPr>
      <xdr:spPr>
        <a:xfrm flipV="1">
          <a:off x="1130300" y="5657533"/>
          <a:ext cx="8890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164624</xdr:rowOff>
    </xdr:from>
    <xdr:to>
      <xdr:col>10</xdr:col>
      <xdr:colOff>165100</xdr:colOff>
      <xdr:row>36</xdr:row>
      <xdr:rowOff>94774</xdr:rowOff>
    </xdr:to>
    <xdr:sp macro="" textlink="">
      <xdr:nvSpPr>
        <xdr:cNvPr id="75" name="フローチャート: 判断 74"/>
        <xdr:cNvSpPr/>
      </xdr:nvSpPr>
      <xdr:spPr>
        <a:xfrm>
          <a:off x="1968500" y="616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85901</xdr:rowOff>
    </xdr:from>
    <xdr:ext cx="469744" cy="259045"/>
    <xdr:sp macro="" textlink="">
      <xdr:nvSpPr>
        <xdr:cNvPr id="76" name="テキスト ボックス 75"/>
        <xdr:cNvSpPr txBox="1"/>
      </xdr:nvSpPr>
      <xdr:spPr>
        <a:xfrm>
          <a:off x="1784428" y="625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17463</xdr:rowOff>
    </xdr:from>
    <xdr:to>
      <xdr:col>6</xdr:col>
      <xdr:colOff>38100</xdr:colOff>
      <xdr:row>36</xdr:row>
      <xdr:rowOff>119063</xdr:rowOff>
    </xdr:to>
    <xdr:sp macro="" textlink="">
      <xdr:nvSpPr>
        <xdr:cNvPr id="77" name="フローチャート: 判断 76"/>
        <xdr:cNvSpPr/>
      </xdr:nvSpPr>
      <xdr:spPr>
        <a:xfrm>
          <a:off x="1079500" y="61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110190</xdr:rowOff>
    </xdr:from>
    <xdr:ext cx="469744" cy="259045"/>
    <xdr:sp macro="" textlink="">
      <xdr:nvSpPr>
        <xdr:cNvPr id="78" name="テキスト ボックス 77"/>
        <xdr:cNvSpPr txBox="1"/>
      </xdr:nvSpPr>
      <xdr:spPr>
        <a:xfrm>
          <a:off x="895428" y="628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98901</xdr:rowOff>
    </xdr:from>
    <xdr:to>
      <xdr:col>24</xdr:col>
      <xdr:colOff>114300</xdr:colOff>
      <xdr:row>33</xdr:row>
      <xdr:rowOff>29051</xdr:rowOff>
    </xdr:to>
    <xdr:sp macro="" textlink="">
      <xdr:nvSpPr>
        <xdr:cNvPr id="84" name="楕円 83"/>
        <xdr:cNvSpPr/>
      </xdr:nvSpPr>
      <xdr:spPr>
        <a:xfrm>
          <a:off x="4584700" y="558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13828</xdr:rowOff>
    </xdr:from>
    <xdr:ext cx="469744" cy="259045"/>
    <xdr:sp macro="" textlink="">
      <xdr:nvSpPr>
        <xdr:cNvPr id="85" name="議会費該当値テキスト"/>
        <xdr:cNvSpPr txBox="1"/>
      </xdr:nvSpPr>
      <xdr:spPr>
        <a:xfrm>
          <a:off x="4686300" y="550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106045</xdr:rowOff>
    </xdr:from>
    <xdr:to>
      <xdr:col>20</xdr:col>
      <xdr:colOff>38100</xdr:colOff>
      <xdr:row>33</xdr:row>
      <xdr:rowOff>36195</xdr:rowOff>
    </xdr:to>
    <xdr:sp macro="" textlink="">
      <xdr:nvSpPr>
        <xdr:cNvPr id="86" name="楕円 85"/>
        <xdr:cNvSpPr/>
      </xdr:nvSpPr>
      <xdr:spPr>
        <a:xfrm>
          <a:off x="3746500" y="55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52722</xdr:rowOff>
    </xdr:from>
    <xdr:ext cx="469744" cy="259045"/>
    <xdr:sp macro="" textlink="">
      <xdr:nvSpPr>
        <xdr:cNvPr id="87" name="テキスト ボックス 86"/>
        <xdr:cNvSpPr txBox="1"/>
      </xdr:nvSpPr>
      <xdr:spPr>
        <a:xfrm>
          <a:off x="3562428" y="536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116046</xdr:rowOff>
    </xdr:from>
    <xdr:to>
      <xdr:col>15</xdr:col>
      <xdr:colOff>101600</xdr:colOff>
      <xdr:row>31</xdr:row>
      <xdr:rowOff>46196</xdr:rowOff>
    </xdr:to>
    <xdr:sp macro="" textlink="">
      <xdr:nvSpPr>
        <xdr:cNvPr id="88" name="楕円 87"/>
        <xdr:cNvSpPr/>
      </xdr:nvSpPr>
      <xdr:spPr>
        <a:xfrm>
          <a:off x="2857500" y="525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62723</xdr:rowOff>
    </xdr:from>
    <xdr:ext cx="469744" cy="259045"/>
    <xdr:sp macro="" textlink="">
      <xdr:nvSpPr>
        <xdr:cNvPr id="89" name="テキスト ボックス 88"/>
        <xdr:cNvSpPr txBox="1"/>
      </xdr:nvSpPr>
      <xdr:spPr>
        <a:xfrm>
          <a:off x="2673428" y="503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120333</xdr:rowOff>
    </xdr:from>
    <xdr:to>
      <xdr:col>10</xdr:col>
      <xdr:colOff>165100</xdr:colOff>
      <xdr:row>33</xdr:row>
      <xdr:rowOff>50483</xdr:rowOff>
    </xdr:to>
    <xdr:sp macro="" textlink="">
      <xdr:nvSpPr>
        <xdr:cNvPr id="90" name="楕円 89"/>
        <xdr:cNvSpPr/>
      </xdr:nvSpPr>
      <xdr:spPr>
        <a:xfrm>
          <a:off x="1968500" y="560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67010</xdr:rowOff>
    </xdr:from>
    <xdr:ext cx="469744" cy="259045"/>
    <xdr:sp macro="" textlink="">
      <xdr:nvSpPr>
        <xdr:cNvPr id="91" name="テキスト ボックス 90"/>
        <xdr:cNvSpPr txBox="1"/>
      </xdr:nvSpPr>
      <xdr:spPr>
        <a:xfrm>
          <a:off x="1784428" y="538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26035</xdr:rowOff>
    </xdr:from>
    <xdr:to>
      <xdr:col>6</xdr:col>
      <xdr:colOff>38100</xdr:colOff>
      <xdr:row>33</xdr:row>
      <xdr:rowOff>127635</xdr:rowOff>
    </xdr:to>
    <xdr:sp macro="" textlink="">
      <xdr:nvSpPr>
        <xdr:cNvPr id="92" name="楕円 91"/>
        <xdr:cNvSpPr/>
      </xdr:nvSpPr>
      <xdr:spPr>
        <a:xfrm>
          <a:off x="1079500" y="56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144162</xdr:rowOff>
    </xdr:from>
    <xdr:ext cx="469744" cy="259045"/>
    <xdr:sp macro="" textlink="">
      <xdr:nvSpPr>
        <xdr:cNvPr id="93" name="テキスト ボックス 92"/>
        <xdr:cNvSpPr txBox="1"/>
      </xdr:nvSpPr>
      <xdr:spPr>
        <a:xfrm>
          <a:off x="895428" y="545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5" name="直線コネクタ 104"/>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6" name="テキスト ボックス 105"/>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7" name="直線コネクタ 106"/>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8" name="テキスト ボックス 107"/>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9" name="直線コネクタ 108"/>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10" name="テキスト ボックス 109"/>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11" name="直線コネクタ 110"/>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2" name="テキスト ボックス 111"/>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82367</xdr:rowOff>
    </xdr:from>
    <xdr:to>
      <xdr:col>24</xdr:col>
      <xdr:colOff>62865</xdr:colOff>
      <xdr:row>58</xdr:row>
      <xdr:rowOff>127402</xdr:rowOff>
    </xdr:to>
    <xdr:cxnSp macro="">
      <xdr:nvCxnSpPr>
        <xdr:cNvPr id="116" name="直線コネクタ 115"/>
        <xdr:cNvCxnSpPr/>
      </xdr:nvCxnSpPr>
      <xdr:spPr>
        <a:xfrm flipV="1">
          <a:off x="4633595" y="8997767"/>
          <a:ext cx="1270" cy="107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131229</xdr:rowOff>
    </xdr:from>
    <xdr:ext cx="534377" cy="259045"/>
    <xdr:sp macro="" textlink="">
      <xdr:nvSpPr>
        <xdr:cNvPr id="117" name="総務費最小値テキスト"/>
        <xdr:cNvSpPr txBox="1"/>
      </xdr:nvSpPr>
      <xdr:spPr>
        <a:xfrm>
          <a:off x="4686300" y="1007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127402</xdr:rowOff>
    </xdr:from>
    <xdr:to>
      <xdr:col>24</xdr:col>
      <xdr:colOff>152400</xdr:colOff>
      <xdr:row>58</xdr:row>
      <xdr:rowOff>127402</xdr:rowOff>
    </xdr:to>
    <xdr:cxnSp macro="">
      <xdr:nvCxnSpPr>
        <xdr:cNvPr id="118" name="直線コネクタ 117"/>
        <xdr:cNvCxnSpPr/>
      </xdr:nvCxnSpPr>
      <xdr:spPr>
        <a:xfrm>
          <a:off x="4546600" y="1007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29044</xdr:rowOff>
    </xdr:from>
    <xdr:ext cx="534377" cy="259045"/>
    <xdr:sp macro="" textlink="">
      <xdr:nvSpPr>
        <xdr:cNvPr id="119" name="総務費最大値テキスト"/>
        <xdr:cNvSpPr txBox="1"/>
      </xdr:nvSpPr>
      <xdr:spPr>
        <a:xfrm>
          <a:off x="4686300" y="877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82367</xdr:rowOff>
    </xdr:from>
    <xdr:to>
      <xdr:col>24</xdr:col>
      <xdr:colOff>152400</xdr:colOff>
      <xdr:row>52</xdr:row>
      <xdr:rowOff>82367</xdr:rowOff>
    </xdr:to>
    <xdr:cxnSp macro="">
      <xdr:nvCxnSpPr>
        <xdr:cNvPr id="120" name="直線コネクタ 119"/>
        <xdr:cNvCxnSpPr/>
      </xdr:nvCxnSpPr>
      <xdr:spPr>
        <a:xfrm>
          <a:off x="4546600" y="899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82962</xdr:rowOff>
    </xdr:from>
    <xdr:to>
      <xdr:col>24</xdr:col>
      <xdr:colOff>63500</xdr:colOff>
      <xdr:row>58</xdr:row>
      <xdr:rowOff>12416</xdr:rowOff>
    </xdr:to>
    <xdr:cxnSp macro="">
      <xdr:nvCxnSpPr>
        <xdr:cNvPr id="121" name="直線コネクタ 120"/>
        <xdr:cNvCxnSpPr/>
      </xdr:nvCxnSpPr>
      <xdr:spPr>
        <a:xfrm>
          <a:off x="3797300" y="9855612"/>
          <a:ext cx="838200" cy="10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145198</xdr:rowOff>
    </xdr:from>
    <xdr:ext cx="534377" cy="259045"/>
    <xdr:sp macro="" textlink="">
      <xdr:nvSpPr>
        <xdr:cNvPr id="122" name="総務費平均値テキスト"/>
        <xdr:cNvSpPr txBox="1"/>
      </xdr:nvSpPr>
      <xdr:spPr>
        <a:xfrm>
          <a:off x="4686300" y="940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122321</xdr:rowOff>
    </xdr:from>
    <xdr:to>
      <xdr:col>24</xdr:col>
      <xdr:colOff>114300</xdr:colOff>
      <xdr:row>56</xdr:row>
      <xdr:rowOff>52471</xdr:rowOff>
    </xdr:to>
    <xdr:sp macro="" textlink="">
      <xdr:nvSpPr>
        <xdr:cNvPr id="123" name="フローチャート: 判断 122"/>
        <xdr:cNvSpPr/>
      </xdr:nvSpPr>
      <xdr:spPr>
        <a:xfrm>
          <a:off x="4584700" y="9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120314</xdr:rowOff>
    </xdr:from>
    <xdr:to>
      <xdr:col>19</xdr:col>
      <xdr:colOff>177800</xdr:colOff>
      <xdr:row>57</xdr:row>
      <xdr:rowOff>82962</xdr:rowOff>
    </xdr:to>
    <xdr:cxnSp macro="">
      <xdr:nvCxnSpPr>
        <xdr:cNvPr id="124" name="直線コネクタ 123"/>
        <xdr:cNvCxnSpPr/>
      </xdr:nvCxnSpPr>
      <xdr:spPr>
        <a:xfrm>
          <a:off x="2908300" y="9721514"/>
          <a:ext cx="889000" cy="13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6879</xdr:rowOff>
    </xdr:from>
    <xdr:to>
      <xdr:col>20</xdr:col>
      <xdr:colOff>38100</xdr:colOff>
      <xdr:row>55</xdr:row>
      <xdr:rowOff>108479</xdr:rowOff>
    </xdr:to>
    <xdr:sp macro="" textlink="">
      <xdr:nvSpPr>
        <xdr:cNvPr id="125" name="フローチャート: 判断 124"/>
        <xdr:cNvSpPr/>
      </xdr:nvSpPr>
      <xdr:spPr>
        <a:xfrm>
          <a:off x="3746500" y="94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125006</xdr:rowOff>
    </xdr:from>
    <xdr:ext cx="534377" cy="259045"/>
    <xdr:sp macro="" textlink="">
      <xdr:nvSpPr>
        <xdr:cNvPr id="126" name="テキスト ボックス 125"/>
        <xdr:cNvSpPr txBox="1"/>
      </xdr:nvSpPr>
      <xdr:spPr>
        <a:xfrm>
          <a:off x="3530111" y="9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120314</xdr:rowOff>
    </xdr:from>
    <xdr:to>
      <xdr:col>15</xdr:col>
      <xdr:colOff>50800</xdr:colOff>
      <xdr:row>57</xdr:row>
      <xdr:rowOff>90185</xdr:rowOff>
    </xdr:to>
    <xdr:cxnSp macro="">
      <xdr:nvCxnSpPr>
        <xdr:cNvPr id="127" name="直線コネクタ 126"/>
        <xdr:cNvCxnSpPr/>
      </xdr:nvCxnSpPr>
      <xdr:spPr>
        <a:xfrm flipV="1">
          <a:off x="2019300" y="9721514"/>
          <a:ext cx="889000" cy="14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105314</xdr:rowOff>
    </xdr:from>
    <xdr:to>
      <xdr:col>15</xdr:col>
      <xdr:colOff>101600</xdr:colOff>
      <xdr:row>55</xdr:row>
      <xdr:rowOff>35464</xdr:rowOff>
    </xdr:to>
    <xdr:sp macro="" textlink="">
      <xdr:nvSpPr>
        <xdr:cNvPr id="128" name="フローチャート: 判断 127"/>
        <xdr:cNvSpPr/>
      </xdr:nvSpPr>
      <xdr:spPr>
        <a:xfrm>
          <a:off x="2857500" y="93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51991</xdr:rowOff>
    </xdr:from>
    <xdr:ext cx="534377" cy="259045"/>
    <xdr:sp macro="" textlink="">
      <xdr:nvSpPr>
        <xdr:cNvPr id="129" name="テキスト ボックス 128"/>
        <xdr:cNvSpPr txBox="1"/>
      </xdr:nvSpPr>
      <xdr:spPr>
        <a:xfrm>
          <a:off x="2641111" y="91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121641</xdr:rowOff>
    </xdr:from>
    <xdr:to>
      <xdr:col>10</xdr:col>
      <xdr:colOff>114300</xdr:colOff>
      <xdr:row>57</xdr:row>
      <xdr:rowOff>90185</xdr:rowOff>
    </xdr:to>
    <xdr:cxnSp macro="">
      <xdr:nvCxnSpPr>
        <xdr:cNvPr id="130" name="直線コネクタ 129"/>
        <xdr:cNvCxnSpPr/>
      </xdr:nvCxnSpPr>
      <xdr:spPr>
        <a:xfrm>
          <a:off x="1130300" y="9379941"/>
          <a:ext cx="889000" cy="48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21554</xdr:rowOff>
    </xdr:from>
    <xdr:to>
      <xdr:col>10</xdr:col>
      <xdr:colOff>165100</xdr:colOff>
      <xdr:row>56</xdr:row>
      <xdr:rowOff>123154</xdr:rowOff>
    </xdr:to>
    <xdr:sp macro="" textlink="">
      <xdr:nvSpPr>
        <xdr:cNvPr id="131" name="フローチャート: 判断 130"/>
        <xdr:cNvSpPr/>
      </xdr:nvSpPr>
      <xdr:spPr>
        <a:xfrm>
          <a:off x="1968500" y="962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139681</xdr:rowOff>
    </xdr:from>
    <xdr:ext cx="534377" cy="259045"/>
    <xdr:sp macro="" textlink="">
      <xdr:nvSpPr>
        <xdr:cNvPr id="132" name="テキスト ボックス 131"/>
        <xdr:cNvSpPr txBox="1"/>
      </xdr:nvSpPr>
      <xdr:spPr>
        <a:xfrm>
          <a:off x="1752111" y="939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110617</xdr:rowOff>
    </xdr:from>
    <xdr:to>
      <xdr:col>6</xdr:col>
      <xdr:colOff>38100</xdr:colOff>
      <xdr:row>54</xdr:row>
      <xdr:rowOff>40767</xdr:rowOff>
    </xdr:to>
    <xdr:sp macro="" textlink="">
      <xdr:nvSpPr>
        <xdr:cNvPr id="133" name="フローチャート: 判断 132"/>
        <xdr:cNvSpPr/>
      </xdr:nvSpPr>
      <xdr:spPr>
        <a:xfrm>
          <a:off x="1079500" y="91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57294</xdr:rowOff>
    </xdr:from>
    <xdr:ext cx="534377" cy="259045"/>
    <xdr:sp macro="" textlink="">
      <xdr:nvSpPr>
        <xdr:cNvPr id="134" name="テキスト ボックス 133"/>
        <xdr:cNvSpPr txBox="1"/>
      </xdr:nvSpPr>
      <xdr:spPr>
        <a:xfrm>
          <a:off x="863111" y="897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133066</xdr:rowOff>
    </xdr:from>
    <xdr:to>
      <xdr:col>24</xdr:col>
      <xdr:colOff>114300</xdr:colOff>
      <xdr:row>58</xdr:row>
      <xdr:rowOff>63216</xdr:rowOff>
    </xdr:to>
    <xdr:sp macro="" textlink="">
      <xdr:nvSpPr>
        <xdr:cNvPr id="140" name="楕円 139"/>
        <xdr:cNvSpPr/>
      </xdr:nvSpPr>
      <xdr:spPr>
        <a:xfrm>
          <a:off x="4584700" y="990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47993</xdr:rowOff>
    </xdr:from>
    <xdr:ext cx="534377" cy="259045"/>
    <xdr:sp macro="" textlink="">
      <xdr:nvSpPr>
        <xdr:cNvPr id="141" name="総務費該当値テキスト"/>
        <xdr:cNvSpPr txBox="1"/>
      </xdr:nvSpPr>
      <xdr:spPr>
        <a:xfrm>
          <a:off x="4686300" y="982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32162</xdr:rowOff>
    </xdr:from>
    <xdr:to>
      <xdr:col>20</xdr:col>
      <xdr:colOff>38100</xdr:colOff>
      <xdr:row>57</xdr:row>
      <xdr:rowOff>133762</xdr:rowOff>
    </xdr:to>
    <xdr:sp macro="" textlink="">
      <xdr:nvSpPr>
        <xdr:cNvPr id="142" name="楕円 141"/>
        <xdr:cNvSpPr/>
      </xdr:nvSpPr>
      <xdr:spPr>
        <a:xfrm>
          <a:off x="3746500" y="980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124889</xdr:rowOff>
    </xdr:from>
    <xdr:ext cx="534377" cy="259045"/>
    <xdr:sp macro="" textlink="">
      <xdr:nvSpPr>
        <xdr:cNvPr id="143" name="テキスト ボックス 142"/>
        <xdr:cNvSpPr txBox="1"/>
      </xdr:nvSpPr>
      <xdr:spPr>
        <a:xfrm>
          <a:off x="3530111" y="989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69514</xdr:rowOff>
    </xdr:from>
    <xdr:to>
      <xdr:col>15</xdr:col>
      <xdr:colOff>101600</xdr:colOff>
      <xdr:row>56</xdr:row>
      <xdr:rowOff>171114</xdr:rowOff>
    </xdr:to>
    <xdr:sp macro="" textlink="">
      <xdr:nvSpPr>
        <xdr:cNvPr id="144" name="楕円 143"/>
        <xdr:cNvSpPr/>
      </xdr:nvSpPr>
      <xdr:spPr>
        <a:xfrm>
          <a:off x="2857500" y="967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162241</xdr:rowOff>
    </xdr:from>
    <xdr:ext cx="534377" cy="259045"/>
    <xdr:sp macro="" textlink="">
      <xdr:nvSpPr>
        <xdr:cNvPr id="145" name="テキスト ボックス 144"/>
        <xdr:cNvSpPr txBox="1"/>
      </xdr:nvSpPr>
      <xdr:spPr>
        <a:xfrm>
          <a:off x="2641111" y="976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39385</xdr:rowOff>
    </xdr:from>
    <xdr:to>
      <xdr:col>10</xdr:col>
      <xdr:colOff>165100</xdr:colOff>
      <xdr:row>57</xdr:row>
      <xdr:rowOff>140985</xdr:rowOff>
    </xdr:to>
    <xdr:sp macro="" textlink="">
      <xdr:nvSpPr>
        <xdr:cNvPr id="146" name="楕円 145"/>
        <xdr:cNvSpPr/>
      </xdr:nvSpPr>
      <xdr:spPr>
        <a:xfrm>
          <a:off x="1968500" y="981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132112</xdr:rowOff>
    </xdr:from>
    <xdr:ext cx="534377" cy="259045"/>
    <xdr:sp macro="" textlink="">
      <xdr:nvSpPr>
        <xdr:cNvPr id="147" name="テキスト ボックス 146"/>
        <xdr:cNvSpPr txBox="1"/>
      </xdr:nvSpPr>
      <xdr:spPr>
        <a:xfrm>
          <a:off x="1752111" y="990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70841</xdr:rowOff>
    </xdr:from>
    <xdr:to>
      <xdr:col>6</xdr:col>
      <xdr:colOff>38100</xdr:colOff>
      <xdr:row>55</xdr:row>
      <xdr:rowOff>991</xdr:rowOff>
    </xdr:to>
    <xdr:sp macro="" textlink="">
      <xdr:nvSpPr>
        <xdr:cNvPr id="148" name="楕円 147"/>
        <xdr:cNvSpPr/>
      </xdr:nvSpPr>
      <xdr:spPr>
        <a:xfrm>
          <a:off x="1079500" y="932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163568</xdr:rowOff>
    </xdr:from>
    <xdr:ext cx="534377" cy="259045"/>
    <xdr:sp macro="" textlink="">
      <xdr:nvSpPr>
        <xdr:cNvPr id="149" name="テキスト ボックス 148"/>
        <xdr:cNvSpPr txBox="1"/>
      </xdr:nvSpPr>
      <xdr:spPr>
        <a:xfrm>
          <a:off x="863111" y="942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153164</xdr:rowOff>
    </xdr:from>
    <xdr:to>
      <xdr:col>24</xdr:col>
      <xdr:colOff>62865</xdr:colOff>
      <xdr:row>77</xdr:row>
      <xdr:rowOff>39756</xdr:rowOff>
    </xdr:to>
    <xdr:cxnSp macro="">
      <xdr:nvCxnSpPr>
        <xdr:cNvPr id="172" name="直線コネクタ 171"/>
        <xdr:cNvCxnSpPr/>
      </xdr:nvCxnSpPr>
      <xdr:spPr>
        <a:xfrm flipV="1">
          <a:off x="4633595" y="12154664"/>
          <a:ext cx="1270" cy="1086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43583</xdr:rowOff>
    </xdr:from>
    <xdr:ext cx="599010" cy="259045"/>
    <xdr:sp macro="" textlink="">
      <xdr:nvSpPr>
        <xdr:cNvPr id="173" name="民生費最小値テキスト"/>
        <xdr:cNvSpPr txBox="1"/>
      </xdr:nvSpPr>
      <xdr:spPr>
        <a:xfrm>
          <a:off x="4686300" y="132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39756</xdr:rowOff>
    </xdr:from>
    <xdr:to>
      <xdr:col>24</xdr:col>
      <xdr:colOff>152400</xdr:colOff>
      <xdr:row>77</xdr:row>
      <xdr:rowOff>39756</xdr:rowOff>
    </xdr:to>
    <xdr:cxnSp macro="">
      <xdr:nvCxnSpPr>
        <xdr:cNvPr id="174" name="直線コネクタ 173"/>
        <xdr:cNvCxnSpPr/>
      </xdr:nvCxnSpPr>
      <xdr:spPr>
        <a:xfrm>
          <a:off x="4546600" y="13241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99841</xdr:rowOff>
    </xdr:from>
    <xdr:ext cx="599010" cy="259045"/>
    <xdr:sp macro="" textlink="">
      <xdr:nvSpPr>
        <xdr:cNvPr id="175" name="民生費最大値テキスト"/>
        <xdr:cNvSpPr txBox="1"/>
      </xdr:nvSpPr>
      <xdr:spPr>
        <a:xfrm>
          <a:off x="4686300" y="1192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153164</xdr:rowOff>
    </xdr:from>
    <xdr:to>
      <xdr:col>24</xdr:col>
      <xdr:colOff>152400</xdr:colOff>
      <xdr:row>70</xdr:row>
      <xdr:rowOff>153164</xdr:rowOff>
    </xdr:to>
    <xdr:cxnSp macro="">
      <xdr:nvCxnSpPr>
        <xdr:cNvPr id="176" name="直線コネクタ 175"/>
        <xdr:cNvCxnSpPr/>
      </xdr:nvCxnSpPr>
      <xdr:spPr>
        <a:xfrm>
          <a:off x="4546600" y="1215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103284</xdr:rowOff>
    </xdr:from>
    <xdr:to>
      <xdr:col>24</xdr:col>
      <xdr:colOff>63500</xdr:colOff>
      <xdr:row>76</xdr:row>
      <xdr:rowOff>109982</xdr:rowOff>
    </xdr:to>
    <xdr:cxnSp macro="">
      <xdr:nvCxnSpPr>
        <xdr:cNvPr id="177" name="直線コネクタ 176"/>
        <xdr:cNvCxnSpPr/>
      </xdr:nvCxnSpPr>
      <xdr:spPr>
        <a:xfrm flipV="1">
          <a:off x="3797300" y="13133484"/>
          <a:ext cx="8382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54353</xdr:rowOff>
    </xdr:from>
    <xdr:ext cx="599010" cy="259045"/>
    <xdr:sp macro="" textlink="">
      <xdr:nvSpPr>
        <xdr:cNvPr id="178" name="民生費平均値テキスト"/>
        <xdr:cNvSpPr txBox="1"/>
      </xdr:nvSpPr>
      <xdr:spPr>
        <a:xfrm>
          <a:off x="4686300" y="125702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31476</xdr:rowOff>
    </xdr:from>
    <xdr:to>
      <xdr:col>24</xdr:col>
      <xdr:colOff>114300</xdr:colOff>
      <xdr:row>74</xdr:row>
      <xdr:rowOff>133076</xdr:rowOff>
    </xdr:to>
    <xdr:sp macro="" textlink="">
      <xdr:nvSpPr>
        <xdr:cNvPr id="179" name="フローチャート: 判断 178"/>
        <xdr:cNvSpPr/>
      </xdr:nvSpPr>
      <xdr:spPr>
        <a:xfrm>
          <a:off x="4584700" y="127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109982</xdr:rowOff>
    </xdr:from>
    <xdr:to>
      <xdr:col>19</xdr:col>
      <xdr:colOff>177800</xdr:colOff>
      <xdr:row>77</xdr:row>
      <xdr:rowOff>48282</xdr:rowOff>
    </xdr:to>
    <xdr:cxnSp macro="">
      <xdr:nvCxnSpPr>
        <xdr:cNvPr id="180" name="直線コネクタ 179"/>
        <xdr:cNvCxnSpPr/>
      </xdr:nvCxnSpPr>
      <xdr:spPr>
        <a:xfrm flipV="1">
          <a:off x="2908300" y="13140182"/>
          <a:ext cx="889000" cy="10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70841</xdr:rowOff>
    </xdr:from>
    <xdr:to>
      <xdr:col>20</xdr:col>
      <xdr:colOff>38100</xdr:colOff>
      <xdr:row>75</xdr:row>
      <xdr:rowOff>991</xdr:rowOff>
    </xdr:to>
    <xdr:sp macro="" textlink="">
      <xdr:nvSpPr>
        <xdr:cNvPr id="181" name="フローチャート: 判断 180"/>
        <xdr:cNvSpPr/>
      </xdr:nvSpPr>
      <xdr:spPr>
        <a:xfrm>
          <a:off x="3746500" y="127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17518</xdr:rowOff>
    </xdr:from>
    <xdr:ext cx="599010" cy="259045"/>
    <xdr:sp macro="" textlink="">
      <xdr:nvSpPr>
        <xdr:cNvPr id="182" name="テキスト ボックス 181"/>
        <xdr:cNvSpPr txBox="1"/>
      </xdr:nvSpPr>
      <xdr:spPr>
        <a:xfrm>
          <a:off x="3497795" y="12533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48282</xdr:rowOff>
    </xdr:from>
    <xdr:to>
      <xdr:col>15</xdr:col>
      <xdr:colOff>50800</xdr:colOff>
      <xdr:row>77</xdr:row>
      <xdr:rowOff>151975</xdr:rowOff>
    </xdr:to>
    <xdr:cxnSp macro="">
      <xdr:nvCxnSpPr>
        <xdr:cNvPr id="183" name="直線コネクタ 182"/>
        <xdr:cNvCxnSpPr/>
      </xdr:nvCxnSpPr>
      <xdr:spPr>
        <a:xfrm flipV="1">
          <a:off x="2019300" y="13249932"/>
          <a:ext cx="889000" cy="10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44414</xdr:rowOff>
    </xdr:from>
    <xdr:to>
      <xdr:col>15</xdr:col>
      <xdr:colOff>101600</xdr:colOff>
      <xdr:row>75</xdr:row>
      <xdr:rowOff>146014</xdr:rowOff>
    </xdr:to>
    <xdr:sp macro="" textlink="">
      <xdr:nvSpPr>
        <xdr:cNvPr id="184" name="フローチャート: 判断 183"/>
        <xdr:cNvSpPr/>
      </xdr:nvSpPr>
      <xdr:spPr>
        <a:xfrm>
          <a:off x="2857500" y="1290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162541</xdr:rowOff>
    </xdr:from>
    <xdr:ext cx="599010" cy="259045"/>
    <xdr:sp macro="" textlink="">
      <xdr:nvSpPr>
        <xdr:cNvPr id="185" name="テキスト ボックス 184"/>
        <xdr:cNvSpPr txBox="1"/>
      </xdr:nvSpPr>
      <xdr:spPr>
        <a:xfrm>
          <a:off x="2608795" y="1267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151975</xdr:rowOff>
    </xdr:from>
    <xdr:to>
      <xdr:col>10</xdr:col>
      <xdr:colOff>114300</xdr:colOff>
      <xdr:row>78</xdr:row>
      <xdr:rowOff>96380</xdr:rowOff>
    </xdr:to>
    <xdr:cxnSp macro="">
      <xdr:nvCxnSpPr>
        <xdr:cNvPr id="186" name="直線コネクタ 185"/>
        <xdr:cNvCxnSpPr/>
      </xdr:nvCxnSpPr>
      <xdr:spPr>
        <a:xfrm flipV="1">
          <a:off x="1130300" y="13353625"/>
          <a:ext cx="889000" cy="1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71</xdr:row>
      <xdr:rowOff>165984</xdr:rowOff>
    </xdr:from>
    <xdr:to>
      <xdr:col>10</xdr:col>
      <xdr:colOff>165100</xdr:colOff>
      <xdr:row>72</xdr:row>
      <xdr:rowOff>96134</xdr:rowOff>
    </xdr:to>
    <xdr:sp macro="" textlink="">
      <xdr:nvSpPr>
        <xdr:cNvPr id="187" name="フローチャート: 判断 186"/>
        <xdr:cNvSpPr/>
      </xdr:nvSpPr>
      <xdr:spPr>
        <a:xfrm>
          <a:off x="1968500" y="1233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112661</xdr:rowOff>
    </xdr:from>
    <xdr:ext cx="599010" cy="259045"/>
    <xdr:sp macro="" textlink="">
      <xdr:nvSpPr>
        <xdr:cNvPr id="188" name="テキスト ボックス 187"/>
        <xdr:cNvSpPr txBox="1"/>
      </xdr:nvSpPr>
      <xdr:spPr>
        <a:xfrm>
          <a:off x="1719795" y="1211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123739</xdr:rowOff>
    </xdr:from>
    <xdr:to>
      <xdr:col>6</xdr:col>
      <xdr:colOff>38100</xdr:colOff>
      <xdr:row>73</xdr:row>
      <xdr:rowOff>53889</xdr:rowOff>
    </xdr:to>
    <xdr:sp macro="" textlink="">
      <xdr:nvSpPr>
        <xdr:cNvPr id="189" name="フローチャート: 判断 188"/>
        <xdr:cNvSpPr/>
      </xdr:nvSpPr>
      <xdr:spPr>
        <a:xfrm>
          <a:off x="1079500" y="1246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70416</xdr:rowOff>
    </xdr:from>
    <xdr:ext cx="599010" cy="259045"/>
    <xdr:sp macro="" textlink="">
      <xdr:nvSpPr>
        <xdr:cNvPr id="190" name="テキスト ボックス 189"/>
        <xdr:cNvSpPr txBox="1"/>
      </xdr:nvSpPr>
      <xdr:spPr>
        <a:xfrm>
          <a:off x="830795" y="1224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52484</xdr:rowOff>
    </xdr:from>
    <xdr:to>
      <xdr:col>24</xdr:col>
      <xdr:colOff>114300</xdr:colOff>
      <xdr:row>76</xdr:row>
      <xdr:rowOff>154084</xdr:rowOff>
    </xdr:to>
    <xdr:sp macro="" textlink="">
      <xdr:nvSpPr>
        <xdr:cNvPr id="196" name="楕円 195"/>
        <xdr:cNvSpPr/>
      </xdr:nvSpPr>
      <xdr:spPr>
        <a:xfrm>
          <a:off x="4584700" y="1308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138861</xdr:rowOff>
    </xdr:from>
    <xdr:ext cx="599010" cy="259045"/>
    <xdr:sp macro="" textlink="">
      <xdr:nvSpPr>
        <xdr:cNvPr id="197" name="民生費該当値テキスト"/>
        <xdr:cNvSpPr txBox="1"/>
      </xdr:nvSpPr>
      <xdr:spPr>
        <a:xfrm>
          <a:off x="4686300" y="12997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59182</xdr:rowOff>
    </xdr:from>
    <xdr:to>
      <xdr:col>20</xdr:col>
      <xdr:colOff>38100</xdr:colOff>
      <xdr:row>76</xdr:row>
      <xdr:rowOff>160782</xdr:rowOff>
    </xdr:to>
    <xdr:sp macro="" textlink="">
      <xdr:nvSpPr>
        <xdr:cNvPr id="198" name="楕円 197"/>
        <xdr:cNvSpPr/>
      </xdr:nvSpPr>
      <xdr:spPr>
        <a:xfrm>
          <a:off x="3746500" y="1308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151909</xdr:rowOff>
    </xdr:from>
    <xdr:ext cx="599010" cy="259045"/>
    <xdr:sp macro="" textlink="">
      <xdr:nvSpPr>
        <xdr:cNvPr id="199" name="テキスト ボックス 198"/>
        <xdr:cNvSpPr txBox="1"/>
      </xdr:nvSpPr>
      <xdr:spPr>
        <a:xfrm>
          <a:off x="3497795" y="1318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168932</xdr:rowOff>
    </xdr:from>
    <xdr:to>
      <xdr:col>15</xdr:col>
      <xdr:colOff>101600</xdr:colOff>
      <xdr:row>77</xdr:row>
      <xdr:rowOff>99082</xdr:rowOff>
    </xdr:to>
    <xdr:sp macro="" textlink="">
      <xdr:nvSpPr>
        <xdr:cNvPr id="200" name="楕円 199"/>
        <xdr:cNvSpPr/>
      </xdr:nvSpPr>
      <xdr:spPr>
        <a:xfrm>
          <a:off x="2857500" y="1319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90209</xdr:rowOff>
    </xdr:from>
    <xdr:ext cx="599010" cy="259045"/>
    <xdr:sp macro="" textlink="">
      <xdr:nvSpPr>
        <xdr:cNvPr id="201" name="テキスト ボックス 200"/>
        <xdr:cNvSpPr txBox="1"/>
      </xdr:nvSpPr>
      <xdr:spPr>
        <a:xfrm>
          <a:off x="2608795" y="1329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101175</xdr:rowOff>
    </xdr:from>
    <xdr:to>
      <xdr:col>10</xdr:col>
      <xdr:colOff>165100</xdr:colOff>
      <xdr:row>78</xdr:row>
      <xdr:rowOff>31325</xdr:rowOff>
    </xdr:to>
    <xdr:sp macro="" textlink="">
      <xdr:nvSpPr>
        <xdr:cNvPr id="202" name="楕円 201"/>
        <xdr:cNvSpPr/>
      </xdr:nvSpPr>
      <xdr:spPr>
        <a:xfrm>
          <a:off x="1968500" y="133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22452</xdr:rowOff>
    </xdr:from>
    <xdr:ext cx="599010" cy="259045"/>
    <xdr:sp macro="" textlink="">
      <xdr:nvSpPr>
        <xdr:cNvPr id="203" name="テキスト ボックス 202"/>
        <xdr:cNvSpPr txBox="1"/>
      </xdr:nvSpPr>
      <xdr:spPr>
        <a:xfrm>
          <a:off x="1719795" y="1339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45580</xdr:rowOff>
    </xdr:from>
    <xdr:to>
      <xdr:col>6</xdr:col>
      <xdr:colOff>38100</xdr:colOff>
      <xdr:row>78</xdr:row>
      <xdr:rowOff>147180</xdr:rowOff>
    </xdr:to>
    <xdr:sp macro="" textlink="">
      <xdr:nvSpPr>
        <xdr:cNvPr id="204" name="楕円 203"/>
        <xdr:cNvSpPr/>
      </xdr:nvSpPr>
      <xdr:spPr>
        <a:xfrm>
          <a:off x="1079500" y="1341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138307</xdr:rowOff>
    </xdr:from>
    <xdr:ext cx="599010" cy="259045"/>
    <xdr:sp macro="" textlink="">
      <xdr:nvSpPr>
        <xdr:cNvPr id="205" name="テキスト ボックス 204"/>
        <xdr:cNvSpPr txBox="1"/>
      </xdr:nvSpPr>
      <xdr:spPr>
        <a:xfrm>
          <a:off x="830795" y="13511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43117</xdr:rowOff>
    </xdr:from>
    <xdr:to>
      <xdr:col>24</xdr:col>
      <xdr:colOff>62865</xdr:colOff>
      <xdr:row>98</xdr:row>
      <xdr:rowOff>149896</xdr:rowOff>
    </xdr:to>
    <xdr:cxnSp macro="">
      <xdr:nvCxnSpPr>
        <xdr:cNvPr id="228" name="直線コネクタ 227"/>
        <xdr:cNvCxnSpPr/>
      </xdr:nvCxnSpPr>
      <xdr:spPr>
        <a:xfrm flipV="1">
          <a:off x="4633595" y="15645067"/>
          <a:ext cx="1270" cy="1306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153723</xdr:rowOff>
    </xdr:from>
    <xdr:ext cx="534377" cy="259045"/>
    <xdr:sp macro="" textlink="">
      <xdr:nvSpPr>
        <xdr:cNvPr id="229" name="衛生費最小値テキスト"/>
        <xdr:cNvSpPr txBox="1"/>
      </xdr:nvSpPr>
      <xdr:spPr>
        <a:xfrm>
          <a:off x="4686300" y="169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149896</xdr:rowOff>
    </xdr:from>
    <xdr:to>
      <xdr:col>24</xdr:col>
      <xdr:colOff>152400</xdr:colOff>
      <xdr:row>98</xdr:row>
      <xdr:rowOff>149896</xdr:rowOff>
    </xdr:to>
    <xdr:cxnSp macro="">
      <xdr:nvCxnSpPr>
        <xdr:cNvPr id="230" name="直線コネクタ 229"/>
        <xdr:cNvCxnSpPr/>
      </xdr:nvCxnSpPr>
      <xdr:spPr>
        <a:xfrm>
          <a:off x="4546600" y="1695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161244</xdr:rowOff>
    </xdr:from>
    <xdr:ext cx="534377" cy="259045"/>
    <xdr:sp macro="" textlink="">
      <xdr:nvSpPr>
        <xdr:cNvPr id="231" name="衛生費最大値テキスト"/>
        <xdr:cNvSpPr txBox="1"/>
      </xdr:nvSpPr>
      <xdr:spPr>
        <a:xfrm>
          <a:off x="4686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43117</xdr:rowOff>
    </xdr:from>
    <xdr:to>
      <xdr:col>24</xdr:col>
      <xdr:colOff>152400</xdr:colOff>
      <xdr:row>91</xdr:row>
      <xdr:rowOff>43117</xdr:rowOff>
    </xdr:to>
    <xdr:cxnSp macro="">
      <xdr:nvCxnSpPr>
        <xdr:cNvPr id="232" name="直線コネクタ 231"/>
        <xdr:cNvCxnSpPr/>
      </xdr:nvCxnSpPr>
      <xdr:spPr>
        <a:xfrm>
          <a:off x="4546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158102</xdr:rowOff>
    </xdr:from>
    <xdr:to>
      <xdr:col>24</xdr:col>
      <xdr:colOff>63500</xdr:colOff>
      <xdr:row>97</xdr:row>
      <xdr:rowOff>44945</xdr:rowOff>
    </xdr:to>
    <xdr:cxnSp macro="">
      <xdr:nvCxnSpPr>
        <xdr:cNvPr id="233" name="直線コネクタ 232"/>
        <xdr:cNvCxnSpPr/>
      </xdr:nvCxnSpPr>
      <xdr:spPr>
        <a:xfrm flipV="1">
          <a:off x="3797300" y="16617302"/>
          <a:ext cx="8382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120797</xdr:rowOff>
    </xdr:from>
    <xdr:ext cx="534377" cy="259045"/>
    <xdr:sp macro="" textlink="">
      <xdr:nvSpPr>
        <xdr:cNvPr id="234" name="衛生費平均値テキスト"/>
        <xdr:cNvSpPr txBox="1"/>
      </xdr:nvSpPr>
      <xdr:spPr>
        <a:xfrm>
          <a:off x="4686300" y="16579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142370</xdr:rowOff>
    </xdr:from>
    <xdr:to>
      <xdr:col>24</xdr:col>
      <xdr:colOff>114300</xdr:colOff>
      <xdr:row>97</xdr:row>
      <xdr:rowOff>72520</xdr:rowOff>
    </xdr:to>
    <xdr:sp macro="" textlink="">
      <xdr:nvSpPr>
        <xdr:cNvPr id="235" name="フローチャート: 判断 234"/>
        <xdr:cNvSpPr/>
      </xdr:nvSpPr>
      <xdr:spPr>
        <a:xfrm>
          <a:off x="4584700" y="166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121824</xdr:rowOff>
    </xdr:from>
    <xdr:to>
      <xdr:col>19</xdr:col>
      <xdr:colOff>177800</xdr:colOff>
      <xdr:row>97</xdr:row>
      <xdr:rowOff>44945</xdr:rowOff>
    </xdr:to>
    <xdr:cxnSp macro="">
      <xdr:nvCxnSpPr>
        <xdr:cNvPr id="236" name="直線コネクタ 235"/>
        <xdr:cNvCxnSpPr/>
      </xdr:nvCxnSpPr>
      <xdr:spPr>
        <a:xfrm>
          <a:off x="2908300" y="16581024"/>
          <a:ext cx="889000" cy="9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127602</xdr:rowOff>
    </xdr:from>
    <xdr:to>
      <xdr:col>20</xdr:col>
      <xdr:colOff>38100</xdr:colOff>
      <xdr:row>97</xdr:row>
      <xdr:rowOff>57752</xdr:rowOff>
    </xdr:to>
    <xdr:sp macro="" textlink="">
      <xdr:nvSpPr>
        <xdr:cNvPr id="237" name="フローチャート: 判断 236"/>
        <xdr:cNvSpPr/>
      </xdr:nvSpPr>
      <xdr:spPr>
        <a:xfrm>
          <a:off x="3746500" y="1658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74279</xdr:rowOff>
    </xdr:from>
    <xdr:ext cx="534377" cy="259045"/>
    <xdr:sp macro="" textlink="">
      <xdr:nvSpPr>
        <xdr:cNvPr id="238" name="テキスト ボックス 237"/>
        <xdr:cNvSpPr txBox="1"/>
      </xdr:nvSpPr>
      <xdr:spPr>
        <a:xfrm>
          <a:off x="3530111" y="1636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105958</xdr:rowOff>
    </xdr:from>
    <xdr:to>
      <xdr:col>15</xdr:col>
      <xdr:colOff>50800</xdr:colOff>
      <xdr:row>96</xdr:row>
      <xdr:rowOff>121824</xdr:rowOff>
    </xdr:to>
    <xdr:cxnSp macro="">
      <xdr:nvCxnSpPr>
        <xdr:cNvPr id="239" name="直線コネクタ 238"/>
        <xdr:cNvCxnSpPr/>
      </xdr:nvCxnSpPr>
      <xdr:spPr>
        <a:xfrm>
          <a:off x="2019300" y="16565158"/>
          <a:ext cx="889000" cy="1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164224</xdr:rowOff>
    </xdr:from>
    <xdr:to>
      <xdr:col>15</xdr:col>
      <xdr:colOff>101600</xdr:colOff>
      <xdr:row>97</xdr:row>
      <xdr:rowOff>94374</xdr:rowOff>
    </xdr:to>
    <xdr:sp macro="" textlink="">
      <xdr:nvSpPr>
        <xdr:cNvPr id="240" name="フローチャート: 判断 239"/>
        <xdr:cNvSpPr/>
      </xdr:nvSpPr>
      <xdr:spPr>
        <a:xfrm>
          <a:off x="2857500" y="1662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85501</xdr:rowOff>
    </xdr:from>
    <xdr:ext cx="534377" cy="259045"/>
    <xdr:sp macro="" textlink="">
      <xdr:nvSpPr>
        <xdr:cNvPr id="241" name="テキスト ボックス 240"/>
        <xdr:cNvSpPr txBox="1"/>
      </xdr:nvSpPr>
      <xdr:spPr>
        <a:xfrm>
          <a:off x="2641111" y="167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157187</xdr:rowOff>
    </xdr:from>
    <xdr:to>
      <xdr:col>10</xdr:col>
      <xdr:colOff>114300</xdr:colOff>
      <xdr:row>96</xdr:row>
      <xdr:rowOff>105958</xdr:rowOff>
    </xdr:to>
    <xdr:cxnSp macro="">
      <xdr:nvCxnSpPr>
        <xdr:cNvPr id="242" name="直線コネクタ 241"/>
        <xdr:cNvCxnSpPr/>
      </xdr:nvCxnSpPr>
      <xdr:spPr>
        <a:xfrm>
          <a:off x="1130300" y="16444937"/>
          <a:ext cx="889000" cy="12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20868</xdr:rowOff>
    </xdr:from>
    <xdr:to>
      <xdr:col>10</xdr:col>
      <xdr:colOff>165100</xdr:colOff>
      <xdr:row>97</xdr:row>
      <xdr:rowOff>122468</xdr:rowOff>
    </xdr:to>
    <xdr:sp macro="" textlink="">
      <xdr:nvSpPr>
        <xdr:cNvPr id="243" name="フローチャート: 判断 242"/>
        <xdr:cNvSpPr/>
      </xdr:nvSpPr>
      <xdr:spPr>
        <a:xfrm>
          <a:off x="1968500" y="1665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113595</xdr:rowOff>
    </xdr:from>
    <xdr:ext cx="534377" cy="259045"/>
    <xdr:sp macro="" textlink="">
      <xdr:nvSpPr>
        <xdr:cNvPr id="244" name="テキスト ボックス 243"/>
        <xdr:cNvSpPr txBox="1"/>
      </xdr:nvSpPr>
      <xdr:spPr>
        <a:xfrm>
          <a:off x="1752111" y="1674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49009</xdr:rowOff>
    </xdr:from>
    <xdr:to>
      <xdr:col>6</xdr:col>
      <xdr:colOff>38100</xdr:colOff>
      <xdr:row>97</xdr:row>
      <xdr:rowOff>150609</xdr:rowOff>
    </xdr:to>
    <xdr:sp macro="" textlink="">
      <xdr:nvSpPr>
        <xdr:cNvPr id="245" name="フローチャート: 判断 244"/>
        <xdr:cNvSpPr/>
      </xdr:nvSpPr>
      <xdr:spPr>
        <a:xfrm>
          <a:off x="1079500" y="1667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141736</xdr:rowOff>
    </xdr:from>
    <xdr:ext cx="534377" cy="259045"/>
    <xdr:sp macro="" textlink="">
      <xdr:nvSpPr>
        <xdr:cNvPr id="246" name="テキスト ボックス 245"/>
        <xdr:cNvSpPr txBox="1"/>
      </xdr:nvSpPr>
      <xdr:spPr>
        <a:xfrm>
          <a:off x="863111" y="1677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107302</xdr:rowOff>
    </xdr:from>
    <xdr:to>
      <xdr:col>24</xdr:col>
      <xdr:colOff>114300</xdr:colOff>
      <xdr:row>97</xdr:row>
      <xdr:rowOff>37452</xdr:rowOff>
    </xdr:to>
    <xdr:sp macro="" textlink="">
      <xdr:nvSpPr>
        <xdr:cNvPr id="252" name="楕円 251"/>
        <xdr:cNvSpPr/>
      </xdr:nvSpPr>
      <xdr:spPr>
        <a:xfrm>
          <a:off x="4584700" y="165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130179</xdr:rowOff>
    </xdr:from>
    <xdr:ext cx="534377" cy="259045"/>
    <xdr:sp macro="" textlink="">
      <xdr:nvSpPr>
        <xdr:cNvPr id="253" name="衛生費該当値テキスト"/>
        <xdr:cNvSpPr txBox="1"/>
      </xdr:nvSpPr>
      <xdr:spPr>
        <a:xfrm>
          <a:off x="4686300" y="1641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165595</xdr:rowOff>
    </xdr:from>
    <xdr:to>
      <xdr:col>20</xdr:col>
      <xdr:colOff>38100</xdr:colOff>
      <xdr:row>97</xdr:row>
      <xdr:rowOff>95745</xdr:rowOff>
    </xdr:to>
    <xdr:sp macro="" textlink="">
      <xdr:nvSpPr>
        <xdr:cNvPr id="254" name="楕円 253"/>
        <xdr:cNvSpPr/>
      </xdr:nvSpPr>
      <xdr:spPr>
        <a:xfrm>
          <a:off x="3746500" y="166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86872</xdr:rowOff>
    </xdr:from>
    <xdr:ext cx="534377" cy="259045"/>
    <xdr:sp macro="" textlink="">
      <xdr:nvSpPr>
        <xdr:cNvPr id="255" name="テキスト ボックス 254"/>
        <xdr:cNvSpPr txBox="1"/>
      </xdr:nvSpPr>
      <xdr:spPr>
        <a:xfrm>
          <a:off x="3530111" y="1671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71024</xdr:rowOff>
    </xdr:from>
    <xdr:to>
      <xdr:col>15</xdr:col>
      <xdr:colOff>101600</xdr:colOff>
      <xdr:row>97</xdr:row>
      <xdr:rowOff>1174</xdr:rowOff>
    </xdr:to>
    <xdr:sp macro="" textlink="">
      <xdr:nvSpPr>
        <xdr:cNvPr id="256" name="楕円 255"/>
        <xdr:cNvSpPr/>
      </xdr:nvSpPr>
      <xdr:spPr>
        <a:xfrm>
          <a:off x="2857500" y="1653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17701</xdr:rowOff>
    </xdr:from>
    <xdr:ext cx="534377" cy="259045"/>
    <xdr:sp macro="" textlink="">
      <xdr:nvSpPr>
        <xdr:cNvPr id="257" name="テキスト ボックス 256"/>
        <xdr:cNvSpPr txBox="1"/>
      </xdr:nvSpPr>
      <xdr:spPr>
        <a:xfrm>
          <a:off x="2641111" y="1630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55158</xdr:rowOff>
    </xdr:from>
    <xdr:to>
      <xdr:col>10</xdr:col>
      <xdr:colOff>165100</xdr:colOff>
      <xdr:row>96</xdr:row>
      <xdr:rowOff>156758</xdr:rowOff>
    </xdr:to>
    <xdr:sp macro="" textlink="">
      <xdr:nvSpPr>
        <xdr:cNvPr id="258" name="楕円 257"/>
        <xdr:cNvSpPr/>
      </xdr:nvSpPr>
      <xdr:spPr>
        <a:xfrm>
          <a:off x="1968500" y="1651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1835</xdr:rowOff>
    </xdr:from>
    <xdr:ext cx="534377" cy="259045"/>
    <xdr:sp macro="" textlink="">
      <xdr:nvSpPr>
        <xdr:cNvPr id="259" name="テキスト ボックス 258"/>
        <xdr:cNvSpPr txBox="1"/>
      </xdr:nvSpPr>
      <xdr:spPr>
        <a:xfrm>
          <a:off x="1752111" y="1628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106387</xdr:rowOff>
    </xdr:from>
    <xdr:to>
      <xdr:col>6</xdr:col>
      <xdr:colOff>38100</xdr:colOff>
      <xdr:row>96</xdr:row>
      <xdr:rowOff>36537</xdr:rowOff>
    </xdr:to>
    <xdr:sp macro="" textlink="">
      <xdr:nvSpPr>
        <xdr:cNvPr id="260" name="楕円 259"/>
        <xdr:cNvSpPr/>
      </xdr:nvSpPr>
      <xdr:spPr>
        <a:xfrm>
          <a:off x="1079500" y="1639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53064</xdr:rowOff>
    </xdr:from>
    <xdr:ext cx="534377" cy="259045"/>
    <xdr:sp macro="" textlink="">
      <xdr:nvSpPr>
        <xdr:cNvPr id="261" name="テキスト ボックス 260"/>
        <xdr:cNvSpPr txBox="1"/>
      </xdr:nvSpPr>
      <xdr:spPr>
        <a:xfrm>
          <a:off x="863111" y="1616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36957</xdr:rowOff>
    </xdr:from>
    <xdr:to>
      <xdr:col>54</xdr:col>
      <xdr:colOff>189865</xdr:colOff>
      <xdr:row>39</xdr:row>
      <xdr:rowOff>8255</xdr:rowOff>
    </xdr:to>
    <xdr:cxnSp macro="">
      <xdr:nvCxnSpPr>
        <xdr:cNvPr id="285" name="直線コネクタ 284"/>
        <xdr:cNvCxnSpPr/>
      </xdr:nvCxnSpPr>
      <xdr:spPr>
        <a:xfrm flipV="1">
          <a:off x="10475595" y="5351907"/>
          <a:ext cx="1270" cy="134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12082</xdr:rowOff>
    </xdr:from>
    <xdr:ext cx="378565" cy="259045"/>
    <xdr:sp macro="" textlink="">
      <xdr:nvSpPr>
        <xdr:cNvPr id="286" name="労働費最小値テキスト"/>
        <xdr:cNvSpPr txBox="1"/>
      </xdr:nvSpPr>
      <xdr:spPr>
        <a:xfrm>
          <a:off x="10528300"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8255</xdr:rowOff>
    </xdr:from>
    <xdr:to>
      <xdr:col>55</xdr:col>
      <xdr:colOff>88900</xdr:colOff>
      <xdr:row>39</xdr:row>
      <xdr:rowOff>8255</xdr:rowOff>
    </xdr:to>
    <xdr:cxnSp macro="">
      <xdr:nvCxnSpPr>
        <xdr:cNvPr id="287" name="直線コネクタ 286"/>
        <xdr:cNvCxnSpPr/>
      </xdr:nvCxnSpPr>
      <xdr:spPr>
        <a:xfrm>
          <a:off x="10388600" y="669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155084</xdr:rowOff>
    </xdr:from>
    <xdr:ext cx="534377" cy="259045"/>
    <xdr:sp macro="" textlink="">
      <xdr:nvSpPr>
        <xdr:cNvPr id="288" name="労働費最大値テキスト"/>
        <xdr:cNvSpPr txBox="1"/>
      </xdr:nvSpPr>
      <xdr:spPr>
        <a:xfrm>
          <a:off x="10528300" y="512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36957</xdr:rowOff>
    </xdr:from>
    <xdr:to>
      <xdr:col>55</xdr:col>
      <xdr:colOff>88900</xdr:colOff>
      <xdr:row>31</xdr:row>
      <xdr:rowOff>36957</xdr:rowOff>
    </xdr:to>
    <xdr:cxnSp macro="">
      <xdr:nvCxnSpPr>
        <xdr:cNvPr id="289" name="直線コネクタ 288"/>
        <xdr:cNvCxnSpPr/>
      </xdr:nvCxnSpPr>
      <xdr:spPr>
        <a:xfrm>
          <a:off x="10388600" y="535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101473</xdr:rowOff>
    </xdr:from>
    <xdr:to>
      <xdr:col>55</xdr:col>
      <xdr:colOff>0</xdr:colOff>
      <xdr:row>37</xdr:row>
      <xdr:rowOff>110363</xdr:rowOff>
    </xdr:to>
    <xdr:cxnSp macro="">
      <xdr:nvCxnSpPr>
        <xdr:cNvPr id="290" name="直線コネクタ 289"/>
        <xdr:cNvCxnSpPr/>
      </xdr:nvCxnSpPr>
      <xdr:spPr>
        <a:xfrm flipV="1">
          <a:off x="9639300" y="6445123"/>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109364</xdr:rowOff>
    </xdr:from>
    <xdr:ext cx="469744" cy="259045"/>
    <xdr:sp macro="" textlink="">
      <xdr:nvSpPr>
        <xdr:cNvPr id="291" name="労働費平均値テキスト"/>
        <xdr:cNvSpPr txBox="1"/>
      </xdr:nvSpPr>
      <xdr:spPr>
        <a:xfrm>
          <a:off x="10528300" y="6453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130937</xdr:rowOff>
    </xdr:from>
    <xdr:to>
      <xdr:col>55</xdr:col>
      <xdr:colOff>50800</xdr:colOff>
      <xdr:row>38</xdr:row>
      <xdr:rowOff>61087</xdr:rowOff>
    </xdr:to>
    <xdr:sp macro="" textlink="">
      <xdr:nvSpPr>
        <xdr:cNvPr id="292" name="フローチャート: 判断 291"/>
        <xdr:cNvSpPr/>
      </xdr:nvSpPr>
      <xdr:spPr>
        <a:xfrm>
          <a:off x="10426700" y="64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85852</xdr:rowOff>
    </xdr:from>
    <xdr:to>
      <xdr:col>50</xdr:col>
      <xdr:colOff>114300</xdr:colOff>
      <xdr:row>37</xdr:row>
      <xdr:rowOff>110363</xdr:rowOff>
    </xdr:to>
    <xdr:cxnSp macro="">
      <xdr:nvCxnSpPr>
        <xdr:cNvPr id="293" name="直線コネクタ 292"/>
        <xdr:cNvCxnSpPr/>
      </xdr:nvCxnSpPr>
      <xdr:spPr>
        <a:xfrm>
          <a:off x="8750300" y="6429502"/>
          <a:ext cx="889000" cy="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136525</xdr:rowOff>
    </xdr:from>
    <xdr:to>
      <xdr:col>50</xdr:col>
      <xdr:colOff>165100</xdr:colOff>
      <xdr:row>38</xdr:row>
      <xdr:rowOff>66675</xdr:rowOff>
    </xdr:to>
    <xdr:sp macro="" textlink="">
      <xdr:nvSpPr>
        <xdr:cNvPr id="294" name="フローチャート: 判断 293"/>
        <xdr:cNvSpPr/>
      </xdr:nvSpPr>
      <xdr:spPr>
        <a:xfrm>
          <a:off x="9588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57802</xdr:rowOff>
    </xdr:from>
    <xdr:ext cx="469744" cy="259045"/>
    <xdr:sp macro="" textlink="">
      <xdr:nvSpPr>
        <xdr:cNvPr id="295" name="テキスト ボックス 294"/>
        <xdr:cNvSpPr txBox="1"/>
      </xdr:nvSpPr>
      <xdr:spPr>
        <a:xfrm>
          <a:off x="9404428"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85852</xdr:rowOff>
    </xdr:from>
    <xdr:to>
      <xdr:col>45</xdr:col>
      <xdr:colOff>177800</xdr:colOff>
      <xdr:row>37</xdr:row>
      <xdr:rowOff>105918</xdr:rowOff>
    </xdr:to>
    <xdr:cxnSp macro="">
      <xdr:nvCxnSpPr>
        <xdr:cNvPr id="296" name="直線コネクタ 295"/>
        <xdr:cNvCxnSpPr/>
      </xdr:nvCxnSpPr>
      <xdr:spPr>
        <a:xfrm flipV="1">
          <a:off x="7861300" y="6429502"/>
          <a:ext cx="8890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65405</xdr:rowOff>
    </xdr:from>
    <xdr:to>
      <xdr:col>46</xdr:col>
      <xdr:colOff>38100</xdr:colOff>
      <xdr:row>37</xdr:row>
      <xdr:rowOff>167005</xdr:rowOff>
    </xdr:to>
    <xdr:sp macro="" textlink="">
      <xdr:nvSpPr>
        <xdr:cNvPr id="297" name="フローチャート: 判断 296"/>
        <xdr:cNvSpPr/>
      </xdr:nvSpPr>
      <xdr:spPr>
        <a:xfrm>
          <a:off x="869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158132</xdr:rowOff>
    </xdr:from>
    <xdr:ext cx="469744" cy="259045"/>
    <xdr:sp macro="" textlink="">
      <xdr:nvSpPr>
        <xdr:cNvPr id="298" name="テキスト ボックス 297"/>
        <xdr:cNvSpPr txBox="1"/>
      </xdr:nvSpPr>
      <xdr:spPr>
        <a:xfrm>
          <a:off x="8515428" y="650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55499</xdr:rowOff>
    </xdr:from>
    <xdr:to>
      <xdr:col>41</xdr:col>
      <xdr:colOff>50800</xdr:colOff>
      <xdr:row>37</xdr:row>
      <xdr:rowOff>105918</xdr:rowOff>
    </xdr:to>
    <xdr:cxnSp macro="">
      <xdr:nvCxnSpPr>
        <xdr:cNvPr id="299" name="直線コネクタ 298"/>
        <xdr:cNvCxnSpPr/>
      </xdr:nvCxnSpPr>
      <xdr:spPr>
        <a:xfrm>
          <a:off x="6972300" y="6399149"/>
          <a:ext cx="889000" cy="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39624</xdr:rowOff>
    </xdr:from>
    <xdr:to>
      <xdr:col>41</xdr:col>
      <xdr:colOff>101600</xdr:colOff>
      <xdr:row>38</xdr:row>
      <xdr:rowOff>141224</xdr:rowOff>
    </xdr:to>
    <xdr:sp macro="" textlink="">
      <xdr:nvSpPr>
        <xdr:cNvPr id="300" name="フローチャート: 判断 299"/>
        <xdr:cNvSpPr/>
      </xdr:nvSpPr>
      <xdr:spPr>
        <a:xfrm>
          <a:off x="7810500" y="65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132351</xdr:rowOff>
    </xdr:from>
    <xdr:ext cx="378565" cy="259045"/>
    <xdr:sp macro="" textlink="">
      <xdr:nvSpPr>
        <xdr:cNvPr id="301" name="テキスト ボックス 300"/>
        <xdr:cNvSpPr txBox="1"/>
      </xdr:nvSpPr>
      <xdr:spPr>
        <a:xfrm>
          <a:off x="7672017" y="6647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165227</xdr:rowOff>
    </xdr:from>
    <xdr:to>
      <xdr:col>36</xdr:col>
      <xdr:colOff>165100</xdr:colOff>
      <xdr:row>38</xdr:row>
      <xdr:rowOff>95377</xdr:rowOff>
    </xdr:to>
    <xdr:sp macro="" textlink="">
      <xdr:nvSpPr>
        <xdr:cNvPr id="302" name="フローチャート: 判断 301"/>
        <xdr:cNvSpPr/>
      </xdr:nvSpPr>
      <xdr:spPr>
        <a:xfrm>
          <a:off x="6921500" y="65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86504</xdr:rowOff>
    </xdr:from>
    <xdr:ext cx="469744" cy="259045"/>
    <xdr:sp macro="" textlink="">
      <xdr:nvSpPr>
        <xdr:cNvPr id="303" name="テキスト ボックス 302"/>
        <xdr:cNvSpPr txBox="1"/>
      </xdr:nvSpPr>
      <xdr:spPr>
        <a:xfrm>
          <a:off x="6737428" y="66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50673</xdr:rowOff>
    </xdr:from>
    <xdr:to>
      <xdr:col>55</xdr:col>
      <xdr:colOff>50800</xdr:colOff>
      <xdr:row>37</xdr:row>
      <xdr:rowOff>152273</xdr:rowOff>
    </xdr:to>
    <xdr:sp macro="" textlink="">
      <xdr:nvSpPr>
        <xdr:cNvPr id="309" name="楕円 308"/>
        <xdr:cNvSpPr/>
      </xdr:nvSpPr>
      <xdr:spPr>
        <a:xfrm>
          <a:off x="10426700" y="639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73550</xdr:rowOff>
    </xdr:from>
    <xdr:ext cx="469744" cy="259045"/>
    <xdr:sp macro="" textlink="">
      <xdr:nvSpPr>
        <xdr:cNvPr id="310" name="労働費該当値テキスト"/>
        <xdr:cNvSpPr txBox="1"/>
      </xdr:nvSpPr>
      <xdr:spPr>
        <a:xfrm>
          <a:off x="10528300" y="6245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59563</xdr:rowOff>
    </xdr:from>
    <xdr:to>
      <xdr:col>50</xdr:col>
      <xdr:colOff>165100</xdr:colOff>
      <xdr:row>37</xdr:row>
      <xdr:rowOff>161163</xdr:rowOff>
    </xdr:to>
    <xdr:sp macro="" textlink="">
      <xdr:nvSpPr>
        <xdr:cNvPr id="311" name="楕円 310"/>
        <xdr:cNvSpPr/>
      </xdr:nvSpPr>
      <xdr:spPr>
        <a:xfrm>
          <a:off x="9588500" y="64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6240</xdr:rowOff>
    </xdr:from>
    <xdr:ext cx="469744" cy="259045"/>
    <xdr:sp macro="" textlink="">
      <xdr:nvSpPr>
        <xdr:cNvPr id="312" name="テキスト ボックス 311"/>
        <xdr:cNvSpPr txBox="1"/>
      </xdr:nvSpPr>
      <xdr:spPr>
        <a:xfrm>
          <a:off x="9404428" y="617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35052</xdr:rowOff>
    </xdr:from>
    <xdr:to>
      <xdr:col>46</xdr:col>
      <xdr:colOff>38100</xdr:colOff>
      <xdr:row>37</xdr:row>
      <xdr:rowOff>136652</xdr:rowOff>
    </xdr:to>
    <xdr:sp macro="" textlink="">
      <xdr:nvSpPr>
        <xdr:cNvPr id="313" name="楕円 312"/>
        <xdr:cNvSpPr/>
      </xdr:nvSpPr>
      <xdr:spPr>
        <a:xfrm>
          <a:off x="8699500" y="637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153179</xdr:rowOff>
    </xdr:from>
    <xdr:ext cx="469744" cy="259045"/>
    <xdr:sp macro="" textlink="">
      <xdr:nvSpPr>
        <xdr:cNvPr id="314" name="テキスト ボックス 313"/>
        <xdr:cNvSpPr txBox="1"/>
      </xdr:nvSpPr>
      <xdr:spPr>
        <a:xfrm>
          <a:off x="8515428" y="615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55118</xdr:rowOff>
    </xdr:from>
    <xdr:to>
      <xdr:col>41</xdr:col>
      <xdr:colOff>101600</xdr:colOff>
      <xdr:row>37</xdr:row>
      <xdr:rowOff>156718</xdr:rowOff>
    </xdr:to>
    <xdr:sp macro="" textlink="">
      <xdr:nvSpPr>
        <xdr:cNvPr id="315" name="楕円 314"/>
        <xdr:cNvSpPr/>
      </xdr:nvSpPr>
      <xdr:spPr>
        <a:xfrm>
          <a:off x="7810500" y="63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1795</xdr:rowOff>
    </xdr:from>
    <xdr:ext cx="469744" cy="259045"/>
    <xdr:sp macro="" textlink="">
      <xdr:nvSpPr>
        <xdr:cNvPr id="316" name="テキスト ボックス 315"/>
        <xdr:cNvSpPr txBox="1"/>
      </xdr:nvSpPr>
      <xdr:spPr>
        <a:xfrm>
          <a:off x="7626428" y="617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4699</xdr:rowOff>
    </xdr:from>
    <xdr:to>
      <xdr:col>36</xdr:col>
      <xdr:colOff>165100</xdr:colOff>
      <xdr:row>37</xdr:row>
      <xdr:rowOff>106299</xdr:rowOff>
    </xdr:to>
    <xdr:sp macro="" textlink="">
      <xdr:nvSpPr>
        <xdr:cNvPr id="317" name="楕円 316"/>
        <xdr:cNvSpPr/>
      </xdr:nvSpPr>
      <xdr:spPr>
        <a:xfrm>
          <a:off x="6921500" y="634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122826</xdr:rowOff>
    </xdr:from>
    <xdr:ext cx="469744" cy="259045"/>
    <xdr:sp macro="" textlink="">
      <xdr:nvSpPr>
        <xdr:cNvPr id="318" name="テキスト ボックス 317"/>
        <xdr:cNvSpPr txBox="1"/>
      </xdr:nvSpPr>
      <xdr:spPr>
        <a:xfrm>
          <a:off x="6737428" y="612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66136</xdr:rowOff>
    </xdr:from>
    <xdr:to>
      <xdr:col>54</xdr:col>
      <xdr:colOff>189865</xdr:colOff>
      <xdr:row>58</xdr:row>
      <xdr:rowOff>70709</xdr:rowOff>
    </xdr:to>
    <xdr:cxnSp macro="">
      <xdr:nvCxnSpPr>
        <xdr:cNvPr id="340" name="直線コネクタ 339"/>
        <xdr:cNvCxnSpPr/>
      </xdr:nvCxnSpPr>
      <xdr:spPr>
        <a:xfrm flipV="1">
          <a:off x="10475595" y="8638636"/>
          <a:ext cx="1270" cy="1376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74536</xdr:rowOff>
    </xdr:from>
    <xdr:ext cx="469744" cy="259045"/>
    <xdr:sp macro="" textlink="">
      <xdr:nvSpPr>
        <xdr:cNvPr id="341" name="農林水産業費最小値テキスト"/>
        <xdr:cNvSpPr txBox="1"/>
      </xdr:nvSpPr>
      <xdr:spPr>
        <a:xfrm>
          <a:off x="10528300" y="1001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70709</xdr:rowOff>
    </xdr:from>
    <xdr:to>
      <xdr:col>55</xdr:col>
      <xdr:colOff>88900</xdr:colOff>
      <xdr:row>58</xdr:row>
      <xdr:rowOff>70709</xdr:rowOff>
    </xdr:to>
    <xdr:cxnSp macro="">
      <xdr:nvCxnSpPr>
        <xdr:cNvPr id="342" name="直線コネクタ 341"/>
        <xdr:cNvCxnSpPr/>
      </xdr:nvCxnSpPr>
      <xdr:spPr>
        <a:xfrm>
          <a:off x="10388600" y="1001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12813</xdr:rowOff>
    </xdr:from>
    <xdr:ext cx="534377" cy="259045"/>
    <xdr:sp macro="" textlink="">
      <xdr:nvSpPr>
        <xdr:cNvPr id="343" name="農林水産業費最大値テキスト"/>
        <xdr:cNvSpPr txBox="1"/>
      </xdr:nvSpPr>
      <xdr:spPr>
        <a:xfrm>
          <a:off x="10528300" y="841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66136</xdr:rowOff>
    </xdr:from>
    <xdr:to>
      <xdr:col>55</xdr:col>
      <xdr:colOff>88900</xdr:colOff>
      <xdr:row>50</xdr:row>
      <xdr:rowOff>66136</xdr:rowOff>
    </xdr:to>
    <xdr:cxnSp macro="">
      <xdr:nvCxnSpPr>
        <xdr:cNvPr id="344" name="直線コネクタ 343"/>
        <xdr:cNvCxnSpPr/>
      </xdr:nvCxnSpPr>
      <xdr:spPr>
        <a:xfrm>
          <a:off x="10388600" y="863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12827</xdr:rowOff>
    </xdr:from>
    <xdr:to>
      <xdr:col>55</xdr:col>
      <xdr:colOff>0</xdr:colOff>
      <xdr:row>55</xdr:row>
      <xdr:rowOff>15845</xdr:rowOff>
    </xdr:to>
    <xdr:cxnSp macro="">
      <xdr:nvCxnSpPr>
        <xdr:cNvPr id="345" name="直線コネクタ 344"/>
        <xdr:cNvCxnSpPr/>
      </xdr:nvCxnSpPr>
      <xdr:spPr>
        <a:xfrm flipV="1">
          <a:off x="9639300" y="9442577"/>
          <a:ext cx="8382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144731</xdr:rowOff>
    </xdr:from>
    <xdr:ext cx="469744" cy="259045"/>
    <xdr:sp macro="" textlink="">
      <xdr:nvSpPr>
        <xdr:cNvPr id="346" name="農林水産業費平均値テキスト"/>
        <xdr:cNvSpPr txBox="1"/>
      </xdr:nvSpPr>
      <xdr:spPr>
        <a:xfrm>
          <a:off x="10528300" y="9574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166304</xdr:rowOff>
    </xdr:from>
    <xdr:to>
      <xdr:col>55</xdr:col>
      <xdr:colOff>50800</xdr:colOff>
      <xdr:row>56</xdr:row>
      <xdr:rowOff>96454</xdr:rowOff>
    </xdr:to>
    <xdr:sp macro="" textlink="">
      <xdr:nvSpPr>
        <xdr:cNvPr id="347" name="フローチャート: 判断 346"/>
        <xdr:cNvSpPr/>
      </xdr:nvSpPr>
      <xdr:spPr>
        <a:xfrm>
          <a:off x="104267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65725</xdr:rowOff>
    </xdr:from>
    <xdr:to>
      <xdr:col>50</xdr:col>
      <xdr:colOff>114300</xdr:colOff>
      <xdr:row>55</xdr:row>
      <xdr:rowOff>15845</xdr:rowOff>
    </xdr:to>
    <xdr:cxnSp macro="">
      <xdr:nvCxnSpPr>
        <xdr:cNvPr id="348" name="直線コネクタ 347"/>
        <xdr:cNvCxnSpPr/>
      </xdr:nvCxnSpPr>
      <xdr:spPr>
        <a:xfrm>
          <a:off x="8750300" y="9152575"/>
          <a:ext cx="889000" cy="29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20046</xdr:rowOff>
    </xdr:from>
    <xdr:to>
      <xdr:col>50</xdr:col>
      <xdr:colOff>165100</xdr:colOff>
      <xdr:row>56</xdr:row>
      <xdr:rowOff>121646</xdr:rowOff>
    </xdr:to>
    <xdr:sp macro="" textlink="">
      <xdr:nvSpPr>
        <xdr:cNvPr id="349" name="フローチャート: 判断 348"/>
        <xdr:cNvSpPr/>
      </xdr:nvSpPr>
      <xdr:spPr>
        <a:xfrm>
          <a:off x="9588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112773</xdr:rowOff>
    </xdr:from>
    <xdr:ext cx="469744" cy="259045"/>
    <xdr:sp macro="" textlink="">
      <xdr:nvSpPr>
        <xdr:cNvPr id="350" name="テキスト ボックス 349"/>
        <xdr:cNvSpPr txBox="1"/>
      </xdr:nvSpPr>
      <xdr:spPr>
        <a:xfrm>
          <a:off x="9404428" y="97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65725</xdr:rowOff>
    </xdr:from>
    <xdr:to>
      <xdr:col>45</xdr:col>
      <xdr:colOff>177800</xdr:colOff>
      <xdr:row>54</xdr:row>
      <xdr:rowOff>135357</xdr:rowOff>
    </xdr:to>
    <xdr:cxnSp macro="">
      <xdr:nvCxnSpPr>
        <xdr:cNvPr id="351" name="直線コネクタ 350"/>
        <xdr:cNvCxnSpPr/>
      </xdr:nvCxnSpPr>
      <xdr:spPr>
        <a:xfrm flipV="1">
          <a:off x="7861300" y="9152575"/>
          <a:ext cx="889000" cy="24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169642</xdr:rowOff>
    </xdr:from>
    <xdr:to>
      <xdr:col>46</xdr:col>
      <xdr:colOff>38100</xdr:colOff>
      <xdr:row>56</xdr:row>
      <xdr:rowOff>99792</xdr:rowOff>
    </xdr:to>
    <xdr:sp macro="" textlink="">
      <xdr:nvSpPr>
        <xdr:cNvPr id="352" name="フローチャート: 判断 351"/>
        <xdr:cNvSpPr/>
      </xdr:nvSpPr>
      <xdr:spPr>
        <a:xfrm>
          <a:off x="8699500" y="95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90919</xdr:rowOff>
    </xdr:from>
    <xdr:ext cx="469744" cy="259045"/>
    <xdr:sp macro="" textlink="">
      <xdr:nvSpPr>
        <xdr:cNvPr id="353" name="テキスト ボックス 352"/>
        <xdr:cNvSpPr txBox="1"/>
      </xdr:nvSpPr>
      <xdr:spPr>
        <a:xfrm>
          <a:off x="8515428" y="96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135357</xdr:rowOff>
    </xdr:from>
    <xdr:to>
      <xdr:col>41</xdr:col>
      <xdr:colOff>50800</xdr:colOff>
      <xdr:row>55</xdr:row>
      <xdr:rowOff>98689</xdr:rowOff>
    </xdr:to>
    <xdr:cxnSp macro="">
      <xdr:nvCxnSpPr>
        <xdr:cNvPr id="354" name="直線コネクタ 353"/>
        <xdr:cNvCxnSpPr/>
      </xdr:nvCxnSpPr>
      <xdr:spPr>
        <a:xfrm flipV="1">
          <a:off x="6972300" y="9393657"/>
          <a:ext cx="889000" cy="13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25440</xdr:rowOff>
    </xdr:from>
    <xdr:to>
      <xdr:col>41</xdr:col>
      <xdr:colOff>101600</xdr:colOff>
      <xdr:row>57</xdr:row>
      <xdr:rowOff>127040</xdr:rowOff>
    </xdr:to>
    <xdr:sp macro="" textlink="">
      <xdr:nvSpPr>
        <xdr:cNvPr id="355" name="フローチャート: 判断 354"/>
        <xdr:cNvSpPr/>
      </xdr:nvSpPr>
      <xdr:spPr>
        <a:xfrm>
          <a:off x="7810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118167</xdr:rowOff>
    </xdr:from>
    <xdr:ext cx="469744" cy="259045"/>
    <xdr:sp macro="" textlink="">
      <xdr:nvSpPr>
        <xdr:cNvPr id="356" name="テキスト ボックス 355"/>
        <xdr:cNvSpPr txBox="1"/>
      </xdr:nvSpPr>
      <xdr:spPr>
        <a:xfrm>
          <a:off x="7626428" y="989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170921</xdr:rowOff>
    </xdr:from>
    <xdr:to>
      <xdr:col>36</xdr:col>
      <xdr:colOff>165100</xdr:colOff>
      <xdr:row>57</xdr:row>
      <xdr:rowOff>101071</xdr:rowOff>
    </xdr:to>
    <xdr:sp macro="" textlink="">
      <xdr:nvSpPr>
        <xdr:cNvPr id="357" name="フローチャート: 判断 356"/>
        <xdr:cNvSpPr/>
      </xdr:nvSpPr>
      <xdr:spPr>
        <a:xfrm>
          <a:off x="6921500" y="977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92198</xdr:rowOff>
    </xdr:from>
    <xdr:ext cx="469744" cy="259045"/>
    <xdr:sp macro="" textlink="">
      <xdr:nvSpPr>
        <xdr:cNvPr id="358" name="テキスト ボックス 357"/>
        <xdr:cNvSpPr txBox="1"/>
      </xdr:nvSpPr>
      <xdr:spPr>
        <a:xfrm>
          <a:off x="6737428" y="986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133477</xdr:rowOff>
    </xdr:from>
    <xdr:to>
      <xdr:col>55</xdr:col>
      <xdr:colOff>50800</xdr:colOff>
      <xdr:row>55</xdr:row>
      <xdr:rowOff>63627</xdr:rowOff>
    </xdr:to>
    <xdr:sp macro="" textlink="">
      <xdr:nvSpPr>
        <xdr:cNvPr id="364" name="楕円 363"/>
        <xdr:cNvSpPr/>
      </xdr:nvSpPr>
      <xdr:spPr>
        <a:xfrm>
          <a:off x="10426700" y="9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156354</xdr:rowOff>
    </xdr:from>
    <xdr:ext cx="534377" cy="259045"/>
    <xdr:sp macro="" textlink="">
      <xdr:nvSpPr>
        <xdr:cNvPr id="365" name="農林水産業費該当値テキスト"/>
        <xdr:cNvSpPr txBox="1"/>
      </xdr:nvSpPr>
      <xdr:spPr>
        <a:xfrm>
          <a:off x="10528300" y="924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136495</xdr:rowOff>
    </xdr:from>
    <xdr:to>
      <xdr:col>50</xdr:col>
      <xdr:colOff>165100</xdr:colOff>
      <xdr:row>55</xdr:row>
      <xdr:rowOff>66645</xdr:rowOff>
    </xdr:to>
    <xdr:sp macro="" textlink="">
      <xdr:nvSpPr>
        <xdr:cNvPr id="366" name="楕円 365"/>
        <xdr:cNvSpPr/>
      </xdr:nvSpPr>
      <xdr:spPr>
        <a:xfrm>
          <a:off x="9588500" y="939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83172</xdr:rowOff>
    </xdr:from>
    <xdr:ext cx="534377" cy="259045"/>
    <xdr:sp macro="" textlink="">
      <xdr:nvSpPr>
        <xdr:cNvPr id="367" name="テキスト ボックス 366"/>
        <xdr:cNvSpPr txBox="1"/>
      </xdr:nvSpPr>
      <xdr:spPr>
        <a:xfrm>
          <a:off x="9372111" y="917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14925</xdr:rowOff>
    </xdr:from>
    <xdr:to>
      <xdr:col>46</xdr:col>
      <xdr:colOff>38100</xdr:colOff>
      <xdr:row>53</xdr:row>
      <xdr:rowOff>116525</xdr:rowOff>
    </xdr:to>
    <xdr:sp macro="" textlink="">
      <xdr:nvSpPr>
        <xdr:cNvPr id="368" name="楕円 367"/>
        <xdr:cNvSpPr/>
      </xdr:nvSpPr>
      <xdr:spPr>
        <a:xfrm>
          <a:off x="8699500" y="910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133052</xdr:rowOff>
    </xdr:from>
    <xdr:ext cx="534377" cy="259045"/>
    <xdr:sp macro="" textlink="">
      <xdr:nvSpPr>
        <xdr:cNvPr id="369" name="テキスト ボックス 368"/>
        <xdr:cNvSpPr txBox="1"/>
      </xdr:nvSpPr>
      <xdr:spPr>
        <a:xfrm>
          <a:off x="8483111" y="887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84557</xdr:rowOff>
    </xdr:from>
    <xdr:to>
      <xdr:col>41</xdr:col>
      <xdr:colOff>101600</xdr:colOff>
      <xdr:row>55</xdr:row>
      <xdr:rowOff>14707</xdr:rowOff>
    </xdr:to>
    <xdr:sp macro="" textlink="">
      <xdr:nvSpPr>
        <xdr:cNvPr id="370" name="楕円 369"/>
        <xdr:cNvSpPr/>
      </xdr:nvSpPr>
      <xdr:spPr>
        <a:xfrm>
          <a:off x="7810500" y="934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31234</xdr:rowOff>
    </xdr:from>
    <xdr:ext cx="534377" cy="259045"/>
    <xdr:sp macro="" textlink="">
      <xdr:nvSpPr>
        <xdr:cNvPr id="371" name="テキスト ボックス 370"/>
        <xdr:cNvSpPr txBox="1"/>
      </xdr:nvSpPr>
      <xdr:spPr>
        <a:xfrm>
          <a:off x="7594111" y="911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47889</xdr:rowOff>
    </xdr:from>
    <xdr:to>
      <xdr:col>36</xdr:col>
      <xdr:colOff>165100</xdr:colOff>
      <xdr:row>55</xdr:row>
      <xdr:rowOff>149489</xdr:rowOff>
    </xdr:to>
    <xdr:sp macro="" textlink="">
      <xdr:nvSpPr>
        <xdr:cNvPr id="372" name="楕円 371"/>
        <xdr:cNvSpPr/>
      </xdr:nvSpPr>
      <xdr:spPr>
        <a:xfrm>
          <a:off x="6921500" y="947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166016</xdr:rowOff>
    </xdr:from>
    <xdr:ext cx="534377" cy="259045"/>
    <xdr:sp macro="" textlink="">
      <xdr:nvSpPr>
        <xdr:cNvPr id="373" name="テキスト ボックス 372"/>
        <xdr:cNvSpPr txBox="1"/>
      </xdr:nvSpPr>
      <xdr:spPr>
        <a:xfrm>
          <a:off x="6705111" y="925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157493</xdr:rowOff>
    </xdr:from>
    <xdr:to>
      <xdr:col>54</xdr:col>
      <xdr:colOff>189865</xdr:colOff>
      <xdr:row>78</xdr:row>
      <xdr:rowOff>42241</xdr:rowOff>
    </xdr:to>
    <xdr:cxnSp macro="">
      <xdr:nvCxnSpPr>
        <xdr:cNvPr id="397" name="直線コネクタ 396"/>
        <xdr:cNvCxnSpPr/>
      </xdr:nvCxnSpPr>
      <xdr:spPr>
        <a:xfrm flipV="1">
          <a:off x="10475595" y="12158993"/>
          <a:ext cx="1270" cy="125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46068</xdr:rowOff>
    </xdr:from>
    <xdr:ext cx="469744" cy="259045"/>
    <xdr:sp macro="" textlink="">
      <xdr:nvSpPr>
        <xdr:cNvPr id="398" name="商工費最小値テキスト"/>
        <xdr:cNvSpPr txBox="1"/>
      </xdr:nvSpPr>
      <xdr:spPr>
        <a:xfrm>
          <a:off x="10528300" y="1341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42241</xdr:rowOff>
    </xdr:from>
    <xdr:to>
      <xdr:col>55</xdr:col>
      <xdr:colOff>88900</xdr:colOff>
      <xdr:row>78</xdr:row>
      <xdr:rowOff>42241</xdr:rowOff>
    </xdr:to>
    <xdr:cxnSp macro="">
      <xdr:nvCxnSpPr>
        <xdr:cNvPr id="399" name="直線コネクタ 398"/>
        <xdr:cNvCxnSpPr/>
      </xdr:nvCxnSpPr>
      <xdr:spPr>
        <a:xfrm>
          <a:off x="10388600" y="1341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104170</xdr:rowOff>
    </xdr:from>
    <xdr:ext cx="534377" cy="259045"/>
    <xdr:sp macro="" textlink="">
      <xdr:nvSpPr>
        <xdr:cNvPr id="400" name="商工費最大値テキスト"/>
        <xdr:cNvSpPr txBox="1"/>
      </xdr:nvSpPr>
      <xdr:spPr>
        <a:xfrm>
          <a:off x="10528300" y="1193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157493</xdr:rowOff>
    </xdr:from>
    <xdr:to>
      <xdr:col>55</xdr:col>
      <xdr:colOff>88900</xdr:colOff>
      <xdr:row>70</xdr:row>
      <xdr:rowOff>157493</xdr:rowOff>
    </xdr:to>
    <xdr:cxnSp macro="">
      <xdr:nvCxnSpPr>
        <xdr:cNvPr id="401" name="直線コネクタ 400"/>
        <xdr:cNvCxnSpPr/>
      </xdr:nvCxnSpPr>
      <xdr:spPr>
        <a:xfrm>
          <a:off x="10388600" y="12158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156921</xdr:rowOff>
    </xdr:from>
    <xdr:to>
      <xdr:col>55</xdr:col>
      <xdr:colOff>0</xdr:colOff>
      <xdr:row>72</xdr:row>
      <xdr:rowOff>171323</xdr:rowOff>
    </xdr:to>
    <xdr:cxnSp macro="">
      <xdr:nvCxnSpPr>
        <xdr:cNvPr id="402" name="直線コネクタ 401"/>
        <xdr:cNvCxnSpPr/>
      </xdr:nvCxnSpPr>
      <xdr:spPr>
        <a:xfrm>
          <a:off x="9639300" y="12329871"/>
          <a:ext cx="838200" cy="18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155757</xdr:rowOff>
    </xdr:from>
    <xdr:ext cx="534377" cy="259045"/>
    <xdr:sp macro="" textlink="">
      <xdr:nvSpPr>
        <xdr:cNvPr id="403" name="商工費平均値テキスト"/>
        <xdr:cNvSpPr txBox="1"/>
      </xdr:nvSpPr>
      <xdr:spPr>
        <a:xfrm>
          <a:off x="10528300" y="13014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5880</xdr:rowOff>
    </xdr:from>
    <xdr:to>
      <xdr:col>55</xdr:col>
      <xdr:colOff>50800</xdr:colOff>
      <xdr:row>76</xdr:row>
      <xdr:rowOff>107480</xdr:rowOff>
    </xdr:to>
    <xdr:sp macro="" textlink="">
      <xdr:nvSpPr>
        <xdr:cNvPr id="404" name="フローチャート: 判断 403"/>
        <xdr:cNvSpPr/>
      </xdr:nvSpPr>
      <xdr:spPr>
        <a:xfrm>
          <a:off x="104267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139509</xdr:rowOff>
    </xdr:from>
    <xdr:to>
      <xdr:col>50</xdr:col>
      <xdr:colOff>114300</xdr:colOff>
      <xdr:row>71</xdr:row>
      <xdr:rowOff>156921</xdr:rowOff>
    </xdr:to>
    <xdr:cxnSp macro="">
      <xdr:nvCxnSpPr>
        <xdr:cNvPr id="405" name="直線コネクタ 404"/>
        <xdr:cNvCxnSpPr/>
      </xdr:nvCxnSpPr>
      <xdr:spPr>
        <a:xfrm>
          <a:off x="8750300" y="12312459"/>
          <a:ext cx="889000" cy="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157099</xdr:rowOff>
    </xdr:from>
    <xdr:to>
      <xdr:col>50</xdr:col>
      <xdr:colOff>165100</xdr:colOff>
      <xdr:row>76</xdr:row>
      <xdr:rowOff>87249</xdr:rowOff>
    </xdr:to>
    <xdr:sp macro="" textlink="">
      <xdr:nvSpPr>
        <xdr:cNvPr id="406" name="フローチャート: 判断 405"/>
        <xdr:cNvSpPr/>
      </xdr:nvSpPr>
      <xdr:spPr>
        <a:xfrm>
          <a:off x="95885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78376</xdr:rowOff>
    </xdr:from>
    <xdr:ext cx="534377" cy="259045"/>
    <xdr:sp macro="" textlink="">
      <xdr:nvSpPr>
        <xdr:cNvPr id="407" name="テキスト ボックス 406"/>
        <xdr:cNvSpPr txBox="1"/>
      </xdr:nvSpPr>
      <xdr:spPr>
        <a:xfrm>
          <a:off x="9372111" y="1310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139509</xdr:rowOff>
    </xdr:from>
    <xdr:to>
      <xdr:col>45</xdr:col>
      <xdr:colOff>177800</xdr:colOff>
      <xdr:row>72</xdr:row>
      <xdr:rowOff>94590</xdr:rowOff>
    </xdr:to>
    <xdr:cxnSp macro="">
      <xdr:nvCxnSpPr>
        <xdr:cNvPr id="408" name="直線コネクタ 407"/>
        <xdr:cNvCxnSpPr/>
      </xdr:nvCxnSpPr>
      <xdr:spPr>
        <a:xfrm flipV="1">
          <a:off x="7861300" y="12312459"/>
          <a:ext cx="889000" cy="12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53124</xdr:rowOff>
    </xdr:from>
    <xdr:to>
      <xdr:col>46</xdr:col>
      <xdr:colOff>38100</xdr:colOff>
      <xdr:row>75</xdr:row>
      <xdr:rowOff>154724</xdr:rowOff>
    </xdr:to>
    <xdr:sp macro="" textlink="">
      <xdr:nvSpPr>
        <xdr:cNvPr id="409" name="フローチャート: 判断 408"/>
        <xdr:cNvSpPr/>
      </xdr:nvSpPr>
      <xdr:spPr>
        <a:xfrm>
          <a:off x="86995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145851</xdr:rowOff>
    </xdr:from>
    <xdr:ext cx="534377" cy="259045"/>
    <xdr:sp macro="" textlink="">
      <xdr:nvSpPr>
        <xdr:cNvPr id="410" name="テキスト ボックス 409"/>
        <xdr:cNvSpPr txBox="1"/>
      </xdr:nvSpPr>
      <xdr:spPr>
        <a:xfrm>
          <a:off x="8483111" y="1300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94590</xdr:rowOff>
    </xdr:from>
    <xdr:to>
      <xdr:col>41</xdr:col>
      <xdr:colOff>50800</xdr:colOff>
      <xdr:row>72</xdr:row>
      <xdr:rowOff>109106</xdr:rowOff>
    </xdr:to>
    <xdr:cxnSp macro="">
      <xdr:nvCxnSpPr>
        <xdr:cNvPr id="411" name="直線コネクタ 410"/>
        <xdr:cNvCxnSpPr/>
      </xdr:nvCxnSpPr>
      <xdr:spPr>
        <a:xfrm flipV="1">
          <a:off x="6972300" y="12438990"/>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19177</xdr:rowOff>
    </xdr:from>
    <xdr:to>
      <xdr:col>41</xdr:col>
      <xdr:colOff>101600</xdr:colOff>
      <xdr:row>77</xdr:row>
      <xdr:rowOff>120777</xdr:rowOff>
    </xdr:to>
    <xdr:sp macro="" textlink="">
      <xdr:nvSpPr>
        <xdr:cNvPr id="412" name="フローチャート: 判断 411"/>
        <xdr:cNvSpPr/>
      </xdr:nvSpPr>
      <xdr:spPr>
        <a:xfrm>
          <a:off x="7810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111904</xdr:rowOff>
    </xdr:from>
    <xdr:ext cx="469744" cy="259045"/>
    <xdr:sp macro="" textlink="">
      <xdr:nvSpPr>
        <xdr:cNvPr id="413" name="テキスト ボックス 412"/>
        <xdr:cNvSpPr txBox="1"/>
      </xdr:nvSpPr>
      <xdr:spPr>
        <a:xfrm>
          <a:off x="7626428"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31217</xdr:rowOff>
    </xdr:from>
    <xdr:to>
      <xdr:col>36</xdr:col>
      <xdr:colOff>165100</xdr:colOff>
      <xdr:row>77</xdr:row>
      <xdr:rowOff>132817</xdr:rowOff>
    </xdr:to>
    <xdr:sp macro="" textlink="">
      <xdr:nvSpPr>
        <xdr:cNvPr id="414" name="フローチャート: 判断 413"/>
        <xdr:cNvSpPr/>
      </xdr:nvSpPr>
      <xdr:spPr>
        <a:xfrm>
          <a:off x="6921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123944</xdr:rowOff>
    </xdr:from>
    <xdr:ext cx="469744" cy="259045"/>
    <xdr:sp macro="" textlink="">
      <xdr:nvSpPr>
        <xdr:cNvPr id="415" name="テキスト ボックス 414"/>
        <xdr:cNvSpPr txBox="1"/>
      </xdr:nvSpPr>
      <xdr:spPr>
        <a:xfrm>
          <a:off x="6737428" y="1332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120523</xdr:rowOff>
    </xdr:from>
    <xdr:to>
      <xdr:col>55</xdr:col>
      <xdr:colOff>50800</xdr:colOff>
      <xdr:row>73</xdr:row>
      <xdr:rowOff>50673</xdr:rowOff>
    </xdr:to>
    <xdr:sp macro="" textlink="">
      <xdr:nvSpPr>
        <xdr:cNvPr id="421" name="楕円 420"/>
        <xdr:cNvSpPr/>
      </xdr:nvSpPr>
      <xdr:spPr>
        <a:xfrm>
          <a:off x="10426700" y="1246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143400</xdr:rowOff>
    </xdr:from>
    <xdr:ext cx="534377" cy="259045"/>
    <xdr:sp macro="" textlink="">
      <xdr:nvSpPr>
        <xdr:cNvPr id="422" name="商工費該当値テキスト"/>
        <xdr:cNvSpPr txBox="1"/>
      </xdr:nvSpPr>
      <xdr:spPr>
        <a:xfrm>
          <a:off x="10528300" y="1231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106121</xdr:rowOff>
    </xdr:from>
    <xdr:to>
      <xdr:col>50</xdr:col>
      <xdr:colOff>165100</xdr:colOff>
      <xdr:row>72</xdr:row>
      <xdr:rowOff>36271</xdr:rowOff>
    </xdr:to>
    <xdr:sp macro="" textlink="">
      <xdr:nvSpPr>
        <xdr:cNvPr id="423" name="楕円 422"/>
        <xdr:cNvSpPr/>
      </xdr:nvSpPr>
      <xdr:spPr>
        <a:xfrm>
          <a:off x="9588500" y="1227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52798</xdr:rowOff>
    </xdr:from>
    <xdr:ext cx="534377" cy="259045"/>
    <xdr:sp macro="" textlink="">
      <xdr:nvSpPr>
        <xdr:cNvPr id="424" name="テキスト ボックス 423"/>
        <xdr:cNvSpPr txBox="1"/>
      </xdr:nvSpPr>
      <xdr:spPr>
        <a:xfrm>
          <a:off x="9372111" y="1205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88709</xdr:rowOff>
    </xdr:from>
    <xdr:to>
      <xdr:col>46</xdr:col>
      <xdr:colOff>38100</xdr:colOff>
      <xdr:row>72</xdr:row>
      <xdr:rowOff>18859</xdr:rowOff>
    </xdr:to>
    <xdr:sp macro="" textlink="">
      <xdr:nvSpPr>
        <xdr:cNvPr id="425" name="楕円 424"/>
        <xdr:cNvSpPr/>
      </xdr:nvSpPr>
      <xdr:spPr>
        <a:xfrm>
          <a:off x="8699500" y="1226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35386</xdr:rowOff>
    </xdr:from>
    <xdr:ext cx="534377" cy="259045"/>
    <xdr:sp macro="" textlink="">
      <xdr:nvSpPr>
        <xdr:cNvPr id="426" name="テキスト ボックス 425"/>
        <xdr:cNvSpPr txBox="1"/>
      </xdr:nvSpPr>
      <xdr:spPr>
        <a:xfrm>
          <a:off x="8483111" y="1203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43790</xdr:rowOff>
    </xdr:from>
    <xdr:to>
      <xdr:col>41</xdr:col>
      <xdr:colOff>101600</xdr:colOff>
      <xdr:row>72</xdr:row>
      <xdr:rowOff>145390</xdr:rowOff>
    </xdr:to>
    <xdr:sp macro="" textlink="">
      <xdr:nvSpPr>
        <xdr:cNvPr id="427" name="楕円 426"/>
        <xdr:cNvSpPr/>
      </xdr:nvSpPr>
      <xdr:spPr>
        <a:xfrm>
          <a:off x="7810500" y="1238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161917</xdr:rowOff>
    </xdr:from>
    <xdr:ext cx="534377" cy="259045"/>
    <xdr:sp macro="" textlink="">
      <xdr:nvSpPr>
        <xdr:cNvPr id="428" name="テキスト ボックス 427"/>
        <xdr:cNvSpPr txBox="1"/>
      </xdr:nvSpPr>
      <xdr:spPr>
        <a:xfrm>
          <a:off x="7594111" y="1216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58306</xdr:rowOff>
    </xdr:from>
    <xdr:to>
      <xdr:col>36</xdr:col>
      <xdr:colOff>165100</xdr:colOff>
      <xdr:row>72</xdr:row>
      <xdr:rowOff>159906</xdr:rowOff>
    </xdr:to>
    <xdr:sp macro="" textlink="">
      <xdr:nvSpPr>
        <xdr:cNvPr id="429" name="楕円 428"/>
        <xdr:cNvSpPr/>
      </xdr:nvSpPr>
      <xdr:spPr>
        <a:xfrm>
          <a:off x="6921500" y="1240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4983</xdr:rowOff>
    </xdr:from>
    <xdr:ext cx="534377" cy="259045"/>
    <xdr:sp macro="" textlink="">
      <xdr:nvSpPr>
        <xdr:cNvPr id="430" name="テキスト ボックス 429"/>
        <xdr:cNvSpPr txBox="1"/>
      </xdr:nvSpPr>
      <xdr:spPr>
        <a:xfrm>
          <a:off x="6705111" y="1217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1" name="テキスト ボックス 44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1" name="テキスト ボックス 45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61824</xdr:rowOff>
    </xdr:from>
    <xdr:to>
      <xdr:col>54</xdr:col>
      <xdr:colOff>189865</xdr:colOff>
      <xdr:row>99</xdr:row>
      <xdr:rowOff>89942</xdr:rowOff>
    </xdr:to>
    <xdr:cxnSp macro="">
      <xdr:nvCxnSpPr>
        <xdr:cNvPr id="455" name="直線コネクタ 454"/>
        <xdr:cNvCxnSpPr/>
      </xdr:nvCxnSpPr>
      <xdr:spPr>
        <a:xfrm flipV="1">
          <a:off x="10475595" y="15492324"/>
          <a:ext cx="1270" cy="15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93769</xdr:rowOff>
    </xdr:from>
    <xdr:ext cx="534377" cy="259045"/>
    <xdr:sp macro="" textlink="">
      <xdr:nvSpPr>
        <xdr:cNvPr id="456" name="土木費最小値テキスト"/>
        <xdr:cNvSpPr txBox="1"/>
      </xdr:nvSpPr>
      <xdr:spPr>
        <a:xfrm>
          <a:off x="10528300" y="1706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89942</xdr:rowOff>
    </xdr:from>
    <xdr:to>
      <xdr:col>55</xdr:col>
      <xdr:colOff>88900</xdr:colOff>
      <xdr:row>99</xdr:row>
      <xdr:rowOff>89942</xdr:rowOff>
    </xdr:to>
    <xdr:cxnSp macro="">
      <xdr:nvCxnSpPr>
        <xdr:cNvPr id="457" name="直線コネクタ 456"/>
        <xdr:cNvCxnSpPr/>
      </xdr:nvCxnSpPr>
      <xdr:spPr>
        <a:xfrm>
          <a:off x="10388600" y="1706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8501</xdr:rowOff>
    </xdr:from>
    <xdr:ext cx="534377" cy="259045"/>
    <xdr:sp macro="" textlink="">
      <xdr:nvSpPr>
        <xdr:cNvPr id="458" name="土木費最大値テキスト"/>
        <xdr:cNvSpPr txBox="1"/>
      </xdr:nvSpPr>
      <xdr:spPr>
        <a:xfrm>
          <a:off x="10528300" y="1526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61824</xdr:rowOff>
    </xdr:from>
    <xdr:to>
      <xdr:col>55</xdr:col>
      <xdr:colOff>88900</xdr:colOff>
      <xdr:row>90</xdr:row>
      <xdr:rowOff>61824</xdr:rowOff>
    </xdr:to>
    <xdr:cxnSp macro="">
      <xdr:nvCxnSpPr>
        <xdr:cNvPr id="459" name="直線コネクタ 458"/>
        <xdr:cNvCxnSpPr/>
      </xdr:nvCxnSpPr>
      <xdr:spPr>
        <a:xfrm>
          <a:off x="10388600" y="1549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67348</xdr:rowOff>
    </xdr:from>
    <xdr:to>
      <xdr:col>55</xdr:col>
      <xdr:colOff>0</xdr:colOff>
      <xdr:row>96</xdr:row>
      <xdr:rowOff>155397</xdr:rowOff>
    </xdr:to>
    <xdr:cxnSp macro="">
      <xdr:nvCxnSpPr>
        <xdr:cNvPr id="460" name="直線コネクタ 459"/>
        <xdr:cNvCxnSpPr/>
      </xdr:nvCxnSpPr>
      <xdr:spPr>
        <a:xfrm>
          <a:off x="9639300" y="16526548"/>
          <a:ext cx="838200" cy="8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116997</xdr:rowOff>
    </xdr:from>
    <xdr:ext cx="534377" cy="259045"/>
    <xdr:sp macro="" textlink="">
      <xdr:nvSpPr>
        <xdr:cNvPr id="461" name="土木費平均値テキスト"/>
        <xdr:cNvSpPr txBox="1"/>
      </xdr:nvSpPr>
      <xdr:spPr>
        <a:xfrm>
          <a:off x="10528300" y="16233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94120</xdr:rowOff>
    </xdr:from>
    <xdr:to>
      <xdr:col>55</xdr:col>
      <xdr:colOff>50800</xdr:colOff>
      <xdr:row>96</xdr:row>
      <xdr:rowOff>24270</xdr:rowOff>
    </xdr:to>
    <xdr:sp macro="" textlink="">
      <xdr:nvSpPr>
        <xdr:cNvPr id="462" name="フローチャート: 判断 461"/>
        <xdr:cNvSpPr/>
      </xdr:nvSpPr>
      <xdr:spPr>
        <a:xfrm>
          <a:off x="10426700" y="163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67348</xdr:rowOff>
    </xdr:from>
    <xdr:to>
      <xdr:col>50</xdr:col>
      <xdr:colOff>114300</xdr:colOff>
      <xdr:row>96</xdr:row>
      <xdr:rowOff>142633</xdr:rowOff>
    </xdr:to>
    <xdr:cxnSp macro="">
      <xdr:nvCxnSpPr>
        <xdr:cNvPr id="463" name="直線コネクタ 462"/>
        <xdr:cNvCxnSpPr/>
      </xdr:nvCxnSpPr>
      <xdr:spPr>
        <a:xfrm flipV="1">
          <a:off x="8750300" y="16526548"/>
          <a:ext cx="889000" cy="7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86613</xdr:rowOff>
    </xdr:from>
    <xdr:to>
      <xdr:col>50</xdr:col>
      <xdr:colOff>165100</xdr:colOff>
      <xdr:row>96</xdr:row>
      <xdr:rowOff>16763</xdr:rowOff>
    </xdr:to>
    <xdr:sp macro="" textlink="">
      <xdr:nvSpPr>
        <xdr:cNvPr id="464" name="フローチャート: 判断 463"/>
        <xdr:cNvSpPr/>
      </xdr:nvSpPr>
      <xdr:spPr>
        <a:xfrm>
          <a:off x="9588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33290</xdr:rowOff>
    </xdr:from>
    <xdr:ext cx="534377" cy="259045"/>
    <xdr:sp macro="" textlink="">
      <xdr:nvSpPr>
        <xdr:cNvPr id="465" name="テキスト ボックス 464"/>
        <xdr:cNvSpPr txBox="1"/>
      </xdr:nvSpPr>
      <xdr:spPr>
        <a:xfrm>
          <a:off x="9372111" y="1614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117869</xdr:rowOff>
    </xdr:from>
    <xdr:to>
      <xdr:col>45</xdr:col>
      <xdr:colOff>177800</xdr:colOff>
      <xdr:row>96</xdr:row>
      <xdr:rowOff>142633</xdr:rowOff>
    </xdr:to>
    <xdr:cxnSp macro="">
      <xdr:nvCxnSpPr>
        <xdr:cNvPr id="466" name="直線コネクタ 465"/>
        <xdr:cNvCxnSpPr/>
      </xdr:nvCxnSpPr>
      <xdr:spPr>
        <a:xfrm>
          <a:off x="7861300" y="16577069"/>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89852</xdr:rowOff>
    </xdr:from>
    <xdr:to>
      <xdr:col>46</xdr:col>
      <xdr:colOff>38100</xdr:colOff>
      <xdr:row>96</xdr:row>
      <xdr:rowOff>20002</xdr:rowOff>
    </xdr:to>
    <xdr:sp macro="" textlink="">
      <xdr:nvSpPr>
        <xdr:cNvPr id="467" name="フローチャート: 判断 466"/>
        <xdr:cNvSpPr/>
      </xdr:nvSpPr>
      <xdr:spPr>
        <a:xfrm>
          <a:off x="8699500" y="163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36529</xdr:rowOff>
    </xdr:from>
    <xdr:ext cx="534377" cy="259045"/>
    <xdr:sp macro="" textlink="">
      <xdr:nvSpPr>
        <xdr:cNvPr id="468" name="テキスト ボックス 467"/>
        <xdr:cNvSpPr txBox="1"/>
      </xdr:nvSpPr>
      <xdr:spPr>
        <a:xfrm>
          <a:off x="8483111" y="1615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117869</xdr:rowOff>
    </xdr:from>
    <xdr:to>
      <xdr:col>41</xdr:col>
      <xdr:colOff>50800</xdr:colOff>
      <xdr:row>97</xdr:row>
      <xdr:rowOff>78663</xdr:rowOff>
    </xdr:to>
    <xdr:cxnSp macro="">
      <xdr:nvCxnSpPr>
        <xdr:cNvPr id="469" name="直線コネクタ 468"/>
        <xdr:cNvCxnSpPr/>
      </xdr:nvCxnSpPr>
      <xdr:spPr>
        <a:xfrm flipV="1">
          <a:off x="6972300" y="16577069"/>
          <a:ext cx="889000" cy="13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24434</xdr:rowOff>
    </xdr:from>
    <xdr:to>
      <xdr:col>41</xdr:col>
      <xdr:colOff>101600</xdr:colOff>
      <xdr:row>97</xdr:row>
      <xdr:rowOff>126034</xdr:rowOff>
    </xdr:to>
    <xdr:sp macro="" textlink="">
      <xdr:nvSpPr>
        <xdr:cNvPr id="470" name="フローチャート: 判断 469"/>
        <xdr:cNvSpPr/>
      </xdr:nvSpPr>
      <xdr:spPr>
        <a:xfrm>
          <a:off x="7810500" y="166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117161</xdr:rowOff>
    </xdr:from>
    <xdr:ext cx="534377" cy="259045"/>
    <xdr:sp macro="" textlink="">
      <xdr:nvSpPr>
        <xdr:cNvPr id="471" name="テキスト ボックス 470"/>
        <xdr:cNvSpPr txBox="1"/>
      </xdr:nvSpPr>
      <xdr:spPr>
        <a:xfrm>
          <a:off x="7594111" y="167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141821</xdr:rowOff>
    </xdr:from>
    <xdr:to>
      <xdr:col>36</xdr:col>
      <xdr:colOff>165100</xdr:colOff>
      <xdr:row>97</xdr:row>
      <xdr:rowOff>71971</xdr:rowOff>
    </xdr:to>
    <xdr:sp macro="" textlink="">
      <xdr:nvSpPr>
        <xdr:cNvPr id="472" name="フローチャート: 判断 471"/>
        <xdr:cNvSpPr/>
      </xdr:nvSpPr>
      <xdr:spPr>
        <a:xfrm>
          <a:off x="6921500" y="1660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88498</xdr:rowOff>
    </xdr:from>
    <xdr:ext cx="534377" cy="259045"/>
    <xdr:sp macro="" textlink="">
      <xdr:nvSpPr>
        <xdr:cNvPr id="473" name="テキスト ボックス 472"/>
        <xdr:cNvSpPr txBox="1"/>
      </xdr:nvSpPr>
      <xdr:spPr>
        <a:xfrm>
          <a:off x="6705111" y="163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104597</xdr:rowOff>
    </xdr:from>
    <xdr:to>
      <xdr:col>55</xdr:col>
      <xdr:colOff>50800</xdr:colOff>
      <xdr:row>97</xdr:row>
      <xdr:rowOff>34747</xdr:rowOff>
    </xdr:to>
    <xdr:sp macro="" textlink="">
      <xdr:nvSpPr>
        <xdr:cNvPr id="479" name="楕円 478"/>
        <xdr:cNvSpPr/>
      </xdr:nvSpPr>
      <xdr:spPr>
        <a:xfrm>
          <a:off x="10426700" y="1656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83024</xdr:rowOff>
    </xdr:from>
    <xdr:ext cx="534377" cy="259045"/>
    <xdr:sp macro="" textlink="">
      <xdr:nvSpPr>
        <xdr:cNvPr id="480" name="土木費該当値テキスト"/>
        <xdr:cNvSpPr txBox="1"/>
      </xdr:nvSpPr>
      <xdr:spPr>
        <a:xfrm>
          <a:off x="10528300" y="1654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16548</xdr:rowOff>
    </xdr:from>
    <xdr:to>
      <xdr:col>50</xdr:col>
      <xdr:colOff>165100</xdr:colOff>
      <xdr:row>96</xdr:row>
      <xdr:rowOff>118148</xdr:rowOff>
    </xdr:to>
    <xdr:sp macro="" textlink="">
      <xdr:nvSpPr>
        <xdr:cNvPr id="481" name="楕円 480"/>
        <xdr:cNvSpPr/>
      </xdr:nvSpPr>
      <xdr:spPr>
        <a:xfrm>
          <a:off x="9588500" y="1647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109275</xdr:rowOff>
    </xdr:from>
    <xdr:ext cx="534377" cy="259045"/>
    <xdr:sp macro="" textlink="">
      <xdr:nvSpPr>
        <xdr:cNvPr id="482" name="テキスト ボックス 481"/>
        <xdr:cNvSpPr txBox="1"/>
      </xdr:nvSpPr>
      <xdr:spPr>
        <a:xfrm>
          <a:off x="9372111" y="165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91833</xdr:rowOff>
    </xdr:from>
    <xdr:to>
      <xdr:col>46</xdr:col>
      <xdr:colOff>38100</xdr:colOff>
      <xdr:row>97</xdr:row>
      <xdr:rowOff>21983</xdr:rowOff>
    </xdr:to>
    <xdr:sp macro="" textlink="">
      <xdr:nvSpPr>
        <xdr:cNvPr id="483" name="楕円 482"/>
        <xdr:cNvSpPr/>
      </xdr:nvSpPr>
      <xdr:spPr>
        <a:xfrm>
          <a:off x="8699500" y="1655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13110</xdr:rowOff>
    </xdr:from>
    <xdr:ext cx="534377" cy="259045"/>
    <xdr:sp macro="" textlink="">
      <xdr:nvSpPr>
        <xdr:cNvPr id="484" name="テキスト ボックス 483"/>
        <xdr:cNvSpPr txBox="1"/>
      </xdr:nvSpPr>
      <xdr:spPr>
        <a:xfrm>
          <a:off x="8483111" y="1664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67069</xdr:rowOff>
    </xdr:from>
    <xdr:to>
      <xdr:col>41</xdr:col>
      <xdr:colOff>101600</xdr:colOff>
      <xdr:row>96</xdr:row>
      <xdr:rowOff>168669</xdr:rowOff>
    </xdr:to>
    <xdr:sp macro="" textlink="">
      <xdr:nvSpPr>
        <xdr:cNvPr id="485" name="楕円 484"/>
        <xdr:cNvSpPr/>
      </xdr:nvSpPr>
      <xdr:spPr>
        <a:xfrm>
          <a:off x="7810500" y="1652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13746</xdr:rowOff>
    </xdr:from>
    <xdr:ext cx="534377" cy="259045"/>
    <xdr:sp macro="" textlink="">
      <xdr:nvSpPr>
        <xdr:cNvPr id="486" name="テキスト ボックス 485"/>
        <xdr:cNvSpPr txBox="1"/>
      </xdr:nvSpPr>
      <xdr:spPr>
        <a:xfrm>
          <a:off x="7594111" y="1630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27863</xdr:rowOff>
    </xdr:from>
    <xdr:to>
      <xdr:col>36</xdr:col>
      <xdr:colOff>165100</xdr:colOff>
      <xdr:row>97</xdr:row>
      <xdr:rowOff>129463</xdr:rowOff>
    </xdr:to>
    <xdr:sp macro="" textlink="">
      <xdr:nvSpPr>
        <xdr:cNvPr id="487" name="楕円 486"/>
        <xdr:cNvSpPr/>
      </xdr:nvSpPr>
      <xdr:spPr>
        <a:xfrm>
          <a:off x="6921500" y="1665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120590</xdr:rowOff>
    </xdr:from>
    <xdr:ext cx="534377" cy="259045"/>
    <xdr:sp macro="" textlink="">
      <xdr:nvSpPr>
        <xdr:cNvPr id="488" name="テキスト ボックス 487"/>
        <xdr:cNvSpPr txBox="1"/>
      </xdr:nvSpPr>
      <xdr:spPr>
        <a:xfrm>
          <a:off x="6705111" y="1675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148209</xdr:rowOff>
    </xdr:from>
    <xdr:to>
      <xdr:col>85</xdr:col>
      <xdr:colOff>126364</xdr:colOff>
      <xdr:row>38</xdr:row>
      <xdr:rowOff>40005</xdr:rowOff>
    </xdr:to>
    <xdr:cxnSp macro="">
      <xdr:nvCxnSpPr>
        <xdr:cNvPr id="513" name="直線コネクタ 512"/>
        <xdr:cNvCxnSpPr/>
      </xdr:nvCxnSpPr>
      <xdr:spPr>
        <a:xfrm flipV="1">
          <a:off x="16317595" y="5120259"/>
          <a:ext cx="1269"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43832</xdr:rowOff>
    </xdr:from>
    <xdr:ext cx="534377" cy="259045"/>
    <xdr:sp macro="" textlink="">
      <xdr:nvSpPr>
        <xdr:cNvPr id="514" name="消防費最小値テキスト"/>
        <xdr:cNvSpPr txBox="1"/>
      </xdr:nvSpPr>
      <xdr:spPr>
        <a:xfrm>
          <a:off x="16370300" y="655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40005</xdr:rowOff>
    </xdr:from>
    <xdr:to>
      <xdr:col>86</xdr:col>
      <xdr:colOff>25400</xdr:colOff>
      <xdr:row>38</xdr:row>
      <xdr:rowOff>40005</xdr:rowOff>
    </xdr:to>
    <xdr:cxnSp macro="">
      <xdr:nvCxnSpPr>
        <xdr:cNvPr id="515" name="直線コネクタ 514"/>
        <xdr:cNvCxnSpPr/>
      </xdr:nvCxnSpPr>
      <xdr:spPr>
        <a:xfrm>
          <a:off x="16230600" y="6555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94886</xdr:rowOff>
    </xdr:from>
    <xdr:ext cx="534377" cy="259045"/>
    <xdr:sp macro="" textlink="">
      <xdr:nvSpPr>
        <xdr:cNvPr id="516" name="消防費最大値テキスト"/>
        <xdr:cNvSpPr txBox="1"/>
      </xdr:nvSpPr>
      <xdr:spPr>
        <a:xfrm>
          <a:off x="16370300" y="489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148209</xdr:rowOff>
    </xdr:from>
    <xdr:to>
      <xdr:col>86</xdr:col>
      <xdr:colOff>25400</xdr:colOff>
      <xdr:row>29</xdr:row>
      <xdr:rowOff>148209</xdr:rowOff>
    </xdr:to>
    <xdr:cxnSp macro="">
      <xdr:nvCxnSpPr>
        <xdr:cNvPr id="517" name="直線コネクタ 516"/>
        <xdr:cNvCxnSpPr/>
      </xdr:nvCxnSpPr>
      <xdr:spPr>
        <a:xfrm>
          <a:off x="16230600" y="512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39878</xdr:rowOff>
    </xdr:from>
    <xdr:to>
      <xdr:col>85</xdr:col>
      <xdr:colOff>127000</xdr:colOff>
      <xdr:row>37</xdr:row>
      <xdr:rowOff>44704</xdr:rowOff>
    </xdr:to>
    <xdr:cxnSp macro="">
      <xdr:nvCxnSpPr>
        <xdr:cNvPr id="518" name="直線コネクタ 517"/>
        <xdr:cNvCxnSpPr/>
      </xdr:nvCxnSpPr>
      <xdr:spPr>
        <a:xfrm flipV="1">
          <a:off x="15481300" y="638352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55262</xdr:rowOff>
    </xdr:from>
    <xdr:ext cx="534377" cy="259045"/>
    <xdr:sp macro="" textlink="">
      <xdr:nvSpPr>
        <xdr:cNvPr id="519" name="消防費平均値テキスト"/>
        <xdr:cNvSpPr txBox="1"/>
      </xdr:nvSpPr>
      <xdr:spPr>
        <a:xfrm>
          <a:off x="16370300" y="5884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32385</xdr:rowOff>
    </xdr:from>
    <xdr:to>
      <xdr:col>85</xdr:col>
      <xdr:colOff>177800</xdr:colOff>
      <xdr:row>35</xdr:row>
      <xdr:rowOff>133985</xdr:rowOff>
    </xdr:to>
    <xdr:sp macro="" textlink="">
      <xdr:nvSpPr>
        <xdr:cNvPr id="520" name="フローチャート: 判断 519"/>
        <xdr:cNvSpPr/>
      </xdr:nvSpPr>
      <xdr:spPr>
        <a:xfrm>
          <a:off x="16268700" y="60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83947</xdr:rowOff>
    </xdr:from>
    <xdr:to>
      <xdr:col>81</xdr:col>
      <xdr:colOff>50800</xdr:colOff>
      <xdr:row>37</xdr:row>
      <xdr:rowOff>44704</xdr:rowOff>
    </xdr:to>
    <xdr:cxnSp macro="">
      <xdr:nvCxnSpPr>
        <xdr:cNvPr id="521" name="直線コネクタ 520"/>
        <xdr:cNvCxnSpPr/>
      </xdr:nvCxnSpPr>
      <xdr:spPr>
        <a:xfrm>
          <a:off x="14592300" y="5913247"/>
          <a:ext cx="889000" cy="47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8509</xdr:rowOff>
    </xdr:from>
    <xdr:to>
      <xdr:col>81</xdr:col>
      <xdr:colOff>101600</xdr:colOff>
      <xdr:row>35</xdr:row>
      <xdr:rowOff>110109</xdr:rowOff>
    </xdr:to>
    <xdr:sp macro="" textlink="">
      <xdr:nvSpPr>
        <xdr:cNvPr id="522" name="フローチャート: 判断 521"/>
        <xdr:cNvSpPr/>
      </xdr:nvSpPr>
      <xdr:spPr>
        <a:xfrm>
          <a:off x="15430500" y="600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126636</xdr:rowOff>
    </xdr:from>
    <xdr:ext cx="534377" cy="259045"/>
    <xdr:sp macro="" textlink="">
      <xdr:nvSpPr>
        <xdr:cNvPr id="523" name="テキスト ボックス 522"/>
        <xdr:cNvSpPr txBox="1"/>
      </xdr:nvSpPr>
      <xdr:spPr>
        <a:xfrm>
          <a:off x="15214111" y="578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83947</xdr:rowOff>
    </xdr:from>
    <xdr:to>
      <xdr:col>76</xdr:col>
      <xdr:colOff>114300</xdr:colOff>
      <xdr:row>36</xdr:row>
      <xdr:rowOff>57658</xdr:rowOff>
    </xdr:to>
    <xdr:cxnSp macro="">
      <xdr:nvCxnSpPr>
        <xdr:cNvPr id="524" name="直線コネクタ 523"/>
        <xdr:cNvCxnSpPr/>
      </xdr:nvCxnSpPr>
      <xdr:spPr>
        <a:xfrm flipV="1">
          <a:off x="13703300" y="5913247"/>
          <a:ext cx="889000" cy="3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169545</xdr:rowOff>
    </xdr:from>
    <xdr:to>
      <xdr:col>76</xdr:col>
      <xdr:colOff>165100</xdr:colOff>
      <xdr:row>35</xdr:row>
      <xdr:rowOff>99695</xdr:rowOff>
    </xdr:to>
    <xdr:sp macro="" textlink="">
      <xdr:nvSpPr>
        <xdr:cNvPr id="525" name="フローチャート: 判断 524"/>
        <xdr:cNvSpPr/>
      </xdr:nvSpPr>
      <xdr:spPr>
        <a:xfrm>
          <a:off x="14541500" y="599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90822</xdr:rowOff>
    </xdr:from>
    <xdr:ext cx="534377" cy="259045"/>
    <xdr:sp macro="" textlink="">
      <xdr:nvSpPr>
        <xdr:cNvPr id="526" name="テキスト ボックス 525"/>
        <xdr:cNvSpPr txBox="1"/>
      </xdr:nvSpPr>
      <xdr:spPr>
        <a:xfrm>
          <a:off x="14325111" y="609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168275</xdr:rowOff>
    </xdr:from>
    <xdr:to>
      <xdr:col>71</xdr:col>
      <xdr:colOff>177800</xdr:colOff>
      <xdr:row>36</xdr:row>
      <xdr:rowOff>57658</xdr:rowOff>
    </xdr:to>
    <xdr:cxnSp macro="">
      <xdr:nvCxnSpPr>
        <xdr:cNvPr id="527" name="直線コネクタ 526"/>
        <xdr:cNvCxnSpPr/>
      </xdr:nvCxnSpPr>
      <xdr:spPr>
        <a:xfrm>
          <a:off x="12814300" y="5654675"/>
          <a:ext cx="889000" cy="57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114554</xdr:rowOff>
    </xdr:from>
    <xdr:to>
      <xdr:col>72</xdr:col>
      <xdr:colOff>38100</xdr:colOff>
      <xdr:row>36</xdr:row>
      <xdr:rowOff>44704</xdr:rowOff>
    </xdr:to>
    <xdr:sp macro="" textlink="">
      <xdr:nvSpPr>
        <xdr:cNvPr id="528" name="フローチャート: 判断 527"/>
        <xdr:cNvSpPr/>
      </xdr:nvSpPr>
      <xdr:spPr>
        <a:xfrm>
          <a:off x="13652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61231</xdr:rowOff>
    </xdr:from>
    <xdr:ext cx="534377" cy="259045"/>
    <xdr:sp macro="" textlink="">
      <xdr:nvSpPr>
        <xdr:cNvPr id="529" name="テキスト ボックス 528"/>
        <xdr:cNvSpPr txBox="1"/>
      </xdr:nvSpPr>
      <xdr:spPr>
        <a:xfrm>
          <a:off x="13436111" y="5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150876</xdr:rowOff>
    </xdr:from>
    <xdr:to>
      <xdr:col>67</xdr:col>
      <xdr:colOff>101600</xdr:colOff>
      <xdr:row>36</xdr:row>
      <xdr:rowOff>81026</xdr:rowOff>
    </xdr:to>
    <xdr:sp macro="" textlink="">
      <xdr:nvSpPr>
        <xdr:cNvPr id="530" name="フローチャート: 判断 529"/>
        <xdr:cNvSpPr/>
      </xdr:nvSpPr>
      <xdr:spPr>
        <a:xfrm>
          <a:off x="12763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72153</xdr:rowOff>
    </xdr:from>
    <xdr:ext cx="534377" cy="259045"/>
    <xdr:sp macro="" textlink="">
      <xdr:nvSpPr>
        <xdr:cNvPr id="531" name="テキスト ボックス 530"/>
        <xdr:cNvSpPr txBox="1"/>
      </xdr:nvSpPr>
      <xdr:spPr>
        <a:xfrm>
          <a:off x="12547111" y="62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160528</xdr:rowOff>
    </xdr:from>
    <xdr:to>
      <xdr:col>85</xdr:col>
      <xdr:colOff>177800</xdr:colOff>
      <xdr:row>37</xdr:row>
      <xdr:rowOff>90678</xdr:rowOff>
    </xdr:to>
    <xdr:sp macro="" textlink="">
      <xdr:nvSpPr>
        <xdr:cNvPr id="537" name="楕円 536"/>
        <xdr:cNvSpPr/>
      </xdr:nvSpPr>
      <xdr:spPr>
        <a:xfrm>
          <a:off x="16268700" y="633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138955</xdr:rowOff>
    </xdr:from>
    <xdr:ext cx="534377" cy="259045"/>
    <xdr:sp macro="" textlink="">
      <xdr:nvSpPr>
        <xdr:cNvPr id="538" name="消防費該当値テキスト"/>
        <xdr:cNvSpPr txBox="1"/>
      </xdr:nvSpPr>
      <xdr:spPr>
        <a:xfrm>
          <a:off x="16370300" y="631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165354</xdr:rowOff>
    </xdr:from>
    <xdr:to>
      <xdr:col>81</xdr:col>
      <xdr:colOff>101600</xdr:colOff>
      <xdr:row>37</xdr:row>
      <xdr:rowOff>95504</xdr:rowOff>
    </xdr:to>
    <xdr:sp macro="" textlink="">
      <xdr:nvSpPr>
        <xdr:cNvPr id="539" name="楕円 538"/>
        <xdr:cNvSpPr/>
      </xdr:nvSpPr>
      <xdr:spPr>
        <a:xfrm>
          <a:off x="15430500" y="633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86631</xdr:rowOff>
    </xdr:from>
    <xdr:ext cx="534377" cy="259045"/>
    <xdr:sp macro="" textlink="">
      <xdr:nvSpPr>
        <xdr:cNvPr id="540" name="テキスト ボックス 539"/>
        <xdr:cNvSpPr txBox="1"/>
      </xdr:nvSpPr>
      <xdr:spPr>
        <a:xfrm>
          <a:off x="15214111" y="643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33147</xdr:rowOff>
    </xdr:from>
    <xdr:to>
      <xdr:col>76</xdr:col>
      <xdr:colOff>165100</xdr:colOff>
      <xdr:row>34</xdr:row>
      <xdr:rowOff>134747</xdr:rowOff>
    </xdr:to>
    <xdr:sp macro="" textlink="">
      <xdr:nvSpPr>
        <xdr:cNvPr id="541" name="楕円 540"/>
        <xdr:cNvSpPr/>
      </xdr:nvSpPr>
      <xdr:spPr>
        <a:xfrm>
          <a:off x="14541500" y="586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151274</xdr:rowOff>
    </xdr:from>
    <xdr:ext cx="534377" cy="259045"/>
    <xdr:sp macro="" textlink="">
      <xdr:nvSpPr>
        <xdr:cNvPr id="542" name="テキスト ボックス 541"/>
        <xdr:cNvSpPr txBox="1"/>
      </xdr:nvSpPr>
      <xdr:spPr>
        <a:xfrm>
          <a:off x="14325111" y="563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6858</xdr:rowOff>
    </xdr:from>
    <xdr:to>
      <xdr:col>72</xdr:col>
      <xdr:colOff>38100</xdr:colOff>
      <xdr:row>36</xdr:row>
      <xdr:rowOff>108458</xdr:rowOff>
    </xdr:to>
    <xdr:sp macro="" textlink="">
      <xdr:nvSpPr>
        <xdr:cNvPr id="543" name="楕円 542"/>
        <xdr:cNvSpPr/>
      </xdr:nvSpPr>
      <xdr:spPr>
        <a:xfrm>
          <a:off x="13652500" y="617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99585</xdr:rowOff>
    </xdr:from>
    <xdr:ext cx="534377" cy="259045"/>
    <xdr:sp macro="" textlink="">
      <xdr:nvSpPr>
        <xdr:cNvPr id="544" name="テキスト ボックス 543"/>
        <xdr:cNvSpPr txBox="1"/>
      </xdr:nvSpPr>
      <xdr:spPr>
        <a:xfrm>
          <a:off x="13436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117475</xdr:rowOff>
    </xdr:from>
    <xdr:to>
      <xdr:col>67</xdr:col>
      <xdr:colOff>101600</xdr:colOff>
      <xdr:row>33</xdr:row>
      <xdr:rowOff>47625</xdr:rowOff>
    </xdr:to>
    <xdr:sp macro="" textlink="">
      <xdr:nvSpPr>
        <xdr:cNvPr id="545" name="楕円 544"/>
        <xdr:cNvSpPr/>
      </xdr:nvSpPr>
      <xdr:spPr>
        <a:xfrm>
          <a:off x="12763500" y="56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64152</xdr:rowOff>
    </xdr:from>
    <xdr:ext cx="534377" cy="259045"/>
    <xdr:sp macro="" textlink="">
      <xdr:nvSpPr>
        <xdr:cNvPr id="546" name="テキスト ボックス 545"/>
        <xdr:cNvSpPr txBox="1"/>
      </xdr:nvSpPr>
      <xdr:spPr>
        <a:xfrm>
          <a:off x="12547111" y="537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7" name="テキスト ボックス 56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9" name="テキスト ボックス 56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16093</xdr:rowOff>
    </xdr:from>
    <xdr:to>
      <xdr:col>85</xdr:col>
      <xdr:colOff>126364</xdr:colOff>
      <xdr:row>59</xdr:row>
      <xdr:rowOff>11031</xdr:rowOff>
    </xdr:to>
    <xdr:cxnSp macro="">
      <xdr:nvCxnSpPr>
        <xdr:cNvPr id="573" name="直線コネクタ 572"/>
        <xdr:cNvCxnSpPr/>
      </xdr:nvCxnSpPr>
      <xdr:spPr>
        <a:xfrm flipV="1">
          <a:off x="16317595" y="8760043"/>
          <a:ext cx="1269" cy="136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14858</xdr:rowOff>
    </xdr:from>
    <xdr:ext cx="534377" cy="259045"/>
    <xdr:sp macro="" textlink="">
      <xdr:nvSpPr>
        <xdr:cNvPr id="574" name="教育費最小値テキスト"/>
        <xdr:cNvSpPr txBox="1"/>
      </xdr:nvSpPr>
      <xdr:spPr>
        <a:xfrm>
          <a:off x="16370300" y="101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11031</xdr:rowOff>
    </xdr:from>
    <xdr:to>
      <xdr:col>86</xdr:col>
      <xdr:colOff>25400</xdr:colOff>
      <xdr:row>59</xdr:row>
      <xdr:rowOff>11031</xdr:rowOff>
    </xdr:to>
    <xdr:cxnSp macro="">
      <xdr:nvCxnSpPr>
        <xdr:cNvPr id="575" name="直線コネクタ 574"/>
        <xdr:cNvCxnSpPr/>
      </xdr:nvCxnSpPr>
      <xdr:spPr>
        <a:xfrm>
          <a:off x="16230600" y="1012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134220</xdr:rowOff>
    </xdr:from>
    <xdr:ext cx="534377" cy="259045"/>
    <xdr:sp macro="" textlink="">
      <xdr:nvSpPr>
        <xdr:cNvPr id="576" name="教育費最大値テキスト"/>
        <xdr:cNvSpPr txBox="1"/>
      </xdr:nvSpPr>
      <xdr:spPr>
        <a:xfrm>
          <a:off x="16370300" y="85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64,535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16093</xdr:rowOff>
    </xdr:from>
    <xdr:to>
      <xdr:col>86</xdr:col>
      <xdr:colOff>25400</xdr:colOff>
      <xdr:row>51</xdr:row>
      <xdr:rowOff>16093</xdr:rowOff>
    </xdr:to>
    <xdr:cxnSp macro="">
      <xdr:nvCxnSpPr>
        <xdr:cNvPr id="577" name="直線コネクタ 576"/>
        <xdr:cNvCxnSpPr/>
      </xdr:nvCxnSpPr>
      <xdr:spPr>
        <a:xfrm>
          <a:off x="16230600" y="876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75823</xdr:rowOff>
    </xdr:from>
    <xdr:to>
      <xdr:col>85</xdr:col>
      <xdr:colOff>127000</xdr:colOff>
      <xdr:row>57</xdr:row>
      <xdr:rowOff>130197</xdr:rowOff>
    </xdr:to>
    <xdr:cxnSp macro="">
      <xdr:nvCxnSpPr>
        <xdr:cNvPr id="578" name="直線コネクタ 577"/>
        <xdr:cNvCxnSpPr/>
      </xdr:nvCxnSpPr>
      <xdr:spPr>
        <a:xfrm flipV="1">
          <a:off x="15481300" y="9677023"/>
          <a:ext cx="838200" cy="22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31342</xdr:rowOff>
    </xdr:from>
    <xdr:ext cx="534377" cy="259045"/>
    <xdr:sp macro="" textlink="">
      <xdr:nvSpPr>
        <xdr:cNvPr id="579" name="教育費平均値テキスト"/>
        <xdr:cNvSpPr txBox="1"/>
      </xdr:nvSpPr>
      <xdr:spPr>
        <a:xfrm>
          <a:off x="16370300" y="9289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8465</xdr:rowOff>
    </xdr:from>
    <xdr:to>
      <xdr:col>85</xdr:col>
      <xdr:colOff>177800</xdr:colOff>
      <xdr:row>55</xdr:row>
      <xdr:rowOff>110065</xdr:rowOff>
    </xdr:to>
    <xdr:sp macro="" textlink="">
      <xdr:nvSpPr>
        <xdr:cNvPr id="580" name="フローチャート: 判断 579"/>
        <xdr:cNvSpPr/>
      </xdr:nvSpPr>
      <xdr:spPr>
        <a:xfrm>
          <a:off x="16268700" y="94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120041</xdr:rowOff>
    </xdr:from>
    <xdr:to>
      <xdr:col>81</xdr:col>
      <xdr:colOff>50800</xdr:colOff>
      <xdr:row>57</xdr:row>
      <xdr:rowOff>130197</xdr:rowOff>
    </xdr:to>
    <xdr:cxnSp macro="">
      <xdr:nvCxnSpPr>
        <xdr:cNvPr id="581" name="直線コネクタ 580"/>
        <xdr:cNvCxnSpPr/>
      </xdr:nvCxnSpPr>
      <xdr:spPr>
        <a:xfrm>
          <a:off x="14592300" y="9721241"/>
          <a:ext cx="889000" cy="18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77372</xdr:rowOff>
    </xdr:from>
    <xdr:to>
      <xdr:col>81</xdr:col>
      <xdr:colOff>101600</xdr:colOff>
      <xdr:row>56</xdr:row>
      <xdr:rowOff>7522</xdr:rowOff>
    </xdr:to>
    <xdr:sp macro="" textlink="">
      <xdr:nvSpPr>
        <xdr:cNvPr id="582" name="フローチャート: 判断 581"/>
        <xdr:cNvSpPr/>
      </xdr:nvSpPr>
      <xdr:spPr>
        <a:xfrm>
          <a:off x="15430500" y="95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24049</xdr:rowOff>
    </xdr:from>
    <xdr:ext cx="534377" cy="259045"/>
    <xdr:sp macro="" textlink="">
      <xdr:nvSpPr>
        <xdr:cNvPr id="583" name="テキスト ボックス 582"/>
        <xdr:cNvSpPr txBox="1"/>
      </xdr:nvSpPr>
      <xdr:spPr>
        <a:xfrm>
          <a:off x="15214111" y="92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120041</xdr:rowOff>
    </xdr:from>
    <xdr:to>
      <xdr:col>76</xdr:col>
      <xdr:colOff>114300</xdr:colOff>
      <xdr:row>57</xdr:row>
      <xdr:rowOff>109558</xdr:rowOff>
    </xdr:to>
    <xdr:cxnSp macro="">
      <xdr:nvCxnSpPr>
        <xdr:cNvPr id="584" name="直線コネクタ 583"/>
        <xdr:cNvCxnSpPr/>
      </xdr:nvCxnSpPr>
      <xdr:spPr>
        <a:xfrm flipV="1">
          <a:off x="13703300" y="9721241"/>
          <a:ext cx="889000" cy="16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140498</xdr:rowOff>
    </xdr:from>
    <xdr:to>
      <xdr:col>76</xdr:col>
      <xdr:colOff>165100</xdr:colOff>
      <xdr:row>55</xdr:row>
      <xdr:rowOff>70648</xdr:rowOff>
    </xdr:to>
    <xdr:sp macro="" textlink="">
      <xdr:nvSpPr>
        <xdr:cNvPr id="585" name="フローチャート: 判断 584"/>
        <xdr:cNvSpPr/>
      </xdr:nvSpPr>
      <xdr:spPr>
        <a:xfrm>
          <a:off x="14541500" y="93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87175</xdr:rowOff>
    </xdr:from>
    <xdr:ext cx="534377" cy="259045"/>
    <xdr:sp macro="" textlink="">
      <xdr:nvSpPr>
        <xdr:cNvPr id="586" name="テキスト ボックス 585"/>
        <xdr:cNvSpPr txBox="1"/>
      </xdr:nvSpPr>
      <xdr:spPr>
        <a:xfrm>
          <a:off x="14325111" y="91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10051</xdr:rowOff>
    </xdr:from>
    <xdr:to>
      <xdr:col>71</xdr:col>
      <xdr:colOff>177800</xdr:colOff>
      <xdr:row>57</xdr:row>
      <xdr:rowOff>109558</xdr:rowOff>
    </xdr:to>
    <xdr:cxnSp macro="">
      <xdr:nvCxnSpPr>
        <xdr:cNvPr id="587" name="直線コネクタ 586"/>
        <xdr:cNvCxnSpPr/>
      </xdr:nvCxnSpPr>
      <xdr:spPr>
        <a:xfrm>
          <a:off x="12814300" y="9782701"/>
          <a:ext cx="889000" cy="9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77470</xdr:rowOff>
    </xdr:from>
    <xdr:to>
      <xdr:col>72</xdr:col>
      <xdr:colOff>38100</xdr:colOff>
      <xdr:row>56</xdr:row>
      <xdr:rowOff>7620</xdr:rowOff>
    </xdr:to>
    <xdr:sp macro="" textlink="">
      <xdr:nvSpPr>
        <xdr:cNvPr id="588" name="フローチャート: 判断 587"/>
        <xdr:cNvSpPr/>
      </xdr:nvSpPr>
      <xdr:spPr>
        <a:xfrm>
          <a:off x="13652500" y="950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24147</xdr:rowOff>
    </xdr:from>
    <xdr:ext cx="534377" cy="259045"/>
    <xdr:sp macro="" textlink="">
      <xdr:nvSpPr>
        <xdr:cNvPr id="589" name="テキスト ボックス 588"/>
        <xdr:cNvSpPr txBox="1"/>
      </xdr:nvSpPr>
      <xdr:spPr>
        <a:xfrm>
          <a:off x="13436111" y="928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160224</xdr:rowOff>
    </xdr:from>
    <xdr:to>
      <xdr:col>67</xdr:col>
      <xdr:colOff>101600</xdr:colOff>
      <xdr:row>56</xdr:row>
      <xdr:rowOff>90374</xdr:rowOff>
    </xdr:to>
    <xdr:sp macro="" textlink="">
      <xdr:nvSpPr>
        <xdr:cNvPr id="590" name="フローチャート: 判断 589"/>
        <xdr:cNvSpPr/>
      </xdr:nvSpPr>
      <xdr:spPr>
        <a:xfrm>
          <a:off x="12763500" y="958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106901</xdr:rowOff>
    </xdr:from>
    <xdr:ext cx="534377" cy="259045"/>
    <xdr:sp macro="" textlink="">
      <xdr:nvSpPr>
        <xdr:cNvPr id="591" name="テキスト ボックス 590"/>
        <xdr:cNvSpPr txBox="1"/>
      </xdr:nvSpPr>
      <xdr:spPr>
        <a:xfrm>
          <a:off x="12547111" y="936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25023</xdr:rowOff>
    </xdr:from>
    <xdr:to>
      <xdr:col>85</xdr:col>
      <xdr:colOff>177800</xdr:colOff>
      <xdr:row>56</xdr:row>
      <xdr:rowOff>126623</xdr:rowOff>
    </xdr:to>
    <xdr:sp macro="" textlink="">
      <xdr:nvSpPr>
        <xdr:cNvPr id="597" name="楕円 596"/>
        <xdr:cNvSpPr/>
      </xdr:nvSpPr>
      <xdr:spPr>
        <a:xfrm>
          <a:off x="16268700" y="962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3450</xdr:rowOff>
    </xdr:from>
    <xdr:ext cx="534377" cy="259045"/>
    <xdr:sp macro="" textlink="">
      <xdr:nvSpPr>
        <xdr:cNvPr id="598" name="教育費該当値テキスト"/>
        <xdr:cNvSpPr txBox="1"/>
      </xdr:nvSpPr>
      <xdr:spPr>
        <a:xfrm>
          <a:off x="16370300" y="960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79397</xdr:rowOff>
    </xdr:from>
    <xdr:to>
      <xdr:col>81</xdr:col>
      <xdr:colOff>101600</xdr:colOff>
      <xdr:row>58</xdr:row>
      <xdr:rowOff>9547</xdr:rowOff>
    </xdr:to>
    <xdr:sp macro="" textlink="">
      <xdr:nvSpPr>
        <xdr:cNvPr id="599" name="楕円 598"/>
        <xdr:cNvSpPr/>
      </xdr:nvSpPr>
      <xdr:spPr>
        <a:xfrm>
          <a:off x="15430500" y="985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674</xdr:rowOff>
    </xdr:from>
    <xdr:ext cx="534377" cy="259045"/>
    <xdr:sp macro="" textlink="">
      <xdr:nvSpPr>
        <xdr:cNvPr id="600" name="テキスト ボックス 599"/>
        <xdr:cNvSpPr txBox="1"/>
      </xdr:nvSpPr>
      <xdr:spPr>
        <a:xfrm>
          <a:off x="15214111" y="994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69241</xdr:rowOff>
    </xdr:from>
    <xdr:to>
      <xdr:col>76</xdr:col>
      <xdr:colOff>165100</xdr:colOff>
      <xdr:row>56</xdr:row>
      <xdr:rowOff>170841</xdr:rowOff>
    </xdr:to>
    <xdr:sp macro="" textlink="">
      <xdr:nvSpPr>
        <xdr:cNvPr id="601" name="楕円 600"/>
        <xdr:cNvSpPr/>
      </xdr:nvSpPr>
      <xdr:spPr>
        <a:xfrm>
          <a:off x="14541500" y="967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161968</xdr:rowOff>
    </xdr:from>
    <xdr:ext cx="534377" cy="259045"/>
    <xdr:sp macro="" textlink="">
      <xdr:nvSpPr>
        <xdr:cNvPr id="602" name="テキスト ボックス 601"/>
        <xdr:cNvSpPr txBox="1"/>
      </xdr:nvSpPr>
      <xdr:spPr>
        <a:xfrm>
          <a:off x="14325111" y="976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58758</xdr:rowOff>
    </xdr:from>
    <xdr:to>
      <xdr:col>72</xdr:col>
      <xdr:colOff>38100</xdr:colOff>
      <xdr:row>57</xdr:row>
      <xdr:rowOff>160358</xdr:rowOff>
    </xdr:to>
    <xdr:sp macro="" textlink="">
      <xdr:nvSpPr>
        <xdr:cNvPr id="603" name="楕円 602"/>
        <xdr:cNvSpPr/>
      </xdr:nvSpPr>
      <xdr:spPr>
        <a:xfrm>
          <a:off x="13652500" y="983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151485</xdr:rowOff>
    </xdr:from>
    <xdr:ext cx="534377" cy="259045"/>
    <xdr:sp macro="" textlink="">
      <xdr:nvSpPr>
        <xdr:cNvPr id="604" name="テキスト ボックス 603"/>
        <xdr:cNvSpPr txBox="1"/>
      </xdr:nvSpPr>
      <xdr:spPr>
        <a:xfrm>
          <a:off x="13436111" y="992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130701</xdr:rowOff>
    </xdr:from>
    <xdr:to>
      <xdr:col>67</xdr:col>
      <xdr:colOff>101600</xdr:colOff>
      <xdr:row>57</xdr:row>
      <xdr:rowOff>60851</xdr:rowOff>
    </xdr:to>
    <xdr:sp macro="" textlink="">
      <xdr:nvSpPr>
        <xdr:cNvPr id="605" name="楕円 604"/>
        <xdr:cNvSpPr/>
      </xdr:nvSpPr>
      <xdr:spPr>
        <a:xfrm>
          <a:off x="12763500" y="973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51978</xdr:rowOff>
    </xdr:from>
    <xdr:ext cx="534377" cy="259045"/>
    <xdr:sp macro="" textlink="">
      <xdr:nvSpPr>
        <xdr:cNvPr id="606" name="テキスト ボックス 605"/>
        <xdr:cNvSpPr txBox="1"/>
      </xdr:nvSpPr>
      <xdr:spPr>
        <a:xfrm>
          <a:off x="12547111" y="98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0" name="テキスト ボックス 619"/>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2" name="テキスト ボックス 621"/>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4" name="テキスト ボックス 623"/>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6" name="テキスト ボックス 625"/>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4369</xdr:rowOff>
    </xdr:from>
    <xdr:to>
      <xdr:col>85</xdr:col>
      <xdr:colOff>126364</xdr:colOff>
      <xdr:row>78</xdr:row>
      <xdr:rowOff>139700</xdr:rowOff>
    </xdr:to>
    <xdr:cxnSp macro="">
      <xdr:nvCxnSpPr>
        <xdr:cNvPr id="628" name="直線コネクタ 627"/>
        <xdr:cNvCxnSpPr/>
      </xdr:nvCxnSpPr>
      <xdr:spPr>
        <a:xfrm flipV="1">
          <a:off x="16317595" y="12348769"/>
          <a:ext cx="1269"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122496</xdr:rowOff>
    </xdr:from>
    <xdr:ext cx="469744" cy="259045"/>
    <xdr:sp macro="" textlink="">
      <xdr:nvSpPr>
        <xdr:cNvPr id="631" name="災害復旧費最大値テキスト"/>
        <xdr:cNvSpPr txBox="1"/>
      </xdr:nvSpPr>
      <xdr:spPr>
        <a:xfrm>
          <a:off x="16370300" y="1212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4369</xdr:rowOff>
    </xdr:from>
    <xdr:to>
      <xdr:col>86</xdr:col>
      <xdr:colOff>25400</xdr:colOff>
      <xdr:row>72</xdr:row>
      <xdr:rowOff>4369</xdr:rowOff>
    </xdr:to>
    <xdr:cxnSp macro="">
      <xdr:nvCxnSpPr>
        <xdr:cNvPr id="632" name="直線コネクタ 631"/>
        <xdr:cNvCxnSpPr/>
      </xdr:nvCxnSpPr>
      <xdr:spPr>
        <a:xfrm>
          <a:off x="16230600" y="123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87122</xdr:rowOff>
    </xdr:from>
    <xdr:to>
      <xdr:col>85</xdr:col>
      <xdr:colOff>127000</xdr:colOff>
      <xdr:row>78</xdr:row>
      <xdr:rowOff>139700</xdr:rowOff>
    </xdr:to>
    <xdr:cxnSp macro="">
      <xdr:nvCxnSpPr>
        <xdr:cNvPr id="633" name="直線コネクタ 632"/>
        <xdr:cNvCxnSpPr/>
      </xdr:nvCxnSpPr>
      <xdr:spPr>
        <a:xfrm>
          <a:off x="15481300" y="13288772"/>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83887</xdr:rowOff>
    </xdr:from>
    <xdr:ext cx="378565" cy="259045"/>
    <xdr:sp macro="" textlink="">
      <xdr:nvSpPr>
        <xdr:cNvPr id="634" name="災害復旧費平均値テキスト"/>
        <xdr:cNvSpPr txBox="1"/>
      </xdr:nvSpPr>
      <xdr:spPr>
        <a:xfrm>
          <a:off x="16370300" y="131140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61010</xdr:rowOff>
    </xdr:from>
    <xdr:to>
      <xdr:col>85</xdr:col>
      <xdr:colOff>177800</xdr:colOff>
      <xdr:row>77</xdr:row>
      <xdr:rowOff>162610</xdr:rowOff>
    </xdr:to>
    <xdr:sp macro="" textlink="">
      <xdr:nvSpPr>
        <xdr:cNvPr id="635" name="フローチャート: 判断 634"/>
        <xdr:cNvSpPr/>
      </xdr:nvSpPr>
      <xdr:spPr>
        <a:xfrm>
          <a:off x="16268700" y="1326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15799</xdr:rowOff>
    </xdr:from>
    <xdr:to>
      <xdr:col>81</xdr:col>
      <xdr:colOff>50800</xdr:colOff>
      <xdr:row>77</xdr:row>
      <xdr:rowOff>87122</xdr:rowOff>
    </xdr:to>
    <xdr:cxnSp macro="">
      <xdr:nvCxnSpPr>
        <xdr:cNvPr id="636" name="直線コネクタ 635"/>
        <xdr:cNvCxnSpPr/>
      </xdr:nvCxnSpPr>
      <xdr:spPr>
        <a:xfrm>
          <a:off x="14592300" y="12360199"/>
          <a:ext cx="889000" cy="92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49124</xdr:rowOff>
    </xdr:from>
    <xdr:to>
      <xdr:col>81</xdr:col>
      <xdr:colOff>101600</xdr:colOff>
      <xdr:row>76</xdr:row>
      <xdr:rowOff>150724</xdr:rowOff>
    </xdr:to>
    <xdr:sp macro="" textlink="">
      <xdr:nvSpPr>
        <xdr:cNvPr id="637" name="フローチャート: 判断 636"/>
        <xdr:cNvSpPr/>
      </xdr:nvSpPr>
      <xdr:spPr>
        <a:xfrm>
          <a:off x="15430500" y="1307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74</xdr:row>
      <xdr:rowOff>167250</xdr:rowOff>
    </xdr:from>
    <xdr:ext cx="378565" cy="259045"/>
    <xdr:sp macro="" textlink="">
      <xdr:nvSpPr>
        <xdr:cNvPr id="638" name="テキスト ボックス 637"/>
        <xdr:cNvSpPr txBox="1"/>
      </xdr:nvSpPr>
      <xdr:spPr>
        <a:xfrm>
          <a:off x="15292017" y="12854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15799</xdr:rowOff>
    </xdr:from>
    <xdr:to>
      <xdr:col>76</xdr:col>
      <xdr:colOff>114300</xdr:colOff>
      <xdr:row>78</xdr:row>
      <xdr:rowOff>139700</xdr:rowOff>
    </xdr:to>
    <xdr:cxnSp macro="">
      <xdr:nvCxnSpPr>
        <xdr:cNvPr id="639" name="直線コネクタ 638"/>
        <xdr:cNvCxnSpPr/>
      </xdr:nvCxnSpPr>
      <xdr:spPr>
        <a:xfrm flipV="1">
          <a:off x="13703300" y="12360199"/>
          <a:ext cx="889000" cy="115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76098</xdr:rowOff>
    </xdr:from>
    <xdr:to>
      <xdr:col>76</xdr:col>
      <xdr:colOff>165100</xdr:colOff>
      <xdr:row>77</xdr:row>
      <xdr:rowOff>6248</xdr:rowOff>
    </xdr:to>
    <xdr:sp macro="" textlink="">
      <xdr:nvSpPr>
        <xdr:cNvPr id="640" name="フローチャート: 判断 639"/>
        <xdr:cNvSpPr/>
      </xdr:nvSpPr>
      <xdr:spPr>
        <a:xfrm>
          <a:off x="14541500" y="1310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168825</xdr:rowOff>
    </xdr:from>
    <xdr:ext cx="378565" cy="259045"/>
    <xdr:sp macro="" textlink="">
      <xdr:nvSpPr>
        <xdr:cNvPr id="641" name="テキスト ボックス 640"/>
        <xdr:cNvSpPr txBox="1"/>
      </xdr:nvSpPr>
      <xdr:spPr>
        <a:xfrm>
          <a:off x="14403017" y="13199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2" name="直線コネクタ 641"/>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92101</xdr:rowOff>
    </xdr:from>
    <xdr:to>
      <xdr:col>72</xdr:col>
      <xdr:colOff>38100</xdr:colOff>
      <xdr:row>74</xdr:row>
      <xdr:rowOff>22251</xdr:rowOff>
    </xdr:to>
    <xdr:sp macro="" textlink="">
      <xdr:nvSpPr>
        <xdr:cNvPr id="643" name="フローチャート: 判断 642"/>
        <xdr:cNvSpPr/>
      </xdr:nvSpPr>
      <xdr:spPr>
        <a:xfrm>
          <a:off x="13652500" y="1260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38778</xdr:rowOff>
    </xdr:from>
    <xdr:ext cx="469744" cy="259045"/>
    <xdr:sp macro="" textlink="">
      <xdr:nvSpPr>
        <xdr:cNvPr id="644" name="テキスト ボックス 643"/>
        <xdr:cNvSpPr txBox="1"/>
      </xdr:nvSpPr>
      <xdr:spPr>
        <a:xfrm>
          <a:off x="13468428" y="1238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3404</xdr:rowOff>
    </xdr:from>
    <xdr:to>
      <xdr:col>67</xdr:col>
      <xdr:colOff>101600</xdr:colOff>
      <xdr:row>70</xdr:row>
      <xdr:rowOff>105004</xdr:rowOff>
    </xdr:to>
    <xdr:sp macro="" textlink="">
      <xdr:nvSpPr>
        <xdr:cNvPr id="645" name="フローチャート: 判断 644"/>
        <xdr:cNvSpPr/>
      </xdr:nvSpPr>
      <xdr:spPr>
        <a:xfrm>
          <a:off x="12763500" y="1200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68</xdr:row>
      <xdr:rowOff>121531</xdr:rowOff>
    </xdr:from>
    <xdr:ext cx="469744" cy="259045"/>
    <xdr:sp macro="" textlink="">
      <xdr:nvSpPr>
        <xdr:cNvPr id="646" name="テキスト ボックス 645"/>
        <xdr:cNvSpPr txBox="1"/>
      </xdr:nvSpPr>
      <xdr:spPr>
        <a:xfrm>
          <a:off x="12579428" y="1178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2" name="楕円 651"/>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3"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36322</xdr:rowOff>
    </xdr:from>
    <xdr:to>
      <xdr:col>81</xdr:col>
      <xdr:colOff>101600</xdr:colOff>
      <xdr:row>77</xdr:row>
      <xdr:rowOff>137922</xdr:rowOff>
    </xdr:to>
    <xdr:sp macro="" textlink="">
      <xdr:nvSpPr>
        <xdr:cNvPr id="654" name="楕円 653"/>
        <xdr:cNvSpPr/>
      </xdr:nvSpPr>
      <xdr:spPr>
        <a:xfrm>
          <a:off x="15430500" y="132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129049</xdr:rowOff>
    </xdr:from>
    <xdr:ext cx="378565" cy="259045"/>
    <xdr:sp macro="" textlink="">
      <xdr:nvSpPr>
        <xdr:cNvPr id="655" name="テキスト ボックス 654"/>
        <xdr:cNvSpPr txBox="1"/>
      </xdr:nvSpPr>
      <xdr:spPr>
        <a:xfrm>
          <a:off x="15292017" y="13330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136449</xdr:rowOff>
    </xdr:from>
    <xdr:to>
      <xdr:col>76</xdr:col>
      <xdr:colOff>165100</xdr:colOff>
      <xdr:row>72</xdr:row>
      <xdr:rowOff>66599</xdr:rowOff>
    </xdr:to>
    <xdr:sp macro="" textlink="">
      <xdr:nvSpPr>
        <xdr:cNvPr id="656" name="楕円 655"/>
        <xdr:cNvSpPr/>
      </xdr:nvSpPr>
      <xdr:spPr>
        <a:xfrm>
          <a:off x="14541500" y="1230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70</xdr:row>
      <xdr:rowOff>83126</xdr:rowOff>
    </xdr:from>
    <xdr:ext cx="469744" cy="259045"/>
    <xdr:sp macro="" textlink="">
      <xdr:nvSpPr>
        <xdr:cNvPr id="657" name="テキスト ボックス 656"/>
        <xdr:cNvSpPr txBox="1"/>
      </xdr:nvSpPr>
      <xdr:spPr>
        <a:xfrm>
          <a:off x="14357428" y="1208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145644</xdr:rowOff>
    </xdr:from>
    <xdr:to>
      <xdr:col>85</xdr:col>
      <xdr:colOff>126364</xdr:colOff>
      <xdr:row>97</xdr:row>
      <xdr:rowOff>104687</xdr:rowOff>
    </xdr:to>
    <xdr:cxnSp macro="">
      <xdr:nvCxnSpPr>
        <xdr:cNvPr id="685" name="直線コネクタ 684"/>
        <xdr:cNvCxnSpPr/>
      </xdr:nvCxnSpPr>
      <xdr:spPr>
        <a:xfrm flipV="1">
          <a:off x="16317595" y="15576144"/>
          <a:ext cx="1269" cy="1159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108514</xdr:rowOff>
    </xdr:from>
    <xdr:ext cx="534377" cy="259045"/>
    <xdr:sp macro="" textlink="">
      <xdr:nvSpPr>
        <xdr:cNvPr id="686" name="公債費最小値テキスト"/>
        <xdr:cNvSpPr txBox="1"/>
      </xdr:nvSpPr>
      <xdr:spPr>
        <a:xfrm>
          <a:off x="16370300" y="1673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104687</xdr:rowOff>
    </xdr:from>
    <xdr:to>
      <xdr:col>86</xdr:col>
      <xdr:colOff>25400</xdr:colOff>
      <xdr:row>97</xdr:row>
      <xdr:rowOff>104687</xdr:rowOff>
    </xdr:to>
    <xdr:cxnSp macro="">
      <xdr:nvCxnSpPr>
        <xdr:cNvPr id="687" name="直線コネクタ 686"/>
        <xdr:cNvCxnSpPr/>
      </xdr:nvCxnSpPr>
      <xdr:spPr>
        <a:xfrm>
          <a:off x="16230600" y="16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92321</xdr:rowOff>
    </xdr:from>
    <xdr:ext cx="534377" cy="259045"/>
    <xdr:sp macro="" textlink="">
      <xdr:nvSpPr>
        <xdr:cNvPr id="688" name="公債費最大値テキスト"/>
        <xdr:cNvSpPr txBox="1"/>
      </xdr:nvSpPr>
      <xdr:spPr>
        <a:xfrm>
          <a:off x="16370300" y="1535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145644</xdr:rowOff>
    </xdr:from>
    <xdr:to>
      <xdr:col>86</xdr:col>
      <xdr:colOff>25400</xdr:colOff>
      <xdr:row>90</xdr:row>
      <xdr:rowOff>145644</xdr:rowOff>
    </xdr:to>
    <xdr:cxnSp macro="">
      <xdr:nvCxnSpPr>
        <xdr:cNvPr id="689" name="直線コネクタ 688"/>
        <xdr:cNvCxnSpPr/>
      </xdr:nvCxnSpPr>
      <xdr:spPr>
        <a:xfrm>
          <a:off x="16230600" y="1557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28200</xdr:rowOff>
    </xdr:from>
    <xdr:to>
      <xdr:col>85</xdr:col>
      <xdr:colOff>127000</xdr:colOff>
      <xdr:row>96</xdr:row>
      <xdr:rowOff>39649</xdr:rowOff>
    </xdr:to>
    <xdr:cxnSp macro="">
      <xdr:nvCxnSpPr>
        <xdr:cNvPr id="690" name="直線コネクタ 689"/>
        <xdr:cNvCxnSpPr/>
      </xdr:nvCxnSpPr>
      <xdr:spPr>
        <a:xfrm flipV="1">
          <a:off x="15481300" y="16487400"/>
          <a:ext cx="8382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164431</xdr:rowOff>
    </xdr:from>
    <xdr:ext cx="534377" cy="259045"/>
    <xdr:sp macro="" textlink="">
      <xdr:nvSpPr>
        <xdr:cNvPr id="691" name="公債費平均値テキスト"/>
        <xdr:cNvSpPr txBox="1"/>
      </xdr:nvSpPr>
      <xdr:spPr>
        <a:xfrm>
          <a:off x="16370300" y="16109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141554</xdr:rowOff>
    </xdr:from>
    <xdr:to>
      <xdr:col>85</xdr:col>
      <xdr:colOff>177800</xdr:colOff>
      <xdr:row>95</xdr:row>
      <xdr:rowOff>71704</xdr:rowOff>
    </xdr:to>
    <xdr:sp macro="" textlink="">
      <xdr:nvSpPr>
        <xdr:cNvPr id="692" name="フローチャート: 判断 691"/>
        <xdr:cNvSpPr/>
      </xdr:nvSpPr>
      <xdr:spPr>
        <a:xfrm>
          <a:off x="162687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39649</xdr:rowOff>
    </xdr:from>
    <xdr:to>
      <xdr:col>81</xdr:col>
      <xdr:colOff>50800</xdr:colOff>
      <xdr:row>96</xdr:row>
      <xdr:rowOff>63709</xdr:rowOff>
    </xdr:to>
    <xdr:cxnSp macro="">
      <xdr:nvCxnSpPr>
        <xdr:cNvPr id="693" name="直線コネクタ 692"/>
        <xdr:cNvCxnSpPr/>
      </xdr:nvCxnSpPr>
      <xdr:spPr>
        <a:xfrm flipV="1">
          <a:off x="14592300" y="16498849"/>
          <a:ext cx="889000" cy="2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143039</xdr:rowOff>
    </xdr:from>
    <xdr:to>
      <xdr:col>81</xdr:col>
      <xdr:colOff>101600</xdr:colOff>
      <xdr:row>95</xdr:row>
      <xdr:rowOff>73189</xdr:rowOff>
    </xdr:to>
    <xdr:sp macro="" textlink="">
      <xdr:nvSpPr>
        <xdr:cNvPr id="694" name="フローチャート: 判断 693"/>
        <xdr:cNvSpPr/>
      </xdr:nvSpPr>
      <xdr:spPr>
        <a:xfrm>
          <a:off x="154305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89716</xdr:rowOff>
    </xdr:from>
    <xdr:ext cx="534377" cy="259045"/>
    <xdr:sp macro="" textlink="">
      <xdr:nvSpPr>
        <xdr:cNvPr id="695" name="テキスト ボックス 694"/>
        <xdr:cNvSpPr txBox="1"/>
      </xdr:nvSpPr>
      <xdr:spPr>
        <a:xfrm>
          <a:off x="15214111" y="1603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51308</xdr:rowOff>
    </xdr:from>
    <xdr:to>
      <xdr:col>76</xdr:col>
      <xdr:colOff>114300</xdr:colOff>
      <xdr:row>96</xdr:row>
      <xdr:rowOff>63709</xdr:rowOff>
    </xdr:to>
    <xdr:cxnSp macro="">
      <xdr:nvCxnSpPr>
        <xdr:cNvPr id="696" name="直線コネクタ 695"/>
        <xdr:cNvCxnSpPr/>
      </xdr:nvCxnSpPr>
      <xdr:spPr>
        <a:xfrm>
          <a:off x="13703300" y="16510508"/>
          <a:ext cx="889000" cy="1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163804</xdr:rowOff>
    </xdr:from>
    <xdr:to>
      <xdr:col>76</xdr:col>
      <xdr:colOff>165100</xdr:colOff>
      <xdr:row>95</xdr:row>
      <xdr:rowOff>93954</xdr:rowOff>
    </xdr:to>
    <xdr:sp macro="" textlink="">
      <xdr:nvSpPr>
        <xdr:cNvPr id="697" name="フローチャート: 判断 696"/>
        <xdr:cNvSpPr/>
      </xdr:nvSpPr>
      <xdr:spPr>
        <a:xfrm>
          <a:off x="14541500" y="162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110481</xdr:rowOff>
    </xdr:from>
    <xdr:ext cx="534377" cy="259045"/>
    <xdr:sp macro="" textlink="">
      <xdr:nvSpPr>
        <xdr:cNvPr id="698" name="テキスト ボックス 697"/>
        <xdr:cNvSpPr txBox="1"/>
      </xdr:nvSpPr>
      <xdr:spPr>
        <a:xfrm>
          <a:off x="14325111" y="1605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24581</xdr:rowOff>
    </xdr:from>
    <xdr:to>
      <xdr:col>71</xdr:col>
      <xdr:colOff>177800</xdr:colOff>
      <xdr:row>96</xdr:row>
      <xdr:rowOff>51308</xdr:rowOff>
    </xdr:to>
    <xdr:cxnSp macro="">
      <xdr:nvCxnSpPr>
        <xdr:cNvPr id="699" name="直線コネクタ 698"/>
        <xdr:cNvCxnSpPr/>
      </xdr:nvCxnSpPr>
      <xdr:spPr>
        <a:xfrm>
          <a:off x="12814300" y="16483781"/>
          <a:ext cx="889000" cy="2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64536</xdr:rowOff>
    </xdr:from>
    <xdr:to>
      <xdr:col>72</xdr:col>
      <xdr:colOff>38100</xdr:colOff>
      <xdr:row>95</xdr:row>
      <xdr:rowOff>166136</xdr:rowOff>
    </xdr:to>
    <xdr:sp macro="" textlink="">
      <xdr:nvSpPr>
        <xdr:cNvPr id="700" name="フローチャート: 判断 699"/>
        <xdr:cNvSpPr/>
      </xdr:nvSpPr>
      <xdr:spPr>
        <a:xfrm>
          <a:off x="13652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11213</xdr:rowOff>
    </xdr:from>
    <xdr:ext cx="534377" cy="259045"/>
    <xdr:sp macro="" textlink="">
      <xdr:nvSpPr>
        <xdr:cNvPr id="701" name="テキスト ボックス 700"/>
        <xdr:cNvSpPr txBox="1"/>
      </xdr:nvSpPr>
      <xdr:spPr>
        <a:xfrm>
          <a:off x="13436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47676</xdr:rowOff>
    </xdr:from>
    <xdr:to>
      <xdr:col>67</xdr:col>
      <xdr:colOff>101600</xdr:colOff>
      <xdr:row>95</xdr:row>
      <xdr:rowOff>149276</xdr:rowOff>
    </xdr:to>
    <xdr:sp macro="" textlink="">
      <xdr:nvSpPr>
        <xdr:cNvPr id="702" name="フローチャート: 判断 701"/>
        <xdr:cNvSpPr/>
      </xdr:nvSpPr>
      <xdr:spPr>
        <a:xfrm>
          <a:off x="12763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165803</xdr:rowOff>
    </xdr:from>
    <xdr:ext cx="534377" cy="259045"/>
    <xdr:sp macro="" textlink="">
      <xdr:nvSpPr>
        <xdr:cNvPr id="703" name="テキスト ボックス 702"/>
        <xdr:cNvSpPr txBox="1"/>
      </xdr:nvSpPr>
      <xdr:spPr>
        <a:xfrm>
          <a:off x="12547111" y="161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148850</xdr:rowOff>
    </xdr:from>
    <xdr:to>
      <xdr:col>85</xdr:col>
      <xdr:colOff>177800</xdr:colOff>
      <xdr:row>96</xdr:row>
      <xdr:rowOff>79000</xdr:rowOff>
    </xdr:to>
    <xdr:sp macro="" textlink="">
      <xdr:nvSpPr>
        <xdr:cNvPr id="709" name="楕円 708"/>
        <xdr:cNvSpPr/>
      </xdr:nvSpPr>
      <xdr:spPr>
        <a:xfrm>
          <a:off x="16268700" y="16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127277</xdr:rowOff>
    </xdr:from>
    <xdr:ext cx="534377" cy="259045"/>
    <xdr:sp macro="" textlink="">
      <xdr:nvSpPr>
        <xdr:cNvPr id="710" name="公債費該当値テキスト"/>
        <xdr:cNvSpPr txBox="1"/>
      </xdr:nvSpPr>
      <xdr:spPr>
        <a:xfrm>
          <a:off x="16370300" y="1641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160299</xdr:rowOff>
    </xdr:from>
    <xdr:to>
      <xdr:col>81</xdr:col>
      <xdr:colOff>101600</xdr:colOff>
      <xdr:row>96</xdr:row>
      <xdr:rowOff>90449</xdr:rowOff>
    </xdr:to>
    <xdr:sp macro="" textlink="">
      <xdr:nvSpPr>
        <xdr:cNvPr id="711" name="楕円 710"/>
        <xdr:cNvSpPr/>
      </xdr:nvSpPr>
      <xdr:spPr>
        <a:xfrm>
          <a:off x="15430500" y="1644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81576</xdr:rowOff>
    </xdr:from>
    <xdr:ext cx="534377" cy="259045"/>
    <xdr:sp macro="" textlink="">
      <xdr:nvSpPr>
        <xdr:cNvPr id="712" name="テキスト ボックス 711"/>
        <xdr:cNvSpPr txBox="1"/>
      </xdr:nvSpPr>
      <xdr:spPr>
        <a:xfrm>
          <a:off x="15214111" y="1654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12909</xdr:rowOff>
    </xdr:from>
    <xdr:to>
      <xdr:col>76</xdr:col>
      <xdr:colOff>165100</xdr:colOff>
      <xdr:row>96</xdr:row>
      <xdr:rowOff>114509</xdr:rowOff>
    </xdr:to>
    <xdr:sp macro="" textlink="">
      <xdr:nvSpPr>
        <xdr:cNvPr id="713" name="楕円 712"/>
        <xdr:cNvSpPr/>
      </xdr:nvSpPr>
      <xdr:spPr>
        <a:xfrm>
          <a:off x="14541500" y="1647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105636</xdr:rowOff>
    </xdr:from>
    <xdr:ext cx="534377" cy="259045"/>
    <xdr:sp macro="" textlink="">
      <xdr:nvSpPr>
        <xdr:cNvPr id="714" name="テキスト ボックス 713"/>
        <xdr:cNvSpPr txBox="1"/>
      </xdr:nvSpPr>
      <xdr:spPr>
        <a:xfrm>
          <a:off x="14325111" y="1656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508</xdr:rowOff>
    </xdr:from>
    <xdr:to>
      <xdr:col>72</xdr:col>
      <xdr:colOff>38100</xdr:colOff>
      <xdr:row>96</xdr:row>
      <xdr:rowOff>102108</xdr:rowOff>
    </xdr:to>
    <xdr:sp macro="" textlink="">
      <xdr:nvSpPr>
        <xdr:cNvPr id="715" name="楕円 714"/>
        <xdr:cNvSpPr/>
      </xdr:nvSpPr>
      <xdr:spPr>
        <a:xfrm>
          <a:off x="13652500" y="164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93235</xdr:rowOff>
    </xdr:from>
    <xdr:ext cx="534377" cy="259045"/>
    <xdr:sp macro="" textlink="">
      <xdr:nvSpPr>
        <xdr:cNvPr id="716" name="テキスト ボックス 715"/>
        <xdr:cNvSpPr txBox="1"/>
      </xdr:nvSpPr>
      <xdr:spPr>
        <a:xfrm>
          <a:off x="13436111" y="165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145231</xdr:rowOff>
    </xdr:from>
    <xdr:to>
      <xdr:col>67</xdr:col>
      <xdr:colOff>101600</xdr:colOff>
      <xdr:row>96</xdr:row>
      <xdr:rowOff>75381</xdr:rowOff>
    </xdr:to>
    <xdr:sp macro="" textlink="">
      <xdr:nvSpPr>
        <xdr:cNvPr id="717" name="楕円 716"/>
        <xdr:cNvSpPr/>
      </xdr:nvSpPr>
      <xdr:spPr>
        <a:xfrm>
          <a:off x="12763500" y="1643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66508</xdr:rowOff>
    </xdr:from>
    <xdr:ext cx="534377" cy="259045"/>
    <xdr:sp macro="" textlink="">
      <xdr:nvSpPr>
        <xdr:cNvPr id="718" name="テキスト ボックス 717"/>
        <xdr:cNvSpPr txBox="1"/>
      </xdr:nvSpPr>
      <xdr:spPr>
        <a:xfrm>
          <a:off x="12547111" y="1652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98552</xdr:rowOff>
    </xdr:from>
    <xdr:to>
      <xdr:col>116</xdr:col>
      <xdr:colOff>62864</xdr:colOff>
      <xdr:row>38</xdr:row>
      <xdr:rowOff>139700</xdr:rowOff>
    </xdr:to>
    <xdr:cxnSp macro="">
      <xdr:nvCxnSpPr>
        <xdr:cNvPr id="740" name="直線コネクタ 739"/>
        <xdr:cNvCxnSpPr/>
      </xdr:nvCxnSpPr>
      <xdr:spPr>
        <a:xfrm flipV="1">
          <a:off x="22159595" y="5413502"/>
          <a:ext cx="1269"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1"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45229</xdr:rowOff>
    </xdr:from>
    <xdr:ext cx="378565" cy="259045"/>
    <xdr:sp macro="" textlink="">
      <xdr:nvSpPr>
        <xdr:cNvPr id="743" name="諸支出金最大値テキスト"/>
        <xdr:cNvSpPr txBox="1"/>
      </xdr:nvSpPr>
      <xdr:spPr>
        <a:xfrm>
          <a:off x="22212300" y="5188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98552</xdr:rowOff>
    </xdr:from>
    <xdr:to>
      <xdr:col>116</xdr:col>
      <xdr:colOff>152400</xdr:colOff>
      <xdr:row>31</xdr:row>
      <xdr:rowOff>98552</xdr:rowOff>
    </xdr:to>
    <xdr:cxnSp macro="">
      <xdr:nvCxnSpPr>
        <xdr:cNvPr id="744" name="直線コネクタ 743"/>
        <xdr:cNvCxnSpPr/>
      </xdr:nvCxnSpPr>
      <xdr:spPr>
        <a:xfrm>
          <a:off x="22072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141495</xdr:rowOff>
    </xdr:from>
    <xdr:ext cx="313932" cy="259045"/>
    <xdr:sp macro="" textlink="">
      <xdr:nvSpPr>
        <xdr:cNvPr id="746" name="諸支出金平均値テキスト"/>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118618</xdr:rowOff>
    </xdr:from>
    <xdr:to>
      <xdr:col>116</xdr:col>
      <xdr:colOff>114300</xdr:colOff>
      <xdr:row>38</xdr:row>
      <xdr:rowOff>48768</xdr:rowOff>
    </xdr:to>
    <xdr:sp macro="" textlink="">
      <xdr:nvSpPr>
        <xdr:cNvPr id="747" name="フローチャート: 判断 746"/>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31750</xdr:rowOff>
    </xdr:from>
    <xdr:to>
      <xdr:col>112</xdr:col>
      <xdr:colOff>38100</xdr:colOff>
      <xdr:row>37</xdr:row>
      <xdr:rowOff>133350</xdr:rowOff>
    </xdr:to>
    <xdr:sp macro="" textlink="">
      <xdr:nvSpPr>
        <xdr:cNvPr id="749" name="フローチャート: 判断 748"/>
        <xdr:cNvSpPr/>
      </xdr:nvSpPr>
      <xdr:spPr>
        <a:xfrm>
          <a:off x="2127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149877</xdr:rowOff>
    </xdr:from>
    <xdr:ext cx="378565" cy="259045"/>
    <xdr:sp macro="" textlink="">
      <xdr:nvSpPr>
        <xdr:cNvPr id="750" name="テキスト ボックス 749"/>
        <xdr:cNvSpPr txBox="1"/>
      </xdr:nvSpPr>
      <xdr:spPr>
        <a:xfrm>
          <a:off x="21134017" y="6150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52" name="フローチャート: 判断 751"/>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152163</xdr:rowOff>
    </xdr:from>
    <xdr:ext cx="313932" cy="259045"/>
    <xdr:sp macro="" textlink="">
      <xdr:nvSpPr>
        <xdr:cNvPr id="753" name="テキスト ボックス 752"/>
        <xdr:cNvSpPr txBox="1"/>
      </xdr:nvSpPr>
      <xdr:spPr>
        <a:xfrm>
          <a:off x="20277333" y="6324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11176</xdr:rowOff>
    </xdr:from>
    <xdr:to>
      <xdr:col>102</xdr:col>
      <xdr:colOff>165100</xdr:colOff>
      <xdr:row>35</xdr:row>
      <xdr:rowOff>112776</xdr:rowOff>
    </xdr:to>
    <xdr:sp macro="" textlink="">
      <xdr:nvSpPr>
        <xdr:cNvPr id="755" name="フローチャート: 判断 754"/>
        <xdr:cNvSpPr/>
      </xdr:nvSpPr>
      <xdr:spPr>
        <a:xfrm>
          <a:off x="19494500" y="60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129303</xdr:rowOff>
    </xdr:from>
    <xdr:ext cx="378565" cy="259045"/>
    <xdr:sp macro="" textlink="">
      <xdr:nvSpPr>
        <xdr:cNvPr id="756" name="テキスト ボックス 755"/>
        <xdr:cNvSpPr txBox="1"/>
      </xdr:nvSpPr>
      <xdr:spPr>
        <a:xfrm>
          <a:off x="19356017" y="578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159766</xdr:rowOff>
    </xdr:from>
    <xdr:to>
      <xdr:col>98</xdr:col>
      <xdr:colOff>38100</xdr:colOff>
      <xdr:row>36</xdr:row>
      <xdr:rowOff>89916</xdr:rowOff>
    </xdr:to>
    <xdr:sp macro="" textlink="">
      <xdr:nvSpPr>
        <xdr:cNvPr id="757" name="フローチャート: 判断 756"/>
        <xdr:cNvSpPr/>
      </xdr:nvSpPr>
      <xdr:spPr>
        <a:xfrm>
          <a:off x="18605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106443</xdr:rowOff>
    </xdr:from>
    <xdr:ext cx="378565" cy="259045"/>
    <xdr:sp macro="" textlink="">
      <xdr:nvSpPr>
        <xdr:cNvPr id="758" name="テキスト ボックス 757"/>
        <xdr:cNvSpPr txBox="1"/>
      </xdr:nvSpPr>
      <xdr:spPr>
        <a:xfrm>
          <a:off x="18467017" y="5935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5"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商工費は、工業振興資金融資預託金の減などにより前年度より減少したが、類似団体と比較すると非常に高い水準を維持している。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民生費は、近年増加傾向にあり、民間保育所入所委託料や認定こども園等施設型給付事業費の増が主な増加要因となった。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教育費は、主に城南地区新設小学校建設事業費や豊田中学区新設小学校整備事業費の増により増加した。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災害復旧費は、公共土木施設災害復旧事業の終了により</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栃木県小山市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歳入は、法人市民税が企業業績回復により増加したものの、畜産競争力強化対策事業費補助金の減等による県支出金の減などから、前年度比</a:t>
          </a:r>
          <a:r>
            <a:rPr kumimoji="1" lang="en-US" altLang="ja-JP" sz="1200">
              <a:latin typeface="ＭＳ ゴシック" pitchFamily="49" charset="-128"/>
              <a:ea typeface="ＭＳ ゴシック" pitchFamily="49" charset="-128"/>
            </a:rPr>
            <a:t>0.1</a:t>
          </a:r>
          <a:r>
            <a:rPr kumimoji="1" lang="ja-JP" altLang="en-US" sz="1200">
              <a:latin typeface="ＭＳ ゴシック" pitchFamily="49" charset="-128"/>
              <a:ea typeface="ＭＳ ゴシック" pitchFamily="49" charset="-128"/>
            </a:rPr>
            <a:t>％の減となった。歳出は、城南地区新設小学校整備事業費や小山運動公園野球場整備事業費の増などにより、前年度比</a:t>
          </a:r>
          <a:r>
            <a:rPr kumimoji="1" lang="en-US" altLang="ja-JP" sz="1200">
              <a:latin typeface="ＭＳ ゴシック" pitchFamily="49" charset="-128"/>
              <a:ea typeface="ＭＳ ゴシック" pitchFamily="49" charset="-128"/>
            </a:rPr>
            <a:t>0.7</a:t>
          </a:r>
          <a:r>
            <a:rPr kumimoji="1" lang="ja-JP" altLang="en-US" sz="1200">
              <a:latin typeface="ＭＳ ゴシック" pitchFamily="49" charset="-128"/>
              <a:ea typeface="ＭＳ ゴシック" pitchFamily="49" charset="-128"/>
            </a:rPr>
            <a:t>％の増となった。その結果、実質収支は</a:t>
          </a:r>
          <a:r>
            <a:rPr kumimoji="1" lang="en-US" altLang="ja-JP" sz="1200">
              <a:latin typeface="ＭＳ ゴシック" pitchFamily="49" charset="-128"/>
              <a:ea typeface="ＭＳ ゴシック" pitchFamily="49" charset="-128"/>
            </a:rPr>
            <a:t>9.6</a:t>
          </a:r>
          <a:r>
            <a:rPr kumimoji="1" lang="ja-JP" altLang="en-US" sz="1200">
              <a:latin typeface="ＭＳ ゴシック" pitchFamily="49" charset="-128"/>
              <a:ea typeface="ＭＳ ゴシック" pitchFamily="49" charset="-128"/>
            </a:rPr>
            <a:t>億円、実質単年度収支は△</a:t>
          </a:r>
          <a:r>
            <a:rPr kumimoji="1" lang="en-US" altLang="ja-JP" sz="1200">
              <a:latin typeface="ＭＳ ゴシック" pitchFamily="49" charset="-128"/>
              <a:ea typeface="ＭＳ ゴシック" pitchFamily="49" charset="-128"/>
            </a:rPr>
            <a:t>5.8</a:t>
          </a:r>
          <a:r>
            <a:rPr kumimoji="1" lang="ja-JP" altLang="en-US" sz="1200">
              <a:latin typeface="ＭＳ ゴシック" pitchFamily="49" charset="-128"/>
              <a:ea typeface="ＭＳ ゴシック" pitchFamily="49" charset="-128"/>
            </a:rPr>
            <a:t>億円の赤字となった。財政調整基金残高は</a:t>
          </a:r>
          <a:r>
            <a:rPr kumimoji="1" lang="en-US" altLang="ja-JP" sz="1200">
              <a:latin typeface="ＭＳ ゴシック" pitchFamily="49" charset="-128"/>
              <a:ea typeface="ＭＳ ゴシック" pitchFamily="49" charset="-128"/>
            </a:rPr>
            <a:t>12.1</a:t>
          </a:r>
          <a:r>
            <a:rPr kumimoji="1" lang="ja-JP" altLang="en-US" sz="1200">
              <a:latin typeface="ＭＳ ゴシック" pitchFamily="49" charset="-128"/>
              <a:ea typeface="ＭＳ ゴシック" pitchFamily="49" charset="-128"/>
            </a:rPr>
            <a:t>億円であるが、引き続き全庁的に経常経費の節減や契約差金の完全凍結に取り組むことで積み増しに努めるとともに、実質単年度収支の黒字化を図る。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栃木県小山市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全会計において黒字が続いているものの、近年増加傾向にあった連結実質黒字額が平成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年度は減少し、標準財政規模比においても黒字割合は減少した。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引き続き一般会計から各会計への繰出金の抑制に努めるとともに、地方公営企業における受益者負担の適正化等による経営改善を図り、収益の増加に努める。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74</v>
      </c>
      <c r="C3" s="420"/>
      <c r="D3" s="420"/>
      <c r="E3" s="421"/>
      <c r="F3" s="421"/>
      <c r="G3" s="421"/>
      <c r="H3" s="421"/>
      <c r="I3" s="421"/>
      <c r="J3" s="421"/>
      <c r="K3" s="421"/>
      <c r="L3" s="421" t="s">
        <v>75</v>
      </c>
      <c r="M3" s="421"/>
      <c r="N3" s="421"/>
      <c r="O3" s="421"/>
      <c r="P3" s="421"/>
      <c r="Q3" s="421"/>
      <c r="R3" s="428"/>
      <c r="S3" s="428"/>
      <c r="T3" s="428"/>
      <c r="U3" s="428"/>
      <c r="V3" s="429"/>
      <c r="W3" s="403" t="s">
        <v>76</v>
      </c>
      <c r="X3" s="404"/>
      <c r="Y3" s="404"/>
      <c r="Z3" s="404"/>
      <c r="AA3" s="404"/>
      <c r="AB3" s="420"/>
      <c r="AC3" s="428" t="s">
        <v>77</v>
      </c>
      <c r="AD3" s="404"/>
      <c r="AE3" s="404"/>
      <c r="AF3" s="404"/>
      <c r="AG3" s="404"/>
      <c r="AH3" s="404"/>
      <c r="AI3" s="404"/>
      <c r="AJ3" s="404"/>
      <c r="AK3" s="404"/>
      <c r="AL3" s="405"/>
      <c r="AM3" s="403" t="s">
        <v>78</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79</v>
      </c>
      <c r="BO3" s="404"/>
      <c r="BP3" s="404"/>
      <c r="BQ3" s="404"/>
      <c r="BR3" s="404"/>
      <c r="BS3" s="404"/>
      <c r="BT3" s="404"/>
      <c r="BU3" s="405"/>
      <c r="BV3" s="403" t="s">
        <v>80</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81</v>
      </c>
      <c r="CU3" s="404"/>
      <c r="CV3" s="404"/>
      <c r="CW3" s="404"/>
      <c r="CX3" s="404"/>
      <c r="CY3" s="404"/>
      <c r="CZ3" s="404"/>
      <c r="DA3" s="405"/>
      <c r="DB3" s="403" t="s">
        <v>82</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83</v>
      </c>
      <c r="AZ4" s="407"/>
      <c r="BA4" s="407"/>
      <c r="BB4" s="407"/>
      <c r="BC4" s="407"/>
      <c r="BD4" s="407"/>
      <c r="BE4" s="407"/>
      <c r="BF4" s="407"/>
      <c r="BG4" s="407"/>
      <c r="BH4" s="407"/>
      <c r="BI4" s="407"/>
      <c r="BJ4" s="407"/>
      <c r="BK4" s="407"/>
      <c r="BL4" s="407"/>
      <c r="BM4" s="408"/>
      <c r="BN4" s="409">
        <v>59567730</v>
      </c>
      <c r="BO4" s="410"/>
      <c r="BP4" s="410"/>
      <c r="BQ4" s="410"/>
      <c r="BR4" s="410"/>
      <c r="BS4" s="410"/>
      <c r="BT4" s="410"/>
      <c r="BU4" s="411"/>
      <c r="BV4" s="409">
        <v>59612027</v>
      </c>
      <c r="BW4" s="410"/>
      <c r="BX4" s="410"/>
      <c r="BY4" s="410"/>
      <c r="BZ4" s="410"/>
      <c r="CA4" s="410"/>
      <c r="CB4" s="410"/>
      <c r="CC4" s="411"/>
      <c r="CD4" s="412" t="s">
        <v>84</v>
      </c>
      <c r="CE4" s="413"/>
      <c r="CF4" s="413"/>
      <c r="CG4" s="413"/>
      <c r="CH4" s="413"/>
      <c r="CI4" s="413"/>
      <c r="CJ4" s="413"/>
      <c r="CK4" s="413"/>
      <c r="CL4" s="413"/>
      <c r="CM4" s="413"/>
      <c r="CN4" s="413"/>
      <c r="CO4" s="413"/>
      <c r="CP4" s="413"/>
      <c r="CQ4" s="413"/>
      <c r="CR4" s="413"/>
      <c r="CS4" s="414"/>
      <c r="CT4" s="415">
        <v>3</v>
      </c>
      <c r="CU4" s="416"/>
      <c r="CV4" s="416"/>
      <c r="CW4" s="416"/>
      <c r="CX4" s="416"/>
      <c r="CY4" s="416"/>
      <c r="CZ4" s="416"/>
      <c r="DA4" s="417"/>
      <c r="DB4" s="415">
        <v>4.9000000000000004</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85</v>
      </c>
      <c r="AN5" s="476"/>
      <c r="AO5" s="476"/>
      <c r="AP5" s="476"/>
      <c r="AQ5" s="476"/>
      <c r="AR5" s="476"/>
      <c r="AS5" s="476"/>
      <c r="AT5" s="477"/>
      <c r="AU5" s="478" t="s">
        <v>86</v>
      </c>
      <c r="AV5" s="479"/>
      <c r="AW5" s="479"/>
      <c r="AX5" s="479"/>
      <c r="AY5" s="480" t="s">
        <v>87</v>
      </c>
      <c r="AZ5" s="481"/>
      <c r="BA5" s="481"/>
      <c r="BB5" s="481"/>
      <c r="BC5" s="481"/>
      <c r="BD5" s="481"/>
      <c r="BE5" s="481"/>
      <c r="BF5" s="481"/>
      <c r="BG5" s="481"/>
      <c r="BH5" s="481"/>
      <c r="BI5" s="481"/>
      <c r="BJ5" s="481"/>
      <c r="BK5" s="481"/>
      <c r="BL5" s="481"/>
      <c r="BM5" s="482"/>
      <c r="BN5" s="446">
        <v>58138903</v>
      </c>
      <c r="BO5" s="447"/>
      <c r="BP5" s="447"/>
      <c r="BQ5" s="447"/>
      <c r="BR5" s="447"/>
      <c r="BS5" s="447"/>
      <c r="BT5" s="447"/>
      <c r="BU5" s="448"/>
      <c r="BV5" s="446">
        <v>57725435</v>
      </c>
      <c r="BW5" s="447"/>
      <c r="BX5" s="447"/>
      <c r="BY5" s="447"/>
      <c r="BZ5" s="447"/>
      <c r="CA5" s="447"/>
      <c r="CB5" s="447"/>
      <c r="CC5" s="448"/>
      <c r="CD5" s="449" t="s">
        <v>88</v>
      </c>
      <c r="CE5" s="450"/>
      <c r="CF5" s="450"/>
      <c r="CG5" s="450"/>
      <c r="CH5" s="450"/>
      <c r="CI5" s="450"/>
      <c r="CJ5" s="450"/>
      <c r="CK5" s="450"/>
      <c r="CL5" s="450"/>
      <c r="CM5" s="450"/>
      <c r="CN5" s="450"/>
      <c r="CO5" s="450"/>
      <c r="CP5" s="450"/>
      <c r="CQ5" s="450"/>
      <c r="CR5" s="450"/>
      <c r="CS5" s="451"/>
      <c r="CT5" s="443">
        <v>87.9</v>
      </c>
      <c r="CU5" s="444"/>
      <c r="CV5" s="444"/>
      <c r="CW5" s="444"/>
      <c r="CX5" s="444"/>
      <c r="CY5" s="444"/>
      <c r="CZ5" s="444"/>
      <c r="DA5" s="445"/>
      <c r="DB5" s="443">
        <v>88.5</v>
      </c>
      <c r="DC5" s="444"/>
      <c r="DD5" s="444"/>
      <c r="DE5" s="444"/>
      <c r="DF5" s="444"/>
      <c r="DG5" s="444"/>
      <c r="DH5" s="444"/>
      <c r="DI5" s="445"/>
      <c r="DJ5" s="165"/>
      <c r="DK5" s="165"/>
      <c r="DL5" s="165"/>
      <c r="DM5" s="165"/>
      <c r="DN5" s="165"/>
      <c r="DO5" s="165"/>
    </row>
    <row r="6" spans="1:119" ht="18.75" customHeight="1">
      <c r="A6" s="166"/>
      <c r="B6" s="452" t="s">
        <v>89</v>
      </c>
      <c r="C6" s="453"/>
      <c r="D6" s="453"/>
      <c r="E6" s="454"/>
      <c r="F6" s="454"/>
      <c r="G6" s="454"/>
      <c r="H6" s="454"/>
      <c r="I6" s="454"/>
      <c r="J6" s="454"/>
      <c r="K6" s="454"/>
      <c r="L6" s="454" t="s">
        <v>90</v>
      </c>
      <c r="M6" s="454"/>
      <c r="N6" s="454"/>
      <c r="O6" s="454"/>
      <c r="P6" s="454"/>
      <c r="Q6" s="454"/>
      <c r="R6" s="458"/>
      <c r="S6" s="458"/>
      <c r="T6" s="458"/>
      <c r="U6" s="458"/>
      <c r="V6" s="459"/>
      <c r="W6" s="462" t="s">
        <v>91</v>
      </c>
      <c r="X6" s="463"/>
      <c r="Y6" s="463"/>
      <c r="Z6" s="463"/>
      <c r="AA6" s="463"/>
      <c r="AB6" s="453"/>
      <c r="AC6" s="466" t="s">
        <v>92</v>
      </c>
      <c r="AD6" s="467"/>
      <c r="AE6" s="467"/>
      <c r="AF6" s="467"/>
      <c r="AG6" s="467"/>
      <c r="AH6" s="467"/>
      <c r="AI6" s="467"/>
      <c r="AJ6" s="467"/>
      <c r="AK6" s="467"/>
      <c r="AL6" s="468"/>
      <c r="AM6" s="475" t="s">
        <v>93</v>
      </c>
      <c r="AN6" s="476"/>
      <c r="AO6" s="476"/>
      <c r="AP6" s="476"/>
      <c r="AQ6" s="476"/>
      <c r="AR6" s="476"/>
      <c r="AS6" s="476"/>
      <c r="AT6" s="477"/>
      <c r="AU6" s="478" t="s">
        <v>86</v>
      </c>
      <c r="AV6" s="479"/>
      <c r="AW6" s="479"/>
      <c r="AX6" s="479"/>
      <c r="AY6" s="480" t="s">
        <v>94</v>
      </c>
      <c r="AZ6" s="481"/>
      <c r="BA6" s="481"/>
      <c r="BB6" s="481"/>
      <c r="BC6" s="481"/>
      <c r="BD6" s="481"/>
      <c r="BE6" s="481"/>
      <c r="BF6" s="481"/>
      <c r="BG6" s="481"/>
      <c r="BH6" s="481"/>
      <c r="BI6" s="481"/>
      <c r="BJ6" s="481"/>
      <c r="BK6" s="481"/>
      <c r="BL6" s="481"/>
      <c r="BM6" s="482"/>
      <c r="BN6" s="446">
        <v>1428827</v>
      </c>
      <c r="BO6" s="447"/>
      <c r="BP6" s="447"/>
      <c r="BQ6" s="447"/>
      <c r="BR6" s="447"/>
      <c r="BS6" s="447"/>
      <c r="BT6" s="447"/>
      <c r="BU6" s="448"/>
      <c r="BV6" s="446">
        <v>1886592</v>
      </c>
      <c r="BW6" s="447"/>
      <c r="BX6" s="447"/>
      <c r="BY6" s="447"/>
      <c r="BZ6" s="447"/>
      <c r="CA6" s="447"/>
      <c r="CB6" s="447"/>
      <c r="CC6" s="448"/>
      <c r="CD6" s="449" t="s">
        <v>95</v>
      </c>
      <c r="CE6" s="450"/>
      <c r="CF6" s="450"/>
      <c r="CG6" s="450"/>
      <c r="CH6" s="450"/>
      <c r="CI6" s="450"/>
      <c r="CJ6" s="450"/>
      <c r="CK6" s="450"/>
      <c r="CL6" s="450"/>
      <c r="CM6" s="450"/>
      <c r="CN6" s="450"/>
      <c r="CO6" s="450"/>
      <c r="CP6" s="450"/>
      <c r="CQ6" s="450"/>
      <c r="CR6" s="450"/>
      <c r="CS6" s="451"/>
      <c r="CT6" s="483">
        <v>91</v>
      </c>
      <c r="CU6" s="484"/>
      <c r="CV6" s="484"/>
      <c r="CW6" s="484"/>
      <c r="CX6" s="484"/>
      <c r="CY6" s="484"/>
      <c r="CZ6" s="484"/>
      <c r="DA6" s="485"/>
      <c r="DB6" s="483">
        <v>90.8</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96</v>
      </c>
      <c r="AN7" s="476"/>
      <c r="AO7" s="476"/>
      <c r="AP7" s="476"/>
      <c r="AQ7" s="476"/>
      <c r="AR7" s="476"/>
      <c r="AS7" s="476"/>
      <c r="AT7" s="477"/>
      <c r="AU7" s="478" t="s">
        <v>97</v>
      </c>
      <c r="AV7" s="479"/>
      <c r="AW7" s="479"/>
      <c r="AX7" s="479"/>
      <c r="AY7" s="480" t="s">
        <v>98</v>
      </c>
      <c r="AZ7" s="481"/>
      <c r="BA7" s="481"/>
      <c r="BB7" s="481"/>
      <c r="BC7" s="481"/>
      <c r="BD7" s="481"/>
      <c r="BE7" s="481"/>
      <c r="BF7" s="481"/>
      <c r="BG7" s="481"/>
      <c r="BH7" s="481"/>
      <c r="BI7" s="481"/>
      <c r="BJ7" s="481"/>
      <c r="BK7" s="481"/>
      <c r="BL7" s="481"/>
      <c r="BM7" s="482"/>
      <c r="BN7" s="446">
        <v>470253</v>
      </c>
      <c r="BO7" s="447"/>
      <c r="BP7" s="447"/>
      <c r="BQ7" s="447"/>
      <c r="BR7" s="447"/>
      <c r="BS7" s="447"/>
      <c r="BT7" s="447"/>
      <c r="BU7" s="448"/>
      <c r="BV7" s="446">
        <v>345676</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31636515</v>
      </c>
      <c r="CU7" s="447"/>
      <c r="CV7" s="447"/>
      <c r="CW7" s="447"/>
      <c r="CX7" s="447"/>
      <c r="CY7" s="447"/>
      <c r="CZ7" s="447"/>
      <c r="DA7" s="448"/>
      <c r="DB7" s="446">
        <v>31739163</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101</v>
      </c>
      <c r="AV8" s="479"/>
      <c r="AW8" s="479"/>
      <c r="AX8" s="479"/>
      <c r="AY8" s="480" t="s">
        <v>102</v>
      </c>
      <c r="AZ8" s="481"/>
      <c r="BA8" s="481"/>
      <c r="BB8" s="481"/>
      <c r="BC8" s="481"/>
      <c r="BD8" s="481"/>
      <c r="BE8" s="481"/>
      <c r="BF8" s="481"/>
      <c r="BG8" s="481"/>
      <c r="BH8" s="481"/>
      <c r="BI8" s="481"/>
      <c r="BJ8" s="481"/>
      <c r="BK8" s="481"/>
      <c r="BL8" s="481"/>
      <c r="BM8" s="482"/>
      <c r="BN8" s="446">
        <v>958574</v>
      </c>
      <c r="BO8" s="447"/>
      <c r="BP8" s="447"/>
      <c r="BQ8" s="447"/>
      <c r="BR8" s="447"/>
      <c r="BS8" s="447"/>
      <c r="BT8" s="447"/>
      <c r="BU8" s="448"/>
      <c r="BV8" s="446">
        <v>1540916</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0.97</v>
      </c>
      <c r="CU8" s="487"/>
      <c r="CV8" s="487"/>
      <c r="CW8" s="487"/>
      <c r="CX8" s="487"/>
      <c r="CY8" s="487"/>
      <c r="CZ8" s="487"/>
      <c r="DA8" s="488"/>
      <c r="DB8" s="486">
        <v>0.97</v>
      </c>
      <c r="DC8" s="487"/>
      <c r="DD8" s="487"/>
      <c r="DE8" s="487"/>
      <c r="DF8" s="487"/>
      <c r="DG8" s="487"/>
      <c r="DH8" s="487"/>
      <c r="DI8" s="488"/>
      <c r="DJ8" s="165"/>
      <c r="DK8" s="165"/>
      <c r="DL8" s="165"/>
      <c r="DM8" s="165"/>
      <c r="DN8" s="165"/>
      <c r="DO8" s="165"/>
    </row>
    <row r="9" spans="1:119" ht="18.75" customHeight="1" thickBot="1">
      <c r="A9" s="166"/>
      <c r="B9" s="440" t="s">
        <v>104</v>
      </c>
      <c r="C9" s="441"/>
      <c r="D9" s="441"/>
      <c r="E9" s="441"/>
      <c r="F9" s="441"/>
      <c r="G9" s="441"/>
      <c r="H9" s="441"/>
      <c r="I9" s="441"/>
      <c r="J9" s="441"/>
      <c r="K9" s="489"/>
      <c r="L9" s="490" t="s">
        <v>105</v>
      </c>
      <c r="M9" s="491"/>
      <c r="N9" s="491"/>
      <c r="O9" s="491"/>
      <c r="P9" s="491"/>
      <c r="Q9" s="492"/>
      <c r="R9" s="493">
        <v>166760</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86</v>
      </c>
      <c r="AV9" s="479"/>
      <c r="AW9" s="479"/>
      <c r="AX9" s="479"/>
      <c r="AY9" s="480" t="s">
        <v>108</v>
      </c>
      <c r="AZ9" s="481"/>
      <c r="BA9" s="481"/>
      <c r="BB9" s="481"/>
      <c r="BC9" s="481"/>
      <c r="BD9" s="481"/>
      <c r="BE9" s="481"/>
      <c r="BF9" s="481"/>
      <c r="BG9" s="481"/>
      <c r="BH9" s="481"/>
      <c r="BI9" s="481"/>
      <c r="BJ9" s="481"/>
      <c r="BK9" s="481"/>
      <c r="BL9" s="481"/>
      <c r="BM9" s="482"/>
      <c r="BN9" s="446">
        <v>-582342</v>
      </c>
      <c r="BO9" s="447"/>
      <c r="BP9" s="447"/>
      <c r="BQ9" s="447"/>
      <c r="BR9" s="447"/>
      <c r="BS9" s="447"/>
      <c r="BT9" s="447"/>
      <c r="BU9" s="448"/>
      <c r="BV9" s="446">
        <v>-1000375</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12.6</v>
      </c>
      <c r="CU9" s="444"/>
      <c r="CV9" s="444"/>
      <c r="CW9" s="444"/>
      <c r="CX9" s="444"/>
      <c r="CY9" s="444"/>
      <c r="CZ9" s="444"/>
      <c r="DA9" s="445"/>
      <c r="DB9" s="443">
        <v>12.2</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110</v>
      </c>
      <c r="M10" s="476"/>
      <c r="N10" s="476"/>
      <c r="O10" s="476"/>
      <c r="P10" s="476"/>
      <c r="Q10" s="477"/>
      <c r="R10" s="497">
        <v>164454</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86</v>
      </c>
      <c r="AV10" s="479"/>
      <c r="AW10" s="479"/>
      <c r="AX10" s="479"/>
      <c r="AY10" s="480" t="s">
        <v>112</v>
      </c>
      <c r="AZ10" s="481"/>
      <c r="BA10" s="481"/>
      <c r="BB10" s="481"/>
      <c r="BC10" s="481"/>
      <c r="BD10" s="481"/>
      <c r="BE10" s="481"/>
      <c r="BF10" s="481"/>
      <c r="BG10" s="481"/>
      <c r="BH10" s="481"/>
      <c r="BI10" s="481"/>
      <c r="BJ10" s="481"/>
      <c r="BK10" s="481"/>
      <c r="BL10" s="481"/>
      <c r="BM10" s="482"/>
      <c r="BN10" s="446">
        <v>5208</v>
      </c>
      <c r="BO10" s="447"/>
      <c r="BP10" s="447"/>
      <c r="BQ10" s="447"/>
      <c r="BR10" s="447"/>
      <c r="BS10" s="447"/>
      <c r="BT10" s="447"/>
      <c r="BU10" s="448"/>
      <c r="BV10" s="446">
        <v>6457</v>
      </c>
      <c r="BW10" s="447"/>
      <c r="BX10" s="447"/>
      <c r="BY10" s="447"/>
      <c r="BZ10" s="447"/>
      <c r="CA10" s="447"/>
      <c r="CB10" s="447"/>
      <c r="CC10" s="448"/>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114</v>
      </c>
      <c r="M11" s="501"/>
      <c r="N11" s="501"/>
      <c r="O11" s="501"/>
      <c r="P11" s="501"/>
      <c r="Q11" s="502"/>
      <c r="R11" s="503" t="s">
        <v>115</v>
      </c>
      <c r="S11" s="504"/>
      <c r="T11" s="504"/>
      <c r="U11" s="504"/>
      <c r="V11" s="505"/>
      <c r="W11" s="434"/>
      <c r="X11" s="435"/>
      <c r="Y11" s="435"/>
      <c r="Z11" s="435"/>
      <c r="AA11" s="435"/>
      <c r="AB11" s="435"/>
      <c r="AC11" s="435"/>
      <c r="AD11" s="435"/>
      <c r="AE11" s="435"/>
      <c r="AF11" s="435"/>
      <c r="AG11" s="435"/>
      <c r="AH11" s="435"/>
      <c r="AI11" s="435"/>
      <c r="AJ11" s="435"/>
      <c r="AK11" s="435"/>
      <c r="AL11" s="438"/>
      <c r="AM11" s="475" t="s">
        <v>116</v>
      </c>
      <c r="AN11" s="476"/>
      <c r="AO11" s="476"/>
      <c r="AP11" s="476"/>
      <c r="AQ11" s="476"/>
      <c r="AR11" s="476"/>
      <c r="AS11" s="476"/>
      <c r="AT11" s="477"/>
      <c r="AU11" s="478" t="s">
        <v>86</v>
      </c>
      <c r="AV11" s="479"/>
      <c r="AW11" s="479"/>
      <c r="AX11" s="479"/>
      <c r="AY11" s="480" t="s">
        <v>117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118</v>
      </c>
      <c r="CE11" s="450"/>
      <c r="CF11" s="450"/>
      <c r="CG11" s="450"/>
      <c r="CH11" s="450"/>
      <c r="CI11" s="450"/>
      <c r="CJ11" s="450"/>
      <c r="CK11" s="450"/>
      <c r="CL11" s="450"/>
      <c r="CM11" s="450"/>
      <c r="CN11" s="450"/>
      <c r="CO11" s="450"/>
      <c r="CP11" s="450"/>
      <c r="CQ11" s="450"/>
      <c r="CR11" s="450"/>
      <c r="CS11" s="451"/>
      <c r="CT11" s="486" t="s">
        <v>119</v>
      </c>
      <c r="CU11" s="487"/>
      <c r="CV11" s="487"/>
      <c r="CW11" s="487"/>
      <c r="CX11" s="487"/>
      <c r="CY11" s="487"/>
      <c r="CZ11" s="487"/>
      <c r="DA11" s="488"/>
      <c r="DB11" s="486" t="s">
        <v>119</v>
      </c>
      <c r="DC11" s="487"/>
      <c r="DD11" s="487"/>
      <c r="DE11" s="487"/>
      <c r="DF11" s="487"/>
      <c r="DG11" s="487"/>
      <c r="DH11" s="487"/>
      <c r="DI11" s="488"/>
      <c r="DJ11" s="165"/>
      <c r="DK11" s="165"/>
      <c r="DL11" s="165"/>
      <c r="DM11" s="165"/>
      <c r="DN11" s="165"/>
      <c r="DO11" s="165"/>
    </row>
    <row r="12" spans="1:119" ht="18.75" customHeight="1">
      <c r="A12" s="166"/>
      <c r="B12" s="506" t="s">
        <v>120</v>
      </c>
      <c r="C12" s="507"/>
      <c r="D12" s="507"/>
      <c r="E12" s="507"/>
      <c r="F12" s="507"/>
      <c r="G12" s="507"/>
      <c r="H12" s="507"/>
      <c r="I12" s="507"/>
      <c r="J12" s="507"/>
      <c r="K12" s="508"/>
      <c r="L12" s="515" t="s">
        <v>121</v>
      </c>
      <c r="M12" s="516"/>
      <c r="N12" s="516"/>
      <c r="O12" s="516"/>
      <c r="P12" s="516"/>
      <c r="Q12" s="517"/>
      <c r="R12" s="518">
        <v>167410</v>
      </c>
      <c r="S12" s="519"/>
      <c r="T12" s="519"/>
      <c r="U12" s="519"/>
      <c r="V12" s="520"/>
      <c r="W12" s="521" t="s">
        <v>1</v>
      </c>
      <c r="X12" s="479"/>
      <c r="Y12" s="479"/>
      <c r="Z12" s="479"/>
      <c r="AA12" s="479"/>
      <c r="AB12" s="522"/>
      <c r="AC12" s="478" t="s">
        <v>122</v>
      </c>
      <c r="AD12" s="479"/>
      <c r="AE12" s="479"/>
      <c r="AF12" s="479"/>
      <c r="AG12" s="522"/>
      <c r="AH12" s="478" t="s">
        <v>123</v>
      </c>
      <c r="AI12" s="479"/>
      <c r="AJ12" s="479"/>
      <c r="AK12" s="479"/>
      <c r="AL12" s="523"/>
      <c r="AM12" s="475" t="s">
        <v>124</v>
      </c>
      <c r="AN12" s="476"/>
      <c r="AO12" s="476"/>
      <c r="AP12" s="476"/>
      <c r="AQ12" s="476"/>
      <c r="AR12" s="476"/>
      <c r="AS12" s="476"/>
      <c r="AT12" s="477"/>
      <c r="AU12" s="478" t="s">
        <v>86</v>
      </c>
      <c r="AV12" s="479"/>
      <c r="AW12" s="479"/>
      <c r="AX12" s="479"/>
      <c r="AY12" s="480" t="s">
        <v>125</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126</v>
      </c>
      <c r="CE12" s="450"/>
      <c r="CF12" s="450"/>
      <c r="CG12" s="450"/>
      <c r="CH12" s="450"/>
      <c r="CI12" s="450"/>
      <c r="CJ12" s="450"/>
      <c r="CK12" s="450"/>
      <c r="CL12" s="450"/>
      <c r="CM12" s="450"/>
      <c r="CN12" s="450"/>
      <c r="CO12" s="450"/>
      <c r="CP12" s="450"/>
      <c r="CQ12" s="450"/>
      <c r="CR12" s="450"/>
      <c r="CS12" s="451"/>
      <c r="CT12" s="486" t="s">
        <v>119</v>
      </c>
      <c r="CU12" s="487"/>
      <c r="CV12" s="487"/>
      <c r="CW12" s="487"/>
      <c r="CX12" s="487"/>
      <c r="CY12" s="487"/>
      <c r="CZ12" s="487"/>
      <c r="DA12" s="488"/>
      <c r="DB12" s="486" t="s">
        <v>119</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127</v>
      </c>
      <c r="N13" s="535"/>
      <c r="O13" s="535"/>
      <c r="P13" s="535"/>
      <c r="Q13" s="536"/>
      <c r="R13" s="527">
        <v>160898</v>
      </c>
      <c r="S13" s="528"/>
      <c r="T13" s="528"/>
      <c r="U13" s="528"/>
      <c r="V13" s="529"/>
      <c r="W13" s="462" t="s">
        <v>128</v>
      </c>
      <c r="X13" s="463"/>
      <c r="Y13" s="463"/>
      <c r="Z13" s="463"/>
      <c r="AA13" s="463"/>
      <c r="AB13" s="453"/>
      <c r="AC13" s="497">
        <v>3142</v>
      </c>
      <c r="AD13" s="498"/>
      <c r="AE13" s="498"/>
      <c r="AF13" s="498"/>
      <c r="AG13" s="537"/>
      <c r="AH13" s="497">
        <v>3087</v>
      </c>
      <c r="AI13" s="498"/>
      <c r="AJ13" s="498"/>
      <c r="AK13" s="498"/>
      <c r="AL13" s="499"/>
      <c r="AM13" s="475" t="s">
        <v>129</v>
      </c>
      <c r="AN13" s="476"/>
      <c r="AO13" s="476"/>
      <c r="AP13" s="476"/>
      <c r="AQ13" s="476"/>
      <c r="AR13" s="476"/>
      <c r="AS13" s="476"/>
      <c r="AT13" s="477"/>
      <c r="AU13" s="478" t="s">
        <v>130</v>
      </c>
      <c r="AV13" s="479"/>
      <c r="AW13" s="479"/>
      <c r="AX13" s="479"/>
      <c r="AY13" s="480" t="s">
        <v>131</v>
      </c>
      <c r="AZ13" s="481"/>
      <c r="BA13" s="481"/>
      <c r="BB13" s="481"/>
      <c r="BC13" s="481"/>
      <c r="BD13" s="481"/>
      <c r="BE13" s="481"/>
      <c r="BF13" s="481"/>
      <c r="BG13" s="481"/>
      <c r="BH13" s="481"/>
      <c r="BI13" s="481"/>
      <c r="BJ13" s="481"/>
      <c r="BK13" s="481"/>
      <c r="BL13" s="481"/>
      <c r="BM13" s="482"/>
      <c r="BN13" s="446">
        <v>-577134</v>
      </c>
      <c r="BO13" s="447"/>
      <c r="BP13" s="447"/>
      <c r="BQ13" s="447"/>
      <c r="BR13" s="447"/>
      <c r="BS13" s="447"/>
      <c r="BT13" s="447"/>
      <c r="BU13" s="448"/>
      <c r="BV13" s="446">
        <v>-993918</v>
      </c>
      <c r="BW13" s="447"/>
      <c r="BX13" s="447"/>
      <c r="BY13" s="447"/>
      <c r="BZ13" s="447"/>
      <c r="CA13" s="447"/>
      <c r="CB13" s="447"/>
      <c r="CC13" s="448"/>
      <c r="CD13" s="449" t="s">
        <v>132</v>
      </c>
      <c r="CE13" s="450"/>
      <c r="CF13" s="450"/>
      <c r="CG13" s="450"/>
      <c r="CH13" s="450"/>
      <c r="CI13" s="450"/>
      <c r="CJ13" s="450"/>
      <c r="CK13" s="450"/>
      <c r="CL13" s="450"/>
      <c r="CM13" s="450"/>
      <c r="CN13" s="450"/>
      <c r="CO13" s="450"/>
      <c r="CP13" s="450"/>
      <c r="CQ13" s="450"/>
      <c r="CR13" s="450"/>
      <c r="CS13" s="451"/>
      <c r="CT13" s="443">
        <v>5.5</v>
      </c>
      <c r="CU13" s="444"/>
      <c r="CV13" s="444"/>
      <c r="CW13" s="444"/>
      <c r="CX13" s="444"/>
      <c r="CY13" s="444"/>
      <c r="CZ13" s="444"/>
      <c r="DA13" s="445"/>
      <c r="DB13" s="443">
        <v>4.7</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133</v>
      </c>
      <c r="M14" s="525"/>
      <c r="N14" s="525"/>
      <c r="O14" s="525"/>
      <c r="P14" s="525"/>
      <c r="Q14" s="526"/>
      <c r="R14" s="527">
        <v>166533</v>
      </c>
      <c r="S14" s="528"/>
      <c r="T14" s="528"/>
      <c r="U14" s="528"/>
      <c r="V14" s="529"/>
      <c r="W14" s="436"/>
      <c r="X14" s="437"/>
      <c r="Y14" s="437"/>
      <c r="Z14" s="437"/>
      <c r="AA14" s="437"/>
      <c r="AB14" s="426"/>
      <c r="AC14" s="530">
        <v>4.0999999999999996</v>
      </c>
      <c r="AD14" s="531"/>
      <c r="AE14" s="531"/>
      <c r="AF14" s="531"/>
      <c r="AG14" s="532"/>
      <c r="AH14" s="530">
        <v>4.0999999999999996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134</v>
      </c>
      <c r="CE14" s="539"/>
      <c r="CF14" s="539"/>
      <c r="CG14" s="539"/>
      <c r="CH14" s="539"/>
      <c r="CI14" s="539"/>
      <c r="CJ14" s="539"/>
      <c r="CK14" s="539"/>
      <c r="CL14" s="539"/>
      <c r="CM14" s="539"/>
      <c r="CN14" s="539"/>
      <c r="CO14" s="539"/>
      <c r="CP14" s="539"/>
      <c r="CQ14" s="539"/>
      <c r="CR14" s="539"/>
      <c r="CS14" s="540"/>
      <c r="CT14" s="541">
        <v>67.099999999999994</v>
      </c>
      <c r="CU14" s="542"/>
      <c r="CV14" s="542"/>
      <c r="CW14" s="542"/>
      <c r="CX14" s="542"/>
      <c r="CY14" s="542"/>
      <c r="CZ14" s="542"/>
      <c r="DA14" s="543"/>
      <c r="DB14" s="541">
        <v>68.599999999999994</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127</v>
      </c>
      <c r="N15" s="535"/>
      <c r="O15" s="535"/>
      <c r="P15" s="535"/>
      <c r="Q15" s="536"/>
      <c r="R15" s="527">
        <v>160610</v>
      </c>
      <c r="S15" s="528"/>
      <c r="T15" s="528"/>
      <c r="U15" s="528"/>
      <c r="V15" s="529"/>
      <c r="W15" s="462" t="s">
        <v>135</v>
      </c>
      <c r="X15" s="463"/>
      <c r="Y15" s="463"/>
      <c r="Z15" s="463"/>
      <c r="AA15" s="463"/>
      <c r="AB15" s="453"/>
      <c r="AC15" s="497">
        <v>25951</v>
      </c>
      <c r="AD15" s="498"/>
      <c r="AE15" s="498"/>
      <c r="AF15" s="498"/>
      <c r="AG15" s="537"/>
      <c r="AH15" s="497">
        <v>24868</v>
      </c>
      <c r="AI15" s="498"/>
      <c r="AJ15" s="498"/>
      <c r="AK15" s="498"/>
      <c r="AL15" s="499"/>
      <c r="AM15" s="475"/>
      <c r="AN15" s="476"/>
      <c r="AO15" s="476"/>
      <c r="AP15" s="476"/>
      <c r="AQ15" s="476"/>
      <c r="AR15" s="476"/>
      <c r="AS15" s="476"/>
      <c r="AT15" s="477"/>
      <c r="AU15" s="478"/>
      <c r="AV15" s="479"/>
      <c r="AW15" s="479"/>
      <c r="AX15" s="479"/>
      <c r="AY15" s="406" t="s">
        <v>136</v>
      </c>
      <c r="AZ15" s="407"/>
      <c r="BA15" s="407"/>
      <c r="BB15" s="407"/>
      <c r="BC15" s="407"/>
      <c r="BD15" s="407"/>
      <c r="BE15" s="407"/>
      <c r="BF15" s="407"/>
      <c r="BG15" s="407"/>
      <c r="BH15" s="407"/>
      <c r="BI15" s="407"/>
      <c r="BJ15" s="407"/>
      <c r="BK15" s="407"/>
      <c r="BL15" s="407"/>
      <c r="BM15" s="408"/>
      <c r="BN15" s="409">
        <v>23287892</v>
      </c>
      <c r="BO15" s="410"/>
      <c r="BP15" s="410"/>
      <c r="BQ15" s="410"/>
      <c r="BR15" s="410"/>
      <c r="BS15" s="410"/>
      <c r="BT15" s="410"/>
      <c r="BU15" s="411"/>
      <c r="BV15" s="409">
        <v>23899339</v>
      </c>
      <c r="BW15" s="410"/>
      <c r="BX15" s="410"/>
      <c r="BY15" s="410"/>
      <c r="BZ15" s="410"/>
      <c r="CA15" s="410"/>
      <c r="CB15" s="410"/>
      <c r="CC15" s="411"/>
      <c r="CD15" s="544" t="s">
        <v>137</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138</v>
      </c>
      <c r="M16" s="555"/>
      <c r="N16" s="555"/>
      <c r="O16" s="555"/>
      <c r="P16" s="555"/>
      <c r="Q16" s="556"/>
      <c r="R16" s="547" t="s">
        <v>139</v>
      </c>
      <c r="S16" s="548"/>
      <c r="T16" s="548"/>
      <c r="U16" s="548"/>
      <c r="V16" s="549"/>
      <c r="W16" s="436"/>
      <c r="X16" s="437"/>
      <c r="Y16" s="437"/>
      <c r="Z16" s="437"/>
      <c r="AA16" s="437"/>
      <c r="AB16" s="426"/>
      <c r="AC16" s="530">
        <v>33.9</v>
      </c>
      <c r="AD16" s="531"/>
      <c r="AE16" s="531"/>
      <c r="AF16" s="531"/>
      <c r="AG16" s="532"/>
      <c r="AH16" s="530">
        <v>33.299999999999997</v>
      </c>
      <c r="AI16" s="531"/>
      <c r="AJ16" s="531"/>
      <c r="AK16" s="531"/>
      <c r="AL16" s="533"/>
      <c r="AM16" s="475"/>
      <c r="AN16" s="476"/>
      <c r="AO16" s="476"/>
      <c r="AP16" s="476"/>
      <c r="AQ16" s="476"/>
      <c r="AR16" s="476"/>
      <c r="AS16" s="476"/>
      <c r="AT16" s="477"/>
      <c r="AU16" s="478"/>
      <c r="AV16" s="479"/>
      <c r="AW16" s="479"/>
      <c r="AX16" s="479"/>
      <c r="AY16" s="480" t="s">
        <v>140</v>
      </c>
      <c r="AZ16" s="481"/>
      <c r="BA16" s="481"/>
      <c r="BB16" s="481"/>
      <c r="BC16" s="481"/>
      <c r="BD16" s="481"/>
      <c r="BE16" s="481"/>
      <c r="BF16" s="481"/>
      <c r="BG16" s="481"/>
      <c r="BH16" s="481"/>
      <c r="BI16" s="481"/>
      <c r="BJ16" s="481"/>
      <c r="BK16" s="481"/>
      <c r="BL16" s="481"/>
      <c r="BM16" s="482"/>
      <c r="BN16" s="446">
        <v>23924806</v>
      </c>
      <c r="BO16" s="447"/>
      <c r="BP16" s="447"/>
      <c r="BQ16" s="447"/>
      <c r="BR16" s="447"/>
      <c r="BS16" s="447"/>
      <c r="BT16" s="447"/>
      <c r="BU16" s="448"/>
      <c r="BV16" s="446">
        <v>24327859</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141</v>
      </c>
      <c r="N17" s="551"/>
      <c r="O17" s="551"/>
      <c r="P17" s="551"/>
      <c r="Q17" s="552"/>
      <c r="R17" s="547" t="s">
        <v>142</v>
      </c>
      <c r="S17" s="548"/>
      <c r="T17" s="548"/>
      <c r="U17" s="548"/>
      <c r="V17" s="549"/>
      <c r="W17" s="462" t="s">
        <v>143</v>
      </c>
      <c r="X17" s="463"/>
      <c r="Y17" s="463"/>
      <c r="Z17" s="463"/>
      <c r="AA17" s="463"/>
      <c r="AB17" s="453"/>
      <c r="AC17" s="497">
        <v>47496</v>
      </c>
      <c r="AD17" s="498"/>
      <c r="AE17" s="498"/>
      <c r="AF17" s="498"/>
      <c r="AG17" s="537"/>
      <c r="AH17" s="497">
        <v>46715</v>
      </c>
      <c r="AI17" s="498"/>
      <c r="AJ17" s="498"/>
      <c r="AK17" s="498"/>
      <c r="AL17" s="499"/>
      <c r="AM17" s="475"/>
      <c r="AN17" s="476"/>
      <c r="AO17" s="476"/>
      <c r="AP17" s="476"/>
      <c r="AQ17" s="476"/>
      <c r="AR17" s="476"/>
      <c r="AS17" s="476"/>
      <c r="AT17" s="477"/>
      <c r="AU17" s="478"/>
      <c r="AV17" s="479"/>
      <c r="AW17" s="479"/>
      <c r="AX17" s="479"/>
      <c r="AY17" s="480" t="s">
        <v>144</v>
      </c>
      <c r="AZ17" s="481"/>
      <c r="BA17" s="481"/>
      <c r="BB17" s="481"/>
      <c r="BC17" s="481"/>
      <c r="BD17" s="481"/>
      <c r="BE17" s="481"/>
      <c r="BF17" s="481"/>
      <c r="BG17" s="481"/>
      <c r="BH17" s="481"/>
      <c r="BI17" s="481"/>
      <c r="BJ17" s="481"/>
      <c r="BK17" s="481"/>
      <c r="BL17" s="481"/>
      <c r="BM17" s="482"/>
      <c r="BN17" s="446">
        <v>29890380</v>
      </c>
      <c r="BO17" s="447"/>
      <c r="BP17" s="447"/>
      <c r="BQ17" s="447"/>
      <c r="BR17" s="447"/>
      <c r="BS17" s="447"/>
      <c r="BT17" s="447"/>
      <c r="BU17" s="448"/>
      <c r="BV17" s="446">
        <v>30743750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145</v>
      </c>
      <c r="C18" s="489"/>
      <c r="D18" s="489"/>
      <c r="E18" s="558"/>
      <c r="F18" s="558"/>
      <c r="G18" s="558"/>
      <c r="H18" s="558"/>
      <c r="I18" s="558"/>
      <c r="J18" s="558"/>
      <c r="K18" s="558"/>
      <c r="L18" s="559">
        <v>171.76</v>
      </c>
      <c r="M18" s="559"/>
      <c r="N18" s="559"/>
      <c r="O18" s="559"/>
      <c r="P18" s="559"/>
      <c r="Q18" s="559"/>
      <c r="R18" s="560"/>
      <c r="S18" s="560"/>
      <c r="T18" s="560"/>
      <c r="U18" s="560"/>
      <c r="V18" s="561"/>
      <c r="W18" s="464"/>
      <c r="X18" s="465"/>
      <c r="Y18" s="465"/>
      <c r="Z18" s="465"/>
      <c r="AA18" s="465"/>
      <c r="AB18" s="456"/>
      <c r="AC18" s="562">
        <v>62</v>
      </c>
      <c r="AD18" s="563"/>
      <c r="AE18" s="563"/>
      <c r="AF18" s="563"/>
      <c r="AG18" s="564"/>
      <c r="AH18" s="562">
        <v>62.6</v>
      </c>
      <c r="AI18" s="563"/>
      <c r="AJ18" s="563"/>
      <c r="AK18" s="563"/>
      <c r="AL18" s="565"/>
      <c r="AM18" s="475"/>
      <c r="AN18" s="476"/>
      <c r="AO18" s="476"/>
      <c r="AP18" s="476"/>
      <c r="AQ18" s="476"/>
      <c r="AR18" s="476"/>
      <c r="AS18" s="476"/>
      <c r="AT18" s="477"/>
      <c r="AU18" s="478"/>
      <c r="AV18" s="479"/>
      <c r="AW18" s="479"/>
      <c r="AX18" s="479"/>
      <c r="AY18" s="480" t="s">
        <v>146</v>
      </c>
      <c r="AZ18" s="481"/>
      <c r="BA18" s="481"/>
      <c r="BB18" s="481"/>
      <c r="BC18" s="481"/>
      <c r="BD18" s="481"/>
      <c r="BE18" s="481"/>
      <c r="BF18" s="481"/>
      <c r="BG18" s="481"/>
      <c r="BH18" s="481"/>
      <c r="BI18" s="481"/>
      <c r="BJ18" s="481"/>
      <c r="BK18" s="481"/>
      <c r="BL18" s="481"/>
      <c r="BM18" s="482"/>
      <c r="BN18" s="446">
        <v>28841825</v>
      </c>
      <c r="BO18" s="447"/>
      <c r="BP18" s="447"/>
      <c r="BQ18" s="447"/>
      <c r="BR18" s="447"/>
      <c r="BS18" s="447"/>
      <c r="BT18" s="447"/>
      <c r="BU18" s="448"/>
      <c r="BV18" s="446">
        <v>27691580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147</v>
      </c>
      <c r="C19" s="489"/>
      <c r="D19" s="489"/>
      <c r="E19" s="558"/>
      <c r="F19" s="558"/>
      <c r="G19" s="558"/>
      <c r="H19" s="558"/>
      <c r="I19" s="558"/>
      <c r="J19" s="558"/>
      <c r="K19" s="558"/>
      <c r="L19" s="566">
        <v>971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148</v>
      </c>
      <c r="AZ19" s="481"/>
      <c r="BA19" s="481"/>
      <c r="BB19" s="481"/>
      <c r="BC19" s="481"/>
      <c r="BD19" s="481"/>
      <c r="BE19" s="481"/>
      <c r="BF19" s="481"/>
      <c r="BG19" s="481"/>
      <c r="BH19" s="481"/>
      <c r="BI19" s="481"/>
      <c r="BJ19" s="481"/>
      <c r="BK19" s="481"/>
      <c r="BL19" s="481"/>
      <c r="BM19" s="482"/>
      <c r="BN19" s="446">
        <v>36988961</v>
      </c>
      <c r="BO19" s="447"/>
      <c r="BP19" s="447"/>
      <c r="BQ19" s="447"/>
      <c r="BR19" s="447"/>
      <c r="BS19" s="447"/>
      <c r="BT19" s="447"/>
      <c r="BU19" s="448"/>
      <c r="BV19" s="446">
        <v>36733613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149</v>
      </c>
      <c r="C20" s="489"/>
      <c r="D20" s="489"/>
      <c r="E20" s="558"/>
      <c r="F20" s="558"/>
      <c r="G20" s="558"/>
      <c r="H20" s="558"/>
      <c r="I20" s="558"/>
      <c r="J20" s="558"/>
      <c r="K20" s="558"/>
      <c r="L20" s="566">
        <v>65792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150</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151</v>
      </c>
      <c r="C22" s="581"/>
      <c r="D22" s="582"/>
      <c r="E22" s="458" t="s">
        <v>1</v>
      </c>
      <c r="F22" s="463"/>
      <c r="G22" s="463"/>
      <c r="H22" s="463"/>
      <c r="I22" s="463"/>
      <c r="J22" s="463"/>
      <c r="K22" s="453"/>
      <c r="L22" s="458" t="s">
        <v>152</v>
      </c>
      <c r="M22" s="463"/>
      <c r="N22" s="463"/>
      <c r="O22" s="463"/>
      <c r="P22" s="453"/>
      <c r="Q22" s="589" t="s">
        <v>153</v>
      </c>
      <c r="R22" s="590"/>
      <c r="S22" s="590"/>
      <c r="T22" s="590"/>
      <c r="U22" s="590"/>
      <c r="V22" s="591"/>
      <c r="W22" s="595" t="s">
        <v>154</v>
      </c>
      <c r="X22" s="581"/>
      <c r="Y22" s="582"/>
      <c r="Z22" s="458" t="s">
        <v>1</v>
      </c>
      <c r="AA22" s="463"/>
      <c r="AB22" s="463"/>
      <c r="AC22" s="463"/>
      <c r="AD22" s="463"/>
      <c r="AE22" s="463"/>
      <c r="AF22" s="463"/>
      <c r="AG22" s="453"/>
      <c r="AH22" s="608" t="s">
        <v>155</v>
      </c>
      <c r="AI22" s="463"/>
      <c r="AJ22" s="463"/>
      <c r="AK22" s="463"/>
      <c r="AL22" s="453"/>
      <c r="AM22" s="608" t="s">
        <v>156</v>
      </c>
      <c r="AN22" s="609"/>
      <c r="AO22" s="609"/>
      <c r="AP22" s="609"/>
      <c r="AQ22" s="609"/>
      <c r="AR22" s="610"/>
      <c r="AS22" s="589" t="s">
        <v>153</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157</v>
      </c>
      <c r="AZ23" s="407"/>
      <c r="BA23" s="407"/>
      <c r="BB23" s="407"/>
      <c r="BC23" s="407"/>
      <c r="BD23" s="407"/>
      <c r="BE23" s="407"/>
      <c r="BF23" s="407"/>
      <c r="BG23" s="407"/>
      <c r="BH23" s="407"/>
      <c r="BI23" s="407"/>
      <c r="BJ23" s="407"/>
      <c r="BK23" s="407"/>
      <c r="BL23" s="407"/>
      <c r="BM23" s="408"/>
      <c r="BN23" s="446">
        <v>50617296</v>
      </c>
      <c r="BO23" s="447"/>
      <c r="BP23" s="447"/>
      <c r="BQ23" s="447"/>
      <c r="BR23" s="447"/>
      <c r="BS23" s="447"/>
      <c r="BT23" s="447"/>
      <c r="BU23" s="448"/>
      <c r="BV23" s="446">
        <v>50578301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158</v>
      </c>
      <c r="F24" s="476"/>
      <c r="G24" s="476"/>
      <c r="H24" s="476"/>
      <c r="I24" s="476"/>
      <c r="J24" s="476"/>
      <c r="K24" s="477"/>
      <c r="L24" s="497">
        <v>1</v>
      </c>
      <c r="M24" s="498"/>
      <c r="N24" s="498"/>
      <c r="O24" s="498"/>
      <c r="P24" s="537"/>
      <c r="Q24" s="497">
        <v>9700</v>
      </c>
      <c r="R24" s="498"/>
      <c r="S24" s="498"/>
      <c r="T24" s="498"/>
      <c r="U24" s="498"/>
      <c r="V24" s="537"/>
      <c r="W24" s="596"/>
      <c r="X24" s="584"/>
      <c r="Y24" s="585"/>
      <c r="Z24" s="496" t="s">
        <v>159</v>
      </c>
      <c r="AA24" s="476"/>
      <c r="AB24" s="476"/>
      <c r="AC24" s="476"/>
      <c r="AD24" s="476"/>
      <c r="AE24" s="476"/>
      <c r="AF24" s="476"/>
      <c r="AG24" s="477"/>
      <c r="AH24" s="497">
        <v>1017</v>
      </c>
      <c r="AI24" s="498"/>
      <c r="AJ24" s="498"/>
      <c r="AK24" s="498"/>
      <c r="AL24" s="537"/>
      <c r="AM24" s="497">
        <v>3113037</v>
      </c>
      <c r="AN24" s="498"/>
      <c r="AO24" s="498"/>
      <c r="AP24" s="498"/>
      <c r="AQ24" s="498"/>
      <c r="AR24" s="537"/>
      <c r="AS24" s="497">
        <v>3061</v>
      </c>
      <c r="AT24" s="498"/>
      <c r="AU24" s="498"/>
      <c r="AV24" s="498"/>
      <c r="AW24" s="498"/>
      <c r="AX24" s="499"/>
      <c r="AY24" s="616" t="s">
        <v>160</v>
      </c>
      <c r="AZ24" s="617"/>
      <c r="BA24" s="617"/>
      <c r="BB24" s="617"/>
      <c r="BC24" s="617"/>
      <c r="BD24" s="617"/>
      <c r="BE24" s="617"/>
      <c r="BF24" s="617"/>
      <c r="BG24" s="617"/>
      <c r="BH24" s="617"/>
      <c r="BI24" s="617"/>
      <c r="BJ24" s="617"/>
      <c r="BK24" s="617"/>
      <c r="BL24" s="617"/>
      <c r="BM24" s="618"/>
      <c r="BN24" s="446">
        <v>22983570</v>
      </c>
      <c r="BO24" s="447"/>
      <c r="BP24" s="447"/>
      <c r="BQ24" s="447"/>
      <c r="BR24" s="447"/>
      <c r="BS24" s="447"/>
      <c r="BT24" s="447"/>
      <c r="BU24" s="448"/>
      <c r="BV24" s="446">
        <v>23287705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161</v>
      </c>
      <c r="F25" s="476"/>
      <c r="G25" s="476"/>
      <c r="H25" s="476"/>
      <c r="I25" s="476"/>
      <c r="J25" s="476"/>
      <c r="K25" s="477"/>
      <c r="L25" s="497">
        <v>1</v>
      </c>
      <c r="M25" s="498"/>
      <c r="N25" s="498"/>
      <c r="O25" s="498"/>
      <c r="P25" s="537"/>
      <c r="Q25" s="497">
        <v>8260</v>
      </c>
      <c r="R25" s="498"/>
      <c r="S25" s="498"/>
      <c r="T25" s="498"/>
      <c r="U25" s="498"/>
      <c r="V25" s="537"/>
      <c r="W25" s="596"/>
      <c r="X25" s="584"/>
      <c r="Y25" s="585"/>
      <c r="Z25" s="496" t="s">
        <v>162</v>
      </c>
      <c r="AA25" s="476"/>
      <c r="AB25" s="476"/>
      <c r="AC25" s="476"/>
      <c r="AD25" s="476"/>
      <c r="AE25" s="476"/>
      <c r="AF25" s="476"/>
      <c r="AG25" s="477"/>
      <c r="AH25" s="497">
        <v>203</v>
      </c>
      <c r="AI25" s="498"/>
      <c r="AJ25" s="498"/>
      <c r="AK25" s="498"/>
      <c r="AL25" s="537"/>
      <c r="AM25" s="497">
        <v>593572</v>
      </c>
      <c r="AN25" s="498"/>
      <c r="AO25" s="498"/>
      <c r="AP25" s="498"/>
      <c r="AQ25" s="498"/>
      <c r="AR25" s="537"/>
      <c r="AS25" s="497">
        <v>2924</v>
      </c>
      <c r="AT25" s="498"/>
      <c r="AU25" s="498"/>
      <c r="AV25" s="498"/>
      <c r="AW25" s="498"/>
      <c r="AX25" s="499"/>
      <c r="AY25" s="406" t="s">
        <v>163</v>
      </c>
      <c r="AZ25" s="407"/>
      <c r="BA25" s="407"/>
      <c r="BB25" s="407"/>
      <c r="BC25" s="407"/>
      <c r="BD25" s="407"/>
      <c r="BE25" s="407"/>
      <c r="BF25" s="407"/>
      <c r="BG25" s="407"/>
      <c r="BH25" s="407"/>
      <c r="BI25" s="407"/>
      <c r="BJ25" s="407"/>
      <c r="BK25" s="407"/>
      <c r="BL25" s="407"/>
      <c r="BM25" s="408"/>
      <c r="BN25" s="409">
        <v>5907643</v>
      </c>
      <c r="BO25" s="410"/>
      <c r="BP25" s="410"/>
      <c r="BQ25" s="410"/>
      <c r="BR25" s="410"/>
      <c r="BS25" s="410"/>
      <c r="BT25" s="410"/>
      <c r="BU25" s="411"/>
      <c r="BV25" s="409">
        <v>6677602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164</v>
      </c>
      <c r="F26" s="476"/>
      <c r="G26" s="476"/>
      <c r="H26" s="476"/>
      <c r="I26" s="476"/>
      <c r="J26" s="476"/>
      <c r="K26" s="477"/>
      <c r="L26" s="497">
        <v>1</v>
      </c>
      <c r="M26" s="498"/>
      <c r="N26" s="498"/>
      <c r="O26" s="498"/>
      <c r="P26" s="537"/>
      <c r="Q26" s="497">
        <v>6930</v>
      </c>
      <c r="R26" s="498"/>
      <c r="S26" s="498"/>
      <c r="T26" s="498"/>
      <c r="U26" s="498"/>
      <c r="V26" s="537"/>
      <c r="W26" s="596"/>
      <c r="X26" s="584"/>
      <c r="Y26" s="585"/>
      <c r="Z26" s="496" t="s">
        <v>165</v>
      </c>
      <c r="AA26" s="606"/>
      <c r="AB26" s="606"/>
      <c r="AC26" s="606"/>
      <c r="AD26" s="606"/>
      <c r="AE26" s="606"/>
      <c r="AF26" s="606"/>
      <c r="AG26" s="607"/>
      <c r="AH26" s="497">
        <v>86</v>
      </c>
      <c r="AI26" s="498"/>
      <c r="AJ26" s="498"/>
      <c r="AK26" s="498"/>
      <c r="AL26" s="537"/>
      <c r="AM26" s="497">
        <v>288616</v>
      </c>
      <c r="AN26" s="498"/>
      <c r="AO26" s="498"/>
      <c r="AP26" s="498"/>
      <c r="AQ26" s="498"/>
      <c r="AR26" s="537"/>
      <c r="AS26" s="497">
        <v>3356</v>
      </c>
      <c r="AT26" s="498"/>
      <c r="AU26" s="498"/>
      <c r="AV26" s="498"/>
      <c r="AW26" s="498"/>
      <c r="AX26" s="499"/>
      <c r="AY26" s="449" t="s">
        <v>166</v>
      </c>
      <c r="AZ26" s="450"/>
      <c r="BA26" s="450"/>
      <c r="BB26" s="450"/>
      <c r="BC26" s="450"/>
      <c r="BD26" s="450"/>
      <c r="BE26" s="450"/>
      <c r="BF26" s="450"/>
      <c r="BG26" s="450"/>
      <c r="BH26" s="450"/>
      <c r="BI26" s="450"/>
      <c r="BJ26" s="450"/>
      <c r="BK26" s="450"/>
      <c r="BL26" s="450"/>
      <c r="BM26" s="451"/>
      <c r="BN26" s="446" t="s">
        <v>167</v>
      </c>
      <c r="BO26" s="447"/>
      <c r="BP26" s="447"/>
      <c r="BQ26" s="447"/>
      <c r="BR26" s="447"/>
      <c r="BS26" s="447"/>
      <c r="BT26" s="447"/>
      <c r="BU26" s="448"/>
      <c r="BV26" s="446" t="s">
        <v>119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168</v>
      </c>
      <c r="F27" s="476"/>
      <c r="G27" s="476"/>
      <c r="H27" s="476"/>
      <c r="I27" s="476"/>
      <c r="J27" s="476"/>
      <c r="K27" s="477"/>
      <c r="L27" s="497">
        <v>1</v>
      </c>
      <c r="M27" s="498"/>
      <c r="N27" s="498"/>
      <c r="O27" s="498"/>
      <c r="P27" s="537"/>
      <c r="Q27" s="497">
        <v>6000</v>
      </c>
      <c r="R27" s="498"/>
      <c r="S27" s="498"/>
      <c r="T27" s="498"/>
      <c r="U27" s="498"/>
      <c r="V27" s="537"/>
      <c r="W27" s="596"/>
      <c r="X27" s="584"/>
      <c r="Y27" s="585"/>
      <c r="Z27" s="496" t="s">
        <v>169</v>
      </c>
      <c r="AA27" s="476"/>
      <c r="AB27" s="476"/>
      <c r="AC27" s="476"/>
      <c r="AD27" s="476"/>
      <c r="AE27" s="476"/>
      <c r="AF27" s="476"/>
      <c r="AG27" s="477"/>
      <c r="AH27" s="497">
        <v>28</v>
      </c>
      <c r="AI27" s="498"/>
      <c r="AJ27" s="498"/>
      <c r="AK27" s="498"/>
      <c r="AL27" s="537"/>
      <c r="AM27" s="497">
        <v>106568</v>
      </c>
      <c r="AN27" s="498"/>
      <c r="AO27" s="498"/>
      <c r="AP27" s="498"/>
      <c r="AQ27" s="498"/>
      <c r="AR27" s="537"/>
      <c r="AS27" s="497">
        <v>3806</v>
      </c>
      <c r="AT27" s="498"/>
      <c r="AU27" s="498"/>
      <c r="AV27" s="498"/>
      <c r="AW27" s="498"/>
      <c r="AX27" s="499"/>
      <c r="AY27" s="538" t="s">
        <v>170</v>
      </c>
      <c r="AZ27" s="539"/>
      <c r="BA27" s="539"/>
      <c r="BB27" s="539"/>
      <c r="BC27" s="539"/>
      <c r="BD27" s="539"/>
      <c r="BE27" s="539"/>
      <c r="BF27" s="539"/>
      <c r="BG27" s="539"/>
      <c r="BH27" s="539"/>
      <c r="BI27" s="539"/>
      <c r="BJ27" s="539"/>
      <c r="BK27" s="539"/>
      <c r="BL27" s="539"/>
      <c r="BM27" s="540"/>
      <c r="BN27" s="619">
        <v>632579</v>
      </c>
      <c r="BO27" s="620"/>
      <c r="BP27" s="620"/>
      <c r="BQ27" s="620"/>
      <c r="BR27" s="620"/>
      <c r="BS27" s="620"/>
      <c r="BT27" s="620"/>
      <c r="BU27" s="621"/>
      <c r="BV27" s="619">
        <v>632578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171</v>
      </c>
      <c r="F28" s="476"/>
      <c r="G28" s="476"/>
      <c r="H28" s="476"/>
      <c r="I28" s="476"/>
      <c r="J28" s="476"/>
      <c r="K28" s="477"/>
      <c r="L28" s="497">
        <v>1</v>
      </c>
      <c r="M28" s="498"/>
      <c r="N28" s="498"/>
      <c r="O28" s="498"/>
      <c r="P28" s="537"/>
      <c r="Q28" s="497">
        <v>5400</v>
      </c>
      <c r="R28" s="498"/>
      <c r="S28" s="498"/>
      <c r="T28" s="498"/>
      <c r="U28" s="498"/>
      <c r="V28" s="537"/>
      <c r="W28" s="596"/>
      <c r="X28" s="584"/>
      <c r="Y28" s="585"/>
      <c r="Z28" s="496" t="s">
        <v>172</v>
      </c>
      <c r="AA28" s="476"/>
      <c r="AB28" s="476"/>
      <c r="AC28" s="476"/>
      <c r="AD28" s="476"/>
      <c r="AE28" s="476"/>
      <c r="AF28" s="476"/>
      <c r="AG28" s="477"/>
      <c r="AH28" s="497" t="s">
        <v>119</v>
      </c>
      <c r="AI28" s="498"/>
      <c r="AJ28" s="498"/>
      <c r="AK28" s="498"/>
      <c r="AL28" s="537"/>
      <c r="AM28" s="497" t="s">
        <v>167</v>
      </c>
      <c r="AN28" s="498"/>
      <c r="AO28" s="498"/>
      <c r="AP28" s="498"/>
      <c r="AQ28" s="498"/>
      <c r="AR28" s="537"/>
      <c r="AS28" s="497" t="s">
        <v>167</v>
      </c>
      <c r="AT28" s="498"/>
      <c r="AU28" s="498"/>
      <c r="AV28" s="498"/>
      <c r="AW28" s="498"/>
      <c r="AX28" s="499"/>
      <c r="AY28" s="622" t="s">
        <v>173</v>
      </c>
      <c r="AZ28" s="623"/>
      <c r="BA28" s="623"/>
      <c r="BB28" s="624"/>
      <c r="BC28" s="406" t="s">
        <v>41</v>
      </c>
      <c r="BD28" s="407"/>
      <c r="BE28" s="407"/>
      <c r="BF28" s="407"/>
      <c r="BG28" s="407"/>
      <c r="BH28" s="407"/>
      <c r="BI28" s="407"/>
      <c r="BJ28" s="407"/>
      <c r="BK28" s="407"/>
      <c r="BL28" s="407"/>
      <c r="BM28" s="408"/>
      <c r="BN28" s="409">
        <v>1214665</v>
      </c>
      <c r="BO28" s="410"/>
      <c r="BP28" s="410"/>
      <c r="BQ28" s="410"/>
      <c r="BR28" s="410"/>
      <c r="BS28" s="410"/>
      <c r="BT28" s="410"/>
      <c r="BU28" s="411"/>
      <c r="BV28" s="409">
        <v>1209457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174</v>
      </c>
      <c r="F29" s="476"/>
      <c r="G29" s="476"/>
      <c r="H29" s="476"/>
      <c r="I29" s="476"/>
      <c r="J29" s="476"/>
      <c r="K29" s="477"/>
      <c r="L29" s="497">
        <v>28</v>
      </c>
      <c r="M29" s="498"/>
      <c r="N29" s="498"/>
      <c r="O29" s="498"/>
      <c r="P29" s="537"/>
      <c r="Q29" s="497">
        <v>5100</v>
      </c>
      <c r="R29" s="498"/>
      <c r="S29" s="498"/>
      <c r="T29" s="498"/>
      <c r="U29" s="498"/>
      <c r="V29" s="537"/>
      <c r="W29" s="597"/>
      <c r="X29" s="598"/>
      <c r="Y29" s="599"/>
      <c r="Z29" s="496" t="s">
        <v>175</v>
      </c>
      <c r="AA29" s="476"/>
      <c r="AB29" s="476"/>
      <c r="AC29" s="476"/>
      <c r="AD29" s="476"/>
      <c r="AE29" s="476"/>
      <c r="AF29" s="476"/>
      <c r="AG29" s="477"/>
      <c r="AH29" s="497">
        <v>1045</v>
      </c>
      <c r="AI29" s="498"/>
      <c r="AJ29" s="498"/>
      <c r="AK29" s="498"/>
      <c r="AL29" s="537"/>
      <c r="AM29" s="497">
        <v>3219605</v>
      </c>
      <c r="AN29" s="498"/>
      <c r="AO29" s="498"/>
      <c r="AP29" s="498"/>
      <c r="AQ29" s="498"/>
      <c r="AR29" s="537"/>
      <c r="AS29" s="497">
        <v>3081</v>
      </c>
      <c r="AT29" s="498"/>
      <c r="AU29" s="498"/>
      <c r="AV29" s="498"/>
      <c r="AW29" s="498"/>
      <c r="AX29" s="499"/>
      <c r="AY29" s="625"/>
      <c r="AZ29" s="626"/>
      <c r="BA29" s="626"/>
      <c r="BB29" s="627"/>
      <c r="BC29" s="480" t="s">
        <v>176</v>
      </c>
      <c r="BD29" s="481"/>
      <c r="BE29" s="481"/>
      <c r="BF29" s="481"/>
      <c r="BG29" s="481"/>
      <c r="BH29" s="481"/>
      <c r="BI29" s="481"/>
      <c r="BJ29" s="481"/>
      <c r="BK29" s="481"/>
      <c r="BL29" s="481"/>
      <c r="BM29" s="482"/>
      <c r="BN29" s="446">
        <v>364089</v>
      </c>
      <c r="BO29" s="447"/>
      <c r="BP29" s="447"/>
      <c r="BQ29" s="447"/>
      <c r="BR29" s="447"/>
      <c r="BS29" s="447"/>
      <c r="BT29" s="447"/>
      <c r="BU29" s="448"/>
      <c r="BV29" s="446">
        <v>364061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177</v>
      </c>
      <c r="X30" s="604"/>
      <c r="Y30" s="604"/>
      <c r="Z30" s="604"/>
      <c r="AA30" s="604"/>
      <c r="AB30" s="604"/>
      <c r="AC30" s="604"/>
      <c r="AD30" s="604"/>
      <c r="AE30" s="604"/>
      <c r="AF30" s="604"/>
      <c r="AG30" s="605"/>
      <c r="AH30" s="562">
        <v>99.6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2736135</v>
      </c>
      <c r="BO30" s="620"/>
      <c r="BP30" s="620"/>
      <c r="BQ30" s="620"/>
      <c r="BR30" s="620"/>
      <c r="BS30" s="620"/>
      <c r="BT30" s="620"/>
      <c r="BU30" s="621"/>
      <c r="BV30" s="619">
        <v>2707601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178</v>
      </c>
      <c r="D32" s="193"/>
      <c r="E32" s="193"/>
      <c r="F32" s="190"/>
      <c r="G32" s="190"/>
      <c r="H32" s="190"/>
      <c r="I32" s="190"/>
      <c r="J32" s="190"/>
      <c r="K32" s="190"/>
      <c r="L32" s="190"/>
      <c r="M32" s="190"/>
      <c r="N32" s="190"/>
      <c r="O32" s="190"/>
      <c r="P32" s="190"/>
      <c r="Q32" s="190"/>
      <c r="R32" s="190"/>
      <c r="S32" s="190"/>
      <c r="T32" s="190"/>
      <c r="U32" s="190" t="s">
        <v>179</v>
      </c>
      <c r="V32" s="190"/>
      <c r="W32" s="190"/>
      <c r="X32" s="190"/>
      <c r="Y32" s="190"/>
      <c r="Z32" s="190"/>
      <c r="AA32" s="190"/>
      <c r="AB32" s="190"/>
      <c r="AC32" s="190"/>
      <c r="AD32" s="190"/>
      <c r="AE32" s="190"/>
      <c r="AF32" s="190"/>
      <c r="AG32" s="190"/>
      <c r="AH32" s="190"/>
      <c r="AI32" s="190"/>
      <c r="AJ32" s="190"/>
      <c r="AK32" s="190"/>
      <c r="AL32" s="190"/>
      <c r="AM32" s="194" t="s">
        <v>180</v>
      </c>
      <c r="AN32" s="190"/>
      <c r="AO32" s="190"/>
      <c r="AP32" s="190"/>
      <c r="AQ32" s="190"/>
      <c r="AR32" s="190"/>
      <c r="AS32" s="194"/>
      <c r="AT32" s="194"/>
      <c r="AU32" s="194"/>
      <c r="AV32" s="194"/>
      <c r="AW32" s="194"/>
      <c r="AX32" s="194"/>
      <c r="AY32" s="194"/>
      <c r="AZ32" s="194"/>
      <c r="BA32" s="194"/>
      <c r="BB32" s="190"/>
      <c r="BC32" s="194"/>
      <c r="BD32" s="190"/>
      <c r="BE32" s="194" t="s">
        <v>181</v>
      </c>
      <c r="BF32" s="190"/>
      <c r="BG32" s="190"/>
      <c r="BH32" s="190"/>
      <c r="BI32" s="190"/>
      <c r="BJ32" s="194"/>
      <c r="BK32" s="194"/>
      <c r="BL32" s="194"/>
      <c r="BM32" s="194"/>
      <c r="BN32" s="194"/>
      <c r="BO32" s="194"/>
      <c r="BP32" s="194"/>
      <c r="BQ32" s="194"/>
      <c r="BR32" s="190"/>
      <c r="BS32" s="190"/>
      <c r="BT32" s="190"/>
      <c r="BU32" s="190"/>
      <c r="BV32" s="190"/>
      <c r="BW32" s="190" t="s">
        <v>182</v>
      </c>
      <c r="BX32" s="190"/>
      <c r="BY32" s="190"/>
      <c r="BZ32" s="190"/>
      <c r="CA32" s="190"/>
      <c r="CB32" s="194"/>
      <c r="CC32" s="194"/>
      <c r="CD32" s="194"/>
      <c r="CE32" s="194"/>
      <c r="CF32" s="194"/>
      <c r="CG32" s="194"/>
      <c r="CH32" s="194"/>
      <c r="CI32" s="194"/>
      <c r="CJ32" s="194"/>
      <c r="CK32" s="194"/>
      <c r="CL32" s="194"/>
      <c r="CM32" s="194"/>
      <c r="CN32" s="194"/>
      <c r="CO32" s="194" t="s">
        <v>183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184</v>
      </c>
      <c r="D33" s="470"/>
      <c r="E33" s="435" t="s">
        <v>185</v>
      </c>
      <c r="F33" s="435"/>
      <c r="G33" s="435"/>
      <c r="H33" s="435"/>
      <c r="I33" s="435"/>
      <c r="J33" s="435"/>
      <c r="K33" s="435"/>
      <c r="L33" s="435"/>
      <c r="M33" s="435"/>
      <c r="N33" s="435"/>
      <c r="O33" s="435"/>
      <c r="P33" s="435"/>
      <c r="Q33" s="435"/>
      <c r="R33" s="435"/>
      <c r="S33" s="435"/>
      <c r="T33" s="195"/>
      <c r="U33" s="470" t="s">
        <v>184</v>
      </c>
      <c r="V33" s="470"/>
      <c r="W33" s="435" t="s">
        <v>186</v>
      </c>
      <c r="X33" s="435"/>
      <c r="Y33" s="435"/>
      <c r="Z33" s="435"/>
      <c r="AA33" s="435"/>
      <c r="AB33" s="435"/>
      <c r="AC33" s="435"/>
      <c r="AD33" s="435"/>
      <c r="AE33" s="435"/>
      <c r="AF33" s="435"/>
      <c r="AG33" s="435"/>
      <c r="AH33" s="435"/>
      <c r="AI33" s="435"/>
      <c r="AJ33" s="435"/>
      <c r="AK33" s="435"/>
      <c r="AL33" s="195"/>
      <c r="AM33" s="470" t="s">
        <v>184</v>
      </c>
      <c r="AN33" s="470"/>
      <c r="AO33" s="435" t="s">
        <v>185</v>
      </c>
      <c r="AP33" s="435"/>
      <c r="AQ33" s="435"/>
      <c r="AR33" s="435"/>
      <c r="AS33" s="435"/>
      <c r="AT33" s="435"/>
      <c r="AU33" s="435"/>
      <c r="AV33" s="435"/>
      <c r="AW33" s="435"/>
      <c r="AX33" s="435"/>
      <c r="AY33" s="435"/>
      <c r="AZ33" s="435"/>
      <c r="BA33" s="435"/>
      <c r="BB33" s="435"/>
      <c r="BC33" s="435"/>
      <c r="BD33" s="196"/>
      <c r="BE33" s="435" t="s">
        <v>187</v>
      </c>
      <c r="BF33" s="435"/>
      <c r="BG33" s="435" t="s">
        <v>188</v>
      </c>
      <c r="BH33" s="435"/>
      <c r="BI33" s="435"/>
      <c r="BJ33" s="435"/>
      <c r="BK33" s="435"/>
      <c r="BL33" s="435"/>
      <c r="BM33" s="435"/>
      <c r="BN33" s="435"/>
      <c r="BO33" s="435"/>
      <c r="BP33" s="435"/>
      <c r="BQ33" s="435"/>
      <c r="BR33" s="435"/>
      <c r="BS33" s="435"/>
      <c r="BT33" s="435"/>
      <c r="BU33" s="435"/>
      <c r="BV33" s="196"/>
      <c r="BW33" s="470" t="s">
        <v>187</v>
      </c>
      <c r="BX33" s="470"/>
      <c r="BY33" s="435" t="s">
        <v>189</v>
      </c>
      <c r="BZ33" s="435"/>
      <c r="CA33" s="435"/>
      <c r="CB33" s="435"/>
      <c r="CC33" s="435"/>
      <c r="CD33" s="435"/>
      <c r="CE33" s="435"/>
      <c r="CF33" s="435"/>
      <c r="CG33" s="435"/>
      <c r="CH33" s="435"/>
      <c r="CI33" s="435"/>
      <c r="CJ33" s="435"/>
      <c r="CK33" s="435"/>
      <c r="CL33" s="435"/>
      <c r="CM33" s="435"/>
      <c r="CN33" s="195"/>
      <c r="CO33" s="470" t="s">
        <v>184</v>
      </c>
      <c r="CP33" s="470"/>
      <c r="CQ33" s="435" t="s">
        <v>190</v>
      </c>
      <c r="CR33" s="435"/>
      <c r="CS33" s="435"/>
      <c r="CT33" s="435"/>
      <c r="CU33" s="435"/>
      <c r="CV33" s="435"/>
      <c r="CW33" s="435"/>
      <c r="CX33" s="435"/>
      <c r="CY33" s="435"/>
      <c r="CZ33" s="435"/>
      <c r="DA33" s="435"/>
      <c r="DB33" s="435"/>
      <c r="DC33" s="435"/>
      <c r="DD33" s="435"/>
      <c r="DE33" s="435"/>
      <c r="DF33" s="195"/>
      <c r="DG33" s="631" t="s">
        <v>191</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7</v>
      </c>
      <c r="V34" s="632"/>
      <c r="W34" s="633" t="str">
        <f>IF('各会計、関係団体の財政状況及び健全化判断比率'!B28="","",'各会計、関係団体の財政状況及び健全化判断比率'!B28)</f>
        <v>国民健康保険特別会計（事業勘定）</v>
      </c>
      <c r="X34" s="633"/>
      <c r="Y34" s="633"/>
      <c r="Z34" s="633"/>
      <c r="AA34" s="633"/>
      <c r="AB34" s="633"/>
      <c r="AC34" s="633"/>
      <c r="AD34" s="633"/>
      <c r="AE34" s="633"/>
      <c r="AF34" s="633"/>
      <c r="AG34" s="633"/>
      <c r="AH34" s="633"/>
      <c r="AI34" s="633"/>
      <c r="AJ34" s="633"/>
      <c r="AK34" s="633"/>
      <c r="AL34" s="193"/>
      <c r="AM34" s="632">
        <f>IF(AO34="","",MAX(C34:D43,U34:V43)+1)</f>
        <v>10</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11</v>
      </c>
      <c r="BF34" s="632"/>
      <c r="BG34" s="633" t="str">
        <f>IF('各会計、関係団体の財政状況及び健全化判断比率'!B32="","",'各会計、関係団体の財政状況及び健全化判断比率'!B32)</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15</v>
      </c>
      <c r="BX34" s="632"/>
      <c r="BY34" s="633" t="str">
        <f>IF('各会計、関係団体の財政状況及び健全化判断比率'!B68="","",'各会計、関係団体の財政状況及び健全化判断比率'!B68)</f>
        <v>小山広域保健衛生組合</v>
      </c>
      <c r="BZ34" s="633"/>
      <c r="CA34" s="633"/>
      <c r="CB34" s="633"/>
      <c r="CC34" s="633"/>
      <c r="CD34" s="633"/>
      <c r="CE34" s="633"/>
      <c r="CF34" s="633"/>
      <c r="CG34" s="633"/>
      <c r="CH34" s="633"/>
      <c r="CI34" s="633"/>
      <c r="CJ34" s="633"/>
      <c r="CK34" s="633"/>
      <c r="CL34" s="633"/>
      <c r="CM34" s="633"/>
      <c r="CN34" s="193"/>
      <c r="CO34" s="632">
        <f>IF(CQ34="","",MAX(C34:D43,U34:V43,AM34:AN43,BE34:BF43,BW34:BX43)+1)</f>
        <v>20</v>
      </c>
      <c r="CP34" s="632"/>
      <c r="CQ34" s="633" t="str">
        <f>IF('各会計、関係団体の財政状況及び健全化判断比率'!BS7="","",'各会計、関係団体の財政状況及び健全化判断比率'!BS7)</f>
        <v>渡良瀬遊水地アクリメーション振興財団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墓園やすらぎの森事業特別会計</v>
      </c>
      <c r="F35" s="633"/>
      <c r="G35" s="633"/>
      <c r="H35" s="633"/>
      <c r="I35" s="633"/>
      <c r="J35" s="633"/>
      <c r="K35" s="633"/>
      <c r="L35" s="633"/>
      <c r="M35" s="633"/>
      <c r="N35" s="633"/>
      <c r="O35" s="633"/>
      <c r="P35" s="633"/>
      <c r="Q35" s="633"/>
      <c r="R35" s="633"/>
      <c r="S35" s="633"/>
      <c r="T35" s="193"/>
      <c r="U35" s="632">
        <f>IF(W35="","",U34+1)</f>
        <v>8</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12</v>
      </c>
      <c r="BF35" s="632"/>
      <c r="BG35" s="633" t="str">
        <f>IF('各会計、関係団体の財政状況及び健全化判断比率'!B33="","",'各会計、関係団体の財政状況及び健全化判断比率'!B33)</f>
        <v>農業集落排水処理事業特別会計</v>
      </c>
      <c r="BH35" s="633"/>
      <c r="BI35" s="633"/>
      <c r="BJ35" s="633"/>
      <c r="BK35" s="633"/>
      <c r="BL35" s="633"/>
      <c r="BM35" s="633"/>
      <c r="BN35" s="633"/>
      <c r="BO35" s="633"/>
      <c r="BP35" s="633"/>
      <c r="BQ35" s="633"/>
      <c r="BR35" s="633"/>
      <c r="BS35" s="633"/>
      <c r="BT35" s="633"/>
      <c r="BU35" s="633"/>
      <c r="BV35" s="193"/>
      <c r="BW35" s="632">
        <f t="shared" ref="BW35:BW43" si="2">IF(BY35="","",BW34+1)</f>
        <v>16</v>
      </c>
      <c r="BX35" s="632"/>
      <c r="BY35" s="633" t="str">
        <f>IF('各会計、関係団体の財政状況及び健全化判断比率'!B69="","",'各会計、関係団体の財政状況及び健全化判断比率'!B69)</f>
        <v>栃木県市町村総合事務組合（一般会計）</v>
      </c>
      <c r="BZ35" s="633"/>
      <c r="CA35" s="633"/>
      <c r="CB35" s="633"/>
      <c r="CC35" s="633"/>
      <c r="CD35" s="633"/>
      <c r="CE35" s="633"/>
      <c r="CF35" s="633"/>
      <c r="CG35" s="633"/>
      <c r="CH35" s="633"/>
      <c r="CI35" s="633"/>
      <c r="CJ35" s="633"/>
      <c r="CK35" s="633"/>
      <c r="CL35" s="633"/>
      <c r="CM35" s="633"/>
      <c r="CN35" s="193"/>
      <c r="CO35" s="632">
        <f t="shared" ref="CO35:CO43" si="3">IF(CQ35="","",CO34+1)</f>
        <v>21</v>
      </c>
      <c r="CP35" s="632"/>
      <c r="CQ35" s="633" t="str">
        <f>IF('各会計、関係団体の財政状況及び健全化判断比率'!BS8="","",'各会計、関係団体の財政状況及び健全化判断比率'!BS8)</f>
        <v>小山都市開発</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与良川水系湛水防除事業特別会計</v>
      </c>
      <c r="F36" s="633"/>
      <c r="G36" s="633"/>
      <c r="H36" s="633"/>
      <c r="I36" s="633"/>
      <c r="J36" s="633"/>
      <c r="K36" s="633"/>
      <c r="L36" s="633"/>
      <c r="M36" s="633"/>
      <c r="N36" s="633"/>
      <c r="O36" s="633"/>
      <c r="P36" s="633"/>
      <c r="Q36" s="633"/>
      <c r="R36" s="633"/>
      <c r="S36" s="633"/>
      <c r="T36" s="193"/>
      <c r="U36" s="632">
        <f t="shared" ref="U36:U43" si="4">IF(W36="","",U35+1)</f>
        <v>9</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13</v>
      </c>
      <c r="BF36" s="632"/>
      <c r="BG36" s="633" t="str">
        <f>IF('各会計、関係団体の財政状況及び健全化判断比率'!B34="","",'各会計、関係団体の財政状況及び健全化判断比率'!B34)</f>
        <v>小山東部第二工業団地造成事業特別会計</v>
      </c>
      <c r="BH36" s="633"/>
      <c r="BI36" s="633"/>
      <c r="BJ36" s="633"/>
      <c r="BK36" s="633"/>
      <c r="BL36" s="633"/>
      <c r="BM36" s="633"/>
      <c r="BN36" s="633"/>
      <c r="BO36" s="633"/>
      <c r="BP36" s="633"/>
      <c r="BQ36" s="633"/>
      <c r="BR36" s="633"/>
      <c r="BS36" s="633"/>
      <c r="BT36" s="633"/>
      <c r="BU36" s="633"/>
      <c r="BV36" s="193"/>
      <c r="BW36" s="632">
        <f t="shared" si="2"/>
        <v>17</v>
      </c>
      <c r="BX36" s="632"/>
      <c r="BY36" s="633" t="str">
        <f>IF('各会計、関係団体の財政状況及び健全化判断比率'!B70="","",'各会計、関係団体の財政状況及び健全化判断比率'!B70)</f>
        <v>栃木県市町村総合事務組合（特別会計）</v>
      </c>
      <c r="BZ36" s="633"/>
      <c r="CA36" s="633"/>
      <c r="CB36" s="633"/>
      <c r="CC36" s="633"/>
      <c r="CD36" s="633"/>
      <c r="CE36" s="633"/>
      <c r="CF36" s="633"/>
      <c r="CG36" s="633"/>
      <c r="CH36" s="633"/>
      <c r="CI36" s="633"/>
      <c r="CJ36" s="633"/>
      <c r="CK36" s="633"/>
      <c r="CL36" s="633"/>
      <c r="CM36" s="633"/>
      <c r="CN36" s="193"/>
      <c r="CO36" s="632">
        <f t="shared" si="3"/>
        <v>22</v>
      </c>
      <c r="CP36" s="632"/>
      <c r="CQ36" s="633" t="str">
        <f>IF('各会計、関係団体の財政状況及び健全化判断比率'!BS9="","",'各会計、関係団体の財政状況及び健全化判断比率'!BS9)</f>
        <v>小山市体育協会</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f>IF(E37="","",C36+1)</f>
        <v>4</v>
      </c>
      <c r="D37" s="632"/>
      <c r="E37" s="633" t="str">
        <f>IF('各会計、関係団体の財政状況及び健全化判断比率'!B10="","",'各会計、関係団体の財政状況及び健全化判断比率'!B10)</f>
        <v>公共用地先行取得事業特別会計</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14</v>
      </c>
      <c r="BF37" s="632"/>
      <c r="BG37" s="633" t="str">
        <f>IF('各会計、関係団体の財政状況及び健全化判断比率'!B35="","",'各会計、関係団体の財政状況及び健全化判断比率'!B35)</f>
        <v>テクノパーク小山南部造成事業特別会計</v>
      </c>
      <c r="BH37" s="633"/>
      <c r="BI37" s="633"/>
      <c r="BJ37" s="633"/>
      <c r="BK37" s="633"/>
      <c r="BL37" s="633"/>
      <c r="BM37" s="633"/>
      <c r="BN37" s="633"/>
      <c r="BO37" s="633"/>
      <c r="BP37" s="633"/>
      <c r="BQ37" s="633"/>
      <c r="BR37" s="633"/>
      <c r="BS37" s="633"/>
      <c r="BT37" s="633"/>
      <c r="BU37" s="633"/>
      <c r="BV37" s="193"/>
      <c r="BW37" s="632">
        <f t="shared" si="2"/>
        <v>18</v>
      </c>
      <c r="BX37" s="632"/>
      <c r="BY37" s="633" t="str">
        <f>IF('各会計、関係団体の財政状況及び健全化判断比率'!B71="","",'各会計、関係団体の財政状況及び健全化判断比率'!B71)</f>
        <v>栃木県後期高齢者医療広域連合（一般会計）</v>
      </c>
      <c r="BZ37" s="633"/>
      <c r="CA37" s="633"/>
      <c r="CB37" s="633"/>
      <c r="CC37" s="633"/>
      <c r="CD37" s="633"/>
      <c r="CE37" s="633"/>
      <c r="CF37" s="633"/>
      <c r="CG37" s="633"/>
      <c r="CH37" s="633"/>
      <c r="CI37" s="633"/>
      <c r="CJ37" s="633"/>
      <c r="CK37" s="633"/>
      <c r="CL37" s="633"/>
      <c r="CM37" s="633"/>
      <c r="CN37" s="193"/>
      <c r="CO37" s="632">
        <f t="shared" si="3"/>
        <v>23</v>
      </c>
      <c r="CP37" s="632"/>
      <c r="CQ37" s="633" t="str">
        <f>IF('各会計、関係団体の財政状況及び健全化判断比率'!BS10="","",'各会計、関係団体の財政状況及び健全化判断比率'!BS10)</f>
        <v>小山市農業公社</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f t="shared" ref="C38:C43" si="5">IF(E38="","",C37+1)</f>
        <v>5</v>
      </c>
      <c r="D38" s="632"/>
      <c r="E38" s="633" t="str">
        <f>IF('各会計、関係団体の財政状況及び健全化判断比率'!B11="","",'各会計、関係団体の財政状況及び健全化判断比率'!B11)</f>
        <v>病院事業債管理事業特別会計</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19</v>
      </c>
      <c r="BX38" s="632"/>
      <c r="BY38" s="633" t="str">
        <f>IF('各会計、関係団体の財政状況及び健全化判断比率'!B72="","",'各会計、関係団体の財政状況及び健全化判断比率'!B72)</f>
        <v>栃木県後期高齢者医療広域連合（後期高齢者医療特別会計）</v>
      </c>
      <c r="BZ38" s="633"/>
      <c r="CA38" s="633"/>
      <c r="CB38" s="633"/>
      <c r="CC38" s="633"/>
      <c r="CD38" s="633"/>
      <c r="CE38" s="633"/>
      <c r="CF38" s="633"/>
      <c r="CG38" s="633"/>
      <c r="CH38" s="633"/>
      <c r="CI38" s="633"/>
      <c r="CJ38" s="633"/>
      <c r="CK38" s="633"/>
      <c r="CL38" s="633"/>
      <c r="CM38" s="633"/>
      <c r="CN38" s="193"/>
      <c r="CO38" s="632">
        <f t="shared" si="3"/>
        <v>24</v>
      </c>
      <c r="CP38" s="632"/>
      <c r="CQ38" s="633" t="str">
        <f>IF('各会計、関係団体の財政状況及び健全化判断比率'!BS11="","",'各会計、関係団体の財政状況及び健全化判断比率'!BS11)</f>
        <v>小山市勤労者共済サービスセンター</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f t="shared" si="5"/>
        <v>6</v>
      </c>
      <c r="D39" s="632"/>
      <c r="E39" s="633" t="str">
        <f>IF('各会計、関係団体の財政状況及び健全化判断比率'!B12="","",'各会計、関係団体の財政状況及び健全化判断比率'!B12)</f>
        <v>栃木県南地方卸売市場特別会計</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f t="shared" si="3"/>
        <v>25</v>
      </c>
      <c r="CP39" s="632"/>
      <c r="CQ39" s="633" t="str">
        <f>IF('各会計、関係団体の財政状況及び健全化判断比率'!BS12="","",'各会計、関係団体の財政状況及び健全化判断比率'!BS12)</f>
        <v>テレビ小山放送</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f t="shared" si="3"/>
        <v>26</v>
      </c>
      <c r="CP40" s="632"/>
      <c r="CQ40" s="633" t="str">
        <f>IF('各会計、関係団体の財政状況及び健全化判断比率'!BS13="","",'各会計、関係団体の財政状況及び健全化判断比率'!BS13)</f>
        <v>小山市土地開発公社</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f t="shared" si="3"/>
        <v>27</v>
      </c>
      <c r="CP41" s="632"/>
      <c r="CQ41" s="633" t="str">
        <f>IF('各会計、関係団体の財政状況及び健全化判断比率'!BS14="","",'各会計、関係団体の財政状況及び健全化判断比率'!BS14)</f>
        <v>小山ブランド思川</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f t="shared" si="3"/>
        <v>28</v>
      </c>
      <c r="CP42" s="632"/>
      <c r="CQ42" s="633" t="str">
        <f>IF('各会計、関係団体の財政状況及び健全化判断比率'!BS15="","",'各会計、関係団体の財政状況及び健全化判断比率'!BS15)</f>
        <v>小山市観光協会</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f t="shared" si="3"/>
        <v>29</v>
      </c>
      <c r="CP43" s="632"/>
      <c r="CQ43" s="633" t="str">
        <f>IF('各会計、関係団体の財政状況及び健全化判断比率'!BS16="","",'各会計、関係団体の財政状況及び健全化判断比率'!BS16)</f>
        <v>新小山市民病院</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192</v>
      </c>
      <c r="C46" s="165"/>
      <c r="D46" s="165"/>
      <c r="E46" s="165" t="s">
        <v>193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196</v>
      </c>
    </row>
    <row r="50" spans="5:5">
      <c r="E50" s="167" t="s">
        <v>197</v>
      </c>
    </row>
    <row r="51" spans="5:5">
      <c r="E51" s="167" t="s">
        <v>198</v>
      </c>
    </row>
    <row r="52" spans="5:5">
      <c r="E52" s="167" t="s">
        <v>199</v>
      </c>
    </row>
    <row r="53" spans="5:5">
      <c r="E53" s="167" t="s">
        <v>200</v>
      </c>
    </row>
    <row r="54" spans="5:5"/>
    <row r="55" spans="5:5"/>
    <row r="56" spans="5:5"/>
    <row r="57" spans="5:5" hidden="1"/>
    <row r="58" spans="5:5" hidden="1"/>
    <row r="59" spans="5:5" hidden="1"/>
  </sheetData>
  <sheetProtection algorithmName="SHA-512" hashValue="C4PeKQa2Ff3K3hw2Ks8kPHqcQC52ZsTHEuNYYGRAHY/uLiAgFC4mVTCQnaYFFebYTeQhXuXmTTZZ0/l4X+2VEQ==" saltValue="dO2OD59Sp5zwPvtnN8lWy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541</v>
      </c>
      <c r="G33" s="29" t="s">
        <v>542</v>
      </c>
      <c r="H33" s="29" t="s">
        <v>543</v>
      </c>
      <c r="I33" s="29" t="s">
        <v>544</v>
      </c>
      <c r="J33" s="30" t="s">
        <v>545</v>
      </c>
      <c r="K33" s="22"/>
      <c r="L33" s="22"/>
      <c r="M33" s="22"/>
      <c r="N33" s="22"/>
      <c r="O33" s="22"/>
      <c r="P33" s="22"/>
    </row>
    <row r="34" spans="1:16" ht="39" customHeight="1">
      <c r="A34" s="22"/>
      <c r="B34" s="31"/>
      <c r="C34" s="1224" t="s">
        <v>549</v>
      </c>
      <c r="D34" s="1224"/>
      <c r="E34" s="1225"/>
      <c r="F34" s="32">
        <v>11.82</v>
      </c>
      <c r="G34" s="33">
        <v>14.01</v>
      </c>
      <c r="H34" s="33">
        <v>14.84</v>
      </c>
      <c r="I34" s="33">
        <v>16.5</v>
      </c>
      <c r="J34" s="34">
        <v>18.39</v>
      </c>
      <c r="K34" s="22"/>
      <c r="L34" s="22"/>
      <c r="M34" s="22"/>
      <c r="N34" s="22"/>
      <c r="O34" s="22"/>
      <c r="P34" s="22"/>
    </row>
    <row r="35" spans="1:16" ht="39" customHeight="1">
      <c r="A35" s="22"/>
      <c r="B35" s="35"/>
      <c r="C35" s="1218" t="s">
        <v>550</v>
      </c>
      <c r="D35" s="1219"/>
      <c r="E35" s="1220"/>
      <c r="F35" s="36">
        <v>6.2</v>
      </c>
      <c r="G35" s="37">
        <v>7.09</v>
      </c>
      <c r="H35" s="37">
        <v>7.79</v>
      </c>
      <c r="I35" s="37">
        <v>4.71</v>
      </c>
      <c r="J35" s="38">
        <v>2.87</v>
      </c>
      <c r="K35" s="22"/>
      <c r="L35" s="22"/>
      <c r="M35" s="22"/>
      <c r="N35" s="22"/>
      <c r="O35" s="22"/>
      <c r="P35" s="22"/>
    </row>
    <row r="36" spans="1:16" ht="39" customHeight="1">
      <c r="A36" s="22"/>
      <c r="B36" s="35"/>
      <c r="C36" s="1218" t="s">
        <v>551</v>
      </c>
      <c r="D36" s="1219"/>
      <c r="E36" s="1220"/>
      <c r="F36" s="36">
        <v>3.47</v>
      </c>
      <c r="G36" s="37">
        <v>2.85</v>
      </c>
      <c r="H36" s="37">
        <v>2.12</v>
      </c>
      <c r="I36" s="37">
        <v>3.38</v>
      </c>
      <c r="J36" s="38">
        <v>2.66</v>
      </c>
      <c r="K36" s="22"/>
      <c r="L36" s="22"/>
      <c r="M36" s="22"/>
      <c r="N36" s="22"/>
      <c r="O36" s="22"/>
      <c r="P36" s="22"/>
    </row>
    <row r="37" spans="1:16" ht="39" customHeight="1">
      <c r="A37" s="22"/>
      <c r="B37" s="35"/>
      <c r="C37" s="1218" t="s">
        <v>552</v>
      </c>
      <c r="D37" s="1219"/>
      <c r="E37" s="1220"/>
      <c r="F37" s="36">
        <v>0.63</v>
      </c>
      <c r="G37" s="37">
        <v>0.55000000000000004</v>
      </c>
      <c r="H37" s="37">
        <v>1.41</v>
      </c>
      <c r="I37" s="37">
        <v>2.34</v>
      </c>
      <c r="J37" s="38">
        <v>1.1499999999999999</v>
      </c>
      <c r="K37" s="22"/>
      <c r="L37" s="22"/>
      <c r="M37" s="22"/>
      <c r="N37" s="22"/>
      <c r="O37" s="22"/>
      <c r="P37" s="22"/>
    </row>
    <row r="38" spans="1:16" ht="39" customHeight="1">
      <c r="A38" s="22"/>
      <c r="B38" s="35"/>
      <c r="C38" s="1218" t="s">
        <v>553</v>
      </c>
      <c r="D38" s="1219"/>
      <c r="E38" s="1220"/>
      <c r="F38" s="36">
        <v>0.48</v>
      </c>
      <c r="G38" s="37">
        <v>0.44</v>
      </c>
      <c r="H38" s="37">
        <v>0.41</v>
      </c>
      <c r="I38" s="37">
        <v>0.45</v>
      </c>
      <c r="J38" s="38">
        <v>0.34</v>
      </c>
      <c r="K38" s="22"/>
      <c r="L38" s="22"/>
      <c r="M38" s="22"/>
      <c r="N38" s="22"/>
      <c r="O38" s="22"/>
      <c r="P38" s="22"/>
    </row>
    <row r="39" spans="1:16" ht="39" customHeight="1">
      <c r="A39" s="22"/>
      <c r="B39" s="35"/>
      <c r="C39" s="1218" t="s">
        <v>554</v>
      </c>
      <c r="D39" s="1219"/>
      <c r="E39" s="1220"/>
      <c r="F39" s="36">
        <v>0.27</v>
      </c>
      <c r="G39" s="37">
        <v>0.35</v>
      </c>
      <c r="H39" s="37">
        <v>0.27</v>
      </c>
      <c r="I39" s="37">
        <v>0.12</v>
      </c>
      <c r="J39" s="38">
        <v>0.12</v>
      </c>
      <c r="K39" s="22"/>
      <c r="L39" s="22"/>
      <c r="M39" s="22"/>
      <c r="N39" s="22"/>
      <c r="O39" s="22"/>
      <c r="P39" s="22"/>
    </row>
    <row r="40" spans="1:16" ht="39" customHeight="1">
      <c r="A40" s="22"/>
      <c r="B40" s="35"/>
      <c r="C40" s="1218" t="s">
        <v>555</v>
      </c>
      <c r="D40" s="1219"/>
      <c r="E40" s="1220"/>
      <c r="F40" s="36">
        <v>0.01</v>
      </c>
      <c r="G40" s="37">
        <v>0.01</v>
      </c>
      <c r="H40" s="37">
        <v>0.02</v>
      </c>
      <c r="I40" s="37">
        <v>0.01</v>
      </c>
      <c r="J40" s="38">
        <v>0.02</v>
      </c>
      <c r="K40" s="22"/>
      <c r="L40" s="22"/>
      <c r="M40" s="22"/>
      <c r="N40" s="22"/>
      <c r="O40" s="22"/>
      <c r="P40" s="22"/>
    </row>
    <row r="41" spans="1:16" ht="39" customHeight="1">
      <c r="A41" s="22"/>
      <c r="B41" s="35"/>
      <c r="C41" s="1218" t="s">
        <v>556</v>
      </c>
      <c r="D41" s="1219"/>
      <c r="E41" s="1220"/>
      <c r="F41" s="36">
        <v>0.01</v>
      </c>
      <c r="G41" s="37">
        <v>0.01</v>
      </c>
      <c r="H41" s="37">
        <v>0.01</v>
      </c>
      <c r="I41" s="37">
        <v>0.01</v>
      </c>
      <c r="J41" s="38">
        <v>0.01</v>
      </c>
      <c r="K41" s="22"/>
      <c r="L41" s="22"/>
      <c r="M41" s="22"/>
      <c r="N41" s="22"/>
      <c r="O41" s="22"/>
      <c r="P41" s="22"/>
    </row>
    <row r="42" spans="1:16" ht="39" customHeight="1">
      <c r="A42" s="22"/>
      <c r="B42" s="39"/>
      <c r="C42" s="1218" t="s">
        <v>557</v>
      </c>
      <c r="D42" s="1219"/>
      <c r="E42" s="1220"/>
      <c r="F42" s="36" t="s">
        <v>498</v>
      </c>
      <c r="G42" s="37" t="s">
        <v>498</v>
      </c>
      <c r="H42" s="37" t="s">
        <v>498</v>
      </c>
      <c r="I42" s="37" t="s">
        <v>498</v>
      </c>
      <c r="J42" s="38" t="s">
        <v>498</v>
      </c>
      <c r="K42" s="22"/>
      <c r="L42" s="22"/>
      <c r="M42" s="22"/>
      <c r="N42" s="22"/>
      <c r="O42" s="22"/>
      <c r="P42" s="22"/>
    </row>
    <row r="43" spans="1:16" ht="39" customHeight="1" thickBot="1">
      <c r="A43" s="22"/>
      <c r="B43" s="40"/>
      <c r="C43" s="1221" t="s">
        <v>558</v>
      </c>
      <c r="D43" s="1222"/>
      <c r="E43" s="1223"/>
      <c r="F43" s="41">
        <v>0.01</v>
      </c>
      <c r="G43" s="42">
        <v>0.01</v>
      </c>
      <c r="H43" s="42">
        <v>0.01</v>
      </c>
      <c r="I43" s="42">
        <v>0.01</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W/suJ+Xu7Wd7i5UsX3Z7pfL7fZROYRNNHaIeOkKzMII7Zpt4arA3Ki0LVABfwQNTamlIQ0P9/Uj2y3Nw618KA==" saltValue="wSJc4/FacxuImpkhGYDB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c r="A45" s="48"/>
      <c r="B45" s="1234" t="s">
        <v>10</v>
      </c>
      <c r="C45" s="1235"/>
      <c r="D45" s="58"/>
      <c r="E45" s="1240" t="s">
        <v>11</v>
      </c>
      <c r="F45" s="1240"/>
      <c r="G45" s="1240"/>
      <c r="H45" s="1240"/>
      <c r="I45" s="1240"/>
      <c r="J45" s="1241"/>
      <c r="K45" s="59">
        <v>4784</v>
      </c>
      <c r="L45" s="60">
        <v>4487</v>
      </c>
      <c r="M45" s="60">
        <v>4513</v>
      </c>
      <c r="N45" s="60">
        <v>4913</v>
      </c>
      <c r="O45" s="61">
        <v>5583</v>
      </c>
      <c r="P45" s="48"/>
      <c r="Q45" s="48"/>
      <c r="R45" s="48"/>
      <c r="S45" s="48"/>
      <c r="T45" s="48"/>
      <c r="U45" s="48"/>
    </row>
    <row r="46" spans="1:21" ht="30.75" customHeight="1">
      <c r="A46" s="48"/>
      <c r="B46" s="1236"/>
      <c r="C46" s="1237"/>
      <c r="D46" s="62"/>
      <c r="E46" s="1228" t="s">
        <v>12</v>
      </c>
      <c r="F46" s="1228"/>
      <c r="G46" s="1228"/>
      <c r="H46" s="1228"/>
      <c r="I46" s="1228"/>
      <c r="J46" s="1229"/>
      <c r="K46" s="63" t="s">
        <v>498</v>
      </c>
      <c r="L46" s="64" t="s">
        <v>498</v>
      </c>
      <c r="M46" s="64" t="s">
        <v>498</v>
      </c>
      <c r="N46" s="64" t="s">
        <v>498</v>
      </c>
      <c r="O46" s="65" t="s">
        <v>498</v>
      </c>
      <c r="P46" s="48"/>
      <c r="Q46" s="48"/>
      <c r="R46" s="48"/>
      <c r="S46" s="48"/>
      <c r="T46" s="48"/>
      <c r="U46" s="48"/>
    </row>
    <row r="47" spans="1:21" ht="30.75" customHeight="1">
      <c r="A47" s="48"/>
      <c r="B47" s="1236"/>
      <c r="C47" s="1237"/>
      <c r="D47" s="62"/>
      <c r="E47" s="1228" t="s">
        <v>13</v>
      </c>
      <c r="F47" s="1228"/>
      <c r="G47" s="1228"/>
      <c r="H47" s="1228"/>
      <c r="I47" s="1228"/>
      <c r="J47" s="1229"/>
      <c r="K47" s="63" t="s">
        <v>498</v>
      </c>
      <c r="L47" s="64" t="s">
        <v>498</v>
      </c>
      <c r="M47" s="64" t="s">
        <v>498</v>
      </c>
      <c r="N47" s="64" t="s">
        <v>498</v>
      </c>
      <c r="O47" s="65" t="s">
        <v>498</v>
      </c>
      <c r="P47" s="48"/>
      <c r="Q47" s="48"/>
      <c r="R47" s="48"/>
      <c r="S47" s="48"/>
      <c r="T47" s="48"/>
      <c r="U47" s="48"/>
    </row>
    <row r="48" spans="1:21" ht="30.75" customHeight="1">
      <c r="A48" s="48"/>
      <c r="B48" s="1236"/>
      <c r="C48" s="1237"/>
      <c r="D48" s="62"/>
      <c r="E48" s="1228" t="s">
        <v>14</v>
      </c>
      <c r="F48" s="1228"/>
      <c r="G48" s="1228"/>
      <c r="H48" s="1228"/>
      <c r="I48" s="1228"/>
      <c r="J48" s="1229"/>
      <c r="K48" s="63">
        <v>1590</v>
      </c>
      <c r="L48" s="64">
        <v>1606</v>
      </c>
      <c r="M48" s="64">
        <v>1579</v>
      </c>
      <c r="N48" s="64">
        <v>1620</v>
      </c>
      <c r="O48" s="65">
        <v>1648</v>
      </c>
      <c r="P48" s="48"/>
      <c r="Q48" s="48"/>
      <c r="R48" s="48"/>
      <c r="S48" s="48"/>
      <c r="T48" s="48"/>
      <c r="U48" s="48"/>
    </row>
    <row r="49" spans="1:21" ht="30.75" customHeight="1">
      <c r="A49" s="48"/>
      <c r="B49" s="1236"/>
      <c r="C49" s="1237"/>
      <c r="D49" s="62"/>
      <c r="E49" s="1228" t="s">
        <v>15</v>
      </c>
      <c r="F49" s="1228"/>
      <c r="G49" s="1228"/>
      <c r="H49" s="1228"/>
      <c r="I49" s="1228"/>
      <c r="J49" s="1229"/>
      <c r="K49" s="63">
        <v>305</v>
      </c>
      <c r="L49" s="64">
        <v>306</v>
      </c>
      <c r="M49" s="64">
        <v>256</v>
      </c>
      <c r="N49" s="64">
        <v>432</v>
      </c>
      <c r="O49" s="65">
        <v>166</v>
      </c>
      <c r="P49" s="48"/>
      <c r="Q49" s="48"/>
      <c r="R49" s="48"/>
      <c r="S49" s="48"/>
      <c r="T49" s="48"/>
      <c r="U49" s="48"/>
    </row>
    <row r="50" spans="1:21" ht="30.75" customHeight="1">
      <c r="A50" s="48"/>
      <c r="B50" s="1236"/>
      <c r="C50" s="1237"/>
      <c r="D50" s="62"/>
      <c r="E50" s="1228" t="s">
        <v>16</v>
      </c>
      <c r="F50" s="1228"/>
      <c r="G50" s="1228"/>
      <c r="H50" s="1228"/>
      <c r="I50" s="1228"/>
      <c r="J50" s="1229"/>
      <c r="K50" s="63" t="s">
        <v>498</v>
      </c>
      <c r="L50" s="64">
        <v>52</v>
      </c>
      <c r="M50" s="64" t="s">
        <v>498</v>
      </c>
      <c r="N50" s="64" t="s">
        <v>498</v>
      </c>
      <c r="O50" s="65" t="s">
        <v>498</v>
      </c>
      <c r="P50" s="48"/>
      <c r="Q50" s="48"/>
      <c r="R50" s="48"/>
      <c r="S50" s="48"/>
      <c r="T50" s="48"/>
      <c r="U50" s="48"/>
    </row>
    <row r="51" spans="1:21" ht="30.75" customHeight="1">
      <c r="A51" s="48"/>
      <c r="B51" s="1238"/>
      <c r="C51" s="1239"/>
      <c r="D51" s="66"/>
      <c r="E51" s="1228" t="s">
        <v>17</v>
      </c>
      <c r="F51" s="1228"/>
      <c r="G51" s="1228"/>
      <c r="H51" s="1228"/>
      <c r="I51" s="1228"/>
      <c r="J51" s="1229"/>
      <c r="K51" s="63">
        <v>1</v>
      </c>
      <c r="L51" s="64">
        <v>1</v>
      </c>
      <c r="M51" s="64">
        <v>2</v>
      </c>
      <c r="N51" s="64">
        <v>0</v>
      </c>
      <c r="O51" s="65">
        <v>1</v>
      </c>
      <c r="P51" s="48"/>
      <c r="Q51" s="48"/>
      <c r="R51" s="48"/>
      <c r="S51" s="48"/>
      <c r="T51" s="48"/>
      <c r="U51" s="48"/>
    </row>
    <row r="52" spans="1:21" ht="30.75" customHeight="1">
      <c r="A52" s="48"/>
      <c r="B52" s="1226" t="s">
        <v>18</v>
      </c>
      <c r="C52" s="1227"/>
      <c r="D52" s="66"/>
      <c r="E52" s="1228" t="s">
        <v>19</v>
      </c>
      <c r="F52" s="1228"/>
      <c r="G52" s="1228"/>
      <c r="H52" s="1228"/>
      <c r="I52" s="1228"/>
      <c r="J52" s="1229"/>
      <c r="K52" s="63">
        <v>5402</v>
      </c>
      <c r="L52" s="64">
        <v>5358</v>
      </c>
      <c r="M52" s="64">
        <v>5184</v>
      </c>
      <c r="N52" s="64">
        <v>5257</v>
      </c>
      <c r="O52" s="65">
        <v>5582</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1278</v>
      </c>
      <c r="L53" s="69">
        <v>1094</v>
      </c>
      <c r="M53" s="69">
        <v>1166</v>
      </c>
      <c r="N53" s="69">
        <v>1708</v>
      </c>
      <c r="O53" s="70">
        <v>1816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Mq0P9zGJDD0bx4FGSoqCbwit9Ha0CCLfug+AQXr2PEOay0AXn6VgZIVSvvYJM8pl6tUOeNhh7Oo8qYPx0uIfg==" saltValue="G++FB5yp/ENzbNpostSid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541</v>
      </c>
      <c r="J40" s="79" t="s">
        <v>542</v>
      </c>
      <c r="K40" s="79" t="s">
        <v>543</v>
      </c>
      <c r="L40" s="79" t="s">
        <v>544</v>
      </c>
      <c r="M40" s="80" t="s">
        <v>545</v>
      </c>
    </row>
    <row r="41" spans="2:13" ht="27.75" customHeight="1">
      <c r="B41" s="1242" t="s">
        <v>23</v>
      </c>
      <c r="C41" s="1243"/>
      <c r="D41" s="81"/>
      <c r="E41" s="1248" t="s">
        <v>24</v>
      </c>
      <c r="F41" s="1248"/>
      <c r="G41" s="1248"/>
      <c r="H41" s="1249"/>
      <c r="I41" s="82">
        <v>51368</v>
      </c>
      <c r="J41" s="83">
        <v>52763</v>
      </c>
      <c r="K41" s="83">
        <v>56327</v>
      </c>
      <c r="L41" s="83">
        <v>55322</v>
      </c>
      <c r="M41" s="84">
        <v>54874</v>
      </c>
    </row>
    <row r="42" spans="2:13" ht="27.75" customHeight="1">
      <c r="B42" s="1244"/>
      <c r="C42" s="1245"/>
      <c r="D42" s="85"/>
      <c r="E42" s="1250" t="s">
        <v>25</v>
      </c>
      <c r="F42" s="1250"/>
      <c r="G42" s="1250"/>
      <c r="H42" s="1251"/>
      <c r="I42" s="86">
        <v>743</v>
      </c>
      <c r="J42" s="87">
        <v>693</v>
      </c>
      <c r="K42" s="87">
        <v>694</v>
      </c>
      <c r="L42" s="87">
        <v>695</v>
      </c>
      <c r="M42" s="88">
        <v>697</v>
      </c>
    </row>
    <row r="43" spans="2:13" ht="27.75" customHeight="1">
      <c r="B43" s="1244"/>
      <c r="C43" s="1245"/>
      <c r="D43" s="85"/>
      <c r="E43" s="1250" t="s">
        <v>26</v>
      </c>
      <c r="F43" s="1250"/>
      <c r="G43" s="1250"/>
      <c r="H43" s="1251"/>
      <c r="I43" s="86">
        <v>25632</v>
      </c>
      <c r="J43" s="87">
        <v>26125</v>
      </c>
      <c r="K43" s="87">
        <v>26221</v>
      </c>
      <c r="L43" s="87">
        <v>26061</v>
      </c>
      <c r="M43" s="88">
        <v>25071</v>
      </c>
    </row>
    <row r="44" spans="2:13" ht="27.75" customHeight="1">
      <c r="B44" s="1244"/>
      <c r="C44" s="1245"/>
      <c r="D44" s="85"/>
      <c r="E44" s="1250" t="s">
        <v>27</v>
      </c>
      <c r="F44" s="1250"/>
      <c r="G44" s="1250"/>
      <c r="H44" s="1251"/>
      <c r="I44" s="86">
        <v>1328</v>
      </c>
      <c r="J44" s="87">
        <v>1167</v>
      </c>
      <c r="K44" s="87">
        <v>1950</v>
      </c>
      <c r="L44" s="87">
        <v>1693</v>
      </c>
      <c r="M44" s="88">
        <v>1627</v>
      </c>
    </row>
    <row r="45" spans="2:13" ht="27.75" customHeight="1">
      <c r="B45" s="1244"/>
      <c r="C45" s="1245"/>
      <c r="D45" s="85"/>
      <c r="E45" s="1250" t="s">
        <v>28</v>
      </c>
      <c r="F45" s="1250"/>
      <c r="G45" s="1250"/>
      <c r="H45" s="1251"/>
      <c r="I45" s="86">
        <v>6983</v>
      </c>
      <c r="J45" s="87">
        <v>6245</v>
      </c>
      <c r="K45" s="87">
        <v>5486</v>
      </c>
      <c r="L45" s="87">
        <v>5603</v>
      </c>
      <c r="M45" s="88">
        <v>5641</v>
      </c>
    </row>
    <row r="46" spans="2:13" ht="27.75" customHeight="1">
      <c r="B46" s="1244"/>
      <c r="C46" s="1245"/>
      <c r="D46" s="89"/>
      <c r="E46" s="1250" t="s">
        <v>29</v>
      </c>
      <c r="F46" s="1250"/>
      <c r="G46" s="1250"/>
      <c r="H46" s="1251"/>
      <c r="I46" s="86">
        <v>11</v>
      </c>
      <c r="J46" s="87">
        <v>11</v>
      </c>
      <c r="K46" s="87">
        <v>10</v>
      </c>
      <c r="L46" s="87">
        <v>1067</v>
      </c>
      <c r="M46" s="88">
        <v>1078</v>
      </c>
    </row>
    <row r="47" spans="2:13" ht="27.75" customHeight="1">
      <c r="B47" s="1244"/>
      <c r="C47" s="1245"/>
      <c r="D47" s="90"/>
      <c r="E47" s="1252" t="s">
        <v>30</v>
      </c>
      <c r="F47" s="1253"/>
      <c r="G47" s="1253"/>
      <c r="H47" s="1254"/>
      <c r="I47" s="86" t="s">
        <v>498</v>
      </c>
      <c r="J47" s="87" t="s">
        <v>498</v>
      </c>
      <c r="K47" s="87" t="s">
        <v>498</v>
      </c>
      <c r="L47" s="87" t="s">
        <v>498</v>
      </c>
      <c r="M47" s="88" t="s">
        <v>498</v>
      </c>
    </row>
    <row r="48" spans="2:13" ht="27.75" customHeight="1">
      <c r="B48" s="1244"/>
      <c r="C48" s="1245"/>
      <c r="D48" s="85"/>
      <c r="E48" s="1250" t="s">
        <v>31</v>
      </c>
      <c r="F48" s="1250"/>
      <c r="G48" s="1250"/>
      <c r="H48" s="1251"/>
      <c r="I48" s="86" t="s">
        <v>498</v>
      </c>
      <c r="J48" s="87" t="s">
        <v>498</v>
      </c>
      <c r="K48" s="87" t="s">
        <v>498</v>
      </c>
      <c r="L48" s="87" t="s">
        <v>498</v>
      </c>
      <c r="M48" s="88" t="s">
        <v>498</v>
      </c>
    </row>
    <row r="49" spans="2:13" ht="27.75" customHeight="1">
      <c r="B49" s="1246"/>
      <c r="C49" s="1247"/>
      <c r="D49" s="85"/>
      <c r="E49" s="1250" t="s">
        <v>32</v>
      </c>
      <c r="F49" s="1250"/>
      <c r="G49" s="1250"/>
      <c r="H49" s="1251"/>
      <c r="I49" s="86" t="s">
        <v>498</v>
      </c>
      <c r="J49" s="87" t="s">
        <v>498</v>
      </c>
      <c r="K49" s="87" t="s">
        <v>498</v>
      </c>
      <c r="L49" s="87" t="s">
        <v>498</v>
      </c>
      <c r="M49" s="88" t="s">
        <v>498</v>
      </c>
    </row>
    <row r="50" spans="2:13" ht="27.75" customHeight="1">
      <c r="B50" s="1255" t="s">
        <v>33</v>
      </c>
      <c r="C50" s="1256"/>
      <c r="D50" s="91"/>
      <c r="E50" s="1250" t="s">
        <v>34</v>
      </c>
      <c r="F50" s="1250"/>
      <c r="G50" s="1250"/>
      <c r="H50" s="1251"/>
      <c r="I50" s="86">
        <v>4223</v>
      </c>
      <c r="J50" s="87">
        <v>5064</v>
      </c>
      <c r="K50" s="87">
        <v>5580</v>
      </c>
      <c r="L50" s="87">
        <v>5743</v>
      </c>
      <c r="M50" s="88">
        <v>6831</v>
      </c>
    </row>
    <row r="51" spans="2:13" ht="27.75" customHeight="1">
      <c r="B51" s="1244"/>
      <c r="C51" s="1245"/>
      <c r="D51" s="85"/>
      <c r="E51" s="1250" t="s">
        <v>35</v>
      </c>
      <c r="F51" s="1250"/>
      <c r="G51" s="1250"/>
      <c r="H51" s="1251"/>
      <c r="I51" s="86">
        <v>19131</v>
      </c>
      <c r="J51" s="87">
        <v>18210</v>
      </c>
      <c r="K51" s="87">
        <v>22607</v>
      </c>
      <c r="L51" s="87">
        <v>20476</v>
      </c>
      <c r="M51" s="88">
        <v>19339</v>
      </c>
    </row>
    <row r="52" spans="2:13" ht="27.75" customHeight="1">
      <c r="B52" s="1246"/>
      <c r="C52" s="1247"/>
      <c r="D52" s="85"/>
      <c r="E52" s="1250" t="s">
        <v>36</v>
      </c>
      <c r="F52" s="1250"/>
      <c r="G52" s="1250"/>
      <c r="H52" s="1251"/>
      <c r="I52" s="86">
        <v>45865</v>
      </c>
      <c r="J52" s="87">
        <v>45678</v>
      </c>
      <c r="K52" s="87">
        <v>46303</v>
      </c>
      <c r="L52" s="87">
        <v>44954</v>
      </c>
      <c r="M52" s="88">
        <v>44073</v>
      </c>
    </row>
    <row r="53" spans="2:13" ht="27.75" customHeight="1" thickBot="1">
      <c r="B53" s="1257" t="s">
        <v>37</v>
      </c>
      <c r="C53" s="1258"/>
      <c r="D53" s="92"/>
      <c r="E53" s="1259" t="s">
        <v>38</v>
      </c>
      <c r="F53" s="1259"/>
      <c r="G53" s="1259"/>
      <c r="H53" s="1260"/>
      <c r="I53" s="93">
        <v>16845</v>
      </c>
      <c r="J53" s="94">
        <v>18051</v>
      </c>
      <c r="K53" s="94">
        <v>16198</v>
      </c>
      <c r="L53" s="94">
        <v>19267</v>
      </c>
      <c r="M53" s="95">
        <v>18745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Y1AWOHvcInRH0bgvYqGqmnhOnY77DF83Mv9SkRgMrDtuAEg+qOsq9i5O+LrInX99CrnrKK4ZZscK4IVCMRIyg==" saltValue="3/UW9g7vLe7lK+VdUuO/x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0" zoomScaleNormal="8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543</v>
      </c>
      <c r="G54" s="104" t="s">
        <v>544</v>
      </c>
      <c r="H54" s="105" t="s">
        <v>545</v>
      </c>
    </row>
    <row r="55" spans="2:8" ht="52.5" customHeight="1">
      <c r="B55" s="106"/>
      <c r="C55" s="1269" t="s">
        <v>41</v>
      </c>
      <c r="D55" s="1269"/>
      <c r="E55" s="1270"/>
      <c r="F55" s="107">
        <v>1203</v>
      </c>
      <c r="G55" s="107">
        <v>1209</v>
      </c>
      <c r="H55" s="108">
        <v>1215</v>
      </c>
    </row>
    <row r="56" spans="2:8" ht="52.5" customHeight="1">
      <c r="B56" s="109"/>
      <c r="C56" s="1271" t="s">
        <v>42</v>
      </c>
      <c r="D56" s="1271"/>
      <c r="E56" s="1272"/>
      <c r="F56" s="110">
        <v>364</v>
      </c>
      <c r="G56" s="110">
        <v>364</v>
      </c>
      <c r="H56" s="111">
        <v>364</v>
      </c>
    </row>
    <row r="57" spans="2:8" ht="53.25" customHeight="1">
      <c r="B57" s="109"/>
      <c r="C57" s="1273" t="s">
        <v>43</v>
      </c>
      <c r="D57" s="1273"/>
      <c r="E57" s="1274"/>
      <c r="F57" s="112">
        <v>2754</v>
      </c>
      <c r="G57" s="112">
        <v>2708</v>
      </c>
      <c r="H57" s="113">
        <v>2736</v>
      </c>
    </row>
    <row r="58" spans="2:8" ht="45.75" customHeight="1">
      <c r="B58" s="114"/>
      <c r="C58" s="1261" t="s">
        <v>586</v>
      </c>
      <c r="D58" s="1262"/>
      <c r="E58" s="1263"/>
      <c r="F58" s="115">
        <v>1306</v>
      </c>
      <c r="G58" s="115">
        <v>1306</v>
      </c>
      <c r="H58" s="116">
        <v>1326</v>
      </c>
    </row>
    <row r="59" spans="2:8" ht="45.75" customHeight="1">
      <c r="B59" s="114"/>
      <c r="C59" s="1261" t="s">
        <v>587</v>
      </c>
      <c r="D59" s="1262"/>
      <c r="E59" s="1263"/>
      <c r="F59" s="115">
        <v>967</v>
      </c>
      <c r="G59" s="115">
        <v>967</v>
      </c>
      <c r="H59" s="116">
        <v>967</v>
      </c>
    </row>
    <row r="60" spans="2:8" ht="45.75" customHeight="1">
      <c r="B60" s="114"/>
      <c r="C60" s="1261" t="s">
        <v>588</v>
      </c>
      <c r="D60" s="1262"/>
      <c r="E60" s="1263"/>
      <c r="F60" s="115">
        <v>96</v>
      </c>
      <c r="G60" s="115">
        <v>120</v>
      </c>
      <c r="H60" s="116">
        <v>120</v>
      </c>
    </row>
    <row r="61" spans="2:8" ht="45.75" customHeight="1">
      <c r="B61" s="114"/>
      <c r="C61" s="1261" t="s">
        <v>589</v>
      </c>
      <c r="D61" s="1262"/>
      <c r="E61" s="1263"/>
      <c r="F61" s="115">
        <v>93</v>
      </c>
      <c r="G61" s="115">
        <v>93</v>
      </c>
      <c r="H61" s="116">
        <v>92</v>
      </c>
    </row>
    <row r="62" spans="2:8" ht="45.75" customHeight="1" thickBot="1">
      <c r="B62" s="117"/>
      <c r="C62" s="1264" t="s">
        <v>590</v>
      </c>
      <c r="D62" s="1265"/>
      <c r="E62" s="1266"/>
      <c r="F62" s="118">
        <v>71</v>
      </c>
      <c r="G62" s="118">
        <v>69</v>
      </c>
      <c r="H62" s="119">
        <v>68</v>
      </c>
    </row>
    <row r="63" spans="2:8" ht="52.5" customHeight="1" thickBot="1">
      <c r="B63" s="120"/>
      <c r="C63" s="1267" t="s">
        <v>44</v>
      </c>
      <c r="D63" s="1267"/>
      <c r="E63" s="1268"/>
      <c r="F63" s="121">
        <v>4321</v>
      </c>
      <c r="G63" s="121">
        <v>4281</v>
      </c>
      <c r="H63" s="122">
        <v>4315</v>
      </c>
    </row>
    <row r="64" spans="2:8" ht="15" customHeight="1"/>
    <row r="65" ht="0" hidden="1" customHeight="1"/>
    <row r="66" ht="0" hidden="1" customHeight="1"/>
  </sheetData>
  <sheetProtection algorithmName="SHA-512" hashValue="DVlm8G42i2ElxvqKFkc9y8xzbaXv5OYaOCL9QGdsJI6quTzIQY6E5zyFyiFX+ZlxYm5fourhU55FksDKb8ruoA==" saltValue="NAYCdGebhrn/Evjax7DM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E37" zoomScale="80" zoomScaleNormal="80" zoomScaleSheetLayoutView="55" workbookViewId="0">
      <selection activeCell="AN48" sqref="AN48"/>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591</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591</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602</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594</v>
      </c>
    </row>
    <row r="50" spans="1:109">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541</v>
      </c>
      <c r="BQ50" s="1279"/>
      <c r="BR50" s="1279"/>
      <c r="BS50" s="1279"/>
      <c r="BT50" s="1279"/>
      <c r="BU50" s="1279"/>
      <c r="BV50" s="1279"/>
      <c r="BW50" s="1279"/>
      <c r="BX50" s="1279" t="s">
        <v>542</v>
      </c>
      <c r="BY50" s="1279"/>
      <c r="BZ50" s="1279"/>
      <c r="CA50" s="1279"/>
      <c r="CB50" s="1279"/>
      <c r="CC50" s="1279"/>
      <c r="CD50" s="1279"/>
      <c r="CE50" s="1279"/>
      <c r="CF50" s="1279" t="s">
        <v>543</v>
      </c>
      <c r="CG50" s="1279"/>
      <c r="CH50" s="1279"/>
      <c r="CI50" s="1279"/>
      <c r="CJ50" s="1279"/>
      <c r="CK50" s="1279"/>
      <c r="CL50" s="1279"/>
      <c r="CM50" s="1279"/>
      <c r="CN50" s="1279" t="s">
        <v>544</v>
      </c>
      <c r="CO50" s="1279"/>
      <c r="CP50" s="1279"/>
      <c r="CQ50" s="1279"/>
      <c r="CR50" s="1279"/>
      <c r="CS50" s="1279"/>
      <c r="CT50" s="1279"/>
      <c r="CU50" s="1279"/>
      <c r="CV50" s="1279" t="s">
        <v>545</v>
      </c>
      <c r="CW50" s="1279"/>
      <c r="CX50" s="1279"/>
      <c r="CY50" s="1279"/>
      <c r="CZ50" s="1279"/>
      <c r="DA50" s="1279"/>
      <c r="DB50" s="1279"/>
      <c r="DC50" s="1279"/>
    </row>
    <row r="51" spans="1:109" ht="13.5" customHeight="1">
      <c r="B51" s="374"/>
      <c r="G51" s="1293"/>
      <c r="H51" s="1293"/>
      <c r="I51" s="1294"/>
      <c r="J51" s="1294"/>
      <c r="K51" s="1292"/>
      <c r="L51" s="1292"/>
      <c r="M51" s="1292"/>
      <c r="N51" s="1292"/>
      <c r="AM51" s="383"/>
      <c r="AN51" s="1282" t="s">
        <v>595</v>
      </c>
      <c r="AO51" s="1282"/>
      <c r="AP51" s="1282"/>
      <c r="AQ51" s="1282"/>
      <c r="AR51" s="1282"/>
      <c r="AS51" s="1282"/>
      <c r="AT51" s="1282"/>
      <c r="AU51" s="1282"/>
      <c r="AV51" s="1282"/>
      <c r="AW51" s="1282"/>
      <c r="AX51" s="1282"/>
      <c r="AY51" s="1282"/>
      <c r="AZ51" s="1282"/>
      <c r="BA51" s="1282"/>
      <c r="BB51" s="1282" t="s">
        <v>596</v>
      </c>
      <c r="BC51" s="1282"/>
      <c r="BD51" s="1282"/>
      <c r="BE51" s="1282"/>
      <c r="BF51" s="1282"/>
      <c r="BG51" s="1282"/>
      <c r="BH51" s="1282"/>
      <c r="BI51" s="1282"/>
      <c r="BJ51" s="1282"/>
      <c r="BK51" s="1282"/>
      <c r="BL51" s="1282"/>
      <c r="BM51" s="1282"/>
      <c r="BN51" s="1282"/>
      <c r="BO51" s="1282"/>
      <c r="BP51" s="1280"/>
      <c r="BQ51" s="1281"/>
      <c r="BR51" s="1281"/>
      <c r="BS51" s="1281"/>
      <c r="BT51" s="1281"/>
      <c r="BU51" s="1281"/>
      <c r="BV51" s="1281"/>
      <c r="BW51" s="1281"/>
      <c r="BX51" s="1280"/>
      <c r="BY51" s="1281"/>
      <c r="BZ51" s="1281"/>
      <c r="CA51" s="1281"/>
      <c r="CB51" s="1281"/>
      <c r="CC51" s="1281"/>
      <c r="CD51" s="1281"/>
      <c r="CE51" s="1281"/>
      <c r="CF51" s="1280"/>
      <c r="CG51" s="1281"/>
      <c r="CH51" s="1281"/>
      <c r="CI51" s="1281"/>
      <c r="CJ51" s="1281"/>
      <c r="CK51" s="1281"/>
      <c r="CL51" s="1281"/>
      <c r="CM51" s="1281"/>
      <c r="CN51" s="1281">
        <v>68.599999999999994</v>
      </c>
      <c r="CO51" s="1281"/>
      <c r="CP51" s="1281"/>
      <c r="CQ51" s="1281"/>
      <c r="CR51" s="1281"/>
      <c r="CS51" s="1281"/>
      <c r="CT51" s="1281"/>
      <c r="CU51" s="1281"/>
      <c r="CV51" s="1280"/>
      <c r="CW51" s="1281"/>
      <c r="CX51" s="1281"/>
      <c r="CY51" s="1281"/>
      <c r="CZ51" s="1281"/>
      <c r="DA51" s="1281"/>
      <c r="DB51" s="1281"/>
      <c r="DC51" s="1281"/>
    </row>
    <row r="52" spans="1:109">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597</v>
      </c>
      <c r="BC53" s="1282"/>
      <c r="BD53" s="1282"/>
      <c r="BE53" s="1282"/>
      <c r="BF53" s="1282"/>
      <c r="BG53" s="1282"/>
      <c r="BH53" s="1282"/>
      <c r="BI53" s="1282"/>
      <c r="BJ53" s="1282"/>
      <c r="BK53" s="1282"/>
      <c r="BL53" s="1282"/>
      <c r="BM53" s="1282"/>
      <c r="BN53" s="1282"/>
      <c r="BO53" s="1282"/>
      <c r="BP53" s="1280"/>
      <c r="BQ53" s="1281"/>
      <c r="BR53" s="1281"/>
      <c r="BS53" s="1281"/>
      <c r="BT53" s="1281"/>
      <c r="BU53" s="1281"/>
      <c r="BV53" s="1281"/>
      <c r="BW53" s="1281"/>
      <c r="BX53" s="1280"/>
      <c r="BY53" s="1281"/>
      <c r="BZ53" s="1281"/>
      <c r="CA53" s="1281"/>
      <c r="CB53" s="1281"/>
      <c r="CC53" s="1281"/>
      <c r="CD53" s="1281"/>
      <c r="CE53" s="1281"/>
      <c r="CF53" s="1280"/>
      <c r="CG53" s="1281"/>
      <c r="CH53" s="1281"/>
      <c r="CI53" s="1281"/>
      <c r="CJ53" s="1281"/>
      <c r="CK53" s="1281"/>
      <c r="CL53" s="1281"/>
      <c r="CM53" s="1281"/>
      <c r="CN53" s="1281">
        <v>60.6</v>
      </c>
      <c r="CO53" s="1281"/>
      <c r="CP53" s="1281"/>
      <c r="CQ53" s="1281"/>
      <c r="CR53" s="1281"/>
      <c r="CS53" s="1281"/>
      <c r="CT53" s="1281"/>
      <c r="CU53" s="1281"/>
      <c r="CV53" s="1280"/>
      <c r="CW53" s="1281"/>
      <c r="CX53" s="1281"/>
      <c r="CY53" s="1281"/>
      <c r="CZ53" s="1281"/>
      <c r="DA53" s="1281"/>
      <c r="DB53" s="1281"/>
      <c r="DC53" s="1281"/>
    </row>
    <row r="54" spans="1:109">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c r="A55" s="382"/>
      <c r="B55" s="374"/>
      <c r="G55" s="1275"/>
      <c r="H55" s="1275"/>
      <c r="I55" s="1275"/>
      <c r="J55" s="1275"/>
      <c r="K55" s="1292"/>
      <c r="L55" s="1292"/>
      <c r="M55" s="1292"/>
      <c r="N55" s="1292"/>
      <c r="AN55" s="1279" t="s">
        <v>598</v>
      </c>
      <c r="AO55" s="1279"/>
      <c r="AP55" s="1279"/>
      <c r="AQ55" s="1279"/>
      <c r="AR55" s="1279"/>
      <c r="AS55" s="1279"/>
      <c r="AT55" s="1279"/>
      <c r="AU55" s="1279"/>
      <c r="AV55" s="1279"/>
      <c r="AW55" s="1279"/>
      <c r="AX55" s="1279"/>
      <c r="AY55" s="1279"/>
      <c r="AZ55" s="1279"/>
      <c r="BA55" s="1279"/>
      <c r="BB55" s="1282" t="s">
        <v>596</v>
      </c>
      <c r="BC55" s="1282"/>
      <c r="BD55" s="1282"/>
      <c r="BE55" s="1282"/>
      <c r="BF55" s="1282"/>
      <c r="BG55" s="1282"/>
      <c r="BH55" s="1282"/>
      <c r="BI55" s="1282"/>
      <c r="BJ55" s="1282"/>
      <c r="BK55" s="1282"/>
      <c r="BL55" s="1282"/>
      <c r="BM55" s="1282"/>
      <c r="BN55" s="1282"/>
      <c r="BO55" s="1282"/>
      <c r="BP55" s="1280"/>
      <c r="BQ55" s="1281"/>
      <c r="BR55" s="1281"/>
      <c r="BS55" s="1281"/>
      <c r="BT55" s="1281"/>
      <c r="BU55" s="1281"/>
      <c r="BV55" s="1281"/>
      <c r="BW55" s="1281"/>
      <c r="BX55" s="1280"/>
      <c r="BY55" s="1281"/>
      <c r="BZ55" s="1281"/>
      <c r="CA55" s="1281"/>
      <c r="CB55" s="1281"/>
      <c r="CC55" s="1281"/>
      <c r="CD55" s="1281"/>
      <c r="CE55" s="1281"/>
      <c r="CF55" s="1280"/>
      <c r="CG55" s="1281"/>
      <c r="CH55" s="1281"/>
      <c r="CI55" s="1281"/>
      <c r="CJ55" s="1281"/>
      <c r="CK55" s="1281"/>
      <c r="CL55" s="1281"/>
      <c r="CM55" s="1281"/>
      <c r="CN55" s="1281">
        <v>24.1</v>
      </c>
      <c r="CO55" s="1281"/>
      <c r="CP55" s="1281"/>
      <c r="CQ55" s="1281"/>
      <c r="CR55" s="1281"/>
      <c r="CS55" s="1281"/>
      <c r="CT55" s="1281"/>
      <c r="CU55" s="1281"/>
      <c r="CV55" s="1280"/>
      <c r="CW55" s="1281"/>
      <c r="CX55" s="1281"/>
      <c r="CY55" s="1281"/>
      <c r="CZ55" s="1281"/>
      <c r="DA55" s="1281"/>
      <c r="DB55" s="1281"/>
      <c r="DC55" s="1281"/>
    </row>
    <row r="56" spans="1:109">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2" customFormat="1">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597</v>
      </c>
      <c r="BC57" s="1282"/>
      <c r="BD57" s="1282"/>
      <c r="BE57" s="1282"/>
      <c r="BF57" s="1282"/>
      <c r="BG57" s="1282"/>
      <c r="BH57" s="1282"/>
      <c r="BI57" s="1282"/>
      <c r="BJ57" s="1282"/>
      <c r="BK57" s="1282"/>
      <c r="BL57" s="1282"/>
      <c r="BM57" s="1282"/>
      <c r="BN57" s="1282"/>
      <c r="BO57" s="1282"/>
      <c r="BP57" s="1280"/>
      <c r="BQ57" s="1281"/>
      <c r="BR57" s="1281"/>
      <c r="BS57" s="1281"/>
      <c r="BT57" s="1281"/>
      <c r="BU57" s="1281"/>
      <c r="BV57" s="1281"/>
      <c r="BW57" s="1281"/>
      <c r="BX57" s="1280"/>
      <c r="BY57" s="1281"/>
      <c r="BZ57" s="1281"/>
      <c r="CA57" s="1281"/>
      <c r="CB57" s="1281"/>
      <c r="CC57" s="1281"/>
      <c r="CD57" s="1281"/>
      <c r="CE57" s="1281"/>
      <c r="CF57" s="1280"/>
      <c r="CG57" s="1281"/>
      <c r="CH57" s="1281"/>
      <c r="CI57" s="1281"/>
      <c r="CJ57" s="1281"/>
      <c r="CK57" s="1281"/>
      <c r="CL57" s="1281"/>
      <c r="CM57" s="1281"/>
      <c r="CN57" s="1281">
        <v>57.1</v>
      </c>
      <c r="CO57" s="1281"/>
      <c r="CP57" s="1281"/>
      <c r="CQ57" s="1281"/>
      <c r="CR57" s="1281"/>
      <c r="CS57" s="1281"/>
      <c r="CT57" s="1281"/>
      <c r="CU57" s="1281"/>
      <c r="CV57" s="1280"/>
      <c r="CW57" s="1281"/>
      <c r="CX57" s="1281"/>
      <c r="CY57" s="1281"/>
      <c r="CZ57" s="1281"/>
      <c r="DA57" s="1281"/>
      <c r="DB57" s="1281"/>
      <c r="DC57" s="1281"/>
      <c r="DD57" s="387"/>
      <c r="DE57" s="386"/>
    </row>
    <row r="58" spans="1:109" s="382" customFormat="1">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599</v>
      </c>
    </row>
    <row r="64" spans="1:109">
      <c r="B64" s="374"/>
      <c r="G64" s="381"/>
      <c r="I64" s="394"/>
      <c r="J64" s="394"/>
      <c r="K64" s="394"/>
      <c r="L64" s="394"/>
      <c r="M64" s="394"/>
      <c r="N64" s="395"/>
      <c r="AM64" s="381"/>
      <c r="AN64" s="381" t="s">
        <v>593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96" t="s">
        <v>601</v>
      </c>
      <c r="AO65" s="1297"/>
      <c r="AP65" s="1297"/>
      <c r="AQ65" s="1297"/>
      <c r="AR65" s="1297"/>
      <c r="AS65" s="1297"/>
      <c r="AT65" s="1297"/>
      <c r="AU65" s="1297"/>
      <c r="AV65" s="1297"/>
      <c r="AW65" s="1297"/>
      <c r="AX65" s="1297"/>
      <c r="AY65" s="1297"/>
      <c r="AZ65" s="1297"/>
      <c r="BA65" s="1297"/>
      <c r="BB65" s="1297"/>
      <c r="BC65" s="1297"/>
      <c r="BD65" s="1297"/>
      <c r="BE65" s="1297"/>
      <c r="BF65" s="1297"/>
      <c r="BG65" s="1297"/>
      <c r="BH65" s="1297"/>
      <c r="BI65" s="1297"/>
      <c r="BJ65" s="1297"/>
      <c r="BK65" s="1297"/>
      <c r="BL65" s="1297"/>
      <c r="BM65" s="1297"/>
      <c r="BN65" s="1297"/>
      <c r="BO65" s="1297"/>
      <c r="BP65" s="1297"/>
      <c r="BQ65" s="1297"/>
      <c r="BR65" s="1297"/>
      <c r="BS65" s="1297"/>
      <c r="BT65" s="1297"/>
      <c r="BU65" s="1297"/>
      <c r="BV65" s="1297"/>
      <c r="BW65" s="1297"/>
      <c r="BX65" s="1297"/>
      <c r="BY65" s="1297"/>
      <c r="BZ65" s="1297"/>
      <c r="CA65" s="1297"/>
      <c r="CB65" s="1297"/>
      <c r="CC65" s="1297"/>
      <c r="CD65" s="1297"/>
      <c r="CE65" s="1297"/>
      <c r="CF65" s="1297"/>
      <c r="CG65" s="1297"/>
      <c r="CH65" s="1297"/>
      <c r="CI65" s="1297"/>
      <c r="CJ65" s="1297"/>
      <c r="CK65" s="1297"/>
      <c r="CL65" s="1297"/>
      <c r="CM65" s="1297"/>
      <c r="CN65" s="1297"/>
      <c r="CO65" s="1297"/>
      <c r="CP65" s="1297"/>
      <c r="CQ65" s="1297"/>
      <c r="CR65" s="1297"/>
      <c r="CS65" s="1297"/>
      <c r="CT65" s="1297"/>
      <c r="CU65" s="1297"/>
      <c r="CV65" s="1297"/>
      <c r="CW65" s="1297"/>
      <c r="CX65" s="1297"/>
      <c r="CY65" s="1297"/>
      <c r="CZ65" s="1297"/>
      <c r="DA65" s="1297"/>
      <c r="DB65" s="1297"/>
      <c r="DC65" s="1298"/>
    </row>
    <row r="66" spans="2:107">
      <c r="B66" s="374"/>
      <c r="AN66" s="1299"/>
      <c r="AO66" s="1300"/>
      <c r="AP66" s="1300"/>
      <c r="AQ66" s="1300"/>
      <c r="AR66" s="1300"/>
      <c r="AS66" s="1300"/>
      <c r="AT66" s="1300"/>
      <c r="AU66" s="1300"/>
      <c r="AV66" s="1300"/>
      <c r="AW66" s="1300"/>
      <c r="AX66" s="1300"/>
      <c r="AY66" s="1300"/>
      <c r="AZ66" s="1300"/>
      <c r="BA66" s="1300"/>
      <c r="BB66" s="1300"/>
      <c r="BC66" s="1300"/>
      <c r="BD66" s="1300"/>
      <c r="BE66" s="1300"/>
      <c r="BF66" s="1300"/>
      <c r="BG66" s="1300"/>
      <c r="BH66" s="1300"/>
      <c r="BI66" s="1300"/>
      <c r="BJ66" s="1300"/>
      <c r="BK66" s="1300"/>
      <c r="BL66" s="1300"/>
      <c r="BM66" s="1300"/>
      <c r="BN66" s="1300"/>
      <c r="BO66" s="1300"/>
      <c r="BP66" s="1300"/>
      <c r="BQ66" s="1300"/>
      <c r="BR66" s="1300"/>
      <c r="BS66" s="1300"/>
      <c r="BT66" s="1300"/>
      <c r="BU66" s="1300"/>
      <c r="BV66" s="1300"/>
      <c r="BW66" s="1300"/>
      <c r="BX66" s="1300"/>
      <c r="BY66" s="1300"/>
      <c r="BZ66" s="1300"/>
      <c r="CA66" s="1300"/>
      <c r="CB66" s="1300"/>
      <c r="CC66" s="1300"/>
      <c r="CD66" s="1300"/>
      <c r="CE66" s="1300"/>
      <c r="CF66" s="1300"/>
      <c r="CG66" s="1300"/>
      <c r="CH66" s="1300"/>
      <c r="CI66" s="1300"/>
      <c r="CJ66" s="1300"/>
      <c r="CK66" s="1300"/>
      <c r="CL66" s="1300"/>
      <c r="CM66" s="1300"/>
      <c r="CN66" s="1300"/>
      <c r="CO66" s="1300"/>
      <c r="CP66" s="1300"/>
      <c r="CQ66" s="1300"/>
      <c r="CR66" s="1300"/>
      <c r="CS66" s="1300"/>
      <c r="CT66" s="1300"/>
      <c r="CU66" s="1300"/>
      <c r="CV66" s="1300"/>
      <c r="CW66" s="1300"/>
      <c r="CX66" s="1300"/>
      <c r="CY66" s="1300"/>
      <c r="CZ66" s="1300"/>
      <c r="DA66" s="1300"/>
      <c r="DB66" s="1300"/>
      <c r="DC66" s="1301"/>
    </row>
    <row r="67" spans="2:107">
      <c r="B67" s="374"/>
      <c r="AN67" s="1299"/>
      <c r="AO67" s="1300"/>
      <c r="AP67" s="1300"/>
      <c r="AQ67" s="1300"/>
      <c r="AR67" s="1300"/>
      <c r="AS67" s="1300"/>
      <c r="AT67" s="1300"/>
      <c r="AU67" s="1300"/>
      <c r="AV67" s="1300"/>
      <c r="AW67" s="1300"/>
      <c r="AX67" s="1300"/>
      <c r="AY67" s="1300"/>
      <c r="AZ67" s="1300"/>
      <c r="BA67" s="1300"/>
      <c r="BB67" s="1300"/>
      <c r="BC67" s="1300"/>
      <c r="BD67" s="1300"/>
      <c r="BE67" s="1300"/>
      <c r="BF67" s="1300"/>
      <c r="BG67" s="1300"/>
      <c r="BH67" s="1300"/>
      <c r="BI67" s="1300"/>
      <c r="BJ67" s="1300"/>
      <c r="BK67" s="1300"/>
      <c r="BL67" s="1300"/>
      <c r="BM67" s="1300"/>
      <c r="BN67" s="1300"/>
      <c r="BO67" s="1300"/>
      <c r="BP67" s="1300"/>
      <c r="BQ67" s="1300"/>
      <c r="BR67" s="1300"/>
      <c r="BS67" s="1300"/>
      <c r="BT67" s="1300"/>
      <c r="BU67" s="1300"/>
      <c r="BV67" s="1300"/>
      <c r="BW67" s="1300"/>
      <c r="BX67" s="1300"/>
      <c r="BY67" s="1300"/>
      <c r="BZ67" s="1300"/>
      <c r="CA67" s="1300"/>
      <c r="CB67" s="1300"/>
      <c r="CC67" s="1300"/>
      <c r="CD67" s="1300"/>
      <c r="CE67" s="1300"/>
      <c r="CF67" s="1300"/>
      <c r="CG67" s="1300"/>
      <c r="CH67" s="1300"/>
      <c r="CI67" s="1300"/>
      <c r="CJ67" s="1300"/>
      <c r="CK67" s="1300"/>
      <c r="CL67" s="1300"/>
      <c r="CM67" s="1300"/>
      <c r="CN67" s="1300"/>
      <c r="CO67" s="1300"/>
      <c r="CP67" s="1300"/>
      <c r="CQ67" s="1300"/>
      <c r="CR67" s="1300"/>
      <c r="CS67" s="1300"/>
      <c r="CT67" s="1300"/>
      <c r="CU67" s="1300"/>
      <c r="CV67" s="1300"/>
      <c r="CW67" s="1300"/>
      <c r="CX67" s="1300"/>
      <c r="CY67" s="1300"/>
      <c r="CZ67" s="1300"/>
      <c r="DA67" s="1300"/>
      <c r="DB67" s="1300"/>
      <c r="DC67" s="1301"/>
    </row>
    <row r="68" spans="2:107">
      <c r="B68" s="374"/>
      <c r="AN68" s="1299"/>
      <c r="AO68" s="1300"/>
      <c r="AP68" s="1300"/>
      <c r="AQ68" s="1300"/>
      <c r="AR68" s="1300"/>
      <c r="AS68" s="1300"/>
      <c r="AT68" s="1300"/>
      <c r="AU68" s="1300"/>
      <c r="AV68" s="1300"/>
      <c r="AW68" s="1300"/>
      <c r="AX68" s="1300"/>
      <c r="AY68" s="1300"/>
      <c r="AZ68" s="1300"/>
      <c r="BA68" s="1300"/>
      <c r="BB68" s="1300"/>
      <c r="BC68" s="1300"/>
      <c r="BD68" s="1300"/>
      <c r="BE68" s="1300"/>
      <c r="BF68" s="1300"/>
      <c r="BG68" s="1300"/>
      <c r="BH68" s="1300"/>
      <c r="BI68" s="1300"/>
      <c r="BJ68" s="1300"/>
      <c r="BK68" s="1300"/>
      <c r="BL68" s="1300"/>
      <c r="BM68" s="1300"/>
      <c r="BN68" s="1300"/>
      <c r="BO68" s="1300"/>
      <c r="BP68" s="1300"/>
      <c r="BQ68" s="1300"/>
      <c r="BR68" s="1300"/>
      <c r="BS68" s="1300"/>
      <c r="BT68" s="1300"/>
      <c r="BU68" s="1300"/>
      <c r="BV68" s="1300"/>
      <c r="BW68" s="1300"/>
      <c r="BX68" s="1300"/>
      <c r="BY68" s="1300"/>
      <c r="BZ68" s="1300"/>
      <c r="CA68" s="1300"/>
      <c r="CB68" s="1300"/>
      <c r="CC68" s="1300"/>
      <c r="CD68" s="1300"/>
      <c r="CE68" s="1300"/>
      <c r="CF68" s="1300"/>
      <c r="CG68" s="1300"/>
      <c r="CH68" s="1300"/>
      <c r="CI68" s="1300"/>
      <c r="CJ68" s="1300"/>
      <c r="CK68" s="1300"/>
      <c r="CL68" s="1300"/>
      <c r="CM68" s="1300"/>
      <c r="CN68" s="1300"/>
      <c r="CO68" s="1300"/>
      <c r="CP68" s="1300"/>
      <c r="CQ68" s="1300"/>
      <c r="CR68" s="1300"/>
      <c r="CS68" s="1300"/>
      <c r="CT68" s="1300"/>
      <c r="CU68" s="1300"/>
      <c r="CV68" s="1300"/>
      <c r="CW68" s="1300"/>
      <c r="CX68" s="1300"/>
      <c r="CY68" s="1300"/>
      <c r="CZ68" s="1300"/>
      <c r="DA68" s="1300"/>
      <c r="DB68" s="1300"/>
      <c r="DC68" s="1301"/>
    </row>
    <row r="69" spans="2:107">
      <c r="B69" s="374"/>
      <c r="AN69" s="1302"/>
      <c r="AO69" s="1303"/>
      <c r="AP69" s="1303"/>
      <c r="AQ69" s="1303"/>
      <c r="AR69" s="1303"/>
      <c r="AS69" s="1303"/>
      <c r="AT69" s="1303"/>
      <c r="AU69" s="1303"/>
      <c r="AV69" s="1303"/>
      <c r="AW69" s="1303"/>
      <c r="AX69" s="1303"/>
      <c r="AY69" s="1303"/>
      <c r="AZ69" s="1303"/>
      <c r="BA69" s="1303"/>
      <c r="BB69" s="1303"/>
      <c r="BC69" s="1303"/>
      <c r="BD69" s="1303"/>
      <c r="BE69" s="1303"/>
      <c r="BF69" s="1303"/>
      <c r="BG69" s="1303"/>
      <c r="BH69" s="1303"/>
      <c r="BI69" s="1303"/>
      <c r="BJ69" s="1303"/>
      <c r="BK69" s="1303"/>
      <c r="BL69" s="1303"/>
      <c r="BM69" s="1303"/>
      <c r="BN69" s="1303"/>
      <c r="BO69" s="1303"/>
      <c r="BP69" s="1303"/>
      <c r="BQ69" s="1303"/>
      <c r="BR69" s="1303"/>
      <c r="BS69" s="1303"/>
      <c r="BT69" s="1303"/>
      <c r="BU69" s="1303"/>
      <c r="BV69" s="1303"/>
      <c r="BW69" s="1303"/>
      <c r="BX69" s="1303"/>
      <c r="BY69" s="1303"/>
      <c r="BZ69" s="1303"/>
      <c r="CA69" s="1303"/>
      <c r="CB69" s="1303"/>
      <c r="CC69" s="1303"/>
      <c r="CD69" s="1303"/>
      <c r="CE69" s="1303"/>
      <c r="CF69" s="1303"/>
      <c r="CG69" s="1303"/>
      <c r="CH69" s="1303"/>
      <c r="CI69" s="1303"/>
      <c r="CJ69" s="1303"/>
      <c r="CK69" s="1303"/>
      <c r="CL69" s="1303"/>
      <c r="CM69" s="1303"/>
      <c r="CN69" s="1303"/>
      <c r="CO69" s="1303"/>
      <c r="CP69" s="1303"/>
      <c r="CQ69" s="1303"/>
      <c r="CR69" s="1303"/>
      <c r="CS69" s="1303"/>
      <c r="CT69" s="1303"/>
      <c r="CU69" s="1303"/>
      <c r="CV69" s="1303"/>
      <c r="CW69" s="1303"/>
      <c r="CX69" s="1303"/>
      <c r="CY69" s="1303"/>
      <c r="CZ69" s="1303"/>
      <c r="DA69" s="1303"/>
      <c r="DB69" s="1303"/>
      <c r="DC69" s="1304"/>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594</v>
      </c>
    </row>
    <row r="72" spans="2:107">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541</v>
      </c>
      <c r="BQ72" s="1279"/>
      <c r="BR72" s="1279"/>
      <c r="BS72" s="1279"/>
      <c r="BT72" s="1279"/>
      <c r="BU72" s="1279"/>
      <c r="BV72" s="1279"/>
      <c r="BW72" s="1279"/>
      <c r="BX72" s="1279" t="s">
        <v>542</v>
      </c>
      <c r="BY72" s="1279"/>
      <c r="BZ72" s="1279"/>
      <c r="CA72" s="1279"/>
      <c r="CB72" s="1279"/>
      <c r="CC72" s="1279"/>
      <c r="CD72" s="1279"/>
      <c r="CE72" s="1279"/>
      <c r="CF72" s="1279" t="s">
        <v>543</v>
      </c>
      <c r="CG72" s="1279"/>
      <c r="CH72" s="1279"/>
      <c r="CI72" s="1279"/>
      <c r="CJ72" s="1279"/>
      <c r="CK72" s="1279"/>
      <c r="CL72" s="1279"/>
      <c r="CM72" s="1279"/>
      <c r="CN72" s="1279" t="s">
        <v>544</v>
      </c>
      <c r="CO72" s="1279"/>
      <c r="CP72" s="1279"/>
      <c r="CQ72" s="1279"/>
      <c r="CR72" s="1279"/>
      <c r="CS72" s="1279"/>
      <c r="CT72" s="1279"/>
      <c r="CU72" s="1279"/>
      <c r="CV72" s="1279" t="s">
        <v>545</v>
      </c>
      <c r="CW72" s="1279"/>
      <c r="CX72" s="1279"/>
      <c r="CY72" s="1279"/>
      <c r="CZ72" s="1279"/>
      <c r="DA72" s="1279"/>
      <c r="DB72" s="1279"/>
      <c r="DC72" s="1279"/>
    </row>
    <row r="73" spans="2:107">
      <c r="B73" s="374"/>
      <c r="G73" s="1293"/>
      <c r="H73" s="1293"/>
      <c r="I73" s="1293"/>
      <c r="J73" s="1293"/>
      <c r="K73" s="1305"/>
      <c r="L73" s="1305"/>
      <c r="M73" s="1305"/>
      <c r="N73" s="1305"/>
      <c r="AM73" s="383"/>
      <c r="AN73" s="1282" t="s">
        <v>595</v>
      </c>
      <c r="AO73" s="1282"/>
      <c r="AP73" s="1282"/>
      <c r="AQ73" s="1282"/>
      <c r="AR73" s="1282"/>
      <c r="AS73" s="1282"/>
      <c r="AT73" s="1282"/>
      <c r="AU73" s="1282"/>
      <c r="AV73" s="1282"/>
      <c r="AW73" s="1282"/>
      <c r="AX73" s="1282"/>
      <c r="AY73" s="1282"/>
      <c r="AZ73" s="1282"/>
      <c r="BA73" s="1282"/>
      <c r="BB73" s="1282" t="s">
        <v>596</v>
      </c>
      <c r="BC73" s="1282"/>
      <c r="BD73" s="1282"/>
      <c r="BE73" s="1282"/>
      <c r="BF73" s="1282"/>
      <c r="BG73" s="1282"/>
      <c r="BH73" s="1282"/>
      <c r="BI73" s="1282"/>
      <c r="BJ73" s="1282"/>
      <c r="BK73" s="1282"/>
      <c r="BL73" s="1282"/>
      <c r="BM73" s="1282"/>
      <c r="BN73" s="1282"/>
      <c r="BO73" s="1282"/>
      <c r="BP73" s="1281">
        <v>60.9</v>
      </c>
      <c r="BQ73" s="1281"/>
      <c r="BR73" s="1281"/>
      <c r="BS73" s="1281"/>
      <c r="BT73" s="1281"/>
      <c r="BU73" s="1281"/>
      <c r="BV73" s="1281"/>
      <c r="BW73" s="1281"/>
      <c r="BX73" s="1281">
        <v>66</v>
      </c>
      <c r="BY73" s="1281"/>
      <c r="BZ73" s="1281"/>
      <c r="CA73" s="1281"/>
      <c r="CB73" s="1281"/>
      <c r="CC73" s="1281"/>
      <c r="CD73" s="1281"/>
      <c r="CE73" s="1281"/>
      <c r="CF73" s="1281">
        <v>58.2</v>
      </c>
      <c r="CG73" s="1281"/>
      <c r="CH73" s="1281"/>
      <c r="CI73" s="1281"/>
      <c r="CJ73" s="1281"/>
      <c r="CK73" s="1281"/>
      <c r="CL73" s="1281"/>
      <c r="CM73" s="1281"/>
      <c r="CN73" s="1281">
        <v>68.599999999999994</v>
      </c>
      <c r="CO73" s="1281"/>
      <c r="CP73" s="1281"/>
      <c r="CQ73" s="1281"/>
      <c r="CR73" s="1281"/>
      <c r="CS73" s="1281"/>
      <c r="CT73" s="1281"/>
      <c r="CU73" s="1281"/>
      <c r="CV73" s="1281">
        <v>67.099999999999994</v>
      </c>
      <c r="CW73" s="1281"/>
      <c r="CX73" s="1281"/>
      <c r="CY73" s="1281"/>
      <c r="CZ73" s="1281"/>
      <c r="DA73" s="1281"/>
      <c r="DB73" s="1281"/>
      <c r="DC73" s="1281"/>
    </row>
    <row r="74" spans="2:107">
      <c r="B74" s="374"/>
      <c r="G74" s="1293"/>
      <c r="H74" s="1293"/>
      <c r="I74" s="1293"/>
      <c r="J74" s="1293"/>
      <c r="K74" s="1305"/>
      <c r="L74" s="1305"/>
      <c r="M74" s="1305"/>
      <c r="N74" s="1305"/>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600</v>
      </c>
      <c r="BC75" s="1282"/>
      <c r="BD75" s="1282"/>
      <c r="BE75" s="1282"/>
      <c r="BF75" s="1282"/>
      <c r="BG75" s="1282"/>
      <c r="BH75" s="1282"/>
      <c r="BI75" s="1282"/>
      <c r="BJ75" s="1282"/>
      <c r="BK75" s="1282"/>
      <c r="BL75" s="1282"/>
      <c r="BM75" s="1282"/>
      <c r="BN75" s="1282"/>
      <c r="BO75" s="1282"/>
      <c r="BP75" s="1281">
        <v>5.2</v>
      </c>
      <c r="BQ75" s="1281"/>
      <c r="BR75" s="1281"/>
      <c r="BS75" s="1281"/>
      <c r="BT75" s="1281"/>
      <c r="BU75" s="1281"/>
      <c r="BV75" s="1281"/>
      <c r="BW75" s="1281"/>
      <c r="BX75" s="1281">
        <v>4.5999999999999996</v>
      </c>
      <c r="BY75" s="1281"/>
      <c r="BZ75" s="1281"/>
      <c r="CA75" s="1281"/>
      <c r="CB75" s="1281"/>
      <c r="CC75" s="1281"/>
      <c r="CD75" s="1281"/>
      <c r="CE75" s="1281"/>
      <c r="CF75" s="1281">
        <v>4.2</v>
      </c>
      <c r="CG75" s="1281"/>
      <c r="CH75" s="1281"/>
      <c r="CI75" s="1281"/>
      <c r="CJ75" s="1281"/>
      <c r="CK75" s="1281"/>
      <c r="CL75" s="1281"/>
      <c r="CM75" s="1281"/>
      <c r="CN75" s="1281">
        <v>4.7</v>
      </c>
      <c r="CO75" s="1281"/>
      <c r="CP75" s="1281"/>
      <c r="CQ75" s="1281"/>
      <c r="CR75" s="1281"/>
      <c r="CS75" s="1281"/>
      <c r="CT75" s="1281"/>
      <c r="CU75" s="1281"/>
      <c r="CV75" s="1281">
        <v>5.5</v>
      </c>
      <c r="CW75" s="1281"/>
      <c r="CX75" s="1281"/>
      <c r="CY75" s="1281"/>
      <c r="CZ75" s="1281"/>
      <c r="DA75" s="1281"/>
      <c r="DB75" s="1281"/>
      <c r="DC75" s="1281"/>
    </row>
    <row r="76" spans="2:107">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c r="B77" s="374"/>
      <c r="G77" s="1275"/>
      <c r="H77" s="1275"/>
      <c r="I77" s="1275"/>
      <c r="J77" s="1275"/>
      <c r="K77" s="1305"/>
      <c r="L77" s="1305"/>
      <c r="M77" s="1305"/>
      <c r="N77" s="1305"/>
      <c r="AN77" s="1279" t="s">
        <v>598</v>
      </c>
      <c r="AO77" s="1279"/>
      <c r="AP77" s="1279"/>
      <c r="AQ77" s="1279"/>
      <c r="AR77" s="1279"/>
      <c r="AS77" s="1279"/>
      <c r="AT77" s="1279"/>
      <c r="AU77" s="1279"/>
      <c r="AV77" s="1279"/>
      <c r="AW77" s="1279"/>
      <c r="AX77" s="1279"/>
      <c r="AY77" s="1279"/>
      <c r="AZ77" s="1279"/>
      <c r="BA77" s="1279"/>
      <c r="BB77" s="1282" t="s">
        <v>596</v>
      </c>
      <c r="BC77" s="1282"/>
      <c r="BD77" s="1282"/>
      <c r="BE77" s="1282"/>
      <c r="BF77" s="1282"/>
      <c r="BG77" s="1282"/>
      <c r="BH77" s="1282"/>
      <c r="BI77" s="1282"/>
      <c r="BJ77" s="1282"/>
      <c r="BK77" s="1282"/>
      <c r="BL77" s="1282"/>
      <c r="BM77" s="1282"/>
      <c r="BN77" s="1282"/>
      <c r="BO77" s="1282"/>
      <c r="BP77" s="1281">
        <v>32.6</v>
      </c>
      <c r="BQ77" s="1281"/>
      <c r="BR77" s="1281"/>
      <c r="BS77" s="1281"/>
      <c r="BT77" s="1281"/>
      <c r="BU77" s="1281"/>
      <c r="BV77" s="1281"/>
      <c r="BW77" s="1281"/>
      <c r="BX77" s="1281">
        <v>30.5</v>
      </c>
      <c r="BY77" s="1281"/>
      <c r="BZ77" s="1281"/>
      <c r="CA77" s="1281"/>
      <c r="CB77" s="1281"/>
      <c r="CC77" s="1281"/>
      <c r="CD77" s="1281"/>
      <c r="CE77" s="1281"/>
      <c r="CF77" s="1281">
        <v>13.7</v>
      </c>
      <c r="CG77" s="1281"/>
      <c r="CH77" s="1281"/>
      <c r="CI77" s="1281"/>
      <c r="CJ77" s="1281"/>
      <c r="CK77" s="1281"/>
      <c r="CL77" s="1281"/>
      <c r="CM77" s="1281"/>
      <c r="CN77" s="1281">
        <v>24.1</v>
      </c>
      <c r="CO77" s="1281"/>
      <c r="CP77" s="1281"/>
      <c r="CQ77" s="1281"/>
      <c r="CR77" s="1281"/>
      <c r="CS77" s="1281"/>
      <c r="CT77" s="1281"/>
      <c r="CU77" s="1281"/>
      <c r="CV77" s="1281">
        <v>20.100000000000001</v>
      </c>
      <c r="CW77" s="1281"/>
      <c r="CX77" s="1281"/>
      <c r="CY77" s="1281"/>
      <c r="CZ77" s="1281"/>
      <c r="DA77" s="1281"/>
      <c r="DB77" s="1281"/>
      <c r="DC77" s="1281"/>
    </row>
    <row r="78" spans="2:107">
      <c r="B78" s="374"/>
      <c r="G78" s="1275"/>
      <c r="H78" s="1275"/>
      <c r="I78" s="1275"/>
      <c r="J78" s="1275"/>
      <c r="K78" s="1305"/>
      <c r="L78" s="1305"/>
      <c r="M78" s="1305"/>
      <c r="N78" s="1305"/>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c r="B79" s="374"/>
      <c r="G79" s="1275"/>
      <c r="H79" s="1275"/>
      <c r="I79" s="1295"/>
      <c r="J79" s="1295"/>
      <c r="K79" s="1306"/>
      <c r="L79" s="1306"/>
      <c r="M79" s="1306"/>
      <c r="N79" s="1306"/>
      <c r="AN79" s="1279"/>
      <c r="AO79" s="1279"/>
      <c r="AP79" s="1279"/>
      <c r="AQ79" s="1279"/>
      <c r="AR79" s="1279"/>
      <c r="AS79" s="1279"/>
      <c r="AT79" s="1279"/>
      <c r="AU79" s="1279"/>
      <c r="AV79" s="1279"/>
      <c r="AW79" s="1279"/>
      <c r="AX79" s="1279"/>
      <c r="AY79" s="1279"/>
      <c r="AZ79" s="1279"/>
      <c r="BA79" s="1279"/>
      <c r="BB79" s="1282" t="s">
        <v>600</v>
      </c>
      <c r="BC79" s="1282"/>
      <c r="BD79" s="1282"/>
      <c r="BE79" s="1282"/>
      <c r="BF79" s="1282"/>
      <c r="BG79" s="1282"/>
      <c r="BH79" s="1282"/>
      <c r="BI79" s="1282"/>
      <c r="BJ79" s="1282"/>
      <c r="BK79" s="1282"/>
      <c r="BL79" s="1282"/>
      <c r="BM79" s="1282"/>
      <c r="BN79" s="1282"/>
      <c r="BO79" s="1282"/>
      <c r="BP79" s="1281">
        <v>5.9</v>
      </c>
      <c r="BQ79" s="1281"/>
      <c r="BR79" s="1281"/>
      <c r="BS79" s="1281"/>
      <c r="BT79" s="1281"/>
      <c r="BU79" s="1281"/>
      <c r="BV79" s="1281"/>
      <c r="BW79" s="1281"/>
      <c r="BX79" s="1281">
        <v>5.2</v>
      </c>
      <c r="BY79" s="1281"/>
      <c r="BZ79" s="1281"/>
      <c r="CA79" s="1281"/>
      <c r="CB79" s="1281"/>
      <c r="CC79" s="1281"/>
      <c r="CD79" s="1281"/>
      <c r="CE79" s="1281"/>
      <c r="CF79" s="1281">
        <v>5.8</v>
      </c>
      <c r="CG79" s="1281"/>
      <c r="CH79" s="1281"/>
      <c r="CI79" s="1281"/>
      <c r="CJ79" s="1281"/>
      <c r="CK79" s="1281"/>
      <c r="CL79" s="1281"/>
      <c r="CM79" s="1281"/>
      <c r="CN79" s="1281">
        <v>6</v>
      </c>
      <c r="CO79" s="1281"/>
      <c r="CP79" s="1281"/>
      <c r="CQ79" s="1281"/>
      <c r="CR79" s="1281"/>
      <c r="CS79" s="1281"/>
      <c r="CT79" s="1281"/>
      <c r="CU79" s="1281"/>
      <c r="CV79" s="1281">
        <v>5.8</v>
      </c>
      <c r="CW79" s="1281"/>
      <c r="CX79" s="1281"/>
      <c r="CY79" s="1281"/>
      <c r="CZ79" s="1281"/>
      <c r="DA79" s="1281"/>
      <c r="DB79" s="1281"/>
      <c r="DC79" s="1281"/>
    </row>
    <row r="80" spans="2:107">
      <c r="B80" s="374"/>
      <c r="G80" s="1275"/>
      <c r="H80" s="1275"/>
      <c r="I80" s="1295"/>
      <c r="J80" s="1295"/>
      <c r="K80" s="1306"/>
      <c r="L80" s="1306"/>
      <c r="M80" s="1306"/>
      <c r="N80" s="1306"/>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mVi1Z33h/2PCGrz4CoSq34gdVs7UeQ6mFb8MaiAGk29bPLppjR+flhOhIiJ+VYXO9FyavrMUSqm6bSxFtOSZZQ==" saltValue="S3aRqfFhNBA4dJKNnp2Ts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4JXRwuOM4dBT7PZC2Pb1GXQFjR/hBX7GJZ1CndcFEmwFIfhCyI9/gwYlaTaoTsQvEW7MTdirFfXuixndSh6pYQ==" saltValue="fthRK4YzJLFXwY6ekEH2x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6"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x4bKKy62G6qEqhdBmEZQ4Wll7grT5jw4vYSh0hlCLdt2VSAieQ8r9Hi5/oQ46NIU0YvP3CLw63fw4QOVPF2Q==" saltValue="RcJDia+feAsDxvv9dP0Ns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538</v>
      </c>
      <c r="G2" s="136"/>
      <c r="H2" s="137"/>
    </row>
    <row r="3" spans="1:8">
      <c r="A3" s="133" t="s">
        <v>531</v>
      </c>
      <c r="B3" s="138"/>
      <c r="C3" s="139"/>
      <c r="D3" s="140">
        <v>44468</v>
      </c>
      <c r="E3" s="141"/>
      <c r="F3" s="142">
        <v>43141</v>
      </c>
      <c r="G3" s="143"/>
      <c r="H3" s="144"/>
    </row>
    <row r="4" spans="1:8">
      <c r="A4" s="145"/>
      <c r="B4" s="146"/>
      <c r="C4" s="147"/>
      <c r="D4" s="148">
        <v>21518</v>
      </c>
      <c r="E4" s="149"/>
      <c r="F4" s="150">
        <v>21887</v>
      </c>
      <c r="G4" s="151"/>
      <c r="H4" s="152"/>
    </row>
    <row r="5" spans="1:8">
      <c r="A5" s="133" t="s">
        <v>533</v>
      </c>
      <c r="B5" s="138"/>
      <c r="C5" s="139"/>
      <c r="D5" s="140">
        <v>52752</v>
      </c>
      <c r="E5" s="141"/>
      <c r="F5" s="142">
        <v>45117</v>
      </c>
      <c r="G5" s="143"/>
      <c r="H5" s="144"/>
    </row>
    <row r="6" spans="1:8">
      <c r="A6" s="145"/>
      <c r="B6" s="146"/>
      <c r="C6" s="147"/>
      <c r="D6" s="148">
        <v>23524</v>
      </c>
      <c r="E6" s="149"/>
      <c r="F6" s="150">
        <v>25589</v>
      </c>
      <c r="G6" s="151"/>
      <c r="H6" s="152"/>
    </row>
    <row r="7" spans="1:8">
      <c r="A7" s="133" t="s">
        <v>534</v>
      </c>
      <c r="B7" s="138"/>
      <c r="C7" s="139"/>
      <c r="D7" s="140">
        <v>57411</v>
      </c>
      <c r="E7" s="141"/>
      <c r="F7" s="142">
        <v>52496</v>
      </c>
      <c r="G7" s="143"/>
      <c r="H7" s="144"/>
    </row>
    <row r="8" spans="1:8">
      <c r="A8" s="145"/>
      <c r="B8" s="146"/>
      <c r="C8" s="147"/>
      <c r="D8" s="148">
        <v>17758</v>
      </c>
      <c r="E8" s="149"/>
      <c r="F8" s="150">
        <v>29467</v>
      </c>
      <c r="G8" s="151"/>
      <c r="H8" s="152"/>
    </row>
    <row r="9" spans="1:8">
      <c r="A9" s="133" t="s">
        <v>535</v>
      </c>
      <c r="B9" s="138"/>
      <c r="C9" s="139"/>
      <c r="D9" s="140">
        <v>42607</v>
      </c>
      <c r="E9" s="141"/>
      <c r="F9" s="142">
        <v>52619</v>
      </c>
      <c r="G9" s="143"/>
      <c r="H9" s="144"/>
    </row>
    <row r="10" spans="1:8">
      <c r="A10" s="145"/>
      <c r="B10" s="146"/>
      <c r="C10" s="147"/>
      <c r="D10" s="148">
        <v>24094</v>
      </c>
      <c r="E10" s="149"/>
      <c r="F10" s="150">
        <v>31149</v>
      </c>
      <c r="G10" s="151"/>
      <c r="H10" s="152"/>
    </row>
    <row r="11" spans="1:8">
      <c r="A11" s="133" t="s">
        <v>536</v>
      </c>
      <c r="B11" s="138"/>
      <c r="C11" s="139"/>
      <c r="D11" s="140">
        <v>46928</v>
      </c>
      <c r="E11" s="141"/>
      <c r="F11" s="142">
        <v>51875</v>
      </c>
      <c r="G11" s="143"/>
      <c r="H11" s="144"/>
    </row>
    <row r="12" spans="1:8">
      <c r="A12" s="145"/>
      <c r="B12" s="146"/>
      <c r="C12" s="153"/>
      <c r="D12" s="148">
        <v>24635</v>
      </c>
      <c r="E12" s="149"/>
      <c r="F12" s="150">
        <v>29372</v>
      </c>
      <c r="G12" s="151"/>
      <c r="H12" s="152"/>
    </row>
    <row r="13" spans="1:8">
      <c r="A13" s="133"/>
      <c r="B13" s="138"/>
      <c r="C13" s="154"/>
      <c r="D13" s="155">
        <v>48833</v>
      </c>
      <c r="E13" s="156"/>
      <c r="F13" s="157">
        <v>49050</v>
      </c>
      <c r="G13" s="158"/>
      <c r="H13" s="144"/>
    </row>
    <row r="14" spans="1:8">
      <c r="A14" s="145"/>
      <c r="B14" s="146"/>
      <c r="C14" s="147"/>
      <c r="D14" s="148">
        <v>22306</v>
      </c>
      <c r="E14" s="149"/>
      <c r="F14" s="150">
        <v>27493</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6.5</v>
      </c>
      <c r="C19" s="159">
        <f>ROUND(VALUE(SUBSTITUTE(実質収支比率等に係る経年分析!G$48,"▲","-")),2)</f>
        <v>7.46</v>
      </c>
      <c r="D19" s="159">
        <f>ROUND(VALUE(SUBSTITUTE(実質収支比率等に係る経年分析!H$48,"▲","-")),2)</f>
        <v>8.09</v>
      </c>
      <c r="E19" s="159">
        <f>ROUND(VALUE(SUBSTITUTE(実質収支比率等に係る経年分析!I$48,"▲","-")),2)</f>
        <v>4.8499999999999996</v>
      </c>
      <c r="F19" s="159">
        <f>ROUND(VALUE(SUBSTITUTE(実質収支比率等に係る経年分析!J$48,"▲","-")),2)</f>
        <v>3.03</v>
      </c>
    </row>
    <row r="20" spans="1:11">
      <c r="A20" s="159" t="s">
        <v>48</v>
      </c>
      <c r="B20" s="159">
        <f>ROUND(VALUE(SUBSTITUTE(実質収支比率等に係る経年分析!F$47,"▲","-")),2)</f>
        <v>2.2999999999999998</v>
      </c>
      <c r="C20" s="159">
        <f>ROUND(VALUE(SUBSTITUTE(実質収支比率等に係る経年分析!G$47,"▲","-")),2)</f>
        <v>3.45</v>
      </c>
      <c r="D20" s="159">
        <f>ROUND(VALUE(SUBSTITUTE(実質収支比率等に係る経年分析!H$47,"▲","-")),2)</f>
        <v>3.83</v>
      </c>
      <c r="E20" s="159">
        <f>ROUND(VALUE(SUBSTITUTE(実質収支比率等に係る経年分析!I$47,"▲","-")),2)</f>
        <v>3.81</v>
      </c>
      <c r="F20" s="159">
        <f>ROUND(VALUE(SUBSTITUTE(実質収支比率等に係る経年分析!J$47,"▲","-")),2)</f>
        <v>3.84</v>
      </c>
    </row>
    <row r="21" spans="1:11">
      <c r="A21" s="159" t="s">
        <v>49</v>
      </c>
      <c r="B21" s="159">
        <f>IF(ISNUMBER(VALUE(SUBSTITUTE(実質収支比率等に係る経年分析!F$49,"▲","-"))),ROUND(VALUE(SUBSTITUTE(実質収支比率等に係る経年分析!F$49,"▲","-")),2),NA())</f>
        <v>-0.63</v>
      </c>
      <c r="C21" s="159">
        <f>IF(ISNUMBER(VALUE(SUBSTITUTE(実質収支比率等に係る経年分析!G$49,"▲","-"))),ROUND(VALUE(SUBSTITUTE(実質収支比率等に係る経年分析!G$49,"▲","-")),2),NA())</f>
        <v>2.35</v>
      </c>
      <c r="D21" s="159">
        <f>IF(ISNUMBER(VALUE(SUBSTITUTE(実質収支比率等に係る経年分析!H$49,"▲","-"))),ROUND(VALUE(SUBSTITUTE(実質収支比率等に係る経年分析!H$49,"▲","-")),2),NA())</f>
        <v>1.0900000000000001</v>
      </c>
      <c r="E21" s="159">
        <f>IF(ISNUMBER(VALUE(SUBSTITUTE(実質収支比率等に係る経年分析!I$49,"▲","-"))),ROUND(VALUE(SUBSTITUTE(実質収支比率等に係る経年分析!I$49,"▲","-")),2),NA())</f>
        <v>-3.13</v>
      </c>
      <c r="F21" s="159">
        <f>IF(ISNUMBER(VALUE(SUBSTITUTE(実質収支比率等に係る経年分析!J$49,"▲","-"))),ROUND(VALUE(SUBSTITUTE(実質収支比率等に係る経年分析!J$49,"▲","-")),2),NA())</f>
        <v>-1.82</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与良川水系湛水防除事業特別会計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c r="A31" s="160" t="str">
        <f>IF(連結実質赤字比率に係る赤字・黒字の構成分析!C$39="",NA(),連結実質赤字比率に係る赤字・黒字の構成分析!C$39)</f>
        <v>墓園やすらぎの森事業特別会計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0.12</v>
      </c>
    </row>
    <row r="32" spans="1:11">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0.34</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0.55000000000000004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1.41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2.34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1.1499999999999999</v>
      </c>
    </row>
    <row r="34" spans="1:16">
      <c r="A34" s="160" t="str">
        <f>IF(連結実質赤字比率に係る赤字・黒字の構成分析!C$36="",NA(),連結実質赤字比率に係る赤字・黒字の構成分析!C$36)</f>
        <v>国民健康保険特別会計（事業勘定）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3.47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2.85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2.12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3.38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2.66</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7.09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7.79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4.71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2.87</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11.82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14.01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14.84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16.5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18.39</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5402</v>
      </c>
      <c r="E42" s="161"/>
      <c r="F42" s="161"/>
      <c r="G42" s="161">
        <f>'実質公債費比率（分子）の構造'!L$52</f>
        <v>5358</v>
      </c>
      <c r="H42" s="161"/>
      <c r="I42" s="161"/>
      <c r="J42" s="161">
        <f>'実質公債費比率（分子）の構造'!M$52</f>
        <v>5184</v>
      </c>
      <c r="K42" s="161"/>
      <c r="L42" s="161"/>
      <c r="M42" s="161">
        <f>'実質公債費比率（分子）の構造'!N$52</f>
        <v>5257</v>
      </c>
      <c r="N42" s="161"/>
      <c r="O42" s="161"/>
      <c r="P42" s="161">
        <f>'実質公債費比率（分子）の構造'!O$52</f>
        <v>5582</v>
      </c>
    </row>
    <row r="43" spans="1:16">
      <c r="A43" s="161" t="s">
        <v>57</v>
      </c>
      <c r="B43" s="161">
        <f>'実質公債費比率（分子）の構造'!K$51</f>
        <v>1</v>
      </c>
      <c r="C43" s="161"/>
      <c r="D43" s="161"/>
      <c r="E43" s="161">
        <f>'実質公債費比率（分子）の構造'!L$51</f>
        <v>1</v>
      </c>
      <c r="F43" s="161"/>
      <c r="G43" s="161"/>
      <c r="H43" s="161">
        <f>'実質公債費比率（分子）の構造'!M$51</f>
        <v>2</v>
      </c>
      <c r="I43" s="161"/>
      <c r="J43" s="161"/>
      <c r="K43" s="161">
        <f>'実質公債費比率（分子）の構造'!N$51</f>
        <v>0</v>
      </c>
      <c r="L43" s="161"/>
      <c r="M43" s="161"/>
      <c r="N43" s="161">
        <f>'実質公債費比率（分子）の構造'!O$51</f>
        <v>1</v>
      </c>
      <c r="O43" s="161"/>
      <c r="P43" s="161"/>
    </row>
    <row r="44" spans="1:16">
      <c r="A44" s="161" t="s">
        <v>58</v>
      </c>
      <c r="B44" s="161" t="str">
        <f>'実質公債費比率（分子）の構造'!K$50</f>
        <v>-</v>
      </c>
      <c r="C44" s="161"/>
      <c r="D44" s="161"/>
      <c r="E44" s="161">
        <f>'実質公債費比率（分子）の構造'!L$50</f>
        <v>52</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f>'実質公債費比率（分子）の構造'!K$49</f>
        <v>305</v>
      </c>
      <c r="C45" s="161"/>
      <c r="D45" s="161"/>
      <c r="E45" s="161">
        <f>'実質公債費比率（分子）の構造'!L$49</f>
        <v>306</v>
      </c>
      <c r="F45" s="161"/>
      <c r="G45" s="161"/>
      <c r="H45" s="161">
        <f>'実質公債費比率（分子）の構造'!M$49</f>
        <v>256</v>
      </c>
      <c r="I45" s="161"/>
      <c r="J45" s="161"/>
      <c r="K45" s="161">
        <f>'実質公債費比率（分子）の構造'!N$49</f>
        <v>432</v>
      </c>
      <c r="L45" s="161"/>
      <c r="M45" s="161"/>
      <c r="N45" s="161">
        <f>'実質公債費比率（分子）の構造'!O$49</f>
        <v>166</v>
      </c>
      <c r="O45" s="161"/>
      <c r="P45" s="161"/>
    </row>
    <row r="46" spans="1:16">
      <c r="A46" s="161" t="s">
        <v>60</v>
      </c>
      <c r="B46" s="161">
        <f>'実質公債費比率（分子）の構造'!K$48</f>
        <v>1590</v>
      </c>
      <c r="C46" s="161"/>
      <c r="D46" s="161"/>
      <c r="E46" s="161">
        <f>'実質公債費比率（分子）の構造'!L$48</f>
        <v>1606</v>
      </c>
      <c r="F46" s="161"/>
      <c r="G46" s="161"/>
      <c r="H46" s="161">
        <f>'実質公債費比率（分子）の構造'!M$48</f>
        <v>1579</v>
      </c>
      <c r="I46" s="161"/>
      <c r="J46" s="161"/>
      <c r="K46" s="161">
        <f>'実質公債費比率（分子）の構造'!N$48</f>
        <v>1620</v>
      </c>
      <c r="L46" s="161"/>
      <c r="M46" s="161"/>
      <c r="N46" s="161">
        <f>'実質公債費比率（分子）の構造'!O$48</f>
        <v>1648</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12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62</v>
      </c>
      <c r="B49" s="161">
        <f>'実質公債費比率（分子）の構造'!K$45</f>
        <v>4784</v>
      </c>
      <c r="C49" s="161"/>
      <c r="D49" s="161"/>
      <c r="E49" s="161">
        <f>'実質公債費比率（分子）の構造'!L$45</f>
        <v>4487</v>
      </c>
      <c r="F49" s="161"/>
      <c r="G49" s="161"/>
      <c r="H49" s="161">
        <f>'実質公債費比率（分子）の構造'!M$45</f>
        <v>4513</v>
      </c>
      <c r="I49" s="161"/>
      <c r="J49" s="161"/>
      <c r="K49" s="161">
        <f>'実質公債費比率（分子）の構造'!N$45</f>
        <v>4913</v>
      </c>
      <c r="L49" s="161"/>
      <c r="M49" s="161"/>
      <c r="N49" s="161">
        <f>'実質公債費比率（分子）の構造'!O$45</f>
        <v>5583</v>
      </c>
      <c r="O49" s="161"/>
      <c r="P49" s="161"/>
    </row>
    <row r="50" spans="1:16">
      <c r="A50" s="161" t="s">
        <v>63</v>
      </c>
      <c r="B50" s="161" t="e">
        <f>NA()</f>
        <v>#N/A</v>
      </c>
      <c r="C50" s="161">
        <f>IF(ISNUMBER('実質公債費比率（分子）の構造'!K$53),'実質公債費比率（分子）の構造'!K$53,NA())</f>
        <v>1278</v>
      </c>
      <c r="D50" s="161" t="e">
        <f>NA()</f>
        <v>#N/A</v>
      </c>
      <c r="E50" s="161" t="e">
        <f>NA()</f>
        <v>#N/A</v>
      </c>
      <c r="F50" s="161">
        <f>IF(ISNUMBER('実質公債費比率（分子）の構造'!L$53),'実質公債費比率（分子）の構造'!L$53,NA())</f>
        <v>1094</v>
      </c>
      <c r="G50" s="161" t="e">
        <f>NA()</f>
        <v>#N/A</v>
      </c>
      <c r="H50" s="161" t="e">
        <f>NA()</f>
        <v>#N/A</v>
      </c>
      <c r="I50" s="161">
        <f>IF(ISNUMBER('実質公債費比率（分子）の構造'!M$53),'実質公債費比率（分子）の構造'!M$53,NA())</f>
        <v>1166</v>
      </c>
      <c r="J50" s="161" t="e">
        <f>NA()</f>
        <v>#N/A</v>
      </c>
      <c r="K50" s="161" t="e">
        <f>NA()</f>
        <v>#N/A</v>
      </c>
      <c r="L50" s="161">
        <f>IF(ISNUMBER('実質公債費比率（分子）の構造'!N$53),'実質公債費比率（分子）の構造'!N$53,NA())</f>
        <v>1708</v>
      </c>
      <c r="M50" s="161" t="e">
        <f>NA()</f>
        <v>#N/A</v>
      </c>
      <c r="N50" s="161" t="e">
        <f>NA()</f>
        <v>#N/A</v>
      </c>
      <c r="O50" s="161">
        <f>IF(ISNUMBER('実質公債費比率（分子）の構造'!O$53),'実質公債費比率（分子）の構造'!O$53,NA())</f>
        <v>1816</v>
      </c>
      <c r="P50" s="161" t="e">
        <f>NA()</f>
        <v>#N/A</v>
      </c>
    </row>
    <row r="53" spans="1:16">
      <c r="A53" s="129" t="s">
        <v>64</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c r="A56" s="160" t="s">
        <v>36</v>
      </c>
      <c r="B56" s="160"/>
      <c r="C56" s="160"/>
      <c r="D56" s="160">
        <f>'将来負担比率（分子）の構造'!I$52</f>
        <v>45865</v>
      </c>
      <c r="E56" s="160"/>
      <c r="F56" s="160"/>
      <c r="G56" s="160">
        <f>'将来負担比率（分子）の構造'!J$52</f>
        <v>45678</v>
      </c>
      <c r="H56" s="160"/>
      <c r="I56" s="160"/>
      <c r="J56" s="160">
        <f>'将来負担比率（分子）の構造'!K$52</f>
        <v>46303</v>
      </c>
      <c r="K56" s="160"/>
      <c r="L56" s="160"/>
      <c r="M56" s="160">
        <f>'将来負担比率（分子）の構造'!L$52</f>
        <v>44954</v>
      </c>
      <c r="N56" s="160"/>
      <c r="O56" s="160"/>
      <c r="P56" s="160">
        <f>'将来負担比率（分子）の構造'!M$52</f>
        <v>44073</v>
      </c>
    </row>
    <row r="57" spans="1:16">
      <c r="A57" s="160" t="s">
        <v>35</v>
      </c>
      <c r="B57" s="160"/>
      <c r="C57" s="160"/>
      <c r="D57" s="160">
        <f>'将来負担比率（分子）の構造'!I$51</f>
        <v>19131</v>
      </c>
      <c r="E57" s="160"/>
      <c r="F57" s="160"/>
      <c r="G57" s="160">
        <f>'将来負担比率（分子）の構造'!J$51</f>
        <v>18210</v>
      </c>
      <c r="H57" s="160"/>
      <c r="I57" s="160"/>
      <c r="J57" s="160">
        <f>'将来負担比率（分子）の構造'!K$51</f>
        <v>22607</v>
      </c>
      <c r="K57" s="160"/>
      <c r="L57" s="160"/>
      <c r="M57" s="160">
        <f>'将来負担比率（分子）の構造'!L$51</f>
        <v>20476</v>
      </c>
      <c r="N57" s="160"/>
      <c r="O57" s="160"/>
      <c r="P57" s="160">
        <f>'将来負担比率（分子）の構造'!M$51</f>
        <v>19339</v>
      </c>
    </row>
    <row r="58" spans="1:16">
      <c r="A58" s="160" t="s">
        <v>34</v>
      </c>
      <c r="B58" s="160"/>
      <c r="C58" s="160"/>
      <c r="D58" s="160">
        <f>'将来負担比率（分子）の構造'!I$50</f>
        <v>4223</v>
      </c>
      <c r="E58" s="160"/>
      <c r="F58" s="160"/>
      <c r="G58" s="160">
        <f>'将来負担比率（分子）の構造'!J$50</f>
        <v>5064</v>
      </c>
      <c r="H58" s="160"/>
      <c r="I58" s="160"/>
      <c r="J58" s="160">
        <f>'将来負担比率（分子）の構造'!K$50</f>
        <v>5580</v>
      </c>
      <c r="K58" s="160"/>
      <c r="L58" s="160"/>
      <c r="M58" s="160">
        <f>'将来負担比率（分子）の構造'!L$50</f>
        <v>5743</v>
      </c>
      <c r="N58" s="160"/>
      <c r="O58" s="160"/>
      <c r="P58" s="160">
        <f>'将来負担比率（分子）の構造'!M$50</f>
        <v>6831</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11</v>
      </c>
      <c r="C61" s="160"/>
      <c r="D61" s="160"/>
      <c r="E61" s="160">
        <f>'将来負担比率（分子）の構造'!J$46</f>
        <v>11</v>
      </c>
      <c r="F61" s="160"/>
      <c r="G61" s="160"/>
      <c r="H61" s="160">
        <f>'将来負担比率（分子）の構造'!K$46</f>
        <v>10</v>
      </c>
      <c r="I61" s="160"/>
      <c r="J61" s="160"/>
      <c r="K61" s="160">
        <f>'将来負担比率（分子）の構造'!L$46</f>
        <v>1067</v>
      </c>
      <c r="L61" s="160"/>
      <c r="M61" s="160"/>
      <c r="N61" s="160">
        <f>'将来負担比率（分子）の構造'!M$46</f>
        <v>1078</v>
      </c>
      <c r="O61" s="160"/>
      <c r="P61" s="160"/>
    </row>
    <row r="62" spans="1:16">
      <c r="A62" s="160" t="s">
        <v>28</v>
      </c>
      <c r="B62" s="160">
        <f>'将来負担比率（分子）の構造'!I$45</f>
        <v>6983</v>
      </c>
      <c r="C62" s="160"/>
      <c r="D62" s="160"/>
      <c r="E62" s="160">
        <f>'将来負担比率（分子）の構造'!J$45</f>
        <v>6245</v>
      </c>
      <c r="F62" s="160"/>
      <c r="G62" s="160"/>
      <c r="H62" s="160">
        <f>'将来負担比率（分子）の構造'!K$45</f>
        <v>5486</v>
      </c>
      <c r="I62" s="160"/>
      <c r="J62" s="160"/>
      <c r="K62" s="160">
        <f>'将来負担比率（分子）の構造'!L$45</f>
        <v>5603</v>
      </c>
      <c r="L62" s="160"/>
      <c r="M62" s="160"/>
      <c r="N62" s="160">
        <f>'将来負担比率（分子）の構造'!M$45</f>
        <v>5641</v>
      </c>
      <c r="O62" s="160"/>
      <c r="P62" s="160"/>
    </row>
    <row r="63" spans="1:16">
      <c r="A63" s="160" t="s">
        <v>27</v>
      </c>
      <c r="B63" s="160">
        <f>'将来負担比率（分子）の構造'!I$44</f>
        <v>1328</v>
      </c>
      <c r="C63" s="160"/>
      <c r="D63" s="160"/>
      <c r="E63" s="160">
        <f>'将来負担比率（分子）の構造'!J$44</f>
        <v>1167</v>
      </c>
      <c r="F63" s="160"/>
      <c r="G63" s="160"/>
      <c r="H63" s="160">
        <f>'将来負担比率（分子）の構造'!K$44</f>
        <v>1950</v>
      </c>
      <c r="I63" s="160"/>
      <c r="J63" s="160"/>
      <c r="K63" s="160">
        <f>'将来負担比率（分子）の構造'!L$44</f>
        <v>1693</v>
      </c>
      <c r="L63" s="160"/>
      <c r="M63" s="160"/>
      <c r="N63" s="160">
        <f>'将来負担比率（分子）の構造'!M$44</f>
        <v>1627</v>
      </c>
      <c r="O63" s="160"/>
      <c r="P63" s="160"/>
    </row>
    <row r="64" spans="1:16">
      <c r="A64" s="160" t="s">
        <v>26</v>
      </c>
      <c r="B64" s="160">
        <f>'将来負担比率（分子）の構造'!I$43</f>
        <v>25632</v>
      </c>
      <c r="C64" s="160"/>
      <c r="D64" s="160"/>
      <c r="E64" s="160">
        <f>'将来負担比率（分子）の構造'!J$43</f>
        <v>26125</v>
      </c>
      <c r="F64" s="160"/>
      <c r="G64" s="160"/>
      <c r="H64" s="160">
        <f>'将来負担比率（分子）の構造'!K$43</f>
        <v>26221</v>
      </c>
      <c r="I64" s="160"/>
      <c r="J64" s="160"/>
      <c r="K64" s="160">
        <f>'将来負担比率（分子）の構造'!L$43</f>
        <v>26061</v>
      </c>
      <c r="L64" s="160"/>
      <c r="M64" s="160"/>
      <c r="N64" s="160">
        <f>'将来負担比率（分子）の構造'!M$43</f>
        <v>25071</v>
      </c>
      <c r="O64" s="160"/>
      <c r="P64" s="160"/>
    </row>
    <row r="65" spans="1:16">
      <c r="A65" s="160" t="s">
        <v>25</v>
      </c>
      <c r="B65" s="160">
        <f>'将来負担比率（分子）の構造'!I$42</f>
        <v>743</v>
      </c>
      <c r="C65" s="160"/>
      <c r="D65" s="160"/>
      <c r="E65" s="160">
        <f>'将来負担比率（分子）の構造'!J$42</f>
        <v>693</v>
      </c>
      <c r="F65" s="160"/>
      <c r="G65" s="160"/>
      <c r="H65" s="160">
        <f>'将来負担比率（分子）の構造'!K$42</f>
        <v>694</v>
      </c>
      <c r="I65" s="160"/>
      <c r="J65" s="160"/>
      <c r="K65" s="160">
        <f>'将来負担比率（分子）の構造'!L$42</f>
        <v>695</v>
      </c>
      <c r="L65" s="160"/>
      <c r="M65" s="160"/>
      <c r="N65" s="160">
        <f>'将来負担比率（分子）の構造'!M$42</f>
        <v>697</v>
      </c>
      <c r="O65" s="160"/>
      <c r="P65" s="160"/>
    </row>
    <row r="66" spans="1:16">
      <c r="A66" s="160" t="s">
        <v>24</v>
      </c>
      <c r="B66" s="160">
        <f>'将来負担比率（分子）の構造'!I$41</f>
        <v>51368</v>
      </c>
      <c r="C66" s="160"/>
      <c r="D66" s="160"/>
      <c r="E66" s="160">
        <f>'将来負担比率（分子）の構造'!J$41</f>
        <v>52763</v>
      </c>
      <c r="F66" s="160"/>
      <c r="G66" s="160"/>
      <c r="H66" s="160">
        <f>'将来負担比率（分子）の構造'!K$41</f>
        <v>56327</v>
      </c>
      <c r="I66" s="160"/>
      <c r="J66" s="160"/>
      <c r="K66" s="160">
        <f>'将来負担比率（分子）の構造'!L$41</f>
        <v>55322</v>
      </c>
      <c r="L66" s="160"/>
      <c r="M66" s="160"/>
      <c r="N66" s="160">
        <f>'将来負担比率（分子）の構造'!M$41</f>
        <v>54874</v>
      </c>
      <c r="O66" s="160"/>
      <c r="P66" s="160"/>
    </row>
    <row r="67" spans="1:16">
      <c r="A67" s="160" t="s">
        <v>67</v>
      </c>
      <c r="B67" s="160" t="e">
        <f>NA()</f>
        <v>#N/A</v>
      </c>
      <c r="C67" s="160">
        <f>IF(ISNUMBER('将来負担比率（分子）の構造'!I$53), IF('将来負担比率（分子）の構造'!I$53 &lt; 0, 0, '将来負担比率（分子）の構造'!I$53), NA())</f>
        <v>16845</v>
      </c>
      <c r="D67" s="160" t="e">
        <f>NA()</f>
        <v>#N/A</v>
      </c>
      <c r="E67" s="160" t="e">
        <f>NA()</f>
        <v>#N/A</v>
      </c>
      <c r="F67" s="160">
        <f>IF(ISNUMBER('将来負担比率（分子）の構造'!J$53), IF('将来負担比率（分子）の構造'!J$53 &lt; 0, 0, '将来負担比率（分子）の構造'!J$53), NA())</f>
        <v>18051</v>
      </c>
      <c r="G67" s="160" t="e">
        <f>NA()</f>
        <v>#N/A</v>
      </c>
      <c r="H67" s="160" t="e">
        <f>NA()</f>
        <v>#N/A</v>
      </c>
      <c r="I67" s="160">
        <f>IF(ISNUMBER('将来負担比率（分子）の構造'!K$53), IF('将来負担比率（分子）の構造'!K$53 &lt; 0, 0, '将来負担比率（分子）の構造'!K$53), NA())</f>
        <v>16198</v>
      </c>
      <c r="J67" s="160" t="e">
        <f>NA()</f>
        <v>#N/A</v>
      </c>
      <c r="K67" s="160" t="e">
        <f>NA()</f>
        <v>#N/A</v>
      </c>
      <c r="L67" s="160">
        <f>IF(ISNUMBER('将来負担比率（分子）の構造'!L$53), IF('将来負担比率（分子）の構造'!L$53 &lt; 0, 0, '将来負担比率（分子）の構造'!L$53), NA())</f>
        <v>19267</v>
      </c>
      <c r="M67" s="160" t="e">
        <f>NA()</f>
        <v>#N/A</v>
      </c>
      <c r="N67" s="160" t="e">
        <f>NA()</f>
        <v>#N/A</v>
      </c>
      <c r="O67" s="160">
        <f>IF(ISNUMBER('将来負担比率（分子）の構造'!M$53), IF('将来負担比率（分子）の構造'!M$53 &lt; 0, 0, '将来負担比率（分子）の構造'!M$53), NA())</f>
        <v>18745</v>
      </c>
      <c r="P67" s="160" t="e">
        <f>NA()</f>
        <v>#N/A</v>
      </c>
    </row>
    <row r="70" spans="1:16">
      <c r="A70" s="162" t="s">
        <v>68</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69</v>
      </c>
      <c r="B72" s="164">
        <f>基金残高に係る経年分析!F55</f>
        <v>1203</v>
      </c>
      <c r="C72" s="164">
        <f>基金残高に係る経年分析!G55</f>
        <v>1209</v>
      </c>
      <c r="D72" s="164">
        <f>基金残高に係る経年分析!H55</f>
        <v>1215</v>
      </c>
    </row>
    <row r="73" spans="1:16">
      <c r="A73" s="163" t="s">
        <v>70</v>
      </c>
      <c r="B73" s="164">
        <f>基金残高に係る経年分析!F56</f>
        <v>364</v>
      </c>
      <c r="C73" s="164">
        <f>基金残高に係る経年分析!G56</f>
        <v>364</v>
      </c>
      <c r="D73" s="164">
        <f>基金残高に係る経年分析!H56</f>
        <v>364</v>
      </c>
    </row>
    <row r="74" spans="1:16">
      <c r="A74" s="163" t="s">
        <v>71</v>
      </c>
      <c r="B74" s="164">
        <f>基金残高に係る経年分析!F57</f>
        <v>2754</v>
      </c>
      <c r="C74" s="164">
        <f>基金残高に係る経年分析!G57</f>
        <v>2708</v>
      </c>
      <c r="D74" s="164">
        <f>基金残高に係る経年分析!H57</f>
        <v>2736</v>
      </c>
    </row>
  </sheetData>
  <sheetProtection algorithmName="SHA-512" hashValue="Tk/ObeKTA83W9c4gf/nfFbDPGAtN3k6wRB7MosjG6ofKBck9higsmPJuIUGX/tZIvKZUMdUYqarnH/b52Lcn+Q==" saltValue="GQaXafeuzfb8G0I8nffM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201</v>
      </c>
      <c r="DI1" s="636"/>
      <c r="DJ1" s="636"/>
      <c r="DK1" s="636"/>
      <c r="DL1" s="636"/>
      <c r="DM1" s="636"/>
      <c r="DN1" s="637"/>
      <c r="DO1" s="205"/>
      <c r="DP1" s="635" t="s">
        <v>202</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204</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205</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206</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207</v>
      </c>
      <c r="S4" s="639"/>
      <c r="T4" s="639"/>
      <c r="U4" s="639"/>
      <c r="V4" s="639"/>
      <c r="W4" s="639"/>
      <c r="X4" s="639"/>
      <c r="Y4" s="640"/>
      <c r="Z4" s="638" t="s">
        <v>208</v>
      </c>
      <c r="AA4" s="639"/>
      <c r="AB4" s="639"/>
      <c r="AC4" s="640"/>
      <c r="AD4" s="638" t="s">
        <v>209</v>
      </c>
      <c r="AE4" s="639"/>
      <c r="AF4" s="639"/>
      <c r="AG4" s="639"/>
      <c r="AH4" s="639"/>
      <c r="AI4" s="639"/>
      <c r="AJ4" s="639"/>
      <c r="AK4" s="640"/>
      <c r="AL4" s="638" t="s">
        <v>208</v>
      </c>
      <c r="AM4" s="639"/>
      <c r="AN4" s="639"/>
      <c r="AO4" s="640"/>
      <c r="AP4" s="644" t="s">
        <v>210</v>
      </c>
      <c r="AQ4" s="644"/>
      <c r="AR4" s="644"/>
      <c r="AS4" s="644"/>
      <c r="AT4" s="644"/>
      <c r="AU4" s="644"/>
      <c r="AV4" s="644"/>
      <c r="AW4" s="644"/>
      <c r="AX4" s="644"/>
      <c r="AY4" s="644"/>
      <c r="AZ4" s="644"/>
      <c r="BA4" s="644"/>
      <c r="BB4" s="644"/>
      <c r="BC4" s="644"/>
      <c r="BD4" s="644"/>
      <c r="BE4" s="644"/>
      <c r="BF4" s="644"/>
      <c r="BG4" s="644" t="s">
        <v>211</v>
      </c>
      <c r="BH4" s="644"/>
      <c r="BI4" s="644"/>
      <c r="BJ4" s="644"/>
      <c r="BK4" s="644"/>
      <c r="BL4" s="644"/>
      <c r="BM4" s="644"/>
      <c r="BN4" s="644"/>
      <c r="BO4" s="644" t="s">
        <v>208</v>
      </c>
      <c r="BP4" s="644"/>
      <c r="BQ4" s="644"/>
      <c r="BR4" s="644"/>
      <c r="BS4" s="644" t="s">
        <v>212</v>
      </c>
      <c r="BT4" s="644"/>
      <c r="BU4" s="644"/>
      <c r="BV4" s="644"/>
      <c r="BW4" s="644"/>
      <c r="BX4" s="644"/>
      <c r="BY4" s="644"/>
      <c r="BZ4" s="644"/>
      <c r="CA4" s="644"/>
      <c r="CB4" s="644"/>
      <c r="CD4" s="641" t="s">
        <v>213</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214</v>
      </c>
      <c r="C5" s="646"/>
      <c r="D5" s="646"/>
      <c r="E5" s="646"/>
      <c r="F5" s="646"/>
      <c r="G5" s="646"/>
      <c r="H5" s="646"/>
      <c r="I5" s="646"/>
      <c r="J5" s="646"/>
      <c r="K5" s="646"/>
      <c r="L5" s="646"/>
      <c r="M5" s="646"/>
      <c r="N5" s="646"/>
      <c r="O5" s="646"/>
      <c r="P5" s="646"/>
      <c r="Q5" s="647"/>
      <c r="R5" s="648">
        <v>28456543</v>
      </c>
      <c r="S5" s="649"/>
      <c r="T5" s="649"/>
      <c r="U5" s="649"/>
      <c r="V5" s="649"/>
      <c r="W5" s="649"/>
      <c r="X5" s="649"/>
      <c r="Y5" s="650"/>
      <c r="Z5" s="651">
        <v>47.8</v>
      </c>
      <c r="AA5" s="651"/>
      <c r="AB5" s="651"/>
      <c r="AC5" s="651"/>
      <c r="AD5" s="652">
        <v>26681165</v>
      </c>
      <c r="AE5" s="652"/>
      <c r="AF5" s="652"/>
      <c r="AG5" s="652"/>
      <c r="AH5" s="652"/>
      <c r="AI5" s="652"/>
      <c r="AJ5" s="652"/>
      <c r="AK5" s="652"/>
      <c r="AL5" s="653">
        <v>84.2</v>
      </c>
      <c r="AM5" s="654"/>
      <c r="AN5" s="654"/>
      <c r="AO5" s="655"/>
      <c r="AP5" s="645" t="s">
        <v>215</v>
      </c>
      <c r="AQ5" s="646"/>
      <c r="AR5" s="646"/>
      <c r="AS5" s="646"/>
      <c r="AT5" s="646"/>
      <c r="AU5" s="646"/>
      <c r="AV5" s="646"/>
      <c r="AW5" s="646"/>
      <c r="AX5" s="646"/>
      <c r="AY5" s="646"/>
      <c r="AZ5" s="646"/>
      <c r="BA5" s="646"/>
      <c r="BB5" s="646"/>
      <c r="BC5" s="646"/>
      <c r="BD5" s="646"/>
      <c r="BE5" s="646"/>
      <c r="BF5" s="647"/>
      <c r="BG5" s="659">
        <v>26680814</v>
      </c>
      <c r="BH5" s="660"/>
      <c r="BI5" s="660"/>
      <c r="BJ5" s="660"/>
      <c r="BK5" s="660"/>
      <c r="BL5" s="660"/>
      <c r="BM5" s="660"/>
      <c r="BN5" s="661"/>
      <c r="BO5" s="662">
        <v>93.8</v>
      </c>
      <c r="BP5" s="662"/>
      <c r="BQ5" s="662"/>
      <c r="BR5" s="662"/>
      <c r="BS5" s="663">
        <v>601107</v>
      </c>
      <c r="BT5" s="663"/>
      <c r="BU5" s="663"/>
      <c r="BV5" s="663"/>
      <c r="BW5" s="663"/>
      <c r="BX5" s="663"/>
      <c r="BY5" s="663"/>
      <c r="BZ5" s="663"/>
      <c r="CA5" s="663"/>
      <c r="CB5" s="667"/>
      <c r="CD5" s="641" t="s">
        <v>210</v>
      </c>
      <c r="CE5" s="642"/>
      <c r="CF5" s="642"/>
      <c r="CG5" s="642"/>
      <c r="CH5" s="642"/>
      <c r="CI5" s="642"/>
      <c r="CJ5" s="642"/>
      <c r="CK5" s="642"/>
      <c r="CL5" s="642"/>
      <c r="CM5" s="642"/>
      <c r="CN5" s="642"/>
      <c r="CO5" s="642"/>
      <c r="CP5" s="642"/>
      <c r="CQ5" s="643"/>
      <c r="CR5" s="641" t="s">
        <v>216</v>
      </c>
      <c r="CS5" s="642"/>
      <c r="CT5" s="642"/>
      <c r="CU5" s="642"/>
      <c r="CV5" s="642"/>
      <c r="CW5" s="642"/>
      <c r="CX5" s="642"/>
      <c r="CY5" s="643"/>
      <c r="CZ5" s="641" t="s">
        <v>208</v>
      </c>
      <c r="DA5" s="642"/>
      <c r="DB5" s="642"/>
      <c r="DC5" s="643"/>
      <c r="DD5" s="641" t="s">
        <v>217</v>
      </c>
      <c r="DE5" s="642"/>
      <c r="DF5" s="642"/>
      <c r="DG5" s="642"/>
      <c r="DH5" s="642"/>
      <c r="DI5" s="642"/>
      <c r="DJ5" s="642"/>
      <c r="DK5" s="642"/>
      <c r="DL5" s="642"/>
      <c r="DM5" s="642"/>
      <c r="DN5" s="642"/>
      <c r="DO5" s="642"/>
      <c r="DP5" s="643"/>
      <c r="DQ5" s="641" t="s">
        <v>218</v>
      </c>
      <c r="DR5" s="642"/>
      <c r="DS5" s="642"/>
      <c r="DT5" s="642"/>
      <c r="DU5" s="642"/>
      <c r="DV5" s="642"/>
      <c r="DW5" s="642"/>
      <c r="DX5" s="642"/>
      <c r="DY5" s="642"/>
      <c r="DZ5" s="642"/>
      <c r="EA5" s="642"/>
      <c r="EB5" s="642"/>
      <c r="EC5" s="643"/>
    </row>
    <row r="6" spans="2:143" ht="11.25" customHeight="1">
      <c r="B6" s="656" t="s">
        <v>219</v>
      </c>
      <c r="C6" s="657"/>
      <c r="D6" s="657"/>
      <c r="E6" s="657"/>
      <c r="F6" s="657"/>
      <c r="G6" s="657"/>
      <c r="H6" s="657"/>
      <c r="I6" s="657"/>
      <c r="J6" s="657"/>
      <c r="K6" s="657"/>
      <c r="L6" s="657"/>
      <c r="M6" s="657"/>
      <c r="N6" s="657"/>
      <c r="O6" s="657"/>
      <c r="P6" s="657"/>
      <c r="Q6" s="658"/>
      <c r="R6" s="659">
        <v>533283</v>
      </c>
      <c r="S6" s="660"/>
      <c r="T6" s="660"/>
      <c r="U6" s="660"/>
      <c r="V6" s="660"/>
      <c r="W6" s="660"/>
      <c r="X6" s="660"/>
      <c r="Y6" s="661"/>
      <c r="Z6" s="662">
        <v>0.9</v>
      </c>
      <c r="AA6" s="662"/>
      <c r="AB6" s="662"/>
      <c r="AC6" s="662"/>
      <c r="AD6" s="663">
        <v>533283</v>
      </c>
      <c r="AE6" s="663"/>
      <c r="AF6" s="663"/>
      <c r="AG6" s="663"/>
      <c r="AH6" s="663"/>
      <c r="AI6" s="663"/>
      <c r="AJ6" s="663"/>
      <c r="AK6" s="663"/>
      <c r="AL6" s="664">
        <v>1.7</v>
      </c>
      <c r="AM6" s="665"/>
      <c r="AN6" s="665"/>
      <c r="AO6" s="666"/>
      <c r="AP6" s="656" t="s">
        <v>220</v>
      </c>
      <c r="AQ6" s="657"/>
      <c r="AR6" s="657"/>
      <c r="AS6" s="657"/>
      <c r="AT6" s="657"/>
      <c r="AU6" s="657"/>
      <c r="AV6" s="657"/>
      <c r="AW6" s="657"/>
      <c r="AX6" s="657"/>
      <c r="AY6" s="657"/>
      <c r="AZ6" s="657"/>
      <c r="BA6" s="657"/>
      <c r="BB6" s="657"/>
      <c r="BC6" s="657"/>
      <c r="BD6" s="657"/>
      <c r="BE6" s="657"/>
      <c r="BF6" s="658"/>
      <c r="BG6" s="659">
        <v>26680814</v>
      </c>
      <c r="BH6" s="660"/>
      <c r="BI6" s="660"/>
      <c r="BJ6" s="660"/>
      <c r="BK6" s="660"/>
      <c r="BL6" s="660"/>
      <c r="BM6" s="660"/>
      <c r="BN6" s="661"/>
      <c r="BO6" s="662">
        <v>93.8</v>
      </c>
      <c r="BP6" s="662"/>
      <c r="BQ6" s="662"/>
      <c r="BR6" s="662"/>
      <c r="BS6" s="663">
        <v>601107</v>
      </c>
      <c r="BT6" s="663"/>
      <c r="BU6" s="663"/>
      <c r="BV6" s="663"/>
      <c r="BW6" s="663"/>
      <c r="BX6" s="663"/>
      <c r="BY6" s="663"/>
      <c r="BZ6" s="663"/>
      <c r="CA6" s="663"/>
      <c r="CB6" s="667"/>
      <c r="CD6" s="670" t="s">
        <v>221</v>
      </c>
      <c r="CE6" s="671"/>
      <c r="CF6" s="671"/>
      <c r="CG6" s="671"/>
      <c r="CH6" s="671"/>
      <c r="CI6" s="671"/>
      <c r="CJ6" s="671"/>
      <c r="CK6" s="671"/>
      <c r="CL6" s="671"/>
      <c r="CM6" s="671"/>
      <c r="CN6" s="671"/>
      <c r="CO6" s="671"/>
      <c r="CP6" s="671"/>
      <c r="CQ6" s="672"/>
      <c r="CR6" s="659">
        <v>440725</v>
      </c>
      <c r="CS6" s="660"/>
      <c r="CT6" s="660"/>
      <c r="CU6" s="660"/>
      <c r="CV6" s="660"/>
      <c r="CW6" s="660"/>
      <c r="CX6" s="660"/>
      <c r="CY6" s="661"/>
      <c r="CZ6" s="653">
        <v>0.8</v>
      </c>
      <c r="DA6" s="654"/>
      <c r="DB6" s="654"/>
      <c r="DC6" s="673"/>
      <c r="DD6" s="668" t="s">
        <v>167</v>
      </c>
      <c r="DE6" s="660"/>
      <c r="DF6" s="660"/>
      <c r="DG6" s="660"/>
      <c r="DH6" s="660"/>
      <c r="DI6" s="660"/>
      <c r="DJ6" s="660"/>
      <c r="DK6" s="660"/>
      <c r="DL6" s="660"/>
      <c r="DM6" s="660"/>
      <c r="DN6" s="660"/>
      <c r="DO6" s="660"/>
      <c r="DP6" s="661"/>
      <c r="DQ6" s="668">
        <v>440720</v>
      </c>
      <c r="DR6" s="660"/>
      <c r="DS6" s="660"/>
      <c r="DT6" s="660"/>
      <c r="DU6" s="660"/>
      <c r="DV6" s="660"/>
      <c r="DW6" s="660"/>
      <c r="DX6" s="660"/>
      <c r="DY6" s="660"/>
      <c r="DZ6" s="660"/>
      <c r="EA6" s="660"/>
      <c r="EB6" s="660"/>
      <c r="EC6" s="669"/>
    </row>
    <row r="7" spans="2:143" ht="11.25" customHeight="1">
      <c r="B7" s="656" t="s">
        <v>222</v>
      </c>
      <c r="C7" s="657"/>
      <c r="D7" s="657"/>
      <c r="E7" s="657"/>
      <c r="F7" s="657"/>
      <c r="G7" s="657"/>
      <c r="H7" s="657"/>
      <c r="I7" s="657"/>
      <c r="J7" s="657"/>
      <c r="K7" s="657"/>
      <c r="L7" s="657"/>
      <c r="M7" s="657"/>
      <c r="N7" s="657"/>
      <c r="O7" s="657"/>
      <c r="P7" s="657"/>
      <c r="Q7" s="658"/>
      <c r="R7" s="659">
        <v>33666</v>
      </c>
      <c r="S7" s="660"/>
      <c r="T7" s="660"/>
      <c r="U7" s="660"/>
      <c r="V7" s="660"/>
      <c r="W7" s="660"/>
      <c r="X7" s="660"/>
      <c r="Y7" s="661"/>
      <c r="Z7" s="662">
        <v>0.1</v>
      </c>
      <c r="AA7" s="662"/>
      <c r="AB7" s="662"/>
      <c r="AC7" s="662"/>
      <c r="AD7" s="663">
        <v>33666</v>
      </c>
      <c r="AE7" s="663"/>
      <c r="AF7" s="663"/>
      <c r="AG7" s="663"/>
      <c r="AH7" s="663"/>
      <c r="AI7" s="663"/>
      <c r="AJ7" s="663"/>
      <c r="AK7" s="663"/>
      <c r="AL7" s="664">
        <v>0.1</v>
      </c>
      <c r="AM7" s="665"/>
      <c r="AN7" s="665"/>
      <c r="AO7" s="666"/>
      <c r="AP7" s="656" t="s">
        <v>223</v>
      </c>
      <c r="AQ7" s="657"/>
      <c r="AR7" s="657"/>
      <c r="AS7" s="657"/>
      <c r="AT7" s="657"/>
      <c r="AU7" s="657"/>
      <c r="AV7" s="657"/>
      <c r="AW7" s="657"/>
      <c r="AX7" s="657"/>
      <c r="AY7" s="657"/>
      <c r="AZ7" s="657"/>
      <c r="BA7" s="657"/>
      <c r="BB7" s="657"/>
      <c r="BC7" s="657"/>
      <c r="BD7" s="657"/>
      <c r="BE7" s="657"/>
      <c r="BF7" s="658"/>
      <c r="BG7" s="659">
        <v>12320655</v>
      </c>
      <c r="BH7" s="660"/>
      <c r="BI7" s="660"/>
      <c r="BJ7" s="660"/>
      <c r="BK7" s="660"/>
      <c r="BL7" s="660"/>
      <c r="BM7" s="660"/>
      <c r="BN7" s="661"/>
      <c r="BO7" s="662">
        <v>43.3</v>
      </c>
      <c r="BP7" s="662"/>
      <c r="BQ7" s="662"/>
      <c r="BR7" s="662"/>
      <c r="BS7" s="663">
        <v>601107</v>
      </c>
      <c r="BT7" s="663"/>
      <c r="BU7" s="663"/>
      <c r="BV7" s="663"/>
      <c r="BW7" s="663"/>
      <c r="BX7" s="663"/>
      <c r="BY7" s="663"/>
      <c r="BZ7" s="663"/>
      <c r="CA7" s="663"/>
      <c r="CB7" s="667"/>
      <c r="CD7" s="674" t="s">
        <v>224</v>
      </c>
      <c r="CE7" s="675"/>
      <c r="CF7" s="675"/>
      <c r="CG7" s="675"/>
      <c r="CH7" s="675"/>
      <c r="CI7" s="675"/>
      <c r="CJ7" s="675"/>
      <c r="CK7" s="675"/>
      <c r="CL7" s="675"/>
      <c r="CM7" s="675"/>
      <c r="CN7" s="675"/>
      <c r="CO7" s="675"/>
      <c r="CP7" s="675"/>
      <c r="CQ7" s="676"/>
      <c r="CR7" s="659">
        <v>5488398</v>
      </c>
      <c r="CS7" s="660"/>
      <c r="CT7" s="660"/>
      <c r="CU7" s="660"/>
      <c r="CV7" s="660"/>
      <c r="CW7" s="660"/>
      <c r="CX7" s="660"/>
      <c r="CY7" s="661"/>
      <c r="CZ7" s="662">
        <v>9.4</v>
      </c>
      <c r="DA7" s="662"/>
      <c r="DB7" s="662"/>
      <c r="DC7" s="662"/>
      <c r="DD7" s="668">
        <v>224263</v>
      </c>
      <c r="DE7" s="660"/>
      <c r="DF7" s="660"/>
      <c r="DG7" s="660"/>
      <c r="DH7" s="660"/>
      <c r="DI7" s="660"/>
      <c r="DJ7" s="660"/>
      <c r="DK7" s="660"/>
      <c r="DL7" s="660"/>
      <c r="DM7" s="660"/>
      <c r="DN7" s="660"/>
      <c r="DO7" s="660"/>
      <c r="DP7" s="661"/>
      <c r="DQ7" s="668">
        <v>4395300</v>
      </c>
      <c r="DR7" s="660"/>
      <c r="DS7" s="660"/>
      <c r="DT7" s="660"/>
      <c r="DU7" s="660"/>
      <c r="DV7" s="660"/>
      <c r="DW7" s="660"/>
      <c r="DX7" s="660"/>
      <c r="DY7" s="660"/>
      <c r="DZ7" s="660"/>
      <c r="EA7" s="660"/>
      <c r="EB7" s="660"/>
      <c r="EC7" s="669"/>
    </row>
    <row r="8" spans="2:143" ht="11.25" customHeight="1">
      <c r="B8" s="656" t="s">
        <v>225</v>
      </c>
      <c r="C8" s="657"/>
      <c r="D8" s="657"/>
      <c r="E8" s="657"/>
      <c r="F8" s="657"/>
      <c r="G8" s="657"/>
      <c r="H8" s="657"/>
      <c r="I8" s="657"/>
      <c r="J8" s="657"/>
      <c r="K8" s="657"/>
      <c r="L8" s="657"/>
      <c r="M8" s="657"/>
      <c r="N8" s="657"/>
      <c r="O8" s="657"/>
      <c r="P8" s="657"/>
      <c r="Q8" s="658"/>
      <c r="R8" s="659">
        <v>102700</v>
      </c>
      <c r="S8" s="660"/>
      <c r="T8" s="660"/>
      <c r="U8" s="660"/>
      <c r="V8" s="660"/>
      <c r="W8" s="660"/>
      <c r="X8" s="660"/>
      <c r="Y8" s="661"/>
      <c r="Z8" s="662">
        <v>0.2</v>
      </c>
      <c r="AA8" s="662"/>
      <c r="AB8" s="662"/>
      <c r="AC8" s="662"/>
      <c r="AD8" s="663">
        <v>102700</v>
      </c>
      <c r="AE8" s="663"/>
      <c r="AF8" s="663"/>
      <c r="AG8" s="663"/>
      <c r="AH8" s="663"/>
      <c r="AI8" s="663"/>
      <c r="AJ8" s="663"/>
      <c r="AK8" s="663"/>
      <c r="AL8" s="664">
        <v>0.3</v>
      </c>
      <c r="AM8" s="665"/>
      <c r="AN8" s="665"/>
      <c r="AO8" s="666"/>
      <c r="AP8" s="656" t="s">
        <v>226</v>
      </c>
      <c r="AQ8" s="657"/>
      <c r="AR8" s="657"/>
      <c r="AS8" s="657"/>
      <c r="AT8" s="657"/>
      <c r="AU8" s="657"/>
      <c r="AV8" s="657"/>
      <c r="AW8" s="657"/>
      <c r="AX8" s="657"/>
      <c r="AY8" s="657"/>
      <c r="AZ8" s="657"/>
      <c r="BA8" s="657"/>
      <c r="BB8" s="657"/>
      <c r="BC8" s="657"/>
      <c r="BD8" s="657"/>
      <c r="BE8" s="657"/>
      <c r="BF8" s="658"/>
      <c r="BG8" s="659">
        <v>293164</v>
      </c>
      <c r="BH8" s="660"/>
      <c r="BI8" s="660"/>
      <c r="BJ8" s="660"/>
      <c r="BK8" s="660"/>
      <c r="BL8" s="660"/>
      <c r="BM8" s="660"/>
      <c r="BN8" s="661"/>
      <c r="BO8" s="662">
        <v>1</v>
      </c>
      <c r="BP8" s="662"/>
      <c r="BQ8" s="662"/>
      <c r="BR8" s="662"/>
      <c r="BS8" s="668" t="s">
        <v>119</v>
      </c>
      <c r="BT8" s="660"/>
      <c r="BU8" s="660"/>
      <c r="BV8" s="660"/>
      <c r="BW8" s="660"/>
      <c r="BX8" s="660"/>
      <c r="BY8" s="660"/>
      <c r="BZ8" s="660"/>
      <c r="CA8" s="660"/>
      <c r="CB8" s="669"/>
      <c r="CD8" s="674" t="s">
        <v>227</v>
      </c>
      <c r="CE8" s="675"/>
      <c r="CF8" s="675"/>
      <c r="CG8" s="675"/>
      <c r="CH8" s="675"/>
      <c r="CI8" s="675"/>
      <c r="CJ8" s="675"/>
      <c r="CK8" s="675"/>
      <c r="CL8" s="675"/>
      <c r="CM8" s="675"/>
      <c r="CN8" s="675"/>
      <c r="CO8" s="675"/>
      <c r="CP8" s="675"/>
      <c r="CQ8" s="676"/>
      <c r="CR8" s="659">
        <v>19518902</v>
      </c>
      <c r="CS8" s="660"/>
      <c r="CT8" s="660"/>
      <c r="CU8" s="660"/>
      <c r="CV8" s="660"/>
      <c r="CW8" s="660"/>
      <c r="CX8" s="660"/>
      <c r="CY8" s="661"/>
      <c r="CZ8" s="662">
        <v>33.6</v>
      </c>
      <c r="DA8" s="662"/>
      <c r="DB8" s="662"/>
      <c r="DC8" s="662"/>
      <c r="DD8" s="668">
        <v>348873</v>
      </c>
      <c r="DE8" s="660"/>
      <c r="DF8" s="660"/>
      <c r="DG8" s="660"/>
      <c r="DH8" s="660"/>
      <c r="DI8" s="660"/>
      <c r="DJ8" s="660"/>
      <c r="DK8" s="660"/>
      <c r="DL8" s="660"/>
      <c r="DM8" s="660"/>
      <c r="DN8" s="660"/>
      <c r="DO8" s="660"/>
      <c r="DP8" s="661"/>
      <c r="DQ8" s="668">
        <v>8868601</v>
      </c>
      <c r="DR8" s="660"/>
      <c r="DS8" s="660"/>
      <c r="DT8" s="660"/>
      <c r="DU8" s="660"/>
      <c r="DV8" s="660"/>
      <c r="DW8" s="660"/>
      <c r="DX8" s="660"/>
      <c r="DY8" s="660"/>
      <c r="DZ8" s="660"/>
      <c r="EA8" s="660"/>
      <c r="EB8" s="660"/>
      <c r="EC8" s="669"/>
    </row>
    <row r="9" spans="2:143" ht="11.25" customHeight="1">
      <c r="B9" s="656" t="s">
        <v>228</v>
      </c>
      <c r="C9" s="657"/>
      <c r="D9" s="657"/>
      <c r="E9" s="657"/>
      <c r="F9" s="657"/>
      <c r="G9" s="657"/>
      <c r="H9" s="657"/>
      <c r="I9" s="657"/>
      <c r="J9" s="657"/>
      <c r="K9" s="657"/>
      <c r="L9" s="657"/>
      <c r="M9" s="657"/>
      <c r="N9" s="657"/>
      <c r="O9" s="657"/>
      <c r="P9" s="657"/>
      <c r="Q9" s="658"/>
      <c r="R9" s="659">
        <v>109137</v>
      </c>
      <c r="S9" s="660"/>
      <c r="T9" s="660"/>
      <c r="U9" s="660"/>
      <c r="V9" s="660"/>
      <c r="W9" s="660"/>
      <c r="X9" s="660"/>
      <c r="Y9" s="661"/>
      <c r="Z9" s="662">
        <v>0.2</v>
      </c>
      <c r="AA9" s="662"/>
      <c r="AB9" s="662"/>
      <c r="AC9" s="662"/>
      <c r="AD9" s="663">
        <v>109137</v>
      </c>
      <c r="AE9" s="663"/>
      <c r="AF9" s="663"/>
      <c r="AG9" s="663"/>
      <c r="AH9" s="663"/>
      <c r="AI9" s="663"/>
      <c r="AJ9" s="663"/>
      <c r="AK9" s="663"/>
      <c r="AL9" s="664">
        <v>0.3</v>
      </c>
      <c r="AM9" s="665"/>
      <c r="AN9" s="665"/>
      <c r="AO9" s="666"/>
      <c r="AP9" s="656" t="s">
        <v>229</v>
      </c>
      <c r="AQ9" s="657"/>
      <c r="AR9" s="657"/>
      <c r="AS9" s="657"/>
      <c r="AT9" s="657"/>
      <c r="AU9" s="657"/>
      <c r="AV9" s="657"/>
      <c r="AW9" s="657"/>
      <c r="AX9" s="657"/>
      <c r="AY9" s="657"/>
      <c r="AZ9" s="657"/>
      <c r="BA9" s="657"/>
      <c r="BB9" s="657"/>
      <c r="BC9" s="657"/>
      <c r="BD9" s="657"/>
      <c r="BE9" s="657"/>
      <c r="BF9" s="658"/>
      <c r="BG9" s="659">
        <v>8877315</v>
      </c>
      <c r="BH9" s="660"/>
      <c r="BI9" s="660"/>
      <c r="BJ9" s="660"/>
      <c r="BK9" s="660"/>
      <c r="BL9" s="660"/>
      <c r="BM9" s="660"/>
      <c r="BN9" s="661"/>
      <c r="BO9" s="662">
        <v>31.2</v>
      </c>
      <c r="BP9" s="662"/>
      <c r="BQ9" s="662"/>
      <c r="BR9" s="662"/>
      <c r="BS9" s="668" t="s">
        <v>119</v>
      </c>
      <c r="BT9" s="660"/>
      <c r="BU9" s="660"/>
      <c r="BV9" s="660"/>
      <c r="BW9" s="660"/>
      <c r="BX9" s="660"/>
      <c r="BY9" s="660"/>
      <c r="BZ9" s="660"/>
      <c r="CA9" s="660"/>
      <c r="CB9" s="669"/>
      <c r="CD9" s="674" t="s">
        <v>230</v>
      </c>
      <c r="CE9" s="675"/>
      <c r="CF9" s="675"/>
      <c r="CG9" s="675"/>
      <c r="CH9" s="675"/>
      <c r="CI9" s="675"/>
      <c r="CJ9" s="675"/>
      <c r="CK9" s="675"/>
      <c r="CL9" s="675"/>
      <c r="CM9" s="675"/>
      <c r="CN9" s="675"/>
      <c r="CO9" s="675"/>
      <c r="CP9" s="675"/>
      <c r="CQ9" s="676"/>
      <c r="CR9" s="659">
        <v>5724568</v>
      </c>
      <c r="CS9" s="660"/>
      <c r="CT9" s="660"/>
      <c r="CU9" s="660"/>
      <c r="CV9" s="660"/>
      <c r="CW9" s="660"/>
      <c r="CX9" s="660"/>
      <c r="CY9" s="661"/>
      <c r="CZ9" s="662">
        <v>9.8000000000000007</v>
      </c>
      <c r="DA9" s="662"/>
      <c r="DB9" s="662"/>
      <c r="DC9" s="662"/>
      <c r="DD9" s="668">
        <v>414659</v>
      </c>
      <c r="DE9" s="660"/>
      <c r="DF9" s="660"/>
      <c r="DG9" s="660"/>
      <c r="DH9" s="660"/>
      <c r="DI9" s="660"/>
      <c r="DJ9" s="660"/>
      <c r="DK9" s="660"/>
      <c r="DL9" s="660"/>
      <c r="DM9" s="660"/>
      <c r="DN9" s="660"/>
      <c r="DO9" s="660"/>
      <c r="DP9" s="661"/>
      <c r="DQ9" s="668">
        <v>5055696</v>
      </c>
      <c r="DR9" s="660"/>
      <c r="DS9" s="660"/>
      <c r="DT9" s="660"/>
      <c r="DU9" s="660"/>
      <c r="DV9" s="660"/>
      <c r="DW9" s="660"/>
      <c r="DX9" s="660"/>
      <c r="DY9" s="660"/>
      <c r="DZ9" s="660"/>
      <c r="EA9" s="660"/>
      <c r="EB9" s="660"/>
      <c r="EC9" s="669"/>
    </row>
    <row r="10" spans="2:143" ht="11.25" customHeight="1">
      <c r="B10" s="656" t="s">
        <v>231</v>
      </c>
      <c r="C10" s="657"/>
      <c r="D10" s="657"/>
      <c r="E10" s="657"/>
      <c r="F10" s="657"/>
      <c r="G10" s="657"/>
      <c r="H10" s="657"/>
      <c r="I10" s="657"/>
      <c r="J10" s="657"/>
      <c r="K10" s="657"/>
      <c r="L10" s="657"/>
      <c r="M10" s="657"/>
      <c r="N10" s="657"/>
      <c r="O10" s="657"/>
      <c r="P10" s="657"/>
      <c r="Q10" s="658"/>
      <c r="R10" s="659" t="s">
        <v>119</v>
      </c>
      <c r="S10" s="660"/>
      <c r="T10" s="660"/>
      <c r="U10" s="660"/>
      <c r="V10" s="660"/>
      <c r="W10" s="660"/>
      <c r="X10" s="660"/>
      <c r="Y10" s="661"/>
      <c r="Z10" s="662" t="s">
        <v>119</v>
      </c>
      <c r="AA10" s="662"/>
      <c r="AB10" s="662"/>
      <c r="AC10" s="662"/>
      <c r="AD10" s="663" t="s">
        <v>119</v>
      </c>
      <c r="AE10" s="663"/>
      <c r="AF10" s="663"/>
      <c r="AG10" s="663"/>
      <c r="AH10" s="663"/>
      <c r="AI10" s="663"/>
      <c r="AJ10" s="663"/>
      <c r="AK10" s="663"/>
      <c r="AL10" s="664" t="s">
        <v>119</v>
      </c>
      <c r="AM10" s="665"/>
      <c r="AN10" s="665"/>
      <c r="AO10" s="666"/>
      <c r="AP10" s="656" t="s">
        <v>232</v>
      </c>
      <c r="AQ10" s="657"/>
      <c r="AR10" s="657"/>
      <c r="AS10" s="657"/>
      <c r="AT10" s="657"/>
      <c r="AU10" s="657"/>
      <c r="AV10" s="657"/>
      <c r="AW10" s="657"/>
      <c r="AX10" s="657"/>
      <c r="AY10" s="657"/>
      <c r="AZ10" s="657"/>
      <c r="BA10" s="657"/>
      <c r="BB10" s="657"/>
      <c r="BC10" s="657"/>
      <c r="BD10" s="657"/>
      <c r="BE10" s="657"/>
      <c r="BF10" s="658"/>
      <c r="BG10" s="659">
        <v>723427</v>
      </c>
      <c r="BH10" s="660"/>
      <c r="BI10" s="660"/>
      <c r="BJ10" s="660"/>
      <c r="BK10" s="660"/>
      <c r="BL10" s="660"/>
      <c r="BM10" s="660"/>
      <c r="BN10" s="661"/>
      <c r="BO10" s="662">
        <v>2.5</v>
      </c>
      <c r="BP10" s="662"/>
      <c r="BQ10" s="662"/>
      <c r="BR10" s="662"/>
      <c r="BS10" s="668">
        <v>120410</v>
      </c>
      <c r="BT10" s="660"/>
      <c r="BU10" s="660"/>
      <c r="BV10" s="660"/>
      <c r="BW10" s="660"/>
      <c r="BX10" s="660"/>
      <c r="BY10" s="660"/>
      <c r="BZ10" s="660"/>
      <c r="CA10" s="660"/>
      <c r="CB10" s="669"/>
      <c r="CD10" s="674" t="s">
        <v>233</v>
      </c>
      <c r="CE10" s="675"/>
      <c r="CF10" s="675"/>
      <c r="CG10" s="675"/>
      <c r="CH10" s="675"/>
      <c r="CI10" s="675"/>
      <c r="CJ10" s="675"/>
      <c r="CK10" s="675"/>
      <c r="CL10" s="675"/>
      <c r="CM10" s="675"/>
      <c r="CN10" s="675"/>
      <c r="CO10" s="675"/>
      <c r="CP10" s="675"/>
      <c r="CQ10" s="676"/>
      <c r="CR10" s="659">
        <v>376815</v>
      </c>
      <c r="CS10" s="660"/>
      <c r="CT10" s="660"/>
      <c r="CU10" s="660"/>
      <c r="CV10" s="660"/>
      <c r="CW10" s="660"/>
      <c r="CX10" s="660"/>
      <c r="CY10" s="661"/>
      <c r="CZ10" s="662">
        <v>0.6</v>
      </c>
      <c r="DA10" s="662"/>
      <c r="DB10" s="662"/>
      <c r="DC10" s="662"/>
      <c r="DD10" s="668">
        <v>9328</v>
      </c>
      <c r="DE10" s="660"/>
      <c r="DF10" s="660"/>
      <c r="DG10" s="660"/>
      <c r="DH10" s="660"/>
      <c r="DI10" s="660"/>
      <c r="DJ10" s="660"/>
      <c r="DK10" s="660"/>
      <c r="DL10" s="660"/>
      <c r="DM10" s="660"/>
      <c r="DN10" s="660"/>
      <c r="DO10" s="660"/>
      <c r="DP10" s="661"/>
      <c r="DQ10" s="668">
        <v>140940</v>
      </c>
      <c r="DR10" s="660"/>
      <c r="DS10" s="660"/>
      <c r="DT10" s="660"/>
      <c r="DU10" s="660"/>
      <c r="DV10" s="660"/>
      <c r="DW10" s="660"/>
      <c r="DX10" s="660"/>
      <c r="DY10" s="660"/>
      <c r="DZ10" s="660"/>
      <c r="EA10" s="660"/>
      <c r="EB10" s="660"/>
      <c r="EC10" s="669"/>
    </row>
    <row r="11" spans="2:143" ht="11.25" customHeight="1">
      <c r="B11" s="656" t="s">
        <v>234</v>
      </c>
      <c r="C11" s="657"/>
      <c r="D11" s="657"/>
      <c r="E11" s="657"/>
      <c r="F11" s="657"/>
      <c r="G11" s="657"/>
      <c r="H11" s="657"/>
      <c r="I11" s="657"/>
      <c r="J11" s="657"/>
      <c r="K11" s="657"/>
      <c r="L11" s="657"/>
      <c r="M11" s="657"/>
      <c r="N11" s="657"/>
      <c r="O11" s="657"/>
      <c r="P11" s="657"/>
      <c r="Q11" s="658"/>
      <c r="R11" s="659" t="s">
        <v>119</v>
      </c>
      <c r="S11" s="660"/>
      <c r="T11" s="660"/>
      <c r="U11" s="660"/>
      <c r="V11" s="660"/>
      <c r="W11" s="660"/>
      <c r="X11" s="660"/>
      <c r="Y11" s="661"/>
      <c r="Z11" s="662" t="s">
        <v>119</v>
      </c>
      <c r="AA11" s="662"/>
      <c r="AB11" s="662"/>
      <c r="AC11" s="662"/>
      <c r="AD11" s="663" t="s">
        <v>119</v>
      </c>
      <c r="AE11" s="663"/>
      <c r="AF11" s="663"/>
      <c r="AG11" s="663"/>
      <c r="AH11" s="663"/>
      <c r="AI11" s="663"/>
      <c r="AJ11" s="663"/>
      <c r="AK11" s="663"/>
      <c r="AL11" s="664" t="s">
        <v>167</v>
      </c>
      <c r="AM11" s="665"/>
      <c r="AN11" s="665"/>
      <c r="AO11" s="666"/>
      <c r="AP11" s="656" t="s">
        <v>235</v>
      </c>
      <c r="AQ11" s="657"/>
      <c r="AR11" s="657"/>
      <c r="AS11" s="657"/>
      <c r="AT11" s="657"/>
      <c r="AU11" s="657"/>
      <c r="AV11" s="657"/>
      <c r="AW11" s="657"/>
      <c r="AX11" s="657"/>
      <c r="AY11" s="657"/>
      <c r="AZ11" s="657"/>
      <c r="BA11" s="657"/>
      <c r="BB11" s="657"/>
      <c r="BC11" s="657"/>
      <c r="BD11" s="657"/>
      <c r="BE11" s="657"/>
      <c r="BF11" s="658"/>
      <c r="BG11" s="659">
        <v>2426749</v>
      </c>
      <c r="BH11" s="660"/>
      <c r="BI11" s="660"/>
      <c r="BJ11" s="660"/>
      <c r="BK11" s="660"/>
      <c r="BL11" s="660"/>
      <c r="BM11" s="660"/>
      <c r="BN11" s="661"/>
      <c r="BO11" s="662">
        <v>8.5</v>
      </c>
      <c r="BP11" s="662"/>
      <c r="BQ11" s="662"/>
      <c r="BR11" s="662"/>
      <c r="BS11" s="668">
        <v>480697</v>
      </c>
      <c r="BT11" s="660"/>
      <c r="BU11" s="660"/>
      <c r="BV11" s="660"/>
      <c r="BW11" s="660"/>
      <c r="BX11" s="660"/>
      <c r="BY11" s="660"/>
      <c r="BZ11" s="660"/>
      <c r="CA11" s="660"/>
      <c r="CB11" s="669"/>
      <c r="CD11" s="674" t="s">
        <v>236</v>
      </c>
      <c r="CE11" s="675"/>
      <c r="CF11" s="675"/>
      <c r="CG11" s="675"/>
      <c r="CH11" s="675"/>
      <c r="CI11" s="675"/>
      <c r="CJ11" s="675"/>
      <c r="CK11" s="675"/>
      <c r="CL11" s="675"/>
      <c r="CM11" s="675"/>
      <c r="CN11" s="675"/>
      <c r="CO11" s="675"/>
      <c r="CP11" s="675"/>
      <c r="CQ11" s="676"/>
      <c r="CR11" s="659">
        <v>2347889</v>
      </c>
      <c r="CS11" s="660"/>
      <c r="CT11" s="660"/>
      <c r="CU11" s="660"/>
      <c r="CV11" s="660"/>
      <c r="CW11" s="660"/>
      <c r="CX11" s="660"/>
      <c r="CY11" s="661"/>
      <c r="CZ11" s="662">
        <v>4</v>
      </c>
      <c r="DA11" s="662"/>
      <c r="DB11" s="662"/>
      <c r="DC11" s="662"/>
      <c r="DD11" s="668">
        <v>681376</v>
      </c>
      <c r="DE11" s="660"/>
      <c r="DF11" s="660"/>
      <c r="DG11" s="660"/>
      <c r="DH11" s="660"/>
      <c r="DI11" s="660"/>
      <c r="DJ11" s="660"/>
      <c r="DK11" s="660"/>
      <c r="DL11" s="660"/>
      <c r="DM11" s="660"/>
      <c r="DN11" s="660"/>
      <c r="DO11" s="660"/>
      <c r="DP11" s="661"/>
      <c r="DQ11" s="668">
        <v>1467626</v>
      </c>
      <c r="DR11" s="660"/>
      <c r="DS11" s="660"/>
      <c r="DT11" s="660"/>
      <c r="DU11" s="660"/>
      <c r="DV11" s="660"/>
      <c r="DW11" s="660"/>
      <c r="DX11" s="660"/>
      <c r="DY11" s="660"/>
      <c r="DZ11" s="660"/>
      <c r="EA11" s="660"/>
      <c r="EB11" s="660"/>
      <c r="EC11" s="669"/>
    </row>
    <row r="12" spans="2:143" ht="11.25" customHeight="1">
      <c r="B12" s="656" t="s">
        <v>237</v>
      </c>
      <c r="C12" s="657"/>
      <c r="D12" s="657"/>
      <c r="E12" s="657"/>
      <c r="F12" s="657"/>
      <c r="G12" s="657"/>
      <c r="H12" s="657"/>
      <c r="I12" s="657"/>
      <c r="J12" s="657"/>
      <c r="K12" s="657"/>
      <c r="L12" s="657"/>
      <c r="M12" s="657"/>
      <c r="N12" s="657"/>
      <c r="O12" s="657"/>
      <c r="P12" s="657"/>
      <c r="Q12" s="658"/>
      <c r="R12" s="659">
        <v>3139271</v>
      </c>
      <c r="S12" s="660"/>
      <c r="T12" s="660"/>
      <c r="U12" s="660"/>
      <c r="V12" s="660"/>
      <c r="W12" s="660"/>
      <c r="X12" s="660"/>
      <c r="Y12" s="661"/>
      <c r="Z12" s="662">
        <v>5.3</v>
      </c>
      <c r="AA12" s="662"/>
      <c r="AB12" s="662"/>
      <c r="AC12" s="662"/>
      <c r="AD12" s="663">
        <v>3139271</v>
      </c>
      <c r="AE12" s="663"/>
      <c r="AF12" s="663"/>
      <c r="AG12" s="663"/>
      <c r="AH12" s="663"/>
      <c r="AI12" s="663"/>
      <c r="AJ12" s="663"/>
      <c r="AK12" s="663"/>
      <c r="AL12" s="664">
        <v>9.9</v>
      </c>
      <c r="AM12" s="665"/>
      <c r="AN12" s="665"/>
      <c r="AO12" s="666"/>
      <c r="AP12" s="656" t="s">
        <v>238</v>
      </c>
      <c r="AQ12" s="657"/>
      <c r="AR12" s="657"/>
      <c r="AS12" s="657"/>
      <c r="AT12" s="657"/>
      <c r="AU12" s="657"/>
      <c r="AV12" s="657"/>
      <c r="AW12" s="657"/>
      <c r="AX12" s="657"/>
      <c r="AY12" s="657"/>
      <c r="AZ12" s="657"/>
      <c r="BA12" s="657"/>
      <c r="BB12" s="657"/>
      <c r="BC12" s="657"/>
      <c r="BD12" s="657"/>
      <c r="BE12" s="657"/>
      <c r="BF12" s="658"/>
      <c r="BG12" s="659">
        <v>12738494</v>
      </c>
      <c r="BH12" s="660"/>
      <c r="BI12" s="660"/>
      <c r="BJ12" s="660"/>
      <c r="BK12" s="660"/>
      <c r="BL12" s="660"/>
      <c r="BM12" s="660"/>
      <c r="BN12" s="661"/>
      <c r="BO12" s="662">
        <v>44.8</v>
      </c>
      <c r="BP12" s="662"/>
      <c r="BQ12" s="662"/>
      <c r="BR12" s="662"/>
      <c r="BS12" s="668" t="s">
        <v>167</v>
      </c>
      <c r="BT12" s="660"/>
      <c r="BU12" s="660"/>
      <c r="BV12" s="660"/>
      <c r="BW12" s="660"/>
      <c r="BX12" s="660"/>
      <c r="BY12" s="660"/>
      <c r="BZ12" s="660"/>
      <c r="CA12" s="660"/>
      <c r="CB12" s="669"/>
      <c r="CD12" s="674" t="s">
        <v>239</v>
      </c>
      <c r="CE12" s="675"/>
      <c r="CF12" s="675"/>
      <c r="CG12" s="675"/>
      <c r="CH12" s="675"/>
      <c r="CI12" s="675"/>
      <c r="CJ12" s="675"/>
      <c r="CK12" s="675"/>
      <c r="CL12" s="675"/>
      <c r="CM12" s="675"/>
      <c r="CN12" s="675"/>
      <c r="CO12" s="675"/>
      <c r="CP12" s="675"/>
      <c r="CQ12" s="676"/>
      <c r="CR12" s="659">
        <v>4716009</v>
      </c>
      <c r="CS12" s="660"/>
      <c r="CT12" s="660"/>
      <c r="CU12" s="660"/>
      <c r="CV12" s="660"/>
      <c r="CW12" s="660"/>
      <c r="CX12" s="660"/>
      <c r="CY12" s="661"/>
      <c r="CZ12" s="662">
        <v>8.1</v>
      </c>
      <c r="DA12" s="662"/>
      <c r="DB12" s="662"/>
      <c r="DC12" s="662"/>
      <c r="DD12" s="668">
        <v>166975</v>
      </c>
      <c r="DE12" s="660"/>
      <c r="DF12" s="660"/>
      <c r="DG12" s="660"/>
      <c r="DH12" s="660"/>
      <c r="DI12" s="660"/>
      <c r="DJ12" s="660"/>
      <c r="DK12" s="660"/>
      <c r="DL12" s="660"/>
      <c r="DM12" s="660"/>
      <c r="DN12" s="660"/>
      <c r="DO12" s="660"/>
      <c r="DP12" s="661"/>
      <c r="DQ12" s="668">
        <v>864039</v>
      </c>
      <c r="DR12" s="660"/>
      <c r="DS12" s="660"/>
      <c r="DT12" s="660"/>
      <c r="DU12" s="660"/>
      <c r="DV12" s="660"/>
      <c r="DW12" s="660"/>
      <c r="DX12" s="660"/>
      <c r="DY12" s="660"/>
      <c r="DZ12" s="660"/>
      <c r="EA12" s="660"/>
      <c r="EB12" s="660"/>
      <c r="EC12" s="669"/>
    </row>
    <row r="13" spans="2:143" ht="11.25" customHeight="1">
      <c r="B13" s="656" t="s">
        <v>240</v>
      </c>
      <c r="C13" s="657"/>
      <c r="D13" s="657"/>
      <c r="E13" s="657"/>
      <c r="F13" s="657"/>
      <c r="G13" s="657"/>
      <c r="H13" s="657"/>
      <c r="I13" s="657"/>
      <c r="J13" s="657"/>
      <c r="K13" s="657"/>
      <c r="L13" s="657"/>
      <c r="M13" s="657"/>
      <c r="N13" s="657"/>
      <c r="O13" s="657"/>
      <c r="P13" s="657"/>
      <c r="Q13" s="658"/>
      <c r="R13" s="659">
        <v>26246</v>
      </c>
      <c r="S13" s="660"/>
      <c r="T13" s="660"/>
      <c r="U13" s="660"/>
      <c r="V13" s="660"/>
      <c r="W13" s="660"/>
      <c r="X13" s="660"/>
      <c r="Y13" s="661"/>
      <c r="Z13" s="662">
        <v>0</v>
      </c>
      <c r="AA13" s="662"/>
      <c r="AB13" s="662"/>
      <c r="AC13" s="662"/>
      <c r="AD13" s="663">
        <v>26246</v>
      </c>
      <c r="AE13" s="663"/>
      <c r="AF13" s="663"/>
      <c r="AG13" s="663"/>
      <c r="AH13" s="663"/>
      <c r="AI13" s="663"/>
      <c r="AJ13" s="663"/>
      <c r="AK13" s="663"/>
      <c r="AL13" s="664">
        <v>0.1</v>
      </c>
      <c r="AM13" s="665"/>
      <c r="AN13" s="665"/>
      <c r="AO13" s="666"/>
      <c r="AP13" s="656" t="s">
        <v>241</v>
      </c>
      <c r="AQ13" s="657"/>
      <c r="AR13" s="657"/>
      <c r="AS13" s="657"/>
      <c r="AT13" s="657"/>
      <c r="AU13" s="657"/>
      <c r="AV13" s="657"/>
      <c r="AW13" s="657"/>
      <c r="AX13" s="657"/>
      <c r="AY13" s="657"/>
      <c r="AZ13" s="657"/>
      <c r="BA13" s="657"/>
      <c r="BB13" s="657"/>
      <c r="BC13" s="657"/>
      <c r="BD13" s="657"/>
      <c r="BE13" s="657"/>
      <c r="BF13" s="658"/>
      <c r="BG13" s="659">
        <v>12721073</v>
      </c>
      <c r="BH13" s="660"/>
      <c r="BI13" s="660"/>
      <c r="BJ13" s="660"/>
      <c r="BK13" s="660"/>
      <c r="BL13" s="660"/>
      <c r="BM13" s="660"/>
      <c r="BN13" s="661"/>
      <c r="BO13" s="662">
        <v>44.7</v>
      </c>
      <c r="BP13" s="662"/>
      <c r="BQ13" s="662"/>
      <c r="BR13" s="662"/>
      <c r="BS13" s="668" t="s">
        <v>119</v>
      </c>
      <c r="BT13" s="660"/>
      <c r="BU13" s="660"/>
      <c r="BV13" s="660"/>
      <c r="BW13" s="660"/>
      <c r="BX13" s="660"/>
      <c r="BY13" s="660"/>
      <c r="BZ13" s="660"/>
      <c r="CA13" s="660"/>
      <c r="CB13" s="669"/>
      <c r="CD13" s="674" t="s">
        <v>242</v>
      </c>
      <c r="CE13" s="675"/>
      <c r="CF13" s="675"/>
      <c r="CG13" s="675"/>
      <c r="CH13" s="675"/>
      <c r="CI13" s="675"/>
      <c r="CJ13" s="675"/>
      <c r="CK13" s="675"/>
      <c r="CL13" s="675"/>
      <c r="CM13" s="675"/>
      <c r="CN13" s="675"/>
      <c r="CO13" s="675"/>
      <c r="CP13" s="675"/>
      <c r="CQ13" s="676"/>
      <c r="CR13" s="659">
        <v>6794878</v>
      </c>
      <c r="CS13" s="660"/>
      <c r="CT13" s="660"/>
      <c r="CU13" s="660"/>
      <c r="CV13" s="660"/>
      <c r="CW13" s="660"/>
      <c r="CX13" s="660"/>
      <c r="CY13" s="661"/>
      <c r="CZ13" s="662">
        <v>11.7</v>
      </c>
      <c r="DA13" s="662"/>
      <c r="DB13" s="662"/>
      <c r="DC13" s="662"/>
      <c r="DD13" s="668">
        <v>4345217</v>
      </c>
      <c r="DE13" s="660"/>
      <c r="DF13" s="660"/>
      <c r="DG13" s="660"/>
      <c r="DH13" s="660"/>
      <c r="DI13" s="660"/>
      <c r="DJ13" s="660"/>
      <c r="DK13" s="660"/>
      <c r="DL13" s="660"/>
      <c r="DM13" s="660"/>
      <c r="DN13" s="660"/>
      <c r="DO13" s="660"/>
      <c r="DP13" s="661"/>
      <c r="DQ13" s="668">
        <v>3976578</v>
      </c>
      <c r="DR13" s="660"/>
      <c r="DS13" s="660"/>
      <c r="DT13" s="660"/>
      <c r="DU13" s="660"/>
      <c r="DV13" s="660"/>
      <c r="DW13" s="660"/>
      <c r="DX13" s="660"/>
      <c r="DY13" s="660"/>
      <c r="DZ13" s="660"/>
      <c r="EA13" s="660"/>
      <c r="EB13" s="660"/>
      <c r="EC13" s="669"/>
    </row>
    <row r="14" spans="2:143" ht="11.25" customHeight="1">
      <c r="B14" s="656" t="s">
        <v>243</v>
      </c>
      <c r="C14" s="657"/>
      <c r="D14" s="657"/>
      <c r="E14" s="657"/>
      <c r="F14" s="657"/>
      <c r="G14" s="657"/>
      <c r="H14" s="657"/>
      <c r="I14" s="657"/>
      <c r="J14" s="657"/>
      <c r="K14" s="657"/>
      <c r="L14" s="657"/>
      <c r="M14" s="657"/>
      <c r="N14" s="657"/>
      <c r="O14" s="657"/>
      <c r="P14" s="657"/>
      <c r="Q14" s="658"/>
      <c r="R14" s="659" t="s">
        <v>167</v>
      </c>
      <c r="S14" s="660"/>
      <c r="T14" s="660"/>
      <c r="U14" s="660"/>
      <c r="V14" s="660"/>
      <c r="W14" s="660"/>
      <c r="X14" s="660"/>
      <c r="Y14" s="661"/>
      <c r="Z14" s="662" t="s">
        <v>119</v>
      </c>
      <c r="AA14" s="662"/>
      <c r="AB14" s="662"/>
      <c r="AC14" s="662"/>
      <c r="AD14" s="663" t="s">
        <v>119</v>
      </c>
      <c r="AE14" s="663"/>
      <c r="AF14" s="663"/>
      <c r="AG14" s="663"/>
      <c r="AH14" s="663"/>
      <c r="AI14" s="663"/>
      <c r="AJ14" s="663"/>
      <c r="AK14" s="663"/>
      <c r="AL14" s="664" t="s">
        <v>119</v>
      </c>
      <c r="AM14" s="665"/>
      <c r="AN14" s="665"/>
      <c r="AO14" s="666"/>
      <c r="AP14" s="656" t="s">
        <v>244</v>
      </c>
      <c r="AQ14" s="657"/>
      <c r="AR14" s="657"/>
      <c r="AS14" s="657"/>
      <c r="AT14" s="657"/>
      <c r="AU14" s="657"/>
      <c r="AV14" s="657"/>
      <c r="AW14" s="657"/>
      <c r="AX14" s="657"/>
      <c r="AY14" s="657"/>
      <c r="AZ14" s="657"/>
      <c r="BA14" s="657"/>
      <c r="BB14" s="657"/>
      <c r="BC14" s="657"/>
      <c r="BD14" s="657"/>
      <c r="BE14" s="657"/>
      <c r="BF14" s="658"/>
      <c r="BG14" s="659">
        <v>351532</v>
      </c>
      <c r="BH14" s="660"/>
      <c r="BI14" s="660"/>
      <c r="BJ14" s="660"/>
      <c r="BK14" s="660"/>
      <c r="BL14" s="660"/>
      <c r="BM14" s="660"/>
      <c r="BN14" s="661"/>
      <c r="BO14" s="662">
        <v>1.2</v>
      </c>
      <c r="BP14" s="662"/>
      <c r="BQ14" s="662"/>
      <c r="BR14" s="662"/>
      <c r="BS14" s="668" t="s">
        <v>119</v>
      </c>
      <c r="BT14" s="660"/>
      <c r="BU14" s="660"/>
      <c r="BV14" s="660"/>
      <c r="BW14" s="660"/>
      <c r="BX14" s="660"/>
      <c r="BY14" s="660"/>
      <c r="BZ14" s="660"/>
      <c r="CA14" s="660"/>
      <c r="CB14" s="669"/>
      <c r="CD14" s="674" t="s">
        <v>245</v>
      </c>
      <c r="CE14" s="675"/>
      <c r="CF14" s="675"/>
      <c r="CG14" s="675"/>
      <c r="CH14" s="675"/>
      <c r="CI14" s="675"/>
      <c r="CJ14" s="675"/>
      <c r="CK14" s="675"/>
      <c r="CL14" s="675"/>
      <c r="CM14" s="675"/>
      <c r="CN14" s="675"/>
      <c r="CO14" s="675"/>
      <c r="CP14" s="675"/>
      <c r="CQ14" s="676"/>
      <c r="CR14" s="659">
        <v>1964671</v>
      </c>
      <c r="CS14" s="660"/>
      <c r="CT14" s="660"/>
      <c r="CU14" s="660"/>
      <c r="CV14" s="660"/>
      <c r="CW14" s="660"/>
      <c r="CX14" s="660"/>
      <c r="CY14" s="661"/>
      <c r="CZ14" s="662">
        <v>3.4</v>
      </c>
      <c r="DA14" s="662"/>
      <c r="DB14" s="662"/>
      <c r="DC14" s="662"/>
      <c r="DD14" s="668">
        <v>73820</v>
      </c>
      <c r="DE14" s="660"/>
      <c r="DF14" s="660"/>
      <c r="DG14" s="660"/>
      <c r="DH14" s="660"/>
      <c r="DI14" s="660"/>
      <c r="DJ14" s="660"/>
      <c r="DK14" s="660"/>
      <c r="DL14" s="660"/>
      <c r="DM14" s="660"/>
      <c r="DN14" s="660"/>
      <c r="DO14" s="660"/>
      <c r="DP14" s="661"/>
      <c r="DQ14" s="668">
        <v>1699303</v>
      </c>
      <c r="DR14" s="660"/>
      <c r="DS14" s="660"/>
      <c r="DT14" s="660"/>
      <c r="DU14" s="660"/>
      <c r="DV14" s="660"/>
      <c r="DW14" s="660"/>
      <c r="DX14" s="660"/>
      <c r="DY14" s="660"/>
      <c r="DZ14" s="660"/>
      <c r="EA14" s="660"/>
      <c r="EB14" s="660"/>
      <c r="EC14" s="669"/>
    </row>
    <row r="15" spans="2:143" ht="11.25" customHeight="1">
      <c r="B15" s="656" t="s">
        <v>246</v>
      </c>
      <c r="C15" s="657"/>
      <c r="D15" s="657"/>
      <c r="E15" s="657"/>
      <c r="F15" s="657"/>
      <c r="G15" s="657"/>
      <c r="H15" s="657"/>
      <c r="I15" s="657"/>
      <c r="J15" s="657"/>
      <c r="K15" s="657"/>
      <c r="L15" s="657"/>
      <c r="M15" s="657"/>
      <c r="N15" s="657"/>
      <c r="O15" s="657"/>
      <c r="P15" s="657"/>
      <c r="Q15" s="658"/>
      <c r="R15" s="659">
        <v>147889</v>
      </c>
      <c r="S15" s="660"/>
      <c r="T15" s="660"/>
      <c r="U15" s="660"/>
      <c r="V15" s="660"/>
      <c r="W15" s="660"/>
      <c r="X15" s="660"/>
      <c r="Y15" s="661"/>
      <c r="Z15" s="662">
        <v>0.2</v>
      </c>
      <c r="AA15" s="662"/>
      <c r="AB15" s="662"/>
      <c r="AC15" s="662"/>
      <c r="AD15" s="663">
        <v>147889</v>
      </c>
      <c r="AE15" s="663"/>
      <c r="AF15" s="663"/>
      <c r="AG15" s="663"/>
      <c r="AH15" s="663"/>
      <c r="AI15" s="663"/>
      <c r="AJ15" s="663"/>
      <c r="AK15" s="663"/>
      <c r="AL15" s="664">
        <v>0.5</v>
      </c>
      <c r="AM15" s="665"/>
      <c r="AN15" s="665"/>
      <c r="AO15" s="666"/>
      <c r="AP15" s="656" t="s">
        <v>247</v>
      </c>
      <c r="AQ15" s="657"/>
      <c r="AR15" s="657"/>
      <c r="AS15" s="657"/>
      <c r="AT15" s="657"/>
      <c r="AU15" s="657"/>
      <c r="AV15" s="657"/>
      <c r="AW15" s="657"/>
      <c r="AX15" s="657"/>
      <c r="AY15" s="657"/>
      <c r="AZ15" s="657"/>
      <c r="BA15" s="657"/>
      <c r="BB15" s="657"/>
      <c r="BC15" s="657"/>
      <c r="BD15" s="657"/>
      <c r="BE15" s="657"/>
      <c r="BF15" s="658"/>
      <c r="BG15" s="659">
        <v>1270133</v>
      </c>
      <c r="BH15" s="660"/>
      <c r="BI15" s="660"/>
      <c r="BJ15" s="660"/>
      <c r="BK15" s="660"/>
      <c r="BL15" s="660"/>
      <c r="BM15" s="660"/>
      <c r="BN15" s="661"/>
      <c r="BO15" s="662">
        <v>4.5</v>
      </c>
      <c r="BP15" s="662"/>
      <c r="BQ15" s="662"/>
      <c r="BR15" s="662"/>
      <c r="BS15" s="668" t="s">
        <v>119</v>
      </c>
      <c r="BT15" s="660"/>
      <c r="BU15" s="660"/>
      <c r="BV15" s="660"/>
      <c r="BW15" s="660"/>
      <c r="BX15" s="660"/>
      <c r="BY15" s="660"/>
      <c r="BZ15" s="660"/>
      <c r="CA15" s="660"/>
      <c r="CB15" s="669"/>
      <c r="CD15" s="674" t="s">
        <v>248</v>
      </c>
      <c r="CE15" s="675"/>
      <c r="CF15" s="675"/>
      <c r="CG15" s="675"/>
      <c r="CH15" s="675"/>
      <c r="CI15" s="675"/>
      <c r="CJ15" s="675"/>
      <c r="CK15" s="675"/>
      <c r="CL15" s="675"/>
      <c r="CM15" s="675"/>
      <c r="CN15" s="675"/>
      <c r="CO15" s="675"/>
      <c r="CP15" s="675"/>
      <c r="CQ15" s="676"/>
      <c r="CR15" s="659">
        <v>6103122</v>
      </c>
      <c r="CS15" s="660"/>
      <c r="CT15" s="660"/>
      <c r="CU15" s="660"/>
      <c r="CV15" s="660"/>
      <c r="CW15" s="660"/>
      <c r="CX15" s="660"/>
      <c r="CY15" s="661"/>
      <c r="CZ15" s="662">
        <v>10.5</v>
      </c>
      <c r="DA15" s="662"/>
      <c r="DB15" s="662"/>
      <c r="DC15" s="662"/>
      <c r="DD15" s="668">
        <v>1591649</v>
      </c>
      <c r="DE15" s="660"/>
      <c r="DF15" s="660"/>
      <c r="DG15" s="660"/>
      <c r="DH15" s="660"/>
      <c r="DI15" s="660"/>
      <c r="DJ15" s="660"/>
      <c r="DK15" s="660"/>
      <c r="DL15" s="660"/>
      <c r="DM15" s="660"/>
      <c r="DN15" s="660"/>
      <c r="DO15" s="660"/>
      <c r="DP15" s="661"/>
      <c r="DQ15" s="668">
        <v>4006104</v>
      </c>
      <c r="DR15" s="660"/>
      <c r="DS15" s="660"/>
      <c r="DT15" s="660"/>
      <c r="DU15" s="660"/>
      <c r="DV15" s="660"/>
      <c r="DW15" s="660"/>
      <c r="DX15" s="660"/>
      <c r="DY15" s="660"/>
      <c r="DZ15" s="660"/>
      <c r="EA15" s="660"/>
      <c r="EB15" s="660"/>
      <c r="EC15" s="669"/>
    </row>
    <row r="16" spans="2:143" ht="11.25" customHeight="1">
      <c r="B16" s="656" t="s">
        <v>249</v>
      </c>
      <c r="C16" s="657"/>
      <c r="D16" s="657"/>
      <c r="E16" s="657"/>
      <c r="F16" s="657"/>
      <c r="G16" s="657"/>
      <c r="H16" s="657"/>
      <c r="I16" s="657"/>
      <c r="J16" s="657"/>
      <c r="K16" s="657"/>
      <c r="L16" s="657"/>
      <c r="M16" s="657"/>
      <c r="N16" s="657"/>
      <c r="O16" s="657"/>
      <c r="P16" s="657"/>
      <c r="Q16" s="658"/>
      <c r="R16" s="659" t="s">
        <v>119</v>
      </c>
      <c r="S16" s="660"/>
      <c r="T16" s="660"/>
      <c r="U16" s="660"/>
      <c r="V16" s="660"/>
      <c r="W16" s="660"/>
      <c r="X16" s="660"/>
      <c r="Y16" s="661"/>
      <c r="Z16" s="662" t="s">
        <v>119</v>
      </c>
      <c r="AA16" s="662"/>
      <c r="AB16" s="662"/>
      <c r="AC16" s="662"/>
      <c r="AD16" s="663" t="s">
        <v>119</v>
      </c>
      <c r="AE16" s="663"/>
      <c r="AF16" s="663"/>
      <c r="AG16" s="663"/>
      <c r="AH16" s="663"/>
      <c r="AI16" s="663"/>
      <c r="AJ16" s="663"/>
      <c r="AK16" s="663"/>
      <c r="AL16" s="664" t="s">
        <v>119</v>
      </c>
      <c r="AM16" s="665"/>
      <c r="AN16" s="665"/>
      <c r="AO16" s="666"/>
      <c r="AP16" s="656" t="s">
        <v>250</v>
      </c>
      <c r="AQ16" s="657"/>
      <c r="AR16" s="657"/>
      <c r="AS16" s="657"/>
      <c r="AT16" s="657"/>
      <c r="AU16" s="657"/>
      <c r="AV16" s="657"/>
      <c r="AW16" s="657"/>
      <c r="AX16" s="657"/>
      <c r="AY16" s="657"/>
      <c r="AZ16" s="657"/>
      <c r="BA16" s="657"/>
      <c r="BB16" s="657"/>
      <c r="BC16" s="657"/>
      <c r="BD16" s="657"/>
      <c r="BE16" s="657"/>
      <c r="BF16" s="658"/>
      <c r="BG16" s="659" t="s">
        <v>119</v>
      </c>
      <c r="BH16" s="660"/>
      <c r="BI16" s="660"/>
      <c r="BJ16" s="660"/>
      <c r="BK16" s="660"/>
      <c r="BL16" s="660"/>
      <c r="BM16" s="660"/>
      <c r="BN16" s="661"/>
      <c r="BO16" s="662" t="s">
        <v>167</v>
      </c>
      <c r="BP16" s="662"/>
      <c r="BQ16" s="662"/>
      <c r="BR16" s="662"/>
      <c r="BS16" s="668" t="s">
        <v>119</v>
      </c>
      <c r="BT16" s="660"/>
      <c r="BU16" s="660"/>
      <c r="BV16" s="660"/>
      <c r="BW16" s="660"/>
      <c r="BX16" s="660"/>
      <c r="BY16" s="660"/>
      <c r="BZ16" s="660"/>
      <c r="CA16" s="660"/>
      <c r="CB16" s="669"/>
      <c r="CD16" s="674" t="s">
        <v>251</v>
      </c>
      <c r="CE16" s="675"/>
      <c r="CF16" s="675"/>
      <c r="CG16" s="675"/>
      <c r="CH16" s="675"/>
      <c r="CI16" s="675"/>
      <c r="CJ16" s="675"/>
      <c r="CK16" s="675"/>
      <c r="CL16" s="675"/>
      <c r="CM16" s="675"/>
      <c r="CN16" s="675"/>
      <c r="CO16" s="675"/>
      <c r="CP16" s="675"/>
      <c r="CQ16" s="676"/>
      <c r="CR16" s="659" t="s">
        <v>119</v>
      </c>
      <c r="CS16" s="660"/>
      <c r="CT16" s="660"/>
      <c r="CU16" s="660"/>
      <c r="CV16" s="660"/>
      <c r="CW16" s="660"/>
      <c r="CX16" s="660"/>
      <c r="CY16" s="661"/>
      <c r="CZ16" s="662" t="s">
        <v>119</v>
      </c>
      <c r="DA16" s="662"/>
      <c r="DB16" s="662"/>
      <c r="DC16" s="662"/>
      <c r="DD16" s="668" t="s">
        <v>119</v>
      </c>
      <c r="DE16" s="660"/>
      <c r="DF16" s="660"/>
      <c r="DG16" s="660"/>
      <c r="DH16" s="660"/>
      <c r="DI16" s="660"/>
      <c r="DJ16" s="660"/>
      <c r="DK16" s="660"/>
      <c r="DL16" s="660"/>
      <c r="DM16" s="660"/>
      <c r="DN16" s="660"/>
      <c r="DO16" s="660"/>
      <c r="DP16" s="661"/>
      <c r="DQ16" s="668" t="s">
        <v>119</v>
      </c>
      <c r="DR16" s="660"/>
      <c r="DS16" s="660"/>
      <c r="DT16" s="660"/>
      <c r="DU16" s="660"/>
      <c r="DV16" s="660"/>
      <c r="DW16" s="660"/>
      <c r="DX16" s="660"/>
      <c r="DY16" s="660"/>
      <c r="DZ16" s="660"/>
      <c r="EA16" s="660"/>
      <c r="EB16" s="660"/>
      <c r="EC16" s="669"/>
    </row>
    <row r="17" spans="2:133" ht="11.25" customHeight="1">
      <c r="B17" s="656" t="s">
        <v>252</v>
      </c>
      <c r="C17" s="657"/>
      <c r="D17" s="657"/>
      <c r="E17" s="657"/>
      <c r="F17" s="657"/>
      <c r="G17" s="657"/>
      <c r="H17" s="657"/>
      <c r="I17" s="657"/>
      <c r="J17" s="657"/>
      <c r="K17" s="657"/>
      <c r="L17" s="657"/>
      <c r="M17" s="657"/>
      <c r="N17" s="657"/>
      <c r="O17" s="657"/>
      <c r="P17" s="657"/>
      <c r="Q17" s="658"/>
      <c r="R17" s="659">
        <v>139275</v>
      </c>
      <c r="S17" s="660"/>
      <c r="T17" s="660"/>
      <c r="U17" s="660"/>
      <c r="V17" s="660"/>
      <c r="W17" s="660"/>
      <c r="X17" s="660"/>
      <c r="Y17" s="661"/>
      <c r="Z17" s="662">
        <v>0.2</v>
      </c>
      <c r="AA17" s="662"/>
      <c r="AB17" s="662"/>
      <c r="AC17" s="662"/>
      <c r="AD17" s="663">
        <v>139275</v>
      </c>
      <c r="AE17" s="663"/>
      <c r="AF17" s="663"/>
      <c r="AG17" s="663"/>
      <c r="AH17" s="663"/>
      <c r="AI17" s="663"/>
      <c r="AJ17" s="663"/>
      <c r="AK17" s="663"/>
      <c r="AL17" s="664">
        <v>0.4</v>
      </c>
      <c r="AM17" s="665"/>
      <c r="AN17" s="665"/>
      <c r="AO17" s="666"/>
      <c r="AP17" s="656" t="s">
        <v>253</v>
      </c>
      <c r="AQ17" s="657"/>
      <c r="AR17" s="657"/>
      <c r="AS17" s="657"/>
      <c r="AT17" s="657"/>
      <c r="AU17" s="657"/>
      <c r="AV17" s="657"/>
      <c r="AW17" s="657"/>
      <c r="AX17" s="657"/>
      <c r="AY17" s="657"/>
      <c r="AZ17" s="657"/>
      <c r="BA17" s="657"/>
      <c r="BB17" s="657"/>
      <c r="BC17" s="657"/>
      <c r="BD17" s="657"/>
      <c r="BE17" s="657"/>
      <c r="BF17" s="658"/>
      <c r="BG17" s="659" t="s">
        <v>167</v>
      </c>
      <c r="BH17" s="660"/>
      <c r="BI17" s="660"/>
      <c r="BJ17" s="660"/>
      <c r="BK17" s="660"/>
      <c r="BL17" s="660"/>
      <c r="BM17" s="660"/>
      <c r="BN17" s="661"/>
      <c r="BO17" s="662" t="s">
        <v>119</v>
      </c>
      <c r="BP17" s="662"/>
      <c r="BQ17" s="662"/>
      <c r="BR17" s="662"/>
      <c r="BS17" s="668" t="s">
        <v>119</v>
      </c>
      <c r="BT17" s="660"/>
      <c r="BU17" s="660"/>
      <c r="BV17" s="660"/>
      <c r="BW17" s="660"/>
      <c r="BX17" s="660"/>
      <c r="BY17" s="660"/>
      <c r="BZ17" s="660"/>
      <c r="CA17" s="660"/>
      <c r="CB17" s="669"/>
      <c r="CD17" s="674" t="s">
        <v>254</v>
      </c>
      <c r="CE17" s="675"/>
      <c r="CF17" s="675"/>
      <c r="CG17" s="675"/>
      <c r="CH17" s="675"/>
      <c r="CI17" s="675"/>
      <c r="CJ17" s="675"/>
      <c r="CK17" s="675"/>
      <c r="CL17" s="675"/>
      <c r="CM17" s="675"/>
      <c r="CN17" s="675"/>
      <c r="CO17" s="675"/>
      <c r="CP17" s="675"/>
      <c r="CQ17" s="676"/>
      <c r="CR17" s="659">
        <v>4662926</v>
      </c>
      <c r="CS17" s="660"/>
      <c r="CT17" s="660"/>
      <c r="CU17" s="660"/>
      <c r="CV17" s="660"/>
      <c r="CW17" s="660"/>
      <c r="CX17" s="660"/>
      <c r="CY17" s="661"/>
      <c r="CZ17" s="662">
        <v>8</v>
      </c>
      <c r="DA17" s="662"/>
      <c r="DB17" s="662"/>
      <c r="DC17" s="662"/>
      <c r="DD17" s="668" t="s">
        <v>119</v>
      </c>
      <c r="DE17" s="660"/>
      <c r="DF17" s="660"/>
      <c r="DG17" s="660"/>
      <c r="DH17" s="660"/>
      <c r="DI17" s="660"/>
      <c r="DJ17" s="660"/>
      <c r="DK17" s="660"/>
      <c r="DL17" s="660"/>
      <c r="DM17" s="660"/>
      <c r="DN17" s="660"/>
      <c r="DO17" s="660"/>
      <c r="DP17" s="661"/>
      <c r="DQ17" s="668">
        <v>4645227</v>
      </c>
      <c r="DR17" s="660"/>
      <c r="DS17" s="660"/>
      <c r="DT17" s="660"/>
      <c r="DU17" s="660"/>
      <c r="DV17" s="660"/>
      <c r="DW17" s="660"/>
      <c r="DX17" s="660"/>
      <c r="DY17" s="660"/>
      <c r="DZ17" s="660"/>
      <c r="EA17" s="660"/>
      <c r="EB17" s="660"/>
      <c r="EC17" s="669"/>
    </row>
    <row r="18" spans="2:133" ht="11.25" customHeight="1">
      <c r="B18" s="656" t="s">
        <v>255</v>
      </c>
      <c r="C18" s="657"/>
      <c r="D18" s="657"/>
      <c r="E18" s="657"/>
      <c r="F18" s="657"/>
      <c r="G18" s="657"/>
      <c r="H18" s="657"/>
      <c r="I18" s="657"/>
      <c r="J18" s="657"/>
      <c r="K18" s="657"/>
      <c r="L18" s="657"/>
      <c r="M18" s="657"/>
      <c r="N18" s="657"/>
      <c r="O18" s="657"/>
      <c r="P18" s="657"/>
      <c r="Q18" s="658"/>
      <c r="R18" s="659">
        <v>1102565</v>
      </c>
      <c r="S18" s="660"/>
      <c r="T18" s="660"/>
      <c r="U18" s="660"/>
      <c r="V18" s="660"/>
      <c r="W18" s="660"/>
      <c r="X18" s="660"/>
      <c r="Y18" s="661"/>
      <c r="Z18" s="662">
        <v>1.9</v>
      </c>
      <c r="AA18" s="662"/>
      <c r="AB18" s="662"/>
      <c r="AC18" s="662"/>
      <c r="AD18" s="663">
        <v>618041</v>
      </c>
      <c r="AE18" s="663"/>
      <c r="AF18" s="663"/>
      <c r="AG18" s="663"/>
      <c r="AH18" s="663"/>
      <c r="AI18" s="663"/>
      <c r="AJ18" s="663"/>
      <c r="AK18" s="663"/>
      <c r="AL18" s="664">
        <v>2</v>
      </c>
      <c r="AM18" s="665"/>
      <c r="AN18" s="665"/>
      <c r="AO18" s="666"/>
      <c r="AP18" s="656" t="s">
        <v>256</v>
      </c>
      <c r="AQ18" s="657"/>
      <c r="AR18" s="657"/>
      <c r="AS18" s="657"/>
      <c r="AT18" s="657"/>
      <c r="AU18" s="657"/>
      <c r="AV18" s="657"/>
      <c r="AW18" s="657"/>
      <c r="AX18" s="657"/>
      <c r="AY18" s="657"/>
      <c r="AZ18" s="657"/>
      <c r="BA18" s="657"/>
      <c r="BB18" s="657"/>
      <c r="BC18" s="657"/>
      <c r="BD18" s="657"/>
      <c r="BE18" s="657"/>
      <c r="BF18" s="658"/>
      <c r="BG18" s="659" t="s">
        <v>119</v>
      </c>
      <c r="BH18" s="660"/>
      <c r="BI18" s="660"/>
      <c r="BJ18" s="660"/>
      <c r="BK18" s="660"/>
      <c r="BL18" s="660"/>
      <c r="BM18" s="660"/>
      <c r="BN18" s="661"/>
      <c r="BO18" s="662" t="s">
        <v>119</v>
      </c>
      <c r="BP18" s="662"/>
      <c r="BQ18" s="662"/>
      <c r="BR18" s="662"/>
      <c r="BS18" s="668" t="s">
        <v>119</v>
      </c>
      <c r="BT18" s="660"/>
      <c r="BU18" s="660"/>
      <c r="BV18" s="660"/>
      <c r="BW18" s="660"/>
      <c r="BX18" s="660"/>
      <c r="BY18" s="660"/>
      <c r="BZ18" s="660"/>
      <c r="CA18" s="660"/>
      <c r="CB18" s="669"/>
      <c r="CD18" s="674" t="s">
        <v>257</v>
      </c>
      <c r="CE18" s="675"/>
      <c r="CF18" s="675"/>
      <c r="CG18" s="675"/>
      <c r="CH18" s="675"/>
      <c r="CI18" s="675"/>
      <c r="CJ18" s="675"/>
      <c r="CK18" s="675"/>
      <c r="CL18" s="675"/>
      <c r="CM18" s="675"/>
      <c r="CN18" s="675"/>
      <c r="CO18" s="675"/>
      <c r="CP18" s="675"/>
      <c r="CQ18" s="676"/>
      <c r="CR18" s="659" t="s">
        <v>119</v>
      </c>
      <c r="CS18" s="660"/>
      <c r="CT18" s="660"/>
      <c r="CU18" s="660"/>
      <c r="CV18" s="660"/>
      <c r="CW18" s="660"/>
      <c r="CX18" s="660"/>
      <c r="CY18" s="661"/>
      <c r="CZ18" s="662" t="s">
        <v>119</v>
      </c>
      <c r="DA18" s="662"/>
      <c r="DB18" s="662"/>
      <c r="DC18" s="662"/>
      <c r="DD18" s="668" t="s">
        <v>119</v>
      </c>
      <c r="DE18" s="660"/>
      <c r="DF18" s="660"/>
      <c r="DG18" s="660"/>
      <c r="DH18" s="660"/>
      <c r="DI18" s="660"/>
      <c r="DJ18" s="660"/>
      <c r="DK18" s="660"/>
      <c r="DL18" s="660"/>
      <c r="DM18" s="660"/>
      <c r="DN18" s="660"/>
      <c r="DO18" s="660"/>
      <c r="DP18" s="661"/>
      <c r="DQ18" s="668" t="s">
        <v>119</v>
      </c>
      <c r="DR18" s="660"/>
      <c r="DS18" s="660"/>
      <c r="DT18" s="660"/>
      <c r="DU18" s="660"/>
      <c r="DV18" s="660"/>
      <c r="DW18" s="660"/>
      <c r="DX18" s="660"/>
      <c r="DY18" s="660"/>
      <c r="DZ18" s="660"/>
      <c r="EA18" s="660"/>
      <c r="EB18" s="660"/>
      <c r="EC18" s="669"/>
    </row>
    <row r="19" spans="2:133" ht="11.25" customHeight="1">
      <c r="B19" s="656" t="s">
        <v>258</v>
      </c>
      <c r="C19" s="657"/>
      <c r="D19" s="657"/>
      <c r="E19" s="657"/>
      <c r="F19" s="657"/>
      <c r="G19" s="657"/>
      <c r="H19" s="657"/>
      <c r="I19" s="657"/>
      <c r="J19" s="657"/>
      <c r="K19" s="657"/>
      <c r="L19" s="657"/>
      <c r="M19" s="657"/>
      <c r="N19" s="657"/>
      <c r="O19" s="657"/>
      <c r="P19" s="657"/>
      <c r="Q19" s="658"/>
      <c r="R19" s="659">
        <v>618041</v>
      </c>
      <c r="S19" s="660"/>
      <c r="T19" s="660"/>
      <c r="U19" s="660"/>
      <c r="V19" s="660"/>
      <c r="W19" s="660"/>
      <c r="X19" s="660"/>
      <c r="Y19" s="661"/>
      <c r="Z19" s="662">
        <v>1</v>
      </c>
      <c r="AA19" s="662"/>
      <c r="AB19" s="662"/>
      <c r="AC19" s="662"/>
      <c r="AD19" s="663">
        <v>618041</v>
      </c>
      <c r="AE19" s="663"/>
      <c r="AF19" s="663"/>
      <c r="AG19" s="663"/>
      <c r="AH19" s="663"/>
      <c r="AI19" s="663"/>
      <c r="AJ19" s="663"/>
      <c r="AK19" s="663"/>
      <c r="AL19" s="664">
        <v>2</v>
      </c>
      <c r="AM19" s="665"/>
      <c r="AN19" s="665"/>
      <c r="AO19" s="666"/>
      <c r="AP19" s="656" t="s">
        <v>259</v>
      </c>
      <c r="AQ19" s="657"/>
      <c r="AR19" s="657"/>
      <c r="AS19" s="657"/>
      <c r="AT19" s="657"/>
      <c r="AU19" s="657"/>
      <c r="AV19" s="657"/>
      <c r="AW19" s="657"/>
      <c r="AX19" s="657"/>
      <c r="AY19" s="657"/>
      <c r="AZ19" s="657"/>
      <c r="BA19" s="657"/>
      <c r="BB19" s="657"/>
      <c r="BC19" s="657"/>
      <c r="BD19" s="657"/>
      <c r="BE19" s="657"/>
      <c r="BF19" s="658"/>
      <c r="BG19" s="659">
        <v>1775729</v>
      </c>
      <c r="BH19" s="660"/>
      <c r="BI19" s="660"/>
      <c r="BJ19" s="660"/>
      <c r="BK19" s="660"/>
      <c r="BL19" s="660"/>
      <c r="BM19" s="660"/>
      <c r="BN19" s="661"/>
      <c r="BO19" s="662">
        <v>6.2</v>
      </c>
      <c r="BP19" s="662"/>
      <c r="BQ19" s="662"/>
      <c r="BR19" s="662"/>
      <c r="BS19" s="668" t="s">
        <v>119</v>
      </c>
      <c r="BT19" s="660"/>
      <c r="BU19" s="660"/>
      <c r="BV19" s="660"/>
      <c r="BW19" s="660"/>
      <c r="BX19" s="660"/>
      <c r="BY19" s="660"/>
      <c r="BZ19" s="660"/>
      <c r="CA19" s="660"/>
      <c r="CB19" s="669"/>
      <c r="CD19" s="674" t="s">
        <v>260</v>
      </c>
      <c r="CE19" s="675"/>
      <c r="CF19" s="675"/>
      <c r="CG19" s="675"/>
      <c r="CH19" s="675"/>
      <c r="CI19" s="675"/>
      <c r="CJ19" s="675"/>
      <c r="CK19" s="675"/>
      <c r="CL19" s="675"/>
      <c r="CM19" s="675"/>
      <c r="CN19" s="675"/>
      <c r="CO19" s="675"/>
      <c r="CP19" s="675"/>
      <c r="CQ19" s="676"/>
      <c r="CR19" s="659" t="s">
        <v>119</v>
      </c>
      <c r="CS19" s="660"/>
      <c r="CT19" s="660"/>
      <c r="CU19" s="660"/>
      <c r="CV19" s="660"/>
      <c r="CW19" s="660"/>
      <c r="CX19" s="660"/>
      <c r="CY19" s="661"/>
      <c r="CZ19" s="662" t="s">
        <v>119</v>
      </c>
      <c r="DA19" s="662"/>
      <c r="DB19" s="662"/>
      <c r="DC19" s="662"/>
      <c r="DD19" s="668" t="s">
        <v>119</v>
      </c>
      <c r="DE19" s="660"/>
      <c r="DF19" s="660"/>
      <c r="DG19" s="660"/>
      <c r="DH19" s="660"/>
      <c r="DI19" s="660"/>
      <c r="DJ19" s="660"/>
      <c r="DK19" s="660"/>
      <c r="DL19" s="660"/>
      <c r="DM19" s="660"/>
      <c r="DN19" s="660"/>
      <c r="DO19" s="660"/>
      <c r="DP19" s="661"/>
      <c r="DQ19" s="668" t="s">
        <v>167</v>
      </c>
      <c r="DR19" s="660"/>
      <c r="DS19" s="660"/>
      <c r="DT19" s="660"/>
      <c r="DU19" s="660"/>
      <c r="DV19" s="660"/>
      <c r="DW19" s="660"/>
      <c r="DX19" s="660"/>
      <c r="DY19" s="660"/>
      <c r="DZ19" s="660"/>
      <c r="EA19" s="660"/>
      <c r="EB19" s="660"/>
      <c r="EC19" s="669"/>
    </row>
    <row r="20" spans="2:133" ht="11.25" customHeight="1">
      <c r="B20" s="656" t="s">
        <v>261</v>
      </c>
      <c r="C20" s="657"/>
      <c r="D20" s="657"/>
      <c r="E20" s="657"/>
      <c r="F20" s="657"/>
      <c r="G20" s="657"/>
      <c r="H20" s="657"/>
      <c r="I20" s="657"/>
      <c r="J20" s="657"/>
      <c r="K20" s="657"/>
      <c r="L20" s="657"/>
      <c r="M20" s="657"/>
      <c r="N20" s="657"/>
      <c r="O20" s="657"/>
      <c r="P20" s="657"/>
      <c r="Q20" s="658"/>
      <c r="R20" s="659">
        <v>471861</v>
      </c>
      <c r="S20" s="660"/>
      <c r="T20" s="660"/>
      <c r="U20" s="660"/>
      <c r="V20" s="660"/>
      <c r="W20" s="660"/>
      <c r="X20" s="660"/>
      <c r="Y20" s="661"/>
      <c r="Z20" s="662">
        <v>0.8</v>
      </c>
      <c r="AA20" s="662"/>
      <c r="AB20" s="662"/>
      <c r="AC20" s="662"/>
      <c r="AD20" s="663" t="s">
        <v>119</v>
      </c>
      <c r="AE20" s="663"/>
      <c r="AF20" s="663"/>
      <c r="AG20" s="663"/>
      <c r="AH20" s="663"/>
      <c r="AI20" s="663"/>
      <c r="AJ20" s="663"/>
      <c r="AK20" s="663"/>
      <c r="AL20" s="664" t="s">
        <v>119</v>
      </c>
      <c r="AM20" s="665"/>
      <c r="AN20" s="665"/>
      <c r="AO20" s="666"/>
      <c r="AP20" s="656" t="s">
        <v>262</v>
      </c>
      <c r="AQ20" s="657"/>
      <c r="AR20" s="657"/>
      <c r="AS20" s="657"/>
      <c r="AT20" s="657"/>
      <c r="AU20" s="657"/>
      <c r="AV20" s="657"/>
      <c r="AW20" s="657"/>
      <c r="AX20" s="657"/>
      <c r="AY20" s="657"/>
      <c r="AZ20" s="657"/>
      <c r="BA20" s="657"/>
      <c r="BB20" s="657"/>
      <c r="BC20" s="657"/>
      <c r="BD20" s="657"/>
      <c r="BE20" s="657"/>
      <c r="BF20" s="658"/>
      <c r="BG20" s="659">
        <v>1775729</v>
      </c>
      <c r="BH20" s="660"/>
      <c r="BI20" s="660"/>
      <c r="BJ20" s="660"/>
      <c r="BK20" s="660"/>
      <c r="BL20" s="660"/>
      <c r="BM20" s="660"/>
      <c r="BN20" s="661"/>
      <c r="BO20" s="662">
        <v>6.2</v>
      </c>
      <c r="BP20" s="662"/>
      <c r="BQ20" s="662"/>
      <c r="BR20" s="662"/>
      <c r="BS20" s="668" t="s">
        <v>119</v>
      </c>
      <c r="BT20" s="660"/>
      <c r="BU20" s="660"/>
      <c r="BV20" s="660"/>
      <c r="BW20" s="660"/>
      <c r="BX20" s="660"/>
      <c r="BY20" s="660"/>
      <c r="BZ20" s="660"/>
      <c r="CA20" s="660"/>
      <c r="CB20" s="669"/>
      <c r="CD20" s="674" t="s">
        <v>263</v>
      </c>
      <c r="CE20" s="675"/>
      <c r="CF20" s="675"/>
      <c r="CG20" s="675"/>
      <c r="CH20" s="675"/>
      <c r="CI20" s="675"/>
      <c r="CJ20" s="675"/>
      <c r="CK20" s="675"/>
      <c r="CL20" s="675"/>
      <c r="CM20" s="675"/>
      <c r="CN20" s="675"/>
      <c r="CO20" s="675"/>
      <c r="CP20" s="675"/>
      <c r="CQ20" s="676"/>
      <c r="CR20" s="659">
        <v>58138903</v>
      </c>
      <c r="CS20" s="660"/>
      <c r="CT20" s="660"/>
      <c r="CU20" s="660"/>
      <c r="CV20" s="660"/>
      <c r="CW20" s="660"/>
      <c r="CX20" s="660"/>
      <c r="CY20" s="661"/>
      <c r="CZ20" s="662">
        <v>100</v>
      </c>
      <c r="DA20" s="662"/>
      <c r="DB20" s="662"/>
      <c r="DC20" s="662"/>
      <c r="DD20" s="668">
        <v>7856160</v>
      </c>
      <c r="DE20" s="660"/>
      <c r="DF20" s="660"/>
      <c r="DG20" s="660"/>
      <c r="DH20" s="660"/>
      <c r="DI20" s="660"/>
      <c r="DJ20" s="660"/>
      <c r="DK20" s="660"/>
      <c r="DL20" s="660"/>
      <c r="DM20" s="660"/>
      <c r="DN20" s="660"/>
      <c r="DO20" s="660"/>
      <c r="DP20" s="661"/>
      <c r="DQ20" s="668">
        <v>35560134</v>
      </c>
      <c r="DR20" s="660"/>
      <c r="DS20" s="660"/>
      <c r="DT20" s="660"/>
      <c r="DU20" s="660"/>
      <c r="DV20" s="660"/>
      <c r="DW20" s="660"/>
      <c r="DX20" s="660"/>
      <c r="DY20" s="660"/>
      <c r="DZ20" s="660"/>
      <c r="EA20" s="660"/>
      <c r="EB20" s="660"/>
      <c r="EC20" s="669"/>
    </row>
    <row r="21" spans="2:133" ht="11.25" customHeight="1">
      <c r="B21" s="656" t="s">
        <v>264</v>
      </c>
      <c r="C21" s="657"/>
      <c r="D21" s="657"/>
      <c r="E21" s="657"/>
      <c r="F21" s="657"/>
      <c r="G21" s="657"/>
      <c r="H21" s="657"/>
      <c r="I21" s="657"/>
      <c r="J21" s="657"/>
      <c r="K21" s="657"/>
      <c r="L21" s="657"/>
      <c r="M21" s="657"/>
      <c r="N21" s="657"/>
      <c r="O21" s="657"/>
      <c r="P21" s="657"/>
      <c r="Q21" s="658"/>
      <c r="R21" s="659">
        <v>12663</v>
      </c>
      <c r="S21" s="660"/>
      <c r="T21" s="660"/>
      <c r="U21" s="660"/>
      <c r="V21" s="660"/>
      <c r="W21" s="660"/>
      <c r="X21" s="660"/>
      <c r="Y21" s="661"/>
      <c r="Z21" s="662">
        <v>0</v>
      </c>
      <c r="AA21" s="662"/>
      <c r="AB21" s="662"/>
      <c r="AC21" s="662"/>
      <c r="AD21" s="663" t="s">
        <v>119</v>
      </c>
      <c r="AE21" s="663"/>
      <c r="AF21" s="663"/>
      <c r="AG21" s="663"/>
      <c r="AH21" s="663"/>
      <c r="AI21" s="663"/>
      <c r="AJ21" s="663"/>
      <c r="AK21" s="663"/>
      <c r="AL21" s="664" t="s">
        <v>119</v>
      </c>
      <c r="AM21" s="665"/>
      <c r="AN21" s="665"/>
      <c r="AO21" s="666"/>
      <c r="AP21" s="677" t="s">
        <v>265</v>
      </c>
      <c r="AQ21" s="678"/>
      <c r="AR21" s="678"/>
      <c r="AS21" s="678"/>
      <c r="AT21" s="678"/>
      <c r="AU21" s="678"/>
      <c r="AV21" s="678"/>
      <c r="AW21" s="678"/>
      <c r="AX21" s="678"/>
      <c r="AY21" s="678"/>
      <c r="AZ21" s="678"/>
      <c r="BA21" s="678"/>
      <c r="BB21" s="678"/>
      <c r="BC21" s="678"/>
      <c r="BD21" s="678"/>
      <c r="BE21" s="678"/>
      <c r="BF21" s="679"/>
      <c r="BG21" s="659">
        <v>351</v>
      </c>
      <c r="BH21" s="660"/>
      <c r="BI21" s="660"/>
      <c r="BJ21" s="660"/>
      <c r="BK21" s="660"/>
      <c r="BL21" s="660"/>
      <c r="BM21" s="660"/>
      <c r="BN21" s="661"/>
      <c r="BO21" s="662">
        <v>0</v>
      </c>
      <c r="BP21" s="662"/>
      <c r="BQ21" s="662"/>
      <c r="BR21" s="662"/>
      <c r="BS21" s="668" t="s">
        <v>167</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266</v>
      </c>
      <c r="C22" s="657"/>
      <c r="D22" s="657"/>
      <c r="E22" s="657"/>
      <c r="F22" s="657"/>
      <c r="G22" s="657"/>
      <c r="H22" s="657"/>
      <c r="I22" s="657"/>
      <c r="J22" s="657"/>
      <c r="K22" s="657"/>
      <c r="L22" s="657"/>
      <c r="M22" s="657"/>
      <c r="N22" s="657"/>
      <c r="O22" s="657"/>
      <c r="P22" s="657"/>
      <c r="Q22" s="658"/>
      <c r="R22" s="659">
        <v>33790575</v>
      </c>
      <c r="S22" s="660"/>
      <c r="T22" s="660"/>
      <c r="U22" s="660"/>
      <c r="V22" s="660"/>
      <c r="W22" s="660"/>
      <c r="X22" s="660"/>
      <c r="Y22" s="661"/>
      <c r="Z22" s="662">
        <v>56.7</v>
      </c>
      <c r="AA22" s="662"/>
      <c r="AB22" s="662"/>
      <c r="AC22" s="662"/>
      <c r="AD22" s="663">
        <v>31530673</v>
      </c>
      <c r="AE22" s="663"/>
      <c r="AF22" s="663"/>
      <c r="AG22" s="663"/>
      <c r="AH22" s="663"/>
      <c r="AI22" s="663"/>
      <c r="AJ22" s="663"/>
      <c r="AK22" s="663"/>
      <c r="AL22" s="664">
        <v>99.5</v>
      </c>
      <c r="AM22" s="665"/>
      <c r="AN22" s="665"/>
      <c r="AO22" s="666"/>
      <c r="AP22" s="677" t="s">
        <v>267</v>
      </c>
      <c r="AQ22" s="678"/>
      <c r="AR22" s="678"/>
      <c r="AS22" s="678"/>
      <c r="AT22" s="678"/>
      <c r="AU22" s="678"/>
      <c r="AV22" s="678"/>
      <c r="AW22" s="678"/>
      <c r="AX22" s="678"/>
      <c r="AY22" s="678"/>
      <c r="AZ22" s="678"/>
      <c r="BA22" s="678"/>
      <c r="BB22" s="678"/>
      <c r="BC22" s="678"/>
      <c r="BD22" s="678"/>
      <c r="BE22" s="678"/>
      <c r="BF22" s="679"/>
      <c r="BG22" s="659" t="s">
        <v>119</v>
      </c>
      <c r="BH22" s="660"/>
      <c r="BI22" s="660"/>
      <c r="BJ22" s="660"/>
      <c r="BK22" s="660"/>
      <c r="BL22" s="660"/>
      <c r="BM22" s="660"/>
      <c r="BN22" s="661"/>
      <c r="BO22" s="662" t="s">
        <v>119</v>
      </c>
      <c r="BP22" s="662"/>
      <c r="BQ22" s="662"/>
      <c r="BR22" s="662"/>
      <c r="BS22" s="668" t="s">
        <v>167</v>
      </c>
      <c r="BT22" s="660"/>
      <c r="BU22" s="660"/>
      <c r="BV22" s="660"/>
      <c r="BW22" s="660"/>
      <c r="BX22" s="660"/>
      <c r="BY22" s="660"/>
      <c r="BZ22" s="660"/>
      <c r="CA22" s="660"/>
      <c r="CB22" s="669"/>
      <c r="CD22" s="641" t="s">
        <v>268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269</v>
      </c>
      <c r="C23" s="657"/>
      <c r="D23" s="657"/>
      <c r="E23" s="657"/>
      <c r="F23" s="657"/>
      <c r="G23" s="657"/>
      <c r="H23" s="657"/>
      <c r="I23" s="657"/>
      <c r="J23" s="657"/>
      <c r="K23" s="657"/>
      <c r="L23" s="657"/>
      <c r="M23" s="657"/>
      <c r="N23" s="657"/>
      <c r="O23" s="657"/>
      <c r="P23" s="657"/>
      <c r="Q23" s="658"/>
      <c r="R23" s="659">
        <v>22885</v>
      </c>
      <c r="S23" s="660"/>
      <c r="T23" s="660"/>
      <c r="U23" s="660"/>
      <c r="V23" s="660"/>
      <c r="W23" s="660"/>
      <c r="X23" s="660"/>
      <c r="Y23" s="661"/>
      <c r="Z23" s="662">
        <v>0</v>
      </c>
      <c r="AA23" s="662"/>
      <c r="AB23" s="662"/>
      <c r="AC23" s="662"/>
      <c r="AD23" s="663">
        <v>22885</v>
      </c>
      <c r="AE23" s="663"/>
      <c r="AF23" s="663"/>
      <c r="AG23" s="663"/>
      <c r="AH23" s="663"/>
      <c r="AI23" s="663"/>
      <c r="AJ23" s="663"/>
      <c r="AK23" s="663"/>
      <c r="AL23" s="664">
        <v>0.1</v>
      </c>
      <c r="AM23" s="665"/>
      <c r="AN23" s="665"/>
      <c r="AO23" s="666"/>
      <c r="AP23" s="677" t="s">
        <v>270</v>
      </c>
      <c r="AQ23" s="678"/>
      <c r="AR23" s="678"/>
      <c r="AS23" s="678"/>
      <c r="AT23" s="678"/>
      <c r="AU23" s="678"/>
      <c r="AV23" s="678"/>
      <c r="AW23" s="678"/>
      <c r="AX23" s="678"/>
      <c r="AY23" s="678"/>
      <c r="AZ23" s="678"/>
      <c r="BA23" s="678"/>
      <c r="BB23" s="678"/>
      <c r="BC23" s="678"/>
      <c r="BD23" s="678"/>
      <c r="BE23" s="678"/>
      <c r="BF23" s="679"/>
      <c r="BG23" s="659">
        <v>1775378</v>
      </c>
      <c r="BH23" s="660"/>
      <c r="BI23" s="660"/>
      <c r="BJ23" s="660"/>
      <c r="BK23" s="660"/>
      <c r="BL23" s="660"/>
      <c r="BM23" s="660"/>
      <c r="BN23" s="661"/>
      <c r="BO23" s="662">
        <v>6.2</v>
      </c>
      <c r="BP23" s="662"/>
      <c r="BQ23" s="662"/>
      <c r="BR23" s="662"/>
      <c r="BS23" s="668" t="s">
        <v>119</v>
      </c>
      <c r="BT23" s="660"/>
      <c r="BU23" s="660"/>
      <c r="BV23" s="660"/>
      <c r="BW23" s="660"/>
      <c r="BX23" s="660"/>
      <c r="BY23" s="660"/>
      <c r="BZ23" s="660"/>
      <c r="CA23" s="660"/>
      <c r="CB23" s="669"/>
      <c r="CD23" s="641" t="s">
        <v>210</v>
      </c>
      <c r="CE23" s="642"/>
      <c r="CF23" s="642"/>
      <c r="CG23" s="642"/>
      <c r="CH23" s="642"/>
      <c r="CI23" s="642"/>
      <c r="CJ23" s="642"/>
      <c r="CK23" s="642"/>
      <c r="CL23" s="642"/>
      <c r="CM23" s="642"/>
      <c r="CN23" s="642"/>
      <c r="CO23" s="642"/>
      <c r="CP23" s="642"/>
      <c r="CQ23" s="643"/>
      <c r="CR23" s="641" t="s">
        <v>271</v>
      </c>
      <c r="CS23" s="642"/>
      <c r="CT23" s="642"/>
      <c r="CU23" s="642"/>
      <c r="CV23" s="642"/>
      <c r="CW23" s="642"/>
      <c r="CX23" s="642"/>
      <c r="CY23" s="643"/>
      <c r="CZ23" s="641" t="s">
        <v>272</v>
      </c>
      <c r="DA23" s="642"/>
      <c r="DB23" s="642"/>
      <c r="DC23" s="643"/>
      <c r="DD23" s="641" t="s">
        <v>273</v>
      </c>
      <c r="DE23" s="642"/>
      <c r="DF23" s="642"/>
      <c r="DG23" s="642"/>
      <c r="DH23" s="642"/>
      <c r="DI23" s="642"/>
      <c r="DJ23" s="642"/>
      <c r="DK23" s="643"/>
      <c r="DL23" s="689" t="s">
        <v>274</v>
      </c>
      <c r="DM23" s="690"/>
      <c r="DN23" s="690"/>
      <c r="DO23" s="690"/>
      <c r="DP23" s="690"/>
      <c r="DQ23" s="690"/>
      <c r="DR23" s="690"/>
      <c r="DS23" s="690"/>
      <c r="DT23" s="690"/>
      <c r="DU23" s="690"/>
      <c r="DV23" s="691"/>
      <c r="DW23" s="641" t="s">
        <v>275</v>
      </c>
      <c r="DX23" s="642"/>
      <c r="DY23" s="642"/>
      <c r="DZ23" s="642"/>
      <c r="EA23" s="642"/>
      <c r="EB23" s="642"/>
      <c r="EC23" s="643"/>
    </row>
    <row r="24" spans="2:133" ht="11.25" customHeight="1">
      <c r="B24" s="656" t="s">
        <v>276</v>
      </c>
      <c r="C24" s="657"/>
      <c r="D24" s="657"/>
      <c r="E24" s="657"/>
      <c r="F24" s="657"/>
      <c r="G24" s="657"/>
      <c r="H24" s="657"/>
      <c r="I24" s="657"/>
      <c r="J24" s="657"/>
      <c r="K24" s="657"/>
      <c r="L24" s="657"/>
      <c r="M24" s="657"/>
      <c r="N24" s="657"/>
      <c r="O24" s="657"/>
      <c r="P24" s="657"/>
      <c r="Q24" s="658"/>
      <c r="R24" s="659">
        <v>673636</v>
      </c>
      <c r="S24" s="660"/>
      <c r="T24" s="660"/>
      <c r="U24" s="660"/>
      <c r="V24" s="660"/>
      <c r="W24" s="660"/>
      <c r="X24" s="660"/>
      <c r="Y24" s="661"/>
      <c r="Z24" s="662">
        <v>1.1000000000000001</v>
      </c>
      <c r="AA24" s="662"/>
      <c r="AB24" s="662"/>
      <c r="AC24" s="662"/>
      <c r="AD24" s="663" t="s">
        <v>119</v>
      </c>
      <c r="AE24" s="663"/>
      <c r="AF24" s="663"/>
      <c r="AG24" s="663"/>
      <c r="AH24" s="663"/>
      <c r="AI24" s="663"/>
      <c r="AJ24" s="663"/>
      <c r="AK24" s="663"/>
      <c r="AL24" s="664" t="s">
        <v>119</v>
      </c>
      <c r="AM24" s="665"/>
      <c r="AN24" s="665"/>
      <c r="AO24" s="666"/>
      <c r="AP24" s="677" t="s">
        <v>277</v>
      </c>
      <c r="AQ24" s="678"/>
      <c r="AR24" s="678"/>
      <c r="AS24" s="678"/>
      <c r="AT24" s="678"/>
      <c r="AU24" s="678"/>
      <c r="AV24" s="678"/>
      <c r="AW24" s="678"/>
      <c r="AX24" s="678"/>
      <c r="AY24" s="678"/>
      <c r="AZ24" s="678"/>
      <c r="BA24" s="678"/>
      <c r="BB24" s="678"/>
      <c r="BC24" s="678"/>
      <c r="BD24" s="678"/>
      <c r="BE24" s="678"/>
      <c r="BF24" s="679"/>
      <c r="BG24" s="659" t="s">
        <v>167</v>
      </c>
      <c r="BH24" s="660"/>
      <c r="BI24" s="660"/>
      <c r="BJ24" s="660"/>
      <c r="BK24" s="660"/>
      <c r="BL24" s="660"/>
      <c r="BM24" s="660"/>
      <c r="BN24" s="661"/>
      <c r="BO24" s="662" t="s">
        <v>167</v>
      </c>
      <c r="BP24" s="662"/>
      <c r="BQ24" s="662"/>
      <c r="BR24" s="662"/>
      <c r="BS24" s="668" t="s">
        <v>119</v>
      </c>
      <c r="BT24" s="660"/>
      <c r="BU24" s="660"/>
      <c r="BV24" s="660"/>
      <c r="BW24" s="660"/>
      <c r="BX24" s="660"/>
      <c r="BY24" s="660"/>
      <c r="BZ24" s="660"/>
      <c r="CA24" s="660"/>
      <c r="CB24" s="669"/>
      <c r="CD24" s="670" t="s">
        <v>278</v>
      </c>
      <c r="CE24" s="671"/>
      <c r="CF24" s="671"/>
      <c r="CG24" s="671"/>
      <c r="CH24" s="671"/>
      <c r="CI24" s="671"/>
      <c r="CJ24" s="671"/>
      <c r="CK24" s="671"/>
      <c r="CL24" s="671"/>
      <c r="CM24" s="671"/>
      <c r="CN24" s="671"/>
      <c r="CO24" s="671"/>
      <c r="CP24" s="671"/>
      <c r="CQ24" s="672"/>
      <c r="CR24" s="648">
        <v>26812073</v>
      </c>
      <c r="CS24" s="649"/>
      <c r="CT24" s="649"/>
      <c r="CU24" s="649"/>
      <c r="CV24" s="649"/>
      <c r="CW24" s="649"/>
      <c r="CX24" s="649"/>
      <c r="CY24" s="650"/>
      <c r="CZ24" s="653">
        <v>46.1</v>
      </c>
      <c r="DA24" s="654"/>
      <c r="DB24" s="654"/>
      <c r="DC24" s="673"/>
      <c r="DD24" s="692">
        <v>16497552</v>
      </c>
      <c r="DE24" s="649"/>
      <c r="DF24" s="649"/>
      <c r="DG24" s="649"/>
      <c r="DH24" s="649"/>
      <c r="DI24" s="649"/>
      <c r="DJ24" s="649"/>
      <c r="DK24" s="650"/>
      <c r="DL24" s="692">
        <v>16391587</v>
      </c>
      <c r="DM24" s="649"/>
      <c r="DN24" s="649"/>
      <c r="DO24" s="649"/>
      <c r="DP24" s="649"/>
      <c r="DQ24" s="649"/>
      <c r="DR24" s="649"/>
      <c r="DS24" s="649"/>
      <c r="DT24" s="649"/>
      <c r="DU24" s="649"/>
      <c r="DV24" s="650"/>
      <c r="DW24" s="653">
        <v>49.9</v>
      </c>
      <c r="DX24" s="654"/>
      <c r="DY24" s="654"/>
      <c r="DZ24" s="654"/>
      <c r="EA24" s="654"/>
      <c r="EB24" s="654"/>
      <c r="EC24" s="655"/>
    </row>
    <row r="25" spans="2:133" ht="11.25" customHeight="1">
      <c r="B25" s="656" t="s">
        <v>279</v>
      </c>
      <c r="C25" s="657"/>
      <c r="D25" s="657"/>
      <c r="E25" s="657"/>
      <c r="F25" s="657"/>
      <c r="G25" s="657"/>
      <c r="H25" s="657"/>
      <c r="I25" s="657"/>
      <c r="J25" s="657"/>
      <c r="K25" s="657"/>
      <c r="L25" s="657"/>
      <c r="M25" s="657"/>
      <c r="N25" s="657"/>
      <c r="O25" s="657"/>
      <c r="P25" s="657"/>
      <c r="Q25" s="658"/>
      <c r="R25" s="659">
        <v>606577</v>
      </c>
      <c r="S25" s="660"/>
      <c r="T25" s="660"/>
      <c r="U25" s="660"/>
      <c r="V25" s="660"/>
      <c r="W25" s="660"/>
      <c r="X25" s="660"/>
      <c r="Y25" s="661"/>
      <c r="Z25" s="662">
        <v>1</v>
      </c>
      <c r="AA25" s="662"/>
      <c r="AB25" s="662"/>
      <c r="AC25" s="662"/>
      <c r="AD25" s="663">
        <v>83689</v>
      </c>
      <c r="AE25" s="663"/>
      <c r="AF25" s="663"/>
      <c r="AG25" s="663"/>
      <c r="AH25" s="663"/>
      <c r="AI25" s="663"/>
      <c r="AJ25" s="663"/>
      <c r="AK25" s="663"/>
      <c r="AL25" s="664">
        <v>0.3</v>
      </c>
      <c r="AM25" s="665"/>
      <c r="AN25" s="665"/>
      <c r="AO25" s="666"/>
      <c r="AP25" s="677" t="s">
        <v>280</v>
      </c>
      <c r="AQ25" s="678"/>
      <c r="AR25" s="678"/>
      <c r="AS25" s="678"/>
      <c r="AT25" s="678"/>
      <c r="AU25" s="678"/>
      <c r="AV25" s="678"/>
      <c r="AW25" s="678"/>
      <c r="AX25" s="678"/>
      <c r="AY25" s="678"/>
      <c r="AZ25" s="678"/>
      <c r="BA25" s="678"/>
      <c r="BB25" s="678"/>
      <c r="BC25" s="678"/>
      <c r="BD25" s="678"/>
      <c r="BE25" s="678"/>
      <c r="BF25" s="679"/>
      <c r="BG25" s="659" t="s">
        <v>119</v>
      </c>
      <c r="BH25" s="660"/>
      <c r="BI25" s="660"/>
      <c r="BJ25" s="660"/>
      <c r="BK25" s="660"/>
      <c r="BL25" s="660"/>
      <c r="BM25" s="660"/>
      <c r="BN25" s="661"/>
      <c r="BO25" s="662" t="s">
        <v>119</v>
      </c>
      <c r="BP25" s="662"/>
      <c r="BQ25" s="662"/>
      <c r="BR25" s="662"/>
      <c r="BS25" s="668" t="s">
        <v>119</v>
      </c>
      <c r="BT25" s="660"/>
      <c r="BU25" s="660"/>
      <c r="BV25" s="660"/>
      <c r="BW25" s="660"/>
      <c r="BX25" s="660"/>
      <c r="BY25" s="660"/>
      <c r="BZ25" s="660"/>
      <c r="CA25" s="660"/>
      <c r="CB25" s="669"/>
      <c r="CD25" s="674" t="s">
        <v>281</v>
      </c>
      <c r="CE25" s="675"/>
      <c r="CF25" s="675"/>
      <c r="CG25" s="675"/>
      <c r="CH25" s="675"/>
      <c r="CI25" s="675"/>
      <c r="CJ25" s="675"/>
      <c r="CK25" s="675"/>
      <c r="CL25" s="675"/>
      <c r="CM25" s="675"/>
      <c r="CN25" s="675"/>
      <c r="CO25" s="675"/>
      <c r="CP25" s="675"/>
      <c r="CQ25" s="676"/>
      <c r="CR25" s="659">
        <v>8748125</v>
      </c>
      <c r="CS25" s="695"/>
      <c r="CT25" s="695"/>
      <c r="CU25" s="695"/>
      <c r="CV25" s="695"/>
      <c r="CW25" s="695"/>
      <c r="CX25" s="695"/>
      <c r="CY25" s="696"/>
      <c r="CZ25" s="664">
        <v>15</v>
      </c>
      <c r="DA25" s="693"/>
      <c r="DB25" s="693"/>
      <c r="DC25" s="697"/>
      <c r="DD25" s="668">
        <v>7942828</v>
      </c>
      <c r="DE25" s="695"/>
      <c r="DF25" s="695"/>
      <c r="DG25" s="695"/>
      <c r="DH25" s="695"/>
      <c r="DI25" s="695"/>
      <c r="DJ25" s="695"/>
      <c r="DK25" s="696"/>
      <c r="DL25" s="668">
        <v>7925908</v>
      </c>
      <c r="DM25" s="695"/>
      <c r="DN25" s="695"/>
      <c r="DO25" s="695"/>
      <c r="DP25" s="695"/>
      <c r="DQ25" s="695"/>
      <c r="DR25" s="695"/>
      <c r="DS25" s="695"/>
      <c r="DT25" s="695"/>
      <c r="DU25" s="695"/>
      <c r="DV25" s="696"/>
      <c r="DW25" s="664">
        <v>24.2</v>
      </c>
      <c r="DX25" s="693"/>
      <c r="DY25" s="693"/>
      <c r="DZ25" s="693"/>
      <c r="EA25" s="693"/>
      <c r="EB25" s="693"/>
      <c r="EC25" s="694"/>
    </row>
    <row r="26" spans="2:133" ht="11.25" customHeight="1">
      <c r="B26" s="656" t="s">
        <v>282</v>
      </c>
      <c r="C26" s="657"/>
      <c r="D26" s="657"/>
      <c r="E26" s="657"/>
      <c r="F26" s="657"/>
      <c r="G26" s="657"/>
      <c r="H26" s="657"/>
      <c r="I26" s="657"/>
      <c r="J26" s="657"/>
      <c r="K26" s="657"/>
      <c r="L26" s="657"/>
      <c r="M26" s="657"/>
      <c r="N26" s="657"/>
      <c r="O26" s="657"/>
      <c r="P26" s="657"/>
      <c r="Q26" s="658"/>
      <c r="R26" s="659">
        <v>111671</v>
      </c>
      <c r="S26" s="660"/>
      <c r="T26" s="660"/>
      <c r="U26" s="660"/>
      <c r="V26" s="660"/>
      <c r="W26" s="660"/>
      <c r="X26" s="660"/>
      <c r="Y26" s="661"/>
      <c r="Z26" s="662">
        <v>0.2</v>
      </c>
      <c r="AA26" s="662"/>
      <c r="AB26" s="662"/>
      <c r="AC26" s="662"/>
      <c r="AD26" s="663" t="s">
        <v>119</v>
      </c>
      <c r="AE26" s="663"/>
      <c r="AF26" s="663"/>
      <c r="AG26" s="663"/>
      <c r="AH26" s="663"/>
      <c r="AI26" s="663"/>
      <c r="AJ26" s="663"/>
      <c r="AK26" s="663"/>
      <c r="AL26" s="664" t="s">
        <v>119</v>
      </c>
      <c r="AM26" s="665"/>
      <c r="AN26" s="665"/>
      <c r="AO26" s="666"/>
      <c r="AP26" s="677" t="s">
        <v>283</v>
      </c>
      <c r="AQ26" s="698"/>
      <c r="AR26" s="698"/>
      <c r="AS26" s="698"/>
      <c r="AT26" s="698"/>
      <c r="AU26" s="698"/>
      <c r="AV26" s="698"/>
      <c r="AW26" s="698"/>
      <c r="AX26" s="698"/>
      <c r="AY26" s="698"/>
      <c r="AZ26" s="698"/>
      <c r="BA26" s="698"/>
      <c r="BB26" s="698"/>
      <c r="BC26" s="698"/>
      <c r="BD26" s="698"/>
      <c r="BE26" s="698"/>
      <c r="BF26" s="679"/>
      <c r="BG26" s="659" t="s">
        <v>119</v>
      </c>
      <c r="BH26" s="660"/>
      <c r="BI26" s="660"/>
      <c r="BJ26" s="660"/>
      <c r="BK26" s="660"/>
      <c r="BL26" s="660"/>
      <c r="BM26" s="660"/>
      <c r="BN26" s="661"/>
      <c r="BO26" s="662" t="s">
        <v>119</v>
      </c>
      <c r="BP26" s="662"/>
      <c r="BQ26" s="662"/>
      <c r="BR26" s="662"/>
      <c r="BS26" s="668" t="s">
        <v>119</v>
      </c>
      <c r="BT26" s="660"/>
      <c r="BU26" s="660"/>
      <c r="BV26" s="660"/>
      <c r="BW26" s="660"/>
      <c r="BX26" s="660"/>
      <c r="BY26" s="660"/>
      <c r="BZ26" s="660"/>
      <c r="CA26" s="660"/>
      <c r="CB26" s="669"/>
      <c r="CD26" s="674" t="s">
        <v>284</v>
      </c>
      <c r="CE26" s="675"/>
      <c r="CF26" s="675"/>
      <c r="CG26" s="675"/>
      <c r="CH26" s="675"/>
      <c r="CI26" s="675"/>
      <c r="CJ26" s="675"/>
      <c r="CK26" s="675"/>
      <c r="CL26" s="675"/>
      <c r="CM26" s="675"/>
      <c r="CN26" s="675"/>
      <c r="CO26" s="675"/>
      <c r="CP26" s="675"/>
      <c r="CQ26" s="676"/>
      <c r="CR26" s="659">
        <v>5913456</v>
      </c>
      <c r="CS26" s="660"/>
      <c r="CT26" s="660"/>
      <c r="CU26" s="660"/>
      <c r="CV26" s="660"/>
      <c r="CW26" s="660"/>
      <c r="CX26" s="660"/>
      <c r="CY26" s="661"/>
      <c r="CZ26" s="664">
        <v>10.199999999999999</v>
      </c>
      <c r="DA26" s="693"/>
      <c r="DB26" s="693"/>
      <c r="DC26" s="697"/>
      <c r="DD26" s="668">
        <v>5166467</v>
      </c>
      <c r="DE26" s="660"/>
      <c r="DF26" s="660"/>
      <c r="DG26" s="660"/>
      <c r="DH26" s="660"/>
      <c r="DI26" s="660"/>
      <c r="DJ26" s="660"/>
      <c r="DK26" s="661"/>
      <c r="DL26" s="668" t="s">
        <v>119</v>
      </c>
      <c r="DM26" s="660"/>
      <c r="DN26" s="660"/>
      <c r="DO26" s="660"/>
      <c r="DP26" s="660"/>
      <c r="DQ26" s="660"/>
      <c r="DR26" s="660"/>
      <c r="DS26" s="660"/>
      <c r="DT26" s="660"/>
      <c r="DU26" s="660"/>
      <c r="DV26" s="661"/>
      <c r="DW26" s="664" t="s">
        <v>119</v>
      </c>
      <c r="DX26" s="693"/>
      <c r="DY26" s="693"/>
      <c r="DZ26" s="693"/>
      <c r="EA26" s="693"/>
      <c r="EB26" s="693"/>
      <c r="EC26" s="694"/>
    </row>
    <row r="27" spans="2:133" ht="11.25" customHeight="1">
      <c r="B27" s="656" t="s">
        <v>285</v>
      </c>
      <c r="C27" s="657"/>
      <c r="D27" s="657"/>
      <c r="E27" s="657"/>
      <c r="F27" s="657"/>
      <c r="G27" s="657"/>
      <c r="H27" s="657"/>
      <c r="I27" s="657"/>
      <c r="J27" s="657"/>
      <c r="K27" s="657"/>
      <c r="L27" s="657"/>
      <c r="M27" s="657"/>
      <c r="N27" s="657"/>
      <c r="O27" s="657"/>
      <c r="P27" s="657"/>
      <c r="Q27" s="658"/>
      <c r="R27" s="659">
        <v>8784888</v>
      </c>
      <c r="S27" s="660"/>
      <c r="T27" s="660"/>
      <c r="U27" s="660"/>
      <c r="V27" s="660"/>
      <c r="W27" s="660"/>
      <c r="X27" s="660"/>
      <c r="Y27" s="661"/>
      <c r="Z27" s="662">
        <v>14.7</v>
      </c>
      <c r="AA27" s="662"/>
      <c r="AB27" s="662"/>
      <c r="AC27" s="662"/>
      <c r="AD27" s="663" t="s">
        <v>119</v>
      </c>
      <c r="AE27" s="663"/>
      <c r="AF27" s="663"/>
      <c r="AG27" s="663"/>
      <c r="AH27" s="663"/>
      <c r="AI27" s="663"/>
      <c r="AJ27" s="663"/>
      <c r="AK27" s="663"/>
      <c r="AL27" s="664" t="s">
        <v>167</v>
      </c>
      <c r="AM27" s="665"/>
      <c r="AN27" s="665"/>
      <c r="AO27" s="666"/>
      <c r="AP27" s="656" t="s">
        <v>286</v>
      </c>
      <c r="AQ27" s="657"/>
      <c r="AR27" s="657"/>
      <c r="AS27" s="657"/>
      <c r="AT27" s="657"/>
      <c r="AU27" s="657"/>
      <c r="AV27" s="657"/>
      <c r="AW27" s="657"/>
      <c r="AX27" s="657"/>
      <c r="AY27" s="657"/>
      <c r="AZ27" s="657"/>
      <c r="BA27" s="657"/>
      <c r="BB27" s="657"/>
      <c r="BC27" s="657"/>
      <c r="BD27" s="657"/>
      <c r="BE27" s="657"/>
      <c r="BF27" s="658"/>
      <c r="BG27" s="659">
        <v>28456543</v>
      </c>
      <c r="BH27" s="660"/>
      <c r="BI27" s="660"/>
      <c r="BJ27" s="660"/>
      <c r="BK27" s="660"/>
      <c r="BL27" s="660"/>
      <c r="BM27" s="660"/>
      <c r="BN27" s="661"/>
      <c r="BO27" s="662">
        <v>100</v>
      </c>
      <c r="BP27" s="662"/>
      <c r="BQ27" s="662"/>
      <c r="BR27" s="662"/>
      <c r="BS27" s="668">
        <v>601107</v>
      </c>
      <c r="BT27" s="660"/>
      <c r="BU27" s="660"/>
      <c r="BV27" s="660"/>
      <c r="BW27" s="660"/>
      <c r="BX27" s="660"/>
      <c r="BY27" s="660"/>
      <c r="BZ27" s="660"/>
      <c r="CA27" s="660"/>
      <c r="CB27" s="669"/>
      <c r="CD27" s="674" t="s">
        <v>287</v>
      </c>
      <c r="CE27" s="675"/>
      <c r="CF27" s="675"/>
      <c r="CG27" s="675"/>
      <c r="CH27" s="675"/>
      <c r="CI27" s="675"/>
      <c r="CJ27" s="675"/>
      <c r="CK27" s="675"/>
      <c r="CL27" s="675"/>
      <c r="CM27" s="675"/>
      <c r="CN27" s="675"/>
      <c r="CO27" s="675"/>
      <c r="CP27" s="675"/>
      <c r="CQ27" s="676"/>
      <c r="CR27" s="659">
        <v>13401022</v>
      </c>
      <c r="CS27" s="695"/>
      <c r="CT27" s="695"/>
      <c r="CU27" s="695"/>
      <c r="CV27" s="695"/>
      <c r="CW27" s="695"/>
      <c r="CX27" s="695"/>
      <c r="CY27" s="696"/>
      <c r="CZ27" s="664">
        <v>23.1</v>
      </c>
      <c r="DA27" s="693"/>
      <c r="DB27" s="693"/>
      <c r="DC27" s="697"/>
      <c r="DD27" s="668">
        <v>3909497</v>
      </c>
      <c r="DE27" s="695"/>
      <c r="DF27" s="695"/>
      <c r="DG27" s="695"/>
      <c r="DH27" s="695"/>
      <c r="DI27" s="695"/>
      <c r="DJ27" s="695"/>
      <c r="DK27" s="696"/>
      <c r="DL27" s="668">
        <v>3820452</v>
      </c>
      <c r="DM27" s="695"/>
      <c r="DN27" s="695"/>
      <c r="DO27" s="695"/>
      <c r="DP27" s="695"/>
      <c r="DQ27" s="695"/>
      <c r="DR27" s="695"/>
      <c r="DS27" s="695"/>
      <c r="DT27" s="695"/>
      <c r="DU27" s="695"/>
      <c r="DV27" s="696"/>
      <c r="DW27" s="664">
        <v>11.6</v>
      </c>
      <c r="DX27" s="693"/>
      <c r="DY27" s="693"/>
      <c r="DZ27" s="693"/>
      <c r="EA27" s="693"/>
      <c r="EB27" s="693"/>
      <c r="EC27" s="694"/>
    </row>
    <row r="28" spans="2:133" ht="11.25" customHeight="1">
      <c r="B28" s="701" t="s">
        <v>288</v>
      </c>
      <c r="C28" s="702"/>
      <c r="D28" s="702"/>
      <c r="E28" s="702"/>
      <c r="F28" s="702"/>
      <c r="G28" s="702"/>
      <c r="H28" s="702"/>
      <c r="I28" s="702"/>
      <c r="J28" s="702"/>
      <c r="K28" s="702"/>
      <c r="L28" s="702"/>
      <c r="M28" s="702"/>
      <c r="N28" s="702"/>
      <c r="O28" s="702"/>
      <c r="P28" s="702"/>
      <c r="Q28" s="703"/>
      <c r="R28" s="659" t="s">
        <v>119</v>
      </c>
      <c r="S28" s="660"/>
      <c r="T28" s="660"/>
      <c r="U28" s="660"/>
      <c r="V28" s="660"/>
      <c r="W28" s="660"/>
      <c r="X28" s="660"/>
      <c r="Y28" s="661"/>
      <c r="Z28" s="662" t="s">
        <v>119</v>
      </c>
      <c r="AA28" s="662"/>
      <c r="AB28" s="662"/>
      <c r="AC28" s="662"/>
      <c r="AD28" s="663" t="s">
        <v>119</v>
      </c>
      <c r="AE28" s="663"/>
      <c r="AF28" s="663"/>
      <c r="AG28" s="663"/>
      <c r="AH28" s="663"/>
      <c r="AI28" s="663"/>
      <c r="AJ28" s="663"/>
      <c r="AK28" s="663"/>
      <c r="AL28" s="664" t="s">
        <v>119</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289</v>
      </c>
      <c r="CE28" s="675"/>
      <c r="CF28" s="675"/>
      <c r="CG28" s="675"/>
      <c r="CH28" s="675"/>
      <c r="CI28" s="675"/>
      <c r="CJ28" s="675"/>
      <c r="CK28" s="675"/>
      <c r="CL28" s="675"/>
      <c r="CM28" s="675"/>
      <c r="CN28" s="675"/>
      <c r="CO28" s="675"/>
      <c r="CP28" s="675"/>
      <c r="CQ28" s="676"/>
      <c r="CR28" s="659">
        <v>4662926</v>
      </c>
      <c r="CS28" s="660"/>
      <c r="CT28" s="660"/>
      <c r="CU28" s="660"/>
      <c r="CV28" s="660"/>
      <c r="CW28" s="660"/>
      <c r="CX28" s="660"/>
      <c r="CY28" s="661"/>
      <c r="CZ28" s="664">
        <v>8</v>
      </c>
      <c r="DA28" s="693"/>
      <c r="DB28" s="693"/>
      <c r="DC28" s="697"/>
      <c r="DD28" s="668">
        <v>4645227</v>
      </c>
      <c r="DE28" s="660"/>
      <c r="DF28" s="660"/>
      <c r="DG28" s="660"/>
      <c r="DH28" s="660"/>
      <c r="DI28" s="660"/>
      <c r="DJ28" s="660"/>
      <c r="DK28" s="661"/>
      <c r="DL28" s="668">
        <v>4645227</v>
      </c>
      <c r="DM28" s="660"/>
      <c r="DN28" s="660"/>
      <c r="DO28" s="660"/>
      <c r="DP28" s="660"/>
      <c r="DQ28" s="660"/>
      <c r="DR28" s="660"/>
      <c r="DS28" s="660"/>
      <c r="DT28" s="660"/>
      <c r="DU28" s="660"/>
      <c r="DV28" s="661"/>
      <c r="DW28" s="664">
        <v>14.2</v>
      </c>
      <c r="DX28" s="693"/>
      <c r="DY28" s="693"/>
      <c r="DZ28" s="693"/>
      <c r="EA28" s="693"/>
      <c r="EB28" s="693"/>
      <c r="EC28" s="694"/>
    </row>
    <row r="29" spans="2:133" ht="11.25" customHeight="1">
      <c r="B29" s="656" t="s">
        <v>290</v>
      </c>
      <c r="C29" s="657"/>
      <c r="D29" s="657"/>
      <c r="E29" s="657"/>
      <c r="F29" s="657"/>
      <c r="G29" s="657"/>
      <c r="H29" s="657"/>
      <c r="I29" s="657"/>
      <c r="J29" s="657"/>
      <c r="K29" s="657"/>
      <c r="L29" s="657"/>
      <c r="M29" s="657"/>
      <c r="N29" s="657"/>
      <c r="O29" s="657"/>
      <c r="P29" s="657"/>
      <c r="Q29" s="658"/>
      <c r="R29" s="659">
        <v>4480652</v>
      </c>
      <c r="S29" s="660"/>
      <c r="T29" s="660"/>
      <c r="U29" s="660"/>
      <c r="V29" s="660"/>
      <c r="W29" s="660"/>
      <c r="X29" s="660"/>
      <c r="Y29" s="661"/>
      <c r="Z29" s="662">
        <v>7.5</v>
      </c>
      <c r="AA29" s="662"/>
      <c r="AB29" s="662"/>
      <c r="AC29" s="662"/>
      <c r="AD29" s="663" t="s">
        <v>119</v>
      </c>
      <c r="AE29" s="663"/>
      <c r="AF29" s="663"/>
      <c r="AG29" s="663"/>
      <c r="AH29" s="663"/>
      <c r="AI29" s="663"/>
      <c r="AJ29" s="663"/>
      <c r="AK29" s="663"/>
      <c r="AL29" s="664" t="s">
        <v>119</v>
      </c>
      <c r="AM29" s="665"/>
      <c r="AN29" s="665"/>
      <c r="AO29" s="666"/>
      <c r="AP29" s="638" t="s">
        <v>210</v>
      </c>
      <c r="AQ29" s="639"/>
      <c r="AR29" s="639"/>
      <c r="AS29" s="639"/>
      <c r="AT29" s="639"/>
      <c r="AU29" s="639"/>
      <c r="AV29" s="639"/>
      <c r="AW29" s="639"/>
      <c r="AX29" s="639"/>
      <c r="AY29" s="639"/>
      <c r="AZ29" s="639"/>
      <c r="BA29" s="639"/>
      <c r="BB29" s="639"/>
      <c r="BC29" s="639"/>
      <c r="BD29" s="639"/>
      <c r="BE29" s="639"/>
      <c r="BF29" s="640"/>
      <c r="BG29" s="638" t="s">
        <v>291</v>
      </c>
      <c r="BH29" s="699"/>
      <c r="BI29" s="699"/>
      <c r="BJ29" s="699"/>
      <c r="BK29" s="699"/>
      <c r="BL29" s="699"/>
      <c r="BM29" s="699"/>
      <c r="BN29" s="699"/>
      <c r="BO29" s="699"/>
      <c r="BP29" s="699"/>
      <c r="BQ29" s="700"/>
      <c r="BR29" s="638" t="s">
        <v>292</v>
      </c>
      <c r="BS29" s="699"/>
      <c r="BT29" s="699"/>
      <c r="BU29" s="699"/>
      <c r="BV29" s="699"/>
      <c r="BW29" s="699"/>
      <c r="BX29" s="699"/>
      <c r="BY29" s="699"/>
      <c r="BZ29" s="699"/>
      <c r="CA29" s="699"/>
      <c r="CB29" s="700"/>
      <c r="CD29" s="722" t="s">
        <v>293</v>
      </c>
      <c r="CE29" s="723"/>
      <c r="CF29" s="674" t="s">
        <v>294</v>
      </c>
      <c r="CG29" s="675"/>
      <c r="CH29" s="675"/>
      <c r="CI29" s="675"/>
      <c r="CJ29" s="675"/>
      <c r="CK29" s="675"/>
      <c r="CL29" s="675"/>
      <c r="CM29" s="675"/>
      <c r="CN29" s="675"/>
      <c r="CO29" s="675"/>
      <c r="CP29" s="675"/>
      <c r="CQ29" s="676"/>
      <c r="CR29" s="659">
        <v>4661942</v>
      </c>
      <c r="CS29" s="695"/>
      <c r="CT29" s="695"/>
      <c r="CU29" s="695"/>
      <c r="CV29" s="695"/>
      <c r="CW29" s="695"/>
      <c r="CX29" s="695"/>
      <c r="CY29" s="696"/>
      <c r="CZ29" s="664">
        <v>8</v>
      </c>
      <c r="DA29" s="693"/>
      <c r="DB29" s="693"/>
      <c r="DC29" s="697"/>
      <c r="DD29" s="668">
        <v>4644243</v>
      </c>
      <c r="DE29" s="695"/>
      <c r="DF29" s="695"/>
      <c r="DG29" s="695"/>
      <c r="DH29" s="695"/>
      <c r="DI29" s="695"/>
      <c r="DJ29" s="695"/>
      <c r="DK29" s="696"/>
      <c r="DL29" s="668">
        <v>4644243</v>
      </c>
      <c r="DM29" s="695"/>
      <c r="DN29" s="695"/>
      <c r="DO29" s="695"/>
      <c r="DP29" s="695"/>
      <c r="DQ29" s="695"/>
      <c r="DR29" s="695"/>
      <c r="DS29" s="695"/>
      <c r="DT29" s="695"/>
      <c r="DU29" s="695"/>
      <c r="DV29" s="696"/>
      <c r="DW29" s="664">
        <v>14.2</v>
      </c>
      <c r="DX29" s="693"/>
      <c r="DY29" s="693"/>
      <c r="DZ29" s="693"/>
      <c r="EA29" s="693"/>
      <c r="EB29" s="693"/>
      <c r="EC29" s="694"/>
    </row>
    <row r="30" spans="2:133" ht="11.25" customHeight="1">
      <c r="B30" s="656" t="s">
        <v>295</v>
      </c>
      <c r="C30" s="657"/>
      <c r="D30" s="657"/>
      <c r="E30" s="657"/>
      <c r="F30" s="657"/>
      <c r="G30" s="657"/>
      <c r="H30" s="657"/>
      <c r="I30" s="657"/>
      <c r="J30" s="657"/>
      <c r="K30" s="657"/>
      <c r="L30" s="657"/>
      <c r="M30" s="657"/>
      <c r="N30" s="657"/>
      <c r="O30" s="657"/>
      <c r="P30" s="657"/>
      <c r="Q30" s="658"/>
      <c r="R30" s="659">
        <v>214230</v>
      </c>
      <c r="S30" s="660"/>
      <c r="T30" s="660"/>
      <c r="U30" s="660"/>
      <c r="V30" s="660"/>
      <c r="W30" s="660"/>
      <c r="X30" s="660"/>
      <c r="Y30" s="661"/>
      <c r="Z30" s="662">
        <v>0.4</v>
      </c>
      <c r="AA30" s="662"/>
      <c r="AB30" s="662"/>
      <c r="AC30" s="662"/>
      <c r="AD30" s="663">
        <v>49705</v>
      </c>
      <c r="AE30" s="663"/>
      <c r="AF30" s="663"/>
      <c r="AG30" s="663"/>
      <c r="AH30" s="663"/>
      <c r="AI30" s="663"/>
      <c r="AJ30" s="663"/>
      <c r="AK30" s="663"/>
      <c r="AL30" s="664">
        <v>0.2</v>
      </c>
      <c r="AM30" s="665"/>
      <c r="AN30" s="665"/>
      <c r="AO30" s="666"/>
      <c r="AP30" s="707" t="s">
        <v>296</v>
      </c>
      <c r="AQ30" s="708"/>
      <c r="AR30" s="708"/>
      <c r="AS30" s="708"/>
      <c r="AT30" s="713" t="s">
        <v>297</v>
      </c>
      <c r="AU30" s="210"/>
      <c r="AV30" s="210"/>
      <c r="AW30" s="210"/>
      <c r="AX30" s="645" t="s">
        <v>175</v>
      </c>
      <c r="AY30" s="646"/>
      <c r="AZ30" s="646"/>
      <c r="BA30" s="646"/>
      <c r="BB30" s="646"/>
      <c r="BC30" s="646"/>
      <c r="BD30" s="646"/>
      <c r="BE30" s="646"/>
      <c r="BF30" s="647"/>
      <c r="BG30" s="719">
        <v>98.4</v>
      </c>
      <c r="BH30" s="720"/>
      <c r="BI30" s="720"/>
      <c r="BJ30" s="720"/>
      <c r="BK30" s="720"/>
      <c r="BL30" s="720"/>
      <c r="BM30" s="654">
        <v>92.8</v>
      </c>
      <c r="BN30" s="720"/>
      <c r="BO30" s="720"/>
      <c r="BP30" s="720"/>
      <c r="BQ30" s="721"/>
      <c r="BR30" s="719">
        <v>98.3</v>
      </c>
      <c r="BS30" s="720"/>
      <c r="BT30" s="720"/>
      <c r="BU30" s="720"/>
      <c r="BV30" s="720"/>
      <c r="BW30" s="720"/>
      <c r="BX30" s="654">
        <v>92</v>
      </c>
      <c r="BY30" s="720"/>
      <c r="BZ30" s="720"/>
      <c r="CA30" s="720"/>
      <c r="CB30" s="721"/>
      <c r="CD30" s="724"/>
      <c r="CE30" s="725"/>
      <c r="CF30" s="674" t="s">
        <v>298</v>
      </c>
      <c r="CG30" s="675"/>
      <c r="CH30" s="675"/>
      <c r="CI30" s="675"/>
      <c r="CJ30" s="675"/>
      <c r="CK30" s="675"/>
      <c r="CL30" s="675"/>
      <c r="CM30" s="675"/>
      <c r="CN30" s="675"/>
      <c r="CO30" s="675"/>
      <c r="CP30" s="675"/>
      <c r="CQ30" s="676"/>
      <c r="CR30" s="659">
        <v>4250405</v>
      </c>
      <c r="CS30" s="660"/>
      <c r="CT30" s="660"/>
      <c r="CU30" s="660"/>
      <c r="CV30" s="660"/>
      <c r="CW30" s="660"/>
      <c r="CX30" s="660"/>
      <c r="CY30" s="661"/>
      <c r="CZ30" s="664">
        <v>7.3</v>
      </c>
      <c r="DA30" s="693"/>
      <c r="DB30" s="693"/>
      <c r="DC30" s="697"/>
      <c r="DD30" s="668">
        <v>4234020</v>
      </c>
      <c r="DE30" s="660"/>
      <c r="DF30" s="660"/>
      <c r="DG30" s="660"/>
      <c r="DH30" s="660"/>
      <c r="DI30" s="660"/>
      <c r="DJ30" s="660"/>
      <c r="DK30" s="661"/>
      <c r="DL30" s="668">
        <v>4234020</v>
      </c>
      <c r="DM30" s="660"/>
      <c r="DN30" s="660"/>
      <c r="DO30" s="660"/>
      <c r="DP30" s="660"/>
      <c r="DQ30" s="660"/>
      <c r="DR30" s="660"/>
      <c r="DS30" s="660"/>
      <c r="DT30" s="660"/>
      <c r="DU30" s="660"/>
      <c r="DV30" s="661"/>
      <c r="DW30" s="664">
        <v>12.9</v>
      </c>
      <c r="DX30" s="693"/>
      <c r="DY30" s="693"/>
      <c r="DZ30" s="693"/>
      <c r="EA30" s="693"/>
      <c r="EB30" s="693"/>
      <c r="EC30" s="694"/>
    </row>
    <row r="31" spans="2:133" ht="11.25" customHeight="1">
      <c r="B31" s="656" t="s">
        <v>299</v>
      </c>
      <c r="C31" s="657"/>
      <c r="D31" s="657"/>
      <c r="E31" s="657"/>
      <c r="F31" s="657"/>
      <c r="G31" s="657"/>
      <c r="H31" s="657"/>
      <c r="I31" s="657"/>
      <c r="J31" s="657"/>
      <c r="K31" s="657"/>
      <c r="L31" s="657"/>
      <c r="M31" s="657"/>
      <c r="N31" s="657"/>
      <c r="O31" s="657"/>
      <c r="P31" s="657"/>
      <c r="Q31" s="658"/>
      <c r="R31" s="659">
        <v>61568</v>
      </c>
      <c r="S31" s="660"/>
      <c r="T31" s="660"/>
      <c r="U31" s="660"/>
      <c r="V31" s="660"/>
      <c r="W31" s="660"/>
      <c r="X31" s="660"/>
      <c r="Y31" s="661"/>
      <c r="Z31" s="662">
        <v>0.1</v>
      </c>
      <c r="AA31" s="662"/>
      <c r="AB31" s="662"/>
      <c r="AC31" s="662"/>
      <c r="AD31" s="663" t="s">
        <v>119</v>
      </c>
      <c r="AE31" s="663"/>
      <c r="AF31" s="663"/>
      <c r="AG31" s="663"/>
      <c r="AH31" s="663"/>
      <c r="AI31" s="663"/>
      <c r="AJ31" s="663"/>
      <c r="AK31" s="663"/>
      <c r="AL31" s="664" t="s">
        <v>167</v>
      </c>
      <c r="AM31" s="665"/>
      <c r="AN31" s="665"/>
      <c r="AO31" s="666"/>
      <c r="AP31" s="709"/>
      <c r="AQ31" s="710"/>
      <c r="AR31" s="710"/>
      <c r="AS31" s="710"/>
      <c r="AT31" s="714"/>
      <c r="AU31" s="209" t="s">
        <v>300</v>
      </c>
      <c r="AV31" s="209"/>
      <c r="AW31" s="209"/>
      <c r="AX31" s="656" t="s">
        <v>301</v>
      </c>
      <c r="AY31" s="657"/>
      <c r="AZ31" s="657"/>
      <c r="BA31" s="657"/>
      <c r="BB31" s="657"/>
      <c r="BC31" s="657"/>
      <c r="BD31" s="657"/>
      <c r="BE31" s="657"/>
      <c r="BF31" s="658"/>
      <c r="BG31" s="716">
        <v>98.4</v>
      </c>
      <c r="BH31" s="695"/>
      <c r="BI31" s="695"/>
      <c r="BJ31" s="695"/>
      <c r="BK31" s="695"/>
      <c r="BL31" s="695"/>
      <c r="BM31" s="665">
        <v>93.4</v>
      </c>
      <c r="BN31" s="717"/>
      <c r="BO31" s="717"/>
      <c r="BP31" s="717"/>
      <c r="BQ31" s="718"/>
      <c r="BR31" s="716">
        <v>98.3</v>
      </c>
      <c r="BS31" s="695"/>
      <c r="BT31" s="695"/>
      <c r="BU31" s="695"/>
      <c r="BV31" s="695"/>
      <c r="BW31" s="695"/>
      <c r="BX31" s="665">
        <v>92.5</v>
      </c>
      <c r="BY31" s="717"/>
      <c r="BZ31" s="717"/>
      <c r="CA31" s="717"/>
      <c r="CB31" s="718"/>
      <c r="CD31" s="724"/>
      <c r="CE31" s="725"/>
      <c r="CF31" s="674" t="s">
        <v>302</v>
      </c>
      <c r="CG31" s="675"/>
      <c r="CH31" s="675"/>
      <c r="CI31" s="675"/>
      <c r="CJ31" s="675"/>
      <c r="CK31" s="675"/>
      <c r="CL31" s="675"/>
      <c r="CM31" s="675"/>
      <c r="CN31" s="675"/>
      <c r="CO31" s="675"/>
      <c r="CP31" s="675"/>
      <c r="CQ31" s="676"/>
      <c r="CR31" s="659">
        <v>411537</v>
      </c>
      <c r="CS31" s="695"/>
      <c r="CT31" s="695"/>
      <c r="CU31" s="695"/>
      <c r="CV31" s="695"/>
      <c r="CW31" s="695"/>
      <c r="CX31" s="695"/>
      <c r="CY31" s="696"/>
      <c r="CZ31" s="664">
        <v>0.7</v>
      </c>
      <c r="DA31" s="693"/>
      <c r="DB31" s="693"/>
      <c r="DC31" s="697"/>
      <c r="DD31" s="668">
        <v>410223</v>
      </c>
      <c r="DE31" s="695"/>
      <c r="DF31" s="695"/>
      <c r="DG31" s="695"/>
      <c r="DH31" s="695"/>
      <c r="DI31" s="695"/>
      <c r="DJ31" s="695"/>
      <c r="DK31" s="696"/>
      <c r="DL31" s="668">
        <v>410223</v>
      </c>
      <c r="DM31" s="695"/>
      <c r="DN31" s="695"/>
      <c r="DO31" s="695"/>
      <c r="DP31" s="695"/>
      <c r="DQ31" s="695"/>
      <c r="DR31" s="695"/>
      <c r="DS31" s="695"/>
      <c r="DT31" s="695"/>
      <c r="DU31" s="695"/>
      <c r="DV31" s="696"/>
      <c r="DW31" s="664">
        <v>1.2</v>
      </c>
      <c r="DX31" s="693"/>
      <c r="DY31" s="693"/>
      <c r="DZ31" s="693"/>
      <c r="EA31" s="693"/>
      <c r="EB31" s="693"/>
      <c r="EC31" s="694"/>
    </row>
    <row r="32" spans="2:133" ht="11.25" customHeight="1">
      <c r="B32" s="656" t="s">
        <v>303</v>
      </c>
      <c r="C32" s="657"/>
      <c r="D32" s="657"/>
      <c r="E32" s="657"/>
      <c r="F32" s="657"/>
      <c r="G32" s="657"/>
      <c r="H32" s="657"/>
      <c r="I32" s="657"/>
      <c r="J32" s="657"/>
      <c r="K32" s="657"/>
      <c r="L32" s="657"/>
      <c r="M32" s="657"/>
      <c r="N32" s="657"/>
      <c r="O32" s="657"/>
      <c r="P32" s="657"/>
      <c r="Q32" s="658"/>
      <c r="R32" s="659">
        <v>31398</v>
      </c>
      <c r="S32" s="660"/>
      <c r="T32" s="660"/>
      <c r="U32" s="660"/>
      <c r="V32" s="660"/>
      <c r="W32" s="660"/>
      <c r="X32" s="660"/>
      <c r="Y32" s="661"/>
      <c r="Z32" s="662">
        <v>0.1</v>
      </c>
      <c r="AA32" s="662"/>
      <c r="AB32" s="662"/>
      <c r="AC32" s="662"/>
      <c r="AD32" s="663" t="s">
        <v>119</v>
      </c>
      <c r="AE32" s="663"/>
      <c r="AF32" s="663"/>
      <c r="AG32" s="663"/>
      <c r="AH32" s="663"/>
      <c r="AI32" s="663"/>
      <c r="AJ32" s="663"/>
      <c r="AK32" s="663"/>
      <c r="AL32" s="664" t="s">
        <v>119</v>
      </c>
      <c r="AM32" s="665"/>
      <c r="AN32" s="665"/>
      <c r="AO32" s="666"/>
      <c r="AP32" s="711"/>
      <c r="AQ32" s="712"/>
      <c r="AR32" s="712"/>
      <c r="AS32" s="712"/>
      <c r="AT32" s="715"/>
      <c r="AU32" s="211"/>
      <c r="AV32" s="211"/>
      <c r="AW32" s="211"/>
      <c r="AX32" s="704" t="s">
        <v>304</v>
      </c>
      <c r="AY32" s="705"/>
      <c r="AZ32" s="705"/>
      <c r="BA32" s="705"/>
      <c r="BB32" s="705"/>
      <c r="BC32" s="705"/>
      <c r="BD32" s="705"/>
      <c r="BE32" s="705"/>
      <c r="BF32" s="706"/>
      <c r="BG32" s="728">
        <v>98.3</v>
      </c>
      <c r="BH32" s="729"/>
      <c r="BI32" s="729"/>
      <c r="BJ32" s="729"/>
      <c r="BK32" s="729"/>
      <c r="BL32" s="729"/>
      <c r="BM32" s="730">
        <v>91.9</v>
      </c>
      <c r="BN32" s="729"/>
      <c r="BO32" s="729"/>
      <c r="BP32" s="729"/>
      <c r="BQ32" s="731"/>
      <c r="BR32" s="728">
        <v>98.1</v>
      </c>
      <c r="BS32" s="729"/>
      <c r="BT32" s="729"/>
      <c r="BU32" s="729"/>
      <c r="BV32" s="729"/>
      <c r="BW32" s="729"/>
      <c r="BX32" s="730">
        <v>90.9</v>
      </c>
      <c r="BY32" s="729"/>
      <c r="BZ32" s="729"/>
      <c r="CA32" s="729"/>
      <c r="CB32" s="731"/>
      <c r="CD32" s="726"/>
      <c r="CE32" s="727"/>
      <c r="CF32" s="674" t="s">
        <v>305</v>
      </c>
      <c r="CG32" s="675"/>
      <c r="CH32" s="675"/>
      <c r="CI32" s="675"/>
      <c r="CJ32" s="675"/>
      <c r="CK32" s="675"/>
      <c r="CL32" s="675"/>
      <c r="CM32" s="675"/>
      <c r="CN32" s="675"/>
      <c r="CO32" s="675"/>
      <c r="CP32" s="675"/>
      <c r="CQ32" s="676"/>
      <c r="CR32" s="659">
        <v>984</v>
      </c>
      <c r="CS32" s="660"/>
      <c r="CT32" s="660"/>
      <c r="CU32" s="660"/>
      <c r="CV32" s="660"/>
      <c r="CW32" s="660"/>
      <c r="CX32" s="660"/>
      <c r="CY32" s="661"/>
      <c r="CZ32" s="664">
        <v>0</v>
      </c>
      <c r="DA32" s="693"/>
      <c r="DB32" s="693"/>
      <c r="DC32" s="697"/>
      <c r="DD32" s="668">
        <v>984</v>
      </c>
      <c r="DE32" s="660"/>
      <c r="DF32" s="660"/>
      <c r="DG32" s="660"/>
      <c r="DH32" s="660"/>
      <c r="DI32" s="660"/>
      <c r="DJ32" s="660"/>
      <c r="DK32" s="661"/>
      <c r="DL32" s="668">
        <v>984</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306</v>
      </c>
      <c r="C33" s="657"/>
      <c r="D33" s="657"/>
      <c r="E33" s="657"/>
      <c r="F33" s="657"/>
      <c r="G33" s="657"/>
      <c r="H33" s="657"/>
      <c r="I33" s="657"/>
      <c r="J33" s="657"/>
      <c r="K33" s="657"/>
      <c r="L33" s="657"/>
      <c r="M33" s="657"/>
      <c r="N33" s="657"/>
      <c r="O33" s="657"/>
      <c r="P33" s="657"/>
      <c r="Q33" s="658"/>
      <c r="R33" s="659">
        <v>1887651</v>
      </c>
      <c r="S33" s="660"/>
      <c r="T33" s="660"/>
      <c r="U33" s="660"/>
      <c r="V33" s="660"/>
      <c r="W33" s="660"/>
      <c r="X33" s="660"/>
      <c r="Y33" s="661"/>
      <c r="Z33" s="662">
        <v>3.2</v>
      </c>
      <c r="AA33" s="662"/>
      <c r="AB33" s="662"/>
      <c r="AC33" s="662"/>
      <c r="AD33" s="663" t="s">
        <v>119</v>
      </c>
      <c r="AE33" s="663"/>
      <c r="AF33" s="663"/>
      <c r="AG33" s="663"/>
      <c r="AH33" s="663"/>
      <c r="AI33" s="663"/>
      <c r="AJ33" s="663"/>
      <c r="AK33" s="663"/>
      <c r="AL33" s="664" t="s">
        <v>167</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307</v>
      </c>
      <c r="CE33" s="675"/>
      <c r="CF33" s="675"/>
      <c r="CG33" s="675"/>
      <c r="CH33" s="675"/>
      <c r="CI33" s="675"/>
      <c r="CJ33" s="675"/>
      <c r="CK33" s="675"/>
      <c r="CL33" s="675"/>
      <c r="CM33" s="675"/>
      <c r="CN33" s="675"/>
      <c r="CO33" s="675"/>
      <c r="CP33" s="675"/>
      <c r="CQ33" s="676"/>
      <c r="CR33" s="659">
        <v>23470670</v>
      </c>
      <c r="CS33" s="695"/>
      <c r="CT33" s="695"/>
      <c r="CU33" s="695"/>
      <c r="CV33" s="695"/>
      <c r="CW33" s="695"/>
      <c r="CX33" s="695"/>
      <c r="CY33" s="696"/>
      <c r="CZ33" s="664">
        <v>40.4</v>
      </c>
      <c r="DA33" s="693"/>
      <c r="DB33" s="693"/>
      <c r="DC33" s="697"/>
      <c r="DD33" s="668">
        <v>16559173</v>
      </c>
      <c r="DE33" s="695"/>
      <c r="DF33" s="695"/>
      <c r="DG33" s="695"/>
      <c r="DH33" s="695"/>
      <c r="DI33" s="695"/>
      <c r="DJ33" s="695"/>
      <c r="DK33" s="696"/>
      <c r="DL33" s="668">
        <v>12450238</v>
      </c>
      <c r="DM33" s="695"/>
      <c r="DN33" s="695"/>
      <c r="DO33" s="695"/>
      <c r="DP33" s="695"/>
      <c r="DQ33" s="695"/>
      <c r="DR33" s="695"/>
      <c r="DS33" s="695"/>
      <c r="DT33" s="695"/>
      <c r="DU33" s="695"/>
      <c r="DV33" s="696"/>
      <c r="DW33" s="664">
        <v>37.9</v>
      </c>
      <c r="DX33" s="693"/>
      <c r="DY33" s="693"/>
      <c r="DZ33" s="693"/>
      <c r="EA33" s="693"/>
      <c r="EB33" s="693"/>
      <c r="EC33" s="694"/>
    </row>
    <row r="34" spans="2:133" ht="11.25" customHeight="1">
      <c r="B34" s="656" t="s">
        <v>308</v>
      </c>
      <c r="C34" s="657"/>
      <c r="D34" s="657"/>
      <c r="E34" s="657"/>
      <c r="F34" s="657"/>
      <c r="G34" s="657"/>
      <c r="H34" s="657"/>
      <c r="I34" s="657"/>
      <c r="J34" s="657"/>
      <c r="K34" s="657"/>
      <c r="L34" s="657"/>
      <c r="M34" s="657"/>
      <c r="N34" s="657"/>
      <c r="O34" s="657"/>
      <c r="P34" s="657"/>
      <c r="Q34" s="658"/>
      <c r="R34" s="659">
        <v>4612599</v>
      </c>
      <c r="S34" s="660"/>
      <c r="T34" s="660"/>
      <c r="U34" s="660"/>
      <c r="V34" s="660"/>
      <c r="W34" s="660"/>
      <c r="X34" s="660"/>
      <c r="Y34" s="661"/>
      <c r="Z34" s="662">
        <v>7.7</v>
      </c>
      <c r="AA34" s="662"/>
      <c r="AB34" s="662"/>
      <c r="AC34" s="662"/>
      <c r="AD34" s="663">
        <v>3942</v>
      </c>
      <c r="AE34" s="663"/>
      <c r="AF34" s="663"/>
      <c r="AG34" s="663"/>
      <c r="AH34" s="663"/>
      <c r="AI34" s="663"/>
      <c r="AJ34" s="663"/>
      <c r="AK34" s="663"/>
      <c r="AL34" s="664">
        <v>0</v>
      </c>
      <c r="AM34" s="665"/>
      <c r="AN34" s="665"/>
      <c r="AO34" s="666"/>
      <c r="AP34" s="214"/>
      <c r="AQ34" s="638" t="s">
        <v>309</v>
      </c>
      <c r="AR34" s="639"/>
      <c r="AS34" s="639"/>
      <c r="AT34" s="639"/>
      <c r="AU34" s="639"/>
      <c r="AV34" s="639"/>
      <c r="AW34" s="639"/>
      <c r="AX34" s="639"/>
      <c r="AY34" s="639"/>
      <c r="AZ34" s="639"/>
      <c r="BA34" s="639"/>
      <c r="BB34" s="639"/>
      <c r="BC34" s="639"/>
      <c r="BD34" s="639"/>
      <c r="BE34" s="639"/>
      <c r="BF34" s="640"/>
      <c r="BG34" s="638" t="s">
        <v>310</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311</v>
      </c>
      <c r="CE34" s="675"/>
      <c r="CF34" s="675"/>
      <c r="CG34" s="675"/>
      <c r="CH34" s="675"/>
      <c r="CI34" s="675"/>
      <c r="CJ34" s="675"/>
      <c r="CK34" s="675"/>
      <c r="CL34" s="675"/>
      <c r="CM34" s="675"/>
      <c r="CN34" s="675"/>
      <c r="CO34" s="675"/>
      <c r="CP34" s="675"/>
      <c r="CQ34" s="676"/>
      <c r="CR34" s="659">
        <v>6839852</v>
      </c>
      <c r="CS34" s="660"/>
      <c r="CT34" s="660"/>
      <c r="CU34" s="660"/>
      <c r="CV34" s="660"/>
      <c r="CW34" s="660"/>
      <c r="CX34" s="660"/>
      <c r="CY34" s="661"/>
      <c r="CZ34" s="664">
        <v>11.8</v>
      </c>
      <c r="DA34" s="693"/>
      <c r="DB34" s="693"/>
      <c r="DC34" s="697"/>
      <c r="DD34" s="668">
        <v>6014646</v>
      </c>
      <c r="DE34" s="660"/>
      <c r="DF34" s="660"/>
      <c r="DG34" s="660"/>
      <c r="DH34" s="660"/>
      <c r="DI34" s="660"/>
      <c r="DJ34" s="660"/>
      <c r="DK34" s="661"/>
      <c r="DL34" s="668">
        <v>4674995</v>
      </c>
      <c r="DM34" s="660"/>
      <c r="DN34" s="660"/>
      <c r="DO34" s="660"/>
      <c r="DP34" s="660"/>
      <c r="DQ34" s="660"/>
      <c r="DR34" s="660"/>
      <c r="DS34" s="660"/>
      <c r="DT34" s="660"/>
      <c r="DU34" s="660"/>
      <c r="DV34" s="661"/>
      <c r="DW34" s="664">
        <v>14.2</v>
      </c>
      <c r="DX34" s="693"/>
      <c r="DY34" s="693"/>
      <c r="DZ34" s="693"/>
      <c r="EA34" s="693"/>
      <c r="EB34" s="693"/>
      <c r="EC34" s="694"/>
    </row>
    <row r="35" spans="2:133" ht="11.25" customHeight="1">
      <c r="B35" s="656" t="s">
        <v>312</v>
      </c>
      <c r="C35" s="657"/>
      <c r="D35" s="657"/>
      <c r="E35" s="657"/>
      <c r="F35" s="657"/>
      <c r="G35" s="657"/>
      <c r="H35" s="657"/>
      <c r="I35" s="657"/>
      <c r="J35" s="657"/>
      <c r="K35" s="657"/>
      <c r="L35" s="657"/>
      <c r="M35" s="657"/>
      <c r="N35" s="657"/>
      <c r="O35" s="657"/>
      <c r="P35" s="657"/>
      <c r="Q35" s="658"/>
      <c r="R35" s="659">
        <v>4289400</v>
      </c>
      <c r="S35" s="660"/>
      <c r="T35" s="660"/>
      <c r="U35" s="660"/>
      <c r="V35" s="660"/>
      <c r="W35" s="660"/>
      <c r="X35" s="660"/>
      <c r="Y35" s="661"/>
      <c r="Z35" s="662">
        <v>7.2</v>
      </c>
      <c r="AA35" s="662"/>
      <c r="AB35" s="662"/>
      <c r="AC35" s="662"/>
      <c r="AD35" s="663" t="s">
        <v>119</v>
      </c>
      <c r="AE35" s="663"/>
      <c r="AF35" s="663"/>
      <c r="AG35" s="663"/>
      <c r="AH35" s="663"/>
      <c r="AI35" s="663"/>
      <c r="AJ35" s="663"/>
      <c r="AK35" s="663"/>
      <c r="AL35" s="664" t="s">
        <v>119</v>
      </c>
      <c r="AM35" s="665"/>
      <c r="AN35" s="665"/>
      <c r="AO35" s="666"/>
      <c r="AP35" s="214"/>
      <c r="AQ35" s="732" t="s">
        <v>313</v>
      </c>
      <c r="AR35" s="733"/>
      <c r="AS35" s="733"/>
      <c r="AT35" s="733"/>
      <c r="AU35" s="733"/>
      <c r="AV35" s="733"/>
      <c r="AW35" s="733"/>
      <c r="AX35" s="733"/>
      <c r="AY35" s="734"/>
      <c r="AZ35" s="648">
        <v>6136510</v>
      </c>
      <c r="BA35" s="649"/>
      <c r="BB35" s="649"/>
      <c r="BC35" s="649"/>
      <c r="BD35" s="649"/>
      <c r="BE35" s="649"/>
      <c r="BF35" s="735"/>
      <c r="BG35" s="670" t="s">
        <v>314</v>
      </c>
      <c r="BH35" s="671"/>
      <c r="BI35" s="671"/>
      <c r="BJ35" s="671"/>
      <c r="BK35" s="671"/>
      <c r="BL35" s="671"/>
      <c r="BM35" s="671"/>
      <c r="BN35" s="671"/>
      <c r="BO35" s="671"/>
      <c r="BP35" s="671"/>
      <c r="BQ35" s="671"/>
      <c r="BR35" s="671"/>
      <c r="BS35" s="671"/>
      <c r="BT35" s="671"/>
      <c r="BU35" s="672"/>
      <c r="BV35" s="648">
        <v>841608</v>
      </c>
      <c r="BW35" s="649"/>
      <c r="BX35" s="649"/>
      <c r="BY35" s="649"/>
      <c r="BZ35" s="649"/>
      <c r="CA35" s="649"/>
      <c r="CB35" s="735"/>
      <c r="CD35" s="674" t="s">
        <v>315</v>
      </c>
      <c r="CE35" s="675"/>
      <c r="CF35" s="675"/>
      <c r="CG35" s="675"/>
      <c r="CH35" s="675"/>
      <c r="CI35" s="675"/>
      <c r="CJ35" s="675"/>
      <c r="CK35" s="675"/>
      <c r="CL35" s="675"/>
      <c r="CM35" s="675"/>
      <c r="CN35" s="675"/>
      <c r="CO35" s="675"/>
      <c r="CP35" s="675"/>
      <c r="CQ35" s="676"/>
      <c r="CR35" s="659">
        <v>217444</v>
      </c>
      <c r="CS35" s="695"/>
      <c r="CT35" s="695"/>
      <c r="CU35" s="695"/>
      <c r="CV35" s="695"/>
      <c r="CW35" s="695"/>
      <c r="CX35" s="695"/>
      <c r="CY35" s="696"/>
      <c r="CZ35" s="664">
        <v>0.4</v>
      </c>
      <c r="DA35" s="693"/>
      <c r="DB35" s="693"/>
      <c r="DC35" s="697"/>
      <c r="DD35" s="668">
        <v>171515</v>
      </c>
      <c r="DE35" s="695"/>
      <c r="DF35" s="695"/>
      <c r="DG35" s="695"/>
      <c r="DH35" s="695"/>
      <c r="DI35" s="695"/>
      <c r="DJ35" s="695"/>
      <c r="DK35" s="696"/>
      <c r="DL35" s="668">
        <v>171515</v>
      </c>
      <c r="DM35" s="695"/>
      <c r="DN35" s="695"/>
      <c r="DO35" s="695"/>
      <c r="DP35" s="695"/>
      <c r="DQ35" s="695"/>
      <c r="DR35" s="695"/>
      <c r="DS35" s="695"/>
      <c r="DT35" s="695"/>
      <c r="DU35" s="695"/>
      <c r="DV35" s="696"/>
      <c r="DW35" s="664">
        <v>0.5</v>
      </c>
      <c r="DX35" s="693"/>
      <c r="DY35" s="693"/>
      <c r="DZ35" s="693"/>
      <c r="EA35" s="693"/>
      <c r="EB35" s="693"/>
      <c r="EC35" s="694"/>
    </row>
    <row r="36" spans="2:133" ht="11.25" customHeight="1">
      <c r="B36" s="656" t="s">
        <v>316</v>
      </c>
      <c r="C36" s="657"/>
      <c r="D36" s="657"/>
      <c r="E36" s="657"/>
      <c r="F36" s="657"/>
      <c r="G36" s="657"/>
      <c r="H36" s="657"/>
      <c r="I36" s="657"/>
      <c r="J36" s="657"/>
      <c r="K36" s="657"/>
      <c r="L36" s="657"/>
      <c r="M36" s="657"/>
      <c r="N36" s="657"/>
      <c r="O36" s="657"/>
      <c r="P36" s="657"/>
      <c r="Q36" s="658"/>
      <c r="R36" s="659" t="s">
        <v>119</v>
      </c>
      <c r="S36" s="660"/>
      <c r="T36" s="660"/>
      <c r="U36" s="660"/>
      <c r="V36" s="660"/>
      <c r="W36" s="660"/>
      <c r="X36" s="660"/>
      <c r="Y36" s="661"/>
      <c r="Z36" s="662" t="s">
        <v>119</v>
      </c>
      <c r="AA36" s="662"/>
      <c r="AB36" s="662"/>
      <c r="AC36" s="662"/>
      <c r="AD36" s="663" t="s">
        <v>119</v>
      </c>
      <c r="AE36" s="663"/>
      <c r="AF36" s="663"/>
      <c r="AG36" s="663"/>
      <c r="AH36" s="663"/>
      <c r="AI36" s="663"/>
      <c r="AJ36" s="663"/>
      <c r="AK36" s="663"/>
      <c r="AL36" s="664" t="s">
        <v>167</v>
      </c>
      <c r="AM36" s="665"/>
      <c r="AN36" s="665"/>
      <c r="AO36" s="666"/>
      <c r="AQ36" s="736" t="s">
        <v>317</v>
      </c>
      <c r="AR36" s="737"/>
      <c r="AS36" s="737"/>
      <c r="AT36" s="737"/>
      <c r="AU36" s="737"/>
      <c r="AV36" s="737"/>
      <c r="AW36" s="737"/>
      <c r="AX36" s="737"/>
      <c r="AY36" s="738"/>
      <c r="AZ36" s="659">
        <v>1829000</v>
      </c>
      <c r="BA36" s="660"/>
      <c r="BB36" s="660"/>
      <c r="BC36" s="660"/>
      <c r="BD36" s="695"/>
      <c r="BE36" s="695"/>
      <c r="BF36" s="718"/>
      <c r="BG36" s="674" t="s">
        <v>318</v>
      </c>
      <c r="BH36" s="675"/>
      <c r="BI36" s="675"/>
      <c r="BJ36" s="675"/>
      <c r="BK36" s="675"/>
      <c r="BL36" s="675"/>
      <c r="BM36" s="675"/>
      <c r="BN36" s="675"/>
      <c r="BO36" s="675"/>
      <c r="BP36" s="675"/>
      <c r="BQ36" s="675"/>
      <c r="BR36" s="675"/>
      <c r="BS36" s="675"/>
      <c r="BT36" s="675"/>
      <c r="BU36" s="676"/>
      <c r="BV36" s="659">
        <v>744728</v>
      </c>
      <c r="BW36" s="660"/>
      <c r="BX36" s="660"/>
      <c r="BY36" s="660"/>
      <c r="BZ36" s="660"/>
      <c r="CA36" s="660"/>
      <c r="CB36" s="669"/>
      <c r="CD36" s="674" t="s">
        <v>319</v>
      </c>
      <c r="CE36" s="675"/>
      <c r="CF36" s="675"/>
      <c r="CG36" s="675"/>
      <c r="CH36" s="675"/>
      <c r="CI36" s="675"/>
      <c r="CJ36" s="675"/>
      <c r="CK36" s="675"/>
      <c r="CL36" s="675"/>
      <c r="CM36" s="675"/>
      <c r="CN36" s="675"/>
      <c r="CO36" s="675"/>
      <c r="CP36" s="675"/>
      <c r="CQ36" s="676"/>
      <c r="CR36" s="659">
        <v>5800279</v>
      </c>
      <c r="CS36" s="660"/>
      <c r="CT36" s="660"/>
      <c r="CU36" s="660"/>
      <c r="CV36" s="660"/>
      <c r="CW36" s="660"/>
      <c r="CX36" s="660"/>
      <c r="CY36" s="661"/>
      <c r="CZ36" s="664">
        <v>10</v>
      </c>
      <c r="DA36" s="693"/>
      <c r="DB36" s="693"/>
      <c r="DC36" s="697"/>
      <c r="DD36" s="668">
        <v>5175773</v>
      </c>
      <c r="DE36" s="660"/>
      <c r="DF36" s="660"/>
      <c r="DG36" s="660"/>
      <c r="DH36" s="660"/>
      <c r="DI36" s="660"/>
      <c r="DJ36" s="660"/>
      <c r="DK36" s="661"/>
      <c r="DL36" s="668">
        <v>2851376</v>
      </c>
      <c r="DM36" s="660"/>
      <c r="DN36" s="660"/>
      <c r="DO36" s="660"/>
      <c r="DP36" s="660"/>
      <c r="DQ36" s="660"/>
      <c r="DR36" s="660"/>
      <c r="DS36" s="660"/>
      <c r="DT36" s="660"/>
      <c r="DU36" s="660"/>
      <c r="DV36" s="661"/>
      <c r="DW36" s="664">
        <v>8.6999999999999993</v>
      </c>
      <c r="DX36" s="693"/>
      <c r="DY36" s="693"/>
      <c r="DZ36" s="693"/>
      <c r="EA36" s="693"/>
      <c r="EB36" s="693"/>
      <c r="EC36" s="694"/>
    </row>
    <row r="37" spans="2:133" ht="11.25" customHeight="1">
      <c r="B37" s="656" t="s">
        <v>320</v>
      </c>
      <c r="C37" s="657"/>
      <c r="D37" s="657"/>
      <c r="E37" s="657"/>
      <c r="F37" s="657"/>
      <c r="G37" s="657"/>
      <c r="H37" s="657"/>
      <c r="I37" s="657"/>
      <c r="J37" s="657"/>
      <c r="K37" s="657"/>
      <c r="L37" s="657"/>
      <c r="M37" s="657"/>
      <c r="N37" s="657"/>
      <c r="O37" s="657"/>
      <c r="P37" s="657"/>
      <c r="Q37" s="658"/>
      <c r="R37" s="659">
        <v>1128000</v>
      </c>
      <c r="S37" s="660"/>
      <c r="T37" s="660"/>
      <c r="U37" s="660"/>
      <c r="V37" s="660"/>
      <c r="W37" s="660"/>
      <c r="X37" s="660"/>
      <c r="Y37" s="661"/>
      <c r="Z37" s="662">
        <v>1.9</v>
      </c>
      <c r="AA37" s="662"/>
      <c r="AB37" s="662"/>
      <c r="AC37" s="662"/>
      <c r="AD37" s="663" t="s">
        <v>119</v>
      </c>
      <c r="AE37" s="663"/>
      <c r="AF37" s="663"/>
      <c r="AG37" s="663"/>
      <c r="AH37" s="663"/>
      <c r="AI37" s="663"/>
      <c r="AJ37" s="663"/>
      <c r="AK37" s="663"/>
      <c r="AL37" s="664" t="s">
        <v>119</v>
      </c>
      <c r="AM37" s="665"/>
      <c r="AN37" s="665"/>
      <c r="AO37" s="666"/>
      <c r="AQ37" s="736" t="s">
        <v>321</v>
      </c>
      <c r="AR37" s="737"/>
      <c r="AS37" s="737"/>
      <c r="AT37" s="737"/>
      <c r="AU37" s="737"/>
      <c r="AV37" s="737"/>
      <c r="AW37" s="737"/>
      <c r="AX37" s="737"/>
      <c r="AY37" s="738"/>
      <c r="AZ37" s="659">
        <v>189745</v>
      </c>
      <c r="BA37" s="660"/>
      <c r="BB37" s="660"/>
      <c r="BC37" s="660"/>
      <c r="BD37" s="695"/>
      <c r="BE37" s="695"/>
      <c r="BF37" s="718"/>
      <c r="BG37" s="674" t="s">
        <v>322</v>
      </c>
      <c r="BH37" s="675"/>
      <c r="BI37" s="675"/>
      <c r="BJ37" s="675"/>
      <c r="BK37" s="675"/>
      <c r="BL37" s="675"/>
      <c r="BM37" s="675"/>
      <c r="BN37" s="675"/>
      <c r="BO37" s="675"/>
      <c r="BP37" s="675"/>
      <c r="BQ37" s="675"/>
      <c r="BR37" s="675"/>
      <c r="BS37" s="675"/>
      <c r="BT37" s="675"/>
      <c r="BU37" s="676"/>
      <c r="BV37" s="659">
        <v>23526</v>
      </c>
      <c r="BW37" s="660"/>
      <c r="BX37" s="660"/>
      <c r="BY37" s="660"/>
      <c r="BZ37" s="660"/>
      <c r="CA37" s="660"/>
      <c r="CB37" s="669"/>
      <c r="CD37" s="674" t="s">
        <v>323</v>
      </c>
      <c r="CE37" s="675"/>
      <c r="CF37" s="675"/>
      <c r="CG37" s="675"/>
      <c r="CH37" s="675"/>
      <c r="CI37" s="675"/>
      <c r="CJ37" s="675"/>
      <c r="CK37" s="675"/>
      <c r="CL37" s="675"/>
      <c r="CM37" s="675"/>
      <c r="CN37" s="675"/>
      <c r="CO37" s="675"/>
      <c r="CP37" s="675"/>
      <c r="CQ37" s="676"/>
      <c r="CR37" s="659">
        <v>1845045</v>
      </c>
      <c r="CS37" s="695"/>
      <c r="CT37" s="695"/>
      <c r="CU37" s="695"/>
      <c r="CV37" s="695"/>
      <c r="CW37" s="695"/>
      <c r="CX37" s="695"/>
      <c r="CY37" s="696"/>
      <c r="CZ37" s="664">
        <v>3.2</v>
      </c>
      <c r="DA37" s="693"/>
      <c r="DB37" s="693"/>
      <c r="DC37" s="697"/>
      <c r="DD37" s="668">
        <v>1845045</v>
      </c>
      <c r="DE37" s="695"/>
      <c r="DF37" s="695"/>
      <c r="DG37" s="695"/>
      <c r="DH37" s="695"/>
      <c r="DI37" s="695"/>
      <c r="DJ37" s="695"/>
      <c r="DK37" s="696"/>
      <c r="DL37" s="668">
        <v>1219541</v>
      </c>
      <c r="DM37" s="695"/>
      <c r="DN37" s="695"/>
      <c r="DO37" s="695"/>
      <c r="DP37" s="695"/>
      <c r="DQ37" s="695"/>
      <c r="DR37" s="695"/>
      <c r="DS37" s="695"/>
      <c r="DT37" s="695"/>
      <c r="DU37" s="695"/>
      <c r="DV37" s="696"/>
      <c r="DW37" s="664">
        <v>3.7</v>
      </c>
      <c r="DX37" s="693"/>
      <c r="DY37" s="693"/>
      <c r="DZ37" s="693"/>
      <c r="EA37" s="693"/>
      <c r="EB37" s="693"/>
      <c r="EC37" s="694"/>
    </row>
    <row r="38" spans="2:133" ht="11.25" customHeight="1">
      <c r="B38" s="704" t="s">
        <v>324</v>
      </c>
      <c r="C38" s="705"/>
      <c r="D38" s="705"/>
      <c r="E38" s="705"/>
      <c r="F38" s="705"/>
      <c r="G38" s="705"/>
      <c r="H38" s="705"/>
      <c r="I38" s="705"/>
      <c r="J38" s="705"/>
      <c r="K38" s="705"/>
      <c r="L38" s="705"/>
      <c r="M38" s="705"/>
      <c r="N38" s="705"/>
      <c r="O38" s="705"/>
      <c r="P38" s="705"/>
      <c r="Q38" s="706"/>
      <c r="R38" s="739">
        <v>59567730</v>
      </c>
      <c r="S38" s="740"/>
      <c r="T38" s="740"/>
      <c r="U38" s="740"/>
      <c r="V38" s="740"/>
      <c r="W38" s="740"/>
      <c r="X38" s="740"/>
      <c r="Y38" s="741"/>
      <c r="Z38" s="742">
        <v>100</v>
      </c>
      <c r="AA38" s="742"/>
      <c r="AB38" s="742"/>
      <c r="AC38" s="742"/>
      <c r="AD38" s="743">
        <v>31690894</v>
      </c>
      <c r="AE38" s="743"/>
      <c r="AF38" s="743"/>
      <c r="AG38" s="743"/>
      <c r="AH38" s="743"/>
      <c r="AI38" s="743"/>
      <c r="AJ38" s="743"/>
      <c r="AK38" s="743"/>
      <c r="AL38" s="744">
        <v>100</v>
      </c>
      <c r="AM38" s="730"/>
      <c r="AN38" s="730"/>
      <c r="AO38" s="745"/>
      <c r="AQ38" s="736" t="s">
        <v>325</v>
      </c>
      <c r="AR38" s="737"/>
      <c r="AS38" s="737"/>
      <c r="AT38" s="737"/>
      <c r="AU38" s="737"/>
      <c r="AV38" s="737"/>
      <c r="AW38" s="737"/>
      <c r="AX38" s="737"/>
      <c r="AY38" s="738"/>
      <c r="AZ38" s="659">
        <v>33084</v>
      </c>
      <c r="BA38" s="660"/>
      <c r="BB38" s="660"/>
      <c r="BC38" s="660"/>
      <c r="BD38" s="695"/>
      <c r="BE38" s="695"/>
      <c r="BF38" s="718"/>
      <c r="BG38" s="674" t="s">
        <v>326</v>
      </c>
      <c r="BH38" s="675"/>
      <c r="BI38" s="675"/>
      <c r="BJ38" s="675"/>
      <c r="BK38" s="675"/>
      <c r="BL38" s="675"/>
      <c r="BM38" s="675"/>
      <c r="BN38" s="675"/>
      <c r="BO38" s="675"/>
      <c r="BP38" s="675"/>
      <c r="BQ38" s="675"/>
      <c r="BR38" s="675"/>
      <c r="BS38" s="675"/>
      <c r="BT38" s="675"/>
      <c r="BU38" s="676"/>
      <c r="BV38" s="659">
        <v>38716</v>
      </c>
      <c r="BW38" s="660"/>
      <c r="BX38" s="660"/>
      <c r="BY38" s="660"/>
      <c r="BZ38" s="660"/>
      <c r="CA38" s="660"/>
      <c r="CB38" s="669"/>
      <c r="CD38" s="674" t="s">
        <v>327</v>
      </c>
      <c r="CE38" s="675"/>
      <c r="CF38" s="675"/>
      <c r="CG38" s="675"/>
      <c r="CH38" s="675"/>
      <c r="CI38" s="675"/>
      <c r="CJ38" s="675"/>
      <c r="CK38" s="675"/>
      <c r="CL38" s="675"/>
      <c r="CM38" s="675"/>
      <c r="CN38" s="675"/>
      <c r="CO38" s="675"/>
      <c r="CP38" s="675"/>
      <c r="CQ38" s="676"/>
      <c r="CR38" s="659">
        <v>6103426</v>
      </c>
      <c r="CS38" s="660"/>
      <c r="CT38" s="660"/>
      <c r="CU38" s="660"/>
      <c r="CV38" s="660"/>
      <c r="CW38" s="660"/>
      <c r="CX38" s="660"/>
      <c r="CY38" s="661"/>
      <c r="CZ38" s="664">
        <v>10.5</v>
      </c>
      <c r="DA38" s="693"/>
      <c r="DB38" s="693"/>
      <c r="DC38" s="697"/>
      <c r="DD38" s="668">
        <v>5140616</v>
      </c>
      <c r="DE38" s="660"/>
      <c r="DF38" s="660"/>
      <c r="DG38" s="660"/>
      <c r="DH38" s="660"/>
      <c r="DI38" s="660"/>
      <c r="DJ38" s="660"/>
      <c r="DK38" s="661"/>
      <c r="DL38" s="668">
        <v>4752352</v>
      </c>
      <c r="DM38" s="660"/>
      <c r="DN38" s="660"/>
      <c r="DO38" s="660"/>
      <c r="DP38" s="660"/>
      <c r="DQ38" s="660"/>
      <c r="DR38" s="660"/>
      <c r="DS38" s="660"/>
      <c r="DT38" s="660"/>
      <c r="DU38" s="660"/>
      <c r="DV38" s="661"/>
      <c r="DW38" s="664">
        <v>14.5</v>
      </c>
      <c r="DX38" s="693"/>
      <c r="DY38" s="693"/>
      <c r="DZ38" s="693"/>
      <c r="EA38" s="693"/>
      <c r="EB38" s="693"/>
      <c r="EC38" s="694"/>
    </row>
    <row r="39" spans="2:133" ht="11.25" customHeight="1">
      <c r="AQ39" s="736" t="s">
        <v>328</v>
      </c>
      <c r="AR39" s="737"/>
      <c r="AS39" s="737"/>
      <c r="AT39" s="737"/>
      <c r="AU39" s="737"/>
      <c r="AV39" s="737"/>
      <c r="AW39" s="737"/>
      <c r="AX39" s="737"/>
      <c r="AY39" s="738"/>
      <c r="AZ39" s="659">
        <v>11594</v>
      </c>
      <c r="BA39" s="660"/>
      <c r="BB39" s="660"/>
      <c r="BC39" s="660"/>
      <c r="BD39" s="695"/>
      <c r="BE39" s="695"/>
      <c r="BF39" s="718"/>
      <c r="BG39" s="750" t="s">
        <v>329</v>
      </c>
      <c r="BH39" s="751"/>
      <c r="BI39" s="751"/>
      <c r="BJ39" s="751"/>
      <c r="BK39" s="751"/>
      <c r="BL39" s="215"/>
      <c r="BM39" s="675" t="s">
        <v>330</v>
      </c>
      <c r="BN39" s="675"/>
      <c r="BO39" s="675"/>
      <c r="BP39" s="675"/>
      <c r="BQ39" s="675"/>
      <c r="BR39" s="675"/>
      <c r="BS39" s="675"/>
      <c r="BT39" s="675"/>
      <c r="BU39" s="676"/>
      <c r="BV39" s="659">
        <v>110</v>
      </c>
      <c r="BW39" s="660"/>
      <c r="BX39" s="660"/>
      <c r="BY39" s="660"/>
      <c r="BZ39" s="660"/>
      <c r="CA39" s="660"/>
      <c r="CB39" s="669"/>
      <c r="CD39" s="674" t="s">
        <v>331</v>
      </c>
      <c r="CE39" s="675"/>
      <c r="CF39" s="675"/>
      <c r="CG39" s="675"/>
      <c r="CH39" s="675"/>
      <c r="CI39" s="675"/>
      <c r="CJ39" s="675"/>
      <c r="CK39" s="675"/>
      <c r="CL39" s="675"/>
      <c r="CM39" s="675"/>
      <c r="CN39" s="675"/>
      <c r="CO39" s="675"/>
      <c r="CP39" s="675"/>
      <c r="CQ39" s="676"/>
      <c r="CR39" s="659">
        <v>65168</v>
      </c>
      <c r="CS39" s="695"/>
      <c r="CT39" s="695"/>
      <c r="CU39" s="695"/>
      <c r="CV39" s="695"/>
      <c r="CW39" s="695"/>
      <c r="CX39" s="695"/>
      <c r="CY39" s="696"/>
      <c r="CZ39" s="664">
        <v>0.1</v>
      </c>
      <c r="DA39" s="693"/>
      <c r="DB39" s="693"/>
      <c r="DC39" s="697"/>
      <c r="DD39" s="668">
        <v>26575</v>
      </c>
      <c r="DE39" s="695"/>
      <c r="DF39" s="695"/>
      <c r="DG39" s="695"/>
      <c r="DH39" s="695"/>
      <c r="DI39" s="695"/>
      <c r="DJ39" s="695"/>
      <c r="DK39" s="696"/>
      <c r="DL39" s="668" t="s">
        <v>119</v>
      </c>
      <c r="DM39" s="695"/>
      <c r="DN39" s="695"/>
      <c r="DO39" s="695"/>
      <c r="DP39" s="695"/>
      <c r="DQ39" s="695"/>
      <c r="DR39" s="695"/>
      <c r="DS39" s="695"/>
      <c r="DT39" s="695"/>
      <c r="DU39" s="695"/>
      <c r="DV39" s="696"/>
      <c r="DW39" s="664" t="s">
        <v>119</v>
      </c>
      <c r="DX39" s="693"/>
      <c r="DY39" s="693"/>
      <c r="DZ39" s="693"/>
      <c r="EA39" s="693"/>
      <c r="EB39" s="693"/>
      <c r="EC39" s="694"/>
    </row>
    <row r="40" spans="2:133" ht="11.25" customHeight="1">
      <c r="AQ40" s="736" t="s">
        <v>332</v>
      </c>
      <c r="AR40" s="737"/>
      <c r="AS40" s="737"/>
      <c r="AT40" s="737"/>
      <c r="AU40" s="737"/>
      <c r="AV40" s="737"/>
      <c r="AW40" s="737"/>
      <c r="AX40" s="737"/>
      <c r="AY40" s="738"/>
      <c r="AZ40" s="659">
        <v>1139937</v>
      </c>
      <c r="BA40" s="660"/>
      <c r="BB40" s="660"/>
      <c r="BC40" s="660"/>
      <c r="BD40" s="695"/>
      <c r="BE40" s="695"/>
      <c r="BF40" s="718"/>
      <c r="BG40" s="750"/>
      <c r="BH40" s="751"/>
      <c r="BI40" s="751"/>
      <c r="BJ40" s="751"/>
      <c r="BK40" s="751"/>
      <c r="BL40" s="215"/>
      <c r="BM40" s="675" t="s">
        <v>333</v>
      </c>
      <c r="BN40" s="675"/>
      <c r="BO40" s="675"/>
      <c r="BP40" s="675"/>
      <c r="BQ40" s="675"/>
      <c r="BR40" s="675"/>
      <c r="BS40" s="675"/>
      <c r="BT40" s="675"/>
      <c r="BU40" s="676"/>
      <c r="BV40" s="659">
        <v>106</v>
      </c>
      <c r="BW40" s="660"/>
      <c r="BX40" s="660"/>
      <c r="BY40" s="660"/>
      <c r="BZ40" s="660"/>
      <c r="CA40" s="660"/>
      <c r="CB40" s="669"/>
      <c r="CD40" s="674" t="s">
        <v>334</v>
      </c>
      <c r="CE40" s="675"/>
      <c r="CF40" s="675"/>
      <c r="CG40" s="675"/>
      <c r="CH40" s="675"/>
      <c r="CI40" s="675"/>
      <c r="CJ40" s="675"/>
      <c r="CK40" s="675"/>
      <c r="CL40" s="675"/>
      <c r="CM40" s="675"/>
      <c r="CN40" s="675"/>
      <c r="CO40" s="675"/>
      <c r="CP40" s="675"/>
      <c r="CQ40" s="676"/>
      <c r="CR40" s="659">
        <v>4444501</v>
      </c>
      <c r="CS40" s="660"/>
      <c r="CT40" s="660"/>
      <c r="CU40" s="660"/>
      <c r="CV40" s="660"/>
      <c r="CW40" s="660"/>
      <c r="CX40" s="660"/>
      <c r="CY40" s="661"/>
      <c r="CZ40" s="664">
        <v>7.6</v>
      </c>
      <c r="DA40" s="693"/>
      <c r="DB40" s="693"/>
      <c r="DC40" s="697"/>
      <c r="DD40" s="668">
        <v>30048</v>
      </c>
      <c r="DE40" s="660"/>
      <c r="DF40" s="660"/>
      <c r="DG40" s="660"/>
      <c r="DH40" s="660"/>
      <c r="DI40" s="660"/>
      <c r="DJ40" s="660"/>
      <c r="DK40" s="661"/>
      <c r="DL40" s="668" t="s">
        <v>119</v>
      </c>
      <c r="DM40" s="660"/>
      <c r="DN40" s="660"/>
      <c r="DO40" s="660"/>
      <c r="DP40" s="660"/>
      <c r="DQ40" s="660"/>
      <c r="DR40" s="660"/>
      <c r="DS40" s="660"/>
      <c r="DT40" s="660"/>
      <c r="DU40" s="660"/>
      <c r="DV40" s="661"/>
      <c r="DW40" s="664" t="s">
        <v>119</v>
      </c>
      <c r="DX40" s="693"/>
      <c r="DY40" s="693"/>
      <c r="DZ40" s="693"/>
      <c r="EA40" s="693"/>
      <c r="EB40" s="693"/>
      <c r="EC40" s="694"/>
    </row>
    <row r="41" spans="2:133" ht="11.25" customHeight="1">
      <c r="AQ41" s="746" t="s">
        <v>321</v>
      </c>
      <c r="AR41" s="747"/>
      <c r="AS41" s="747"/>
      <c r="AT41" s="747"/>
      <c r="AU41" s="747"/>
      <c r="AV41" s="747"/>
      <c r="AW41" s="747"/>
      <c r="AX41" s="747"/>
      <c r="AY41" s="748"/>
      <c r="AZ41" s="739">
        <v>2933150</v>
      </c>
      <c r="BA41" s="740"/>
      <c r="BB41" s="740"/>
      <c r="BC41" s="740"/>
      <c r="BD41" s="729"/>
      <c r="BE41" s="729"/>
      <c r="BF41" s="731"/>
      <c r="BG41" s="752"/>
      <c r="BH41" s="753"/>
      <c r="BI41" s="753"/>
      <c r="BJ41" s="753"/>
      <c r="BK41" s="753"/>
      <c r="BL41" s="216"/>
      <c r="BM41" s="684" t="s">
        <v>335</v>
      </c>
      <c r="BN41" s="684"/>
      <c r="BO41" s="684"/>
      <c r="BP41" s="684"/>
      <c r="BQ41" s="684"/>
      <c r="BR41" s="684"/>
      <c r="BS41" s="684"/>
      <c r="BT41" s="684"/>
      <c r="BU41" s="685"/>
      <c r="BV41" s="739">
        <v>271</v>
      </c>
      <c r="BW41" s="740"/>
      <c r="BX41" s="740"/>
      <c r="BY41" s="740"/>
      <c r="BZ41" s="740"/>
      <c r="CA41" s="740"/>
      <c r="CB41" s="749"/>
      <c r="CD41" s="674" t="s">
        <v>336</v>
      </c>
      <c r="CE41" s="675"/>
      <c r="CF41" s="675"/>
      <c r="CG41" s="675"/>
      <c r="CH41" s="675"/>
      <c r="CI41" s="675"/>
      <c r="CJ41" s="675"/>
      <c r="CK41" s="675"/>
      <c r="CL41" s="675"/>
      <c r="CM41" s="675"/>
      <c r="CN41" s="675"/>
      <c r="CO41" s="675"/>
      <c r="CP41" s="675"/>
      <c r="CQ41" s="676"/>
      <c r="CR41" s="659" t="s">
        <v>119</v>
      </c>
      <c r="CS41" s="695"/>
      <c r="CT41" s="695"/>
      <c r="CU41" s="695"/>
      <c r="CV41" s="695"/>
      <c r="CW41" s="695"/>
      <c r="CX41" s="695"/>
      <c r="CY41" s="696"/>
      <c r="CZ41" s="664" t="s">
        <v>119</v>
      </c>
      <c r="DA41" s="693"/>
      <c r="DB41" s="693"/>
      <c r="DC41" s="697"/>
      <c r="DD41" s="668" t="s">
        <v>119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337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338</v>
      </c>
      <c r="CE42" s="657"/>
      <c r="CF42" s="657"/>
      <c r="CG42" s="657"/>
      <c r="CH42" s="657"/>
      <c r="CI42" s="657"/>
      <c r="CJ42" s="657"/>
      <c r="CK42" s="657"/>
      <c r="CL42" s="657"/>
      <c r="CM42" s="657"/>
      <c r="CN42" s="657"/>
      <c r="CO42" s="657"/>
      <c r="CP42" s="657"/>
      <c r="CQ42" s="658"/>
      <c r="CR42" s="659">
        <v>7856160</v>
      </c>
      <c r="CS42" s="660"/>
      <c r="CT42" s="660"/>
      <c r="CU42" s="660"/>
      <c r="CV42" s="660"/>
      <c r="CW42" s="660"/>
      <c r="CX42" s="660"/>
      <c r="CY42" s="661"/>
      <c r="CZ42" s="664">
        <v>13.5</v>
      </c>
      <c r="DA42" s="665"/>
      <c r="DB42" s="665"/>
      <c r="DC42" s="760"/>
      <c r="DD42" s="668">
        <v>2503409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339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340</v>
      </c>
      <c r="CE43" s="657"/>
      <c r="CF43" s="657"/>
      <c r="CG43" s="657"/>
      <c r="CH43" s="657"/>
      <c r="CI43" s="657"/>
      <c r="CJ43" s="657"/>
      <c r="CK43" s="657"/>
      <c r="CL43" s="657"/>
      <c r="CM43" s="657"/>
      <c r="CN43" s="657"/>
      <c r="CO43" s="657"/>
      <c r="CP43" s="657"/>
      <c r="CQ43" s="658"/>
      <c r="CR43" s="659">
        <v>670998</v>
      </c>
      <c r="CS43" s="695"/>
      <c r="CT43" s="695"/>
      <c r="CU43" s="695"/>
      <c r="CV43" s="695"/>
      <c r="CW43" s="695"/>
      <c r="CX43" s="695"/>
      <c r="CY43" s="696"/>
      <c r="CZ43" s="664">
        <v>1.2</v>
      </c>
      <c r="DA43" s="693"/>
      <c r="DB43" s="693"/>
      <c r="DC43" s="697"/>
      <c r="DD43" s="668">
        <v>668539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341</v>
      </c>
      <c r="CD44" s="771" t="s">
        <v>293</v>
      </c>
      <c r="CE44" s="772"/>
      <c r="CF44" s="656" t="s">
        <v>342</v>
      </c>
      <c r="CG44" s="657"/>
      <c r="CH44" s="657"/>
      <c r="CI44" s="657"/>
      <c r="CJ44" s="657"/>
      <c r="CK44" s="657"/>
      <c r="CL44" s="657"/>
      <c r="CM44" s="657"/>
      <c r="CN44" s="657"/>
      <c r="CO44" s="657"/>
      <c r="CP44" s="657"/>
      <c r="CQ44" s="658"/>
      <c r="CR44" s="659">
        <v>7856160</v>
      </c>
      <c r="CS44" s="660"/>
      <c r="CT44" s="660"/>
      <c r="CU44" s="660"/>
      <c r="CV44" s="660"/>
      <c r="CW44" s="660"/>
      <c r="CX44" s="660"/>
      <c r="CY44" s="661"/>
      <c r="CZ44" s="664">
        <v>13.5</v>
      </c>
      <c r="DA44" s="665"/>
      <c r="DB44" s="665"/>
      <c r="DC44" s="760"/>
      <c r="DD44" s="668">
        <v>2503409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343</v>
      </c>
      <c r="CG45" s="657"/>
      <c r="CH45" s="657"/>
      <c r="CI45" s="657"/>
      <c r="CJ45" s="657"/>
      <c r="CK45" s="657"/>
      <c r="CL45" s="657"/>
      <c r="CM45" s="657"/>
      <c r="CN45" s="657"/>
      <c r="CO45" s="657"/>
      <c r="CP45" s="657"/>
      <c r="CQ45" s="658"/>
      <c r="CR45" s="659">
        <v>3647927</v>
      </c>
      <c r="CS45" s="695"/>
      <c r="CT45" s="695"/>
      <c r="CU45" s="695"/>
      <c r="CV45" s="695"/>
      <c r="CW45" s="695"/>
      <c r="CX45" s="695"/>
      <c r="CY45" s="696"/>
      <c r="CZ45" s="664">
        <v>6.3</v>
      </c>
      <c r="DA45" s="693"/>
      <c r="DB45" s="693"/>
      <c r="DC45" s="697"/>
      <c r="DD45" s="668">
        <v>350200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344</v>
      </c>
      <c r="CG46" s="657"/>
      <c r="CH46" s="657"/>
      <c r="CI46" s="657"/>
      <c r="CJ46" s="657"/>
      <c r="CK46" s="657"/>
      <c r="CL46" s="657"/>
      <c r="CM46" s="657"/>
      <c r="CN46" s="657"/>
      <c r="CO46" s="657"/>
      <c r="CP46" s="657"/>
      <c r="CQ46" s="658"/>
      <c r="CR46" s="659">
        <v>4124086</v>
      </c>
      <c r="CS46" s="660"/>
      <c r="CT46" s="660"/>
      <c r="CU46" s="660"/>
      <c r="CV46" s="660"/>
      <c r="CW46" s="660"/>
      <c r="CX46" s="660"/>
      <c r="CY46" s="661"/>
      <c r="CZ46" s="664">
        <v>7.1</v>
      </c>
      <c r="DA46" s="665"/>
      <c r="DB46" s="665"/>
      <c r="DC46" s="760"/>
      <c r="DD46" s="668">
        <v>2113993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345</v>
      </c>
      <c r="CG47" s="657"/>
      <c r="CH47" s="657"/>
      <c r="CI47" s="657"/>
      <c r="CJ47" s="657"/>
      <c r="CK47" s="657"/>
      <c r="CL47" s="657"/>
      <c r="CM47" s="657"/>
      <c r="CN47" s="657"/>
      <c r="CO47" s="657"/>
      <c r="CP47" s="657"/>
      <c r="CQ47" s="658"/>
      <c r="CR47" s="659" t="s">
        <v>119</v>
      </c>
      <c r="CS47" s="695"/>
      <c r="CT47" s="695"/>
      <c r="CU47" s="695"/>
      <c r="CV47" s="695"/>
      <c r="CW47" s="695"/>
      <c r="CX47" s="695"/>
      <c r="CY47" s="696"/>
      <c r="CZ47" s="664" t="s">
        <v>119</v>
      </c>
      <c r="DA47" s="693"/>
      <c r="DB47" s="693"/>
      <c r="DC47" s="697"/>
      <c r="DD47" s="668" t="s">
        <v>119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346</v>
      </c>
      <c r="CG48" s="657"/>
      <c r="CH48" s="657"/>
      <c r="CI48" s="657"/>
      <c r="CJ48" s="657"/>
      <c r="CK48" s="657"/>
      <c r="CL48" s="657"/>
      <c r="CM48" s="657"/>
      <c r="CN48" s="657"/>
      <c r="CO48" s="657"/>
      <c r="CP48" s="657"/>
      <c r="CQ48" s="658"/>
      <c r="CR48" s="659" t="s">
        <v>119</v>
      </c>
      <c r="CS48" s="660"/>
      <c r="CT48" s="660"/>
      <c r="CU48" s="660"/>
      <c r="CV48" s="660"/>
      <c r="CW48" s="660"/>
      <c r="CX48" s="660"/>
      <c r="CY48" s="661"/>
      <c r="CZ48" s="664" t="s">
        <v>119</v>
      </c>
      <c r="DA48" s="665"/>
      <c r="DB48" s="665"/>
      <c r="DC48" s="760"/>
      <c r="DD48" s="668" t="s">
        <v>119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347</v>
      </c>
      <c r="CE49" s="705"/>
      <c r="CF49" s="705"/>
      <c r="CG49" s="705"/>
      <c r="CH49" s="705"/>
      <c r="CI49" s="705"/>
      <c r="CJ49" s="705"/>
      <c r="CK49" s="705"/>
      <c r="CL49" s="705"/>
      <c r="CM49" s="705"/>
      <c r="CN49" s="705"/>
      <c r="CO49" s="705"/>
      <c r="CP49" s="705"/>
      <c r="CQ49" s="706"/>
      <c r="CR49" s="739">
        <v>58138903</v>
      </c>
      <c r="CS49" s="729"/>
      <c r="CT49" s="729"/>
      <c r="CU49" s="729"/>
      <c r="CV49" s="729"/>
      <c r="CW49" s="729"/>
      <c r="CX49" s="729"/>
      <c r="CY49" s="761"/>
      <c r="CZ49" s="744">
        <v>100</v>
      </c>
      <c r="DA49" s="762"/>
      <c r="DB49" s="762"/>
      <c r="DC49" s="763"/>
      <c r="DD49" s="764">
        <v>35560134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fddUnCr22zLXWrHWxqiE3EW+cB7pu/IWeiUYZZgzAnulFtfElXMpf3BGSyQzDjVoA1Oc36lOWMDsgd4/6fyEtA==" saltValue="YHE7jCP28sSaZ3pnU4H09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348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349</v>
      </c>
      <c r="DK2" s="807"/>
      <c r="DL2" s="807"/>
      <c r="DM2" s="807"/>
      <c r="DN2" s="807"/>
      <c r="DO2" s="808"/>
      <c r="DP2" s="229"/>
      <c r="DQ2" s="806" t="s">
        <v>350</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353</v>
      </c>
      <c r="B5" s="801"/>
      <c r="C5" s="801"/>
      <c r="D5" s="801"/>
      <c r="E5" s="801"/>
      <c r="F5" s="801"/>
      <c r="G5" s="801"/>
      <c r="H5" s="801"/>
      <c r="I5" s="801"/>
      <c r="J5" s="801"/>
      <c r="K5" s="801"/>
      <c r="L5" s="801"/>
      <c r="M5" s="801"/>
      <c r="N5" s="801"/>
      <c r="O5" s="801"/>
      <c r="P5" s="802"/>
      <c r="Q5" s="777" t="s">
        <v>354</v>
      </c>
      <c r="R5" s="778"/>
      <c r="S5" s="778"/>
      <c r="T5" s="778"/>
      <c r="U5" s="779"/>
      <c r="V5" s="777" t="s">
        <v>355</v>
      </c>
      <c r="W5" s="778"/>
      <c r="X5" s="778"/>
      <c r="Y5" s="778"/>
      <c r="Z5" s="779"/>
      <c r="AA5" s="777" t="s">
        <v>356</v>
      </c>
      <c r="AB5" s="778"/>
      <c r="AC5" s="778"/>
      <c r="AD5" s="778"/>
      <c r="AE5" s="778"/>
      <c r="AF5" s="810" t="s">
        <v>357</v>
      </c>
      <c r="AG5" s="778"/>
      <c r="AH5" s="778"/>
      <c r="AI5" s="778"/>
      <c r="AJ5" s="789"/>
      <c r="AK5" s="778" t="s">
        <v>358</v>
      </c>
      <c r="AL5" s="778"/>
      <c r="AM5" s="778"/>
      <c r="AN5" s="778"/>
      <c r="AO5" s="779"/>
      <c r="AP5" s="777" t="s">
        <v>359</v>
      </c>
      <c r="AQ5" s="778"/>
      <c r="AR5" s="778"/>
      <c r="AS5" s="778"/>
      <c r="AT5" s="779"/>
      <c r="AU5" s="777" t="s">
        <v>360</v>
      </c>
      <c r="AV5" s="778"/>
      <c r="AW5" s="778"/>
      <c r="AX5" s="778"/>
      <c r="AY5" s="789"/>
      <c r="AZ5" s="236"/>
      <c r="BA5" s="236"/>
      <c r="BB5" s="236"/>
      <c r="BC5" s="236"/>
      <c r="BD5" s="236"/>
      <c r="BE5" s="237"/>
      <c r="BF5" s="237"/>
      <c r="BG5" s="237"/>
      <c r="BH5" s="237"/>
      <c r="BI5" s="237"/>
      <c r="BJ5" s="237"/>
      <c r="BK5" s="237"/>
      <c r="BL5" s="237"/>
      <c r="BM5" s="237"/>
      <c r="BN5" s="237"/>
      <c r="BO5" s="237"/>
      <c r="BP5" s="237"/>
      <c r="BQ5" s="800" t="s">
        <v>361</v>
      </c>
      <c r="BR5" s="801"/>
      <c r="BS5" s="801"/>
      <c r="BT5" s="801"/>
      <c r="BU5" s="801"/>
      <c r="BV5" s="801"/>
      <c r="BW5" s="801"/>
      <c r="BX5" s="801"/>
      <c r="BY5" s="801"/>
      <c r="BZ5" s="801"/>
      <c r="CA5" s="801"/>
      <c r="CB5" s="801"/>
      <c r="CC5" s="801"/>
      <c r="CD5" s="801"/>
      <c r="CE5" s="801"/>
      <c r="CF5" s="801"/>
      <c r="CG5" s="802"/>
      <c r="CH5" s="777" t="s">
        <v>362</v>
      </c>
      <c r="CI5" s="778"/>
      <c r="CJ5" s="778"/>
      <c r="CK5" s="778"/>
      <c r="CL5" s="779"/>
      <c r="CM5" s="777" t="s">
        <v>363</v>
      </c>
      <c r="CN5" s="778"/>
      <c r="CO5" s="778"/>
      <c r="CP5" s="778"/>
      <c r="CQ5" s="779"/>
      <c r="CR5" s="777" t="s">
        <v>364</v>
      </c>
      <c r="CS5" s="778"/>
      <c r="CT5" s="778"/>
      <c r="CU5" s="778"/>
      <c r="CV5" s="779"/>
      <c r="CW5" s="777" t="s">
        <v>365</v>
      </c>
      <c r="CX5" s="778"/>
      <c r="CY5" s="778"/>
      <c r="CZ5" s="778"/>
      <c r="DA5" s="779"/>
      <c r="DB5" s="777" t="s">
        <v>366</v>
      </c>
      <c r="DC5" s="778"/>
      <c r="DD5" s="778"/>
      <c r="DE5" s="778"/>
      <c r="DF5" s="779"/>
      <c r="DG5" s="783" t="s">
        <v>367</v>
      </c>
      <c r="DH5" s="784"/>
      <c r="DI5" s="784"/>
      <c r="DJ5" s="784"/>
      <c r="DK5" s="785"/>
      <c r="DL5" s="783" t="s">
        <v>368</v>
      </c>
      <c r="DM5" s="784"/>
      <c r="DN5" s="784"/>
      <c r="DO5" s="784"/>
      <c r="DP5" s="785"/>
      <c r="DQ5" s="777" t="s">
        <v>369</v>
      </c>
      <c r="DR5" s="778"/>
      <c r="DS5" s="778"/>
      <c r="DT5" s="778"/>
      <c r="DU5" s="779"/>
      <c r="DV5" s="777" t="s">
        <v>360</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370</v>
      </c>
      <c r="C7" s="792"/>
      <c r="D7" s="792"/>
      <c r="E7" s="792"/>
      <c r="F7" s="792"/>
      <c r="G7" s="792"/>
      <c r="H7" s="792"/>
      <c r="I7" s="792"/>
      <c r="J7" s="792"/>
      <c r="K7" s="792"/>
      <c r="L7" s="792"/>
      <c r="M7" s="792"/>
      <c r="N7" s="792"/>
      <c r="O7" s="792"/>
      <c r="P7" s="793"/>
      <c r="Q7" s="794">
        <v>60923</v>
      </c>
      <c r="R7" s="795"/>
      <c r="S7" s="795"/>
      <c r="T7" s="795"/>
      <c r="U7" s="795"/>
      <c r="V7" s="795">
        <v>59542</v>
      </c>
      <c r="W7" s="795"/>
      <c r="X7" s="795"/>
      <c r="Y7" s="795"/>
      <c r="Z7" s="795"/>
      <c r="AA7" s="795">
        <v>1381</v>
      </c>
      <c r="AB7" s="795"/>
      <c r="AC7" s="795"/>
      <c r="AD7" s="795"/>
      <c r="AE7" s="796"/>
      <c r="AF7" s="797">
        <v>911</v>
      </c>
      <c r="AG7" s="798"/>
      <c r="AH7" s="798"/>
      <c r="AI7" s="798"/>
      <c r="AJ7" s="799"/>
      <c r="AK7" s="834">
        <v>50</v>
      </c>
      <c r="AL7" s="835"/>
      <c r="AM7" s="835"/>
      <c r="AN7" s="835"/>
      <c r="AO7" s="835"/>
      <c r="AP7" s="835">
        <v>50357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581</v>
      </c>
      <c r="BS7" s="838" t="s">
        <v>571</v>
      </c>
      <c r="BT7" s="839"/>
      <c r="BU7" s="839"/>
      <c r="BV7" s="839"/>
      <c r="BW7" s="839"/>
      <c r="BX7" s="839"/>
      <c r="BY7" s="839"/>
      <c r="BZ7" s="839"/>
      <c r="CA7" s="839"/>
      <c r="CB7" s="839"/>
      <c r="CC7" s="839"/>
      <c r="CD7" s="839"/>
      <c r="CE7" s="839"/>
      <c r="CF7" s="839"/>
      <c r="CG7" s="840"/>
      <c r="CH7" s="831">
        <v>95</v>
      </c>
      <c r="CI7" s="832"/>
      <c r="CJ7" s="832"/>
      <c r="CK7" s="832"/>
      <c r="CL7" s="833"/>
      <c r="CM7" s="831">
        <v>881</v>
      </c>
      <c r="CN7" s="832"/>
      <c r="CO7" s="832"/>
      <c r="CP7" s="832"/>
      <c r="CQ7" s="833"/>
      <c r="CR7" s="831">
        <v>22</v>
      </c>
      <c r="CS7" s="832"/>
      <c r="CT7" s="832"/>
      <c r="CU7" s="832"/>
      <c r="CV7" s="833"/>
      <c r="CW7" s="831" t="s">
        <v>568</v>
      </c>
      <c r="CX7" s="832"/>
      <c r="CY7" s="832"/>
      <c r="CZ7" s="832"/>
      <c r="DA7" s="833"/>
      <c r="DB7" s="831" t="s">
        <v>568</v>
      </c>
      <c r="DC7" s="832"/>
      <c r="DD7" s="832"/>
      <c r="DE7" s="832"/>
      <c r="DF7" s="833"/>
      <c r="DG7" s="831" t="s">
        <v>568</v>
      </c>
      <c r="DH7" s="832"/>
      <c r="DI7" s="832"/>
      <c r="DJ7" s="832"/>
      <c r="DK7" s="833"/>
      <c r="DL7" s="831">
        <v>98</v>
      </c>
      <c r="DM7" s="832"/>
      <c r="DN7" s="832"/>
      <c r="DO7" s="832"/>
      <c r="DP7" s="833"/>
      <c r="DQ7" s="831">
        <v>10</v>
      </c>
      <c r="DR7" s="832"/>
      <c r="DS7" s="832"/>
      <c r="DT7" s="832"/>
      <c r="DU7" s="833"/>
      <c r="DV7" s="812"/>
      <c r="DW7" s="813"/>
      <c r="DX7" s="813"/>
      <c r="DY7" s="813"/>
      <c r="DZ7" s="814"/>
      <c r="EA7" s="234"/>
    </row>
    <row r="8" spans="1:131" s="235" customFormat="1" ht="26.25" customHeight="1">
      <c r="A8" s="241">
        <v>2</v>
      </c>
      <c r="B8" s="815" t="s">
        <v>371</v>
      </c>
      <c r="C8" s="816"/>
      <c r="D8" s="816"/>
      <c r="E8" s="816"/>
      <c r="F8" s="816"/>
      <c r="G8" s="816"/>
      <c r="H8" s="816"/>
      <c r="I8" s="816"/>
      <c r="J8" s="816"/>
      <c r="K8" s="816"/>
      <c r="L8" s="816"/>
      <c r="M8" s="816"/>
      <c r="N8" s="816"/>
      <c r="O8" s="816"/>
      <c r="P8" s="817"/>
      <c r="Q8" s="818">
        <v>131</v>
      </c>
      <c r="R8" s="819"/>
      <c r="S8" s="819"/>
      <c r="T8" s="819"/>
      <c r="U8" s="819"/>
      <c r="V8" s="819">
        <v>91</v>
      </c>
      <c r="W8" s="819"/>
      <c r="X8" s="819"/>
      <c r="Y8" s="819"/>
      <c r="Z8" s="819"/>
      <c r="AA8" s="819">
        <v>40</v>
      </c>
      <c r="AB8" s="819"/>
      <c r="AC8" s="819"/>
      <c r="AD8" s="819"/>
      <c r="AE8" s="820"/>
      <c r="AF8" s="821">
        <v>40</v>
      </c>
      <c r="AG8" s="822"/>
      <c r="AH8" s="822"/>
      <c r="AI8" s="822"/>
      <c r="AJ8" s="823"/>
      <c r="AK8" s="824" t="s">
        <v>559</v>
      </c>
      <c r="AL8" s="825"/>
      <c r="AM8" s="825"/>
      <c r="AN8" s="825"/>
      <c r="AO8" s="825"/>
      <c r="AP8" s="825">
        <v>174</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t="s">
        <v>582</v>
      </c>
      <c r="BS8" s="828" t="s">
        <v>572</v>
      </c>
      <c r="BT8" s="829"/>
      <c r="BU8" s="829"/>
      <c r="BV8" s="829"/>
      <c r="BW8" s="829"/>
      <c r="BX8" s="829"/>
      <c r="BY8" s="829"/>
      <c r="BZ8" s="829"/>
      <c r="CA8" s="829"/>
      <c r="CB8" s="829"/>
      <c r="CC8" s="829"/>
      <c r="CD8" s="829"/>
      <c r="CE8" s="829"/>
      <c r="CF8" s="829"/>
      <c r="CG8" s="830"/>
      <c r="CH8" s="841">
        <v>-98</v>
      </c>
      <c r="CI8" s="842"/>
      <c r="CJ8" s="842"/>
      <c r="CK8" s="842"/>
      <c r="CL8" s="843"/>
      <c r="CM8" s="841">
        <v>-1141</v>
      </c>
      <c r="CN8" s="842"/>
      <c r="CO8" s="842"/>
      <c r="CP8" s="842"/>
      <c r="CQ8" s="843"/>
      <c r="CR8" s="841">
        <v>1186</v>
      </c>
      <c r="CS8" s="842"/>
      <c r="CT8" s="842"/>
      <c r="CU8" s="842"/>
      <c r="CV8" s="843"/>
      <c r="CW8" s="841">
        <v>64</v>
      </c>
      <c r="CX8" s="842"/>
      <c r="CY8" s="842"/>
      <c r="CZ8" s="842"/>
      <c r="DA8" s="843"/>
      <c r="DB8" s="841">
        <v>1150</v>
      </c>
      <c r="DC8" s="842"/>
      <c r="DD8" s="842"/>
      <c r="DE8" s="842"/>
      <c r="DF8" s="843"/>
      <c r="DG8" s="841" t="s">
        <v>568</v>
      </c>
      <c r="DH8" s="842"/>
      <c r="DI8" s="842"/>
      <c r="DJ8" s="842"/>
      <c r="DK8" s="843"/>
      <c r="DL8" s="841" t="s">
        <v>568</v>
      </c>
      <c r="DM8" s="842"/>
      <c r="DN8" s="842"/>
      <c r="DO8" s="842"/>
      <c r="DP8" s="843"/>
      <c r="DQ8" s="841">
        <v>1035</v>
      </c>
      <c r="DR8" s="842"/>
      <c r="DS8" s="842"/>
      <c r="DT8" s="842"/>
      <c r="DU8" s="843"/>
      <c r="DV8" s="844"/>
      <c r="DW8" s="845"/>
      <c r="DX8" s="845"/>
      <c r="DY8" s="845"/>
      <c r="DZ8" s="846"/>
      <c r="EA8" s="234"/>
    </row>
    <row r="9" spans="1:131" s="235" customFormat="1" ht="26.25" customHeight="1">
      <c r="A9" s="241">
        <v>3</v>
      </c>
      <c r="B9" s="815" t="s">
        <v>372</v>
      </c>
      <c r="C9" s="816"/>
      <c r="D9" s="816"/>
      <c r="E9" s="816"/>
      <c r="F9" s="816"/>
      <c r="G9" s="816"/>
      <c r="H9" s="816"/>
      <c r="I9" s="816"/>
      <c r="J9" s="816"/>
      <c r="K9" s="816"/>
      <c r="L9" s="816"/>
      <c r="M9" s="816"/>
      <c r="N9" s="816"/>
      <c r="O9" s="816"/>
      <c r="P9" s="817"/>
      <c r="Q9" s="818">
        <v>44</v>
      </c>
      <c r="R9" s="819"/>
      <c r="S9" s="819"/>
      <c r="T9" s="819"/>
      <c r="U9" s="819"/>
      <c r="V9" s="819">
        <v>39</v>
      </c>
      <c r="W9" s="819"/>
      <c r="X9" s="819"/>
      <c r="Y9" s="819"/>
      <c r="Z9" s="819"/>
      <c r="AA9" s="819">
        <v>6</v>
      </c>
      <c r="AB9" s="819"/>
      <c r="AC9" s="819"/>
      <c r="AD9" s="819"/>
      <c r="AE9" s="820"/>
      <c r="AF9" s="821">
        <v>6</v>
      </c>
      <c r="AG9" s="822"/>
      <c r="AH9" s="822"/>
      <c r="AI9" s="822"/>
      <c r="AJ9" s="823"/>
      <c r="AK9" s="824">
        <v>33</v>
      </c>
      <c r="AL9" s="825"/>
      <c r="AM9" s="825"/>
      <c r="AN9" s="825"/>
      <c r="AO9" s="825"/>
      <c r="AP9" s="825" t="s">
        <v>559</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573</v>
      </c>
      <c r="BT9" s="829"/>
      <c r="BU9" s="829"/>
      <c r="BV9" s="829"/>
      <c r="BW9" s="829"/>
      <c r="BX9" s="829"/>
      <c r="BY9" s="829"/>
      <c r="BZ9" s="829"/>
      <c r="CA9" s="829"/>
      <c r="CB9" s="829"/>
      <c r="CC9" s="829"/>
      <c r="CD9" s="829"/>
      <c r="CE9" s="829"/>
      <c r="CF9" s="829"/>
      <c r="CG9" s="830"/>
      <c r="CH9" s="841">
        <v>0</v>
      </c>
      <c r="CI9" s="842"/>
      <c r="CJ9" s="842"/>
      <c r="CK9" s="842"/>
      <c r="CL9" s="843"/>
      <c r="CM9" s="841">
        <v>166</v>
      </c>
      <c r="CN9" s="842"/>
      <c r="CO9" s="842"/>
      <c r="CP9" s="842"/>
      <c r="CQ9" s="843"/>
      <c r="CR9" s="841">
        <v>50</v>
      </c>
      <c r="CS9" s="842"/>
      <c r="CT9" s="842"/>
      <c r="CU9" s="842"/>
      <c r="CV9" s="843"/>
      <c r="CW9" s="841">
        <v>34</v>
      </c>
      <c r="CX9" s="842"/>
      <c r="CY9" s="842"/>
      <c r="CZ9" s="842"/>
      <c r="DA9" s="843"/>
      <c r="DB9" s="841" t="s">
        <v>568</v>
      </c>
      <c r="DC9" s="842"/>
      <c r="DD9" s="842"/>
      <c r="DE9" s="842"/>
      <c r="DF9" s="843"/>
      <c r="DG9" s="841" t="s">
        <v>568</v>
      </c>
      <c r="DH9" s="842"/>
      <c r="DI9" s="842"/>
      <c r="DJ9" s="842"/>
      <c r="DK9" s="843"/>
      <c r="DL9" s="841" t="s">
        <v>568</v>
      </c>
      <c r="DM9" s="842"/>
      <c r="DN9" s="842"/>
      <c r="DO9" s="842"/>
      <c r="DP9" s="843"/>
      <c r="DQ9" s="841" t="s">
        <v>568</v>
      </c>
      <c r="DR9" s="842"/>
      <c r="DS9" s="842"/>
      <c r="DT9" s="842"/>
      <c r="DU9" s="843"/>
      <c r="DV9" s="844"/>
      <c r="DW9" s="845"/>
      <c r="DX9" s="845"/>
      <c r="DY9" s="845"/>
      <c r="DZ9" s="846"/>
      <c r="EA9" s="234"/>
    </row>
    <row r="10" spans="1:131" s="235" customFormat="1" ht="26.25" customHeight="1">
      <c r="A10" s="241">
        <v>4</v>
      </c>
      <c r="B10" s="815" t="s">
        <v>373</v>
      </c>
      <c r="C10" s="816"/>
      <c r="D10" s="816"/>
      <c r="E10" s="816"/>
      <c r="F10" s="816"/>
      <c r="G10" s="816"/>
      <c r="H10" s="816"/>
      <c r="I10" s="816"/>
      <c r="J10" s="816"/>
      <c r="K10" s="816"/>
      <c r="L10" s="816"/>
      <c r="M10" s="816"/>
      <c r="N10" s="816"/>
      <c r="O10" s="816"/>
      <c r="P10" s="817"/>
      <c r="Q10" s="818">
        <v>24</v>
      </c>
      <c r="R10" s="819"/>
      <c r="S10" s="819"/>
      <c r="T10" s="819"/>
      <c r="U10" s="819"/>
      <c r="V10" s="819">
        <v>24</v>
      </c>
      <c r="W10" s="819"/>
      <c r="X10" s="819"/>
      <c r="Y10" s="819"/>
      <c r="Z10" s="819"/>
      <c r="AA10" s="819">
        <v>0</v>
      </c>
      <c r="AB10" s="819"/>
      <c r="AC10" s="819"/>
      <c r="AD10" s="819"/>
      <c r="AE10" s="820"/>
      <c r="AF10" s="821">
        <v>0</v>
      </c>
      <c r="AG10" s="822"/>
      <c r="AH10" s="822"/>
      <c r="AI10" s="822"/>
      <c r="AJ10" s="823"/>
      <c r="AK10" s="824">
        <v>24</v>
      </c>
      <c r="AL10" s="825"/>
      <c r="AM10" s="825"/>
      <c r="AN10" s="825"/>
      <c r="AO10" s="825"/>
      <c r="AP10" s="825">
        <v>86</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574</v>
      </c>
      <c r="BT10" s="829"/>
      <c r="BU10" s="829"/>
      <c r="BV10" s="829"/>
      <c r="BW10" s="829"/>
      <c r="BX10" s="829"/>
      <c r="BY10" s="829"/>
      <c r="BZ10" s="829"/>
      <c r="CA10" s="829"/>
      <c r="CB10" s="829"/>
      <c r="CC10" s="829"/>
      <c r="CD10" s="829"/>
      <c r="CE10" s="829"/>
      <c r="CF10" s="829"/>
      <c r="CG10" s="830"/>
      <c r="CH10" s="841">
        <v>0</v>
      </c>
      <c r="CI10" s="842"/>
      <c r="CJ10" s="842"/>
      <c r="CK10" s="842"/>
      <c r="CL10" s="843"/>
      <c r="CM10" s="841">
        <v>23</v>
      </c>
      <c r="CN10" s="842"/>
      <c r="CO10" s="842"/>
      <c r="CP10" s="842"/>
      <c r="CQ10" s="843"/>
      <c r="CR10" s="841">
        <v>20</v>
      </c>
      <c r="CS10" s="842"/>
      <c r="CT10" s="842"/>
      <c r="CU10" s="842"/>
      <c r="CV10" s="843"/>
      <c r="CW10" s="841">
        <v>4</v>
      </c>
      <c r="CX10" s="842"/>
      <c r="CY10" s="842"/>
      <c r="CZ10" s="842"/>
      <c r="DA10" s="843"/>
      <c r="DB10" s="841" t="s">
        <v>568</v>
      </c>
      <c r="DC10" s="842"/>
      <c r="DD10" s="842"/>
      <c r="DE10" s="842"/>
      <c r="DF10" s="843"/>
      <c r="DG10" s="841" t="s">
        <v>568</v>
      </c>
      <c r="DH10" s="842"/>
      <c r="DI10" s="842"/>
      <c r="DJ10" s="842"/>
      <c r="DK10" s="843"/>
      <c r="DL10" s="841" t="s">
        <v>584</v>
      </c>
      <c r="DM10" s="842"/>
      <c r="DN10" s="842"/>
      <c r="DO10" s="842"/>
      <c r="DP10" s="843"/>
      <c r="DQ10" s="841" t="s">
        <v>583</v>
      </c>
      <c r="DR10" s="842"/>
      <c r="DS10" s="842"/>
      <c r="DT10" s="842"/>
      <c r="DU10" s="843"/>
      <c r="DV10" s="844"/>
      <c r="DW10" s="845"/>
      <c r="DX10" s="845"/>
      <c r="DY10" s="845"/>
      <c r="DZ10" s="846"/>
      <c r="EA10" s="234"/>
    </row>
    <row r="11" spans="1:131" s="235" customFormat="1" ht="26.25" customHeight="1">
      <c r="A11" s="241">
        <v>5</v>
      </c>
      <c r="B11" s="815" t="s">
        <v>374</v>
      </c>
      <c r="C11" s="816"/>
      <c r="D11" s="816"/>
      <c r="E11" s="816"/>
      <c r="F11" s="816"/>
      <c r="G11" s="816"/>
      <c r="H11" s="816"/>
      <c r="I11" s="816"/>
      <c r="J11" s="816"/>
      <c r="K11" s="816"/>
      <c r="L11" s="816"/>
      <c r="M11" s="816"/>
      <c r="N11" s="816"/>
      <c r="O11" s="816"/>
      <c r="P11" s="817"/>
      <c r="Q11" s="818">
        <v>851</v>
      </c>
      <c r="R11" s="819"/>
      <c r="S11" s="819"/>
      <c r="T11" s="819"/>
      <c r="U11" s="819"/>
      <c r="V11" s="819">
        <v>851</v>
      </c>
      <c r="W11" s="819"/>
      <c r="X11" s="819"/>
      <c r="Y11" s="819"/>
      <c r="Z11" s="819"/>
      <c r="AA11" s="819" t="s">
        <v>559</v>
      </c>
      <c r="AB11" s="819"/>
      <c r="AC11" s="819"/>
      <c r="AD11" s="819"/>
      <c r="AE11" s="820"/>
      <c r="AF11" s="821" t="s">
        <v>119</v>
      </c>
      <c r="AG11" s="822"/>
      <c r="AH11" s="822"/>
      <c r="AI11" s="822"/>
      <c r="AJ11" s="823"/>
      <c r="AK11" s="824">
        <v>66</v>
      </c>
      <c r="AL11" s="825"/>
      <c r="AM11" s="825"/>
      <c r="AN11" s="825"/>
      <c r="AO11" s="825"/>
      <c r="AP11" s="825">
        <v>4231</v>
      </c>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575</v>
      </c>
      <c r="BT11" s="829"/>
      <c r="BU11" s="829"/>
      <c r="BV11" s="829"/>
      <c r="BW11" s="829"/>
      <c r="BX11" s="829"/>
      <c r="BY11" s="829"/>
      <c r="BZ11" s="829"/>
      <c r="CA11" s="829"/>
      <c r="CB11" s="829"/>
      <c r="CC11" s="829"/>
      <c r="CD11" s="829"/>
      <c r="CE11" s="829"/>
      <c r="CF11" s="829"/>
      <c r="CG11" s="830"/>
      <c r="CH11" s="841">
        <v>2</v>
      </c>
      <c r="CI11" s="842"/>
      <c r="CJ11" s="842"/>
      <c r="CK11" s="842"/>
      <c r="CL11" s="843"/>
      <c r="CM11" s="841">
        <v>105</v>
      </c>
      <c r="CN11" s="842"/>
      <c r="CO11" s="842"/>
      <c r="CP11" s="842"/>
      <c r="CQ11" s="843"/>
      <c r="CR11" s="841">
        <v>20</v>
      </c>
      <c r="CS11" s="842"/>
      <c r="CT11" s="842"/>
      <c r="CU11" s="842"/>
      <c r="CV11" s="843"/>
      <c r="CW11" s="841">
        <v>9</v>
      </c>
      <c r="CX11" s="842"/>
      <c r="CY11" s="842"/>
      <c r="CZ11" s="842"/>
      <c r="DA11" s="843"/>
      <c r="DB11" s="841" t="s">
        <v>583</v>
      </c>
      <c r="DC11" s="842"/>
      <c r="DD11" s="842"/>
      <c r="DE11" s="842"/>
      <c r="DF11" s="843"/>
      <c r="DG11" s="841" t="s">
        <v>568</v>
      </c>
      <c r="DH11" s="842"/>
      <c r="DI11" s="842"/>
      <c r="DJ11" s="842"/>
      <c r="DK11" s="843"/>
      <c r="DL11" s="841" t="s">
        <v>568</v>
      </c>
      <c r="DM11" s="842"/>
      <c r="DN11" s="842"/>
      <c r="DO11" s="842"/>
      <c r="DP11" s="843"/>
      <c r="DQ11" s="841" t="s">
        <v>568</v>
      </c>
      <c r="DR11" s="842"/>
      <c r="DS11" s="842"/>
      <c r="DT11" s="842"/>
      <c r="DU11" s="843"/>
      <c r="DV11" s="844"/>
      <c r="DW11" s="845"/>
      <c r="DX11" s="845"/>
      <c r="DY11" s="845"/>
      <c r="DZ11" s="846"/>
      <c r="EA11" s="234"/>
    </row>
    <row r="12" spans="1:131" s="235" customFormat="1" ht="26.25" customHeight="1">
      <c r="A12" s="241">
        <v>6</v>
      </c>
      <c r="B12" s="815" t="s">
        <v>375</v>
      </c>
      <c r="C12" s="816"/>
      <c r="D12" s="816"/>
      <c r="E12" s="816"/>
      <c r="F12" s="816"/>
      <c r="G12" s="816"/>
      <c r="H12" s="816"/>
      <c r="I12" s="816"/>
      <c r="J12" s="816"/>
      <c r="K12" s="816"/>
      <c r="L12" s="816"/>
      <c r="M12" s="816"/>
      <c r="N12" s="816"/>
      <c r="O12" s="816"/>
      <c r="P12" s="817"/>
      <c r="Q12" s="818">
        <v>271</v>
      </c>
      <c r="R12" s="819"/>
      <c r="S12" s="819"/>
      <c r="T12" s="819"/>
      <c r="U12" s="819"/>
      <c r="V12" s="819">
        <v>270</v>
      </c>
      <c r="W12" s="819"/>
      <c r="X12" s="819"/>
      <c r="Y12" s="819"/>
      <c r="Z12" s="819"/>
      <c r="AA12" s="819">
        <v>2</v>
      </c>
      <c r="AB12" s="819"/>
      <c r="AC12" s="819"/>
      <c r="AD12" s="819"/>
      <c r="AE12" s="820"/>
      <c r="AF12" s="821">
        <v>2</v>
      </c>
      <c r="AG12" s="822"/>
      <c r="AH12" s="822"/>
      <c r="AI12" s="822"/>
      <c r="AJ12" s="823"/>
      <c r="AK12" s="824">
        <v>128</v>
      </c>
      <c r="AL12" s="825"/>
      <c r="AM12" s="825"/>
      <c r="AN12" s="825"/>
      <c r="AO12" s="825"/>
      <c r="AP12" s="825">
        <v>26</v>
      </c>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t="s">
        <v>582</v>
      </c>
      <c r="BS12" s="828" t="s">
        <v>576</v>
      </c>
      <c r="BT12" s="829"/>
      <c r="BU12" s="829"/>
      <c r="BV12" s="829"/>
      <c r="BW12" s="829"/>
      <c r="BX12" s="829"/>
      <c r="BY12" s="829"/>
      <c r="BZ12" s="829"/>
      <c r="CA12" s="829"/>
      <c r="CB12" s="829"/>
      <c r="CC12" s="829"/>
      <c r="CD12" s="829"/>
      <c r="CE12" s="829"/>
      <c r="CF12" s="829"/>
      <c r="CG12" s="830"/>
      <c r="CH12" s="841">
        <v>66</v>
      </c>
      <c r="CI12" s="842"/>
      <c r="CJ12" s="842"/>
      <c r="CK12" s="842"/>
      <c r="CL12" s="843"/>
      <c r="CM12" s="841">
        <v>382</v>
      </c>
      <c r="CN12" s="842"/>
      <c r="CO12" s="842"/>
      <c r="CP12" s="842"/>
      <c r="CQ12" s="843"/>
      <c r="CR12" s="841">
        <v>9</v>
      </c>
      <c r="CS12" s="842"/>
      <c r="CT12" s="842"/>
      <c r="CU12" s="842"/>
      <c r="CV12" s="843"/>
      <c r="CW12" s="841" t="s">
        <v>568</v>
      </c>
      <c r="CX12" s="842"/>
      <c r="CY12" s="842"/>
      <c r="CZ12" s="842"/>
      <c r="DA12" s="843"/>
      <c r="DB12" s="841">
        <v>331</v>
      </c>
      <c r="DC12" s="842"/>
      <c r="DD12" s="842"/>
      <c r="DE12" s="842"/>
      <c r="DF12" s="843"/>
      <c r="DG12" s="841" t="s">
        <v>568</v>
      </c>
      <c r="DH12" s="842"/>
      <c r="DI12" s="842"/>
      <c r="DJ12" s="842"/>
      <c r="DK12" s="843"/>
      <c r="DL12" s="841" t="s">
        <v>584</v>
      </c>
      <c r="DM12" s="842"/>
      <c r="DN12" s="842"/>
      <c r="DO12" s="842"/>
      <c r="DP12" s="843"/>
      <c r="DQ12" s="841">
        <v>33</v>
      </c>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t="s">
        <v>582</v>
      </c>
      <c r="BS13" s="828" t="s">
        <v>577</v>
      </c>
      <c r="BT13" s="829"/>
      <c r="BU13" s="829"/>
      <c r="BV13" s="829"/>
      <c r="BW13" s="829"/>
      <c r="BX13" s="829"/>
      <c r="BY13" s="829"/>
      <c r="BZ13" s="829"/>
      <c r="CA13" s="829"/>
      <c r="CB13" s="829"/>
      <c r="CC13" s="829"/>
      <c r="CD13" s="829"/>
      <c r="CE13" s="829"/>
      <c r="CF13" s="829"/>
      <c r="CG13" s="830"/>
      <c r="CH13" s="841">
        <v>-5</v>
      </c>
      <c r="CI13" s="842"/>
      <c r="CJ13" s="842"/>
      <c r="CK13" s="842"/>
      <c r="CL13" s="843"/>
      <c r="CM13" s="841">
        <v>798</v>
      </c>
      <c r="CN13" s="842"/>
      <c r="CO13" s="842"/>
      <c r="CP13" s="842"/>
      <c r="CQ13" s="843"/>
      <c r="CR13" s="841">
        <v>5</v>
      </c>
      <c r="CS13" s="842"/>
      <c r="CT13" s="842"/>
      <c r="CU13" s="842"/>
      <c r="CV13" s="843"/>
      <c r="CW13" s="841" t="s">
        <v>583</v>
      </c>
      <c r="CX13" s="842"/>
      <c r="CY13" s="842"/>
      <c r="CZ13" s="842"/>
      <c r="DA13" s="843"/>
      <c r="DB13" s="841" t="s">
        <v>568</v>
      </c>
      <c r="DC13" s="842"/>
      <c r="DD13" s="842"/>
      <c r="DE13" s="842"/>
      <c r="DF13" s="843"/>
      <c r="DG13" s="841">
        <v>663</v>
      </c>
      <c r="DH13" s="842"/>
      <c r="DI13" s="842"/>
      <c r="DJ13" s="842"/>
      <c r="DK13" s="843"/>
      <c r="DL13" s="841" t="s">
        <v>584</v>
      </c>
      <c r="DM13" s="842"/>
      <c r="DN13" s="842"/>
      <c r="DO13" s="842"/>
      <c r="DP13" s="843"/>
      <c r="DQ13" s="841" t="s">
        <v>568</v>
      </c>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t="s">
        <v>578</v>
      </c>
      <c r="BT14" s="829"/>
      <c r="BU14" s="829"/>
      <c r="BV14" s="829"/>
      <c r="BW14" s="829"/>
      <c r="BX14" s="829"/>
      <c r="BY14" s="829"/>
      <c r="BZ14" s="829"/>
      <c r="CA14" s="829"/>
      <c r="CB14" s="829"/>
      <c r="CC14" s="829"/>
      <c r="CD14" s="829"/>
      <c r="CE14" s="829"/>
      <c r="CF14" s="829"/>
      <c r="CG14" s="830"/>
      <c r="CH14" s="841">
        <v>34</v>
      </c>
      <c r="CI14" s="842"/>
      <c r="CJ14" s="842"/>
      <c r="CK14" s="842"/>
      <c r="CL14" s="843"/>
      <c r="CM14" s="841">
        <v>322</v>
      </c>
      <c r="CN14" s="842"/>
      <c r="CO14" s="842"/>
      <c r="CP14" s="842"/>
      <c r="CQ14" s="843"/>
      <c r="CR14" s="841">
        <v>35</v>
      </c>
      <c r="CS14" s="842"/>
      <c r="CT14" s="842"/>
      <c r="CU14" s="842"/>
      <c r="CV14" s="843"/>
      <c r="CW14" s="841" t="s">
        <v>568</v>
      </c>
      <c r="CX14" s="842"/>
      <c r="CY14" s="842"/>
      <c r="CZ14" s="842"/>
      <c r="DA14" s="843"/>
      <c r="DB14" s="841" t="s">
        <v>583</v>
      </c>
      <c r="DC14" s="842"/>
      <c r="DD14" s="842"/>
      <c r="DE14" s="842"/>
      <c r="DF14" s="843"/>
      <c r="DG14" s="841" t="s">
        <v>568</v>
      </c>
      <c r="DH14" s="842"/>
      <c r="DI14" s="842"/>
      <c r="DJ14" s="842"/>
      <c r="DK14" s="843"/>
      <c r="DL14" s="841" t="s">
        <v>568</v>
      </c>
      <c r="DM14" s="842"/>
      <c r="DN14" s="842"/>
      <c r="DO14" s="842"/>
      <c r="DP14" s="843"/>
      <c r="DQ14" s="841" t="s">
        <v>568</v>
      </c>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t="s">
        <v>579</v>
      </c>
      <c r="BT15" s="829"/>
      <c r="BU15" s="829"/>
      <c r="BV15" s="829"/>
      <c r="BW15" s="829"/>
      <c r="BX15" s="829"/>
      <c r="BY15" s="829"/>
      <c r="BZ15" s="829"/>
      <c r="CA15" s="829"/>
      <c r="CB15" s="829"/>
      <c r="CC15" s="829"/>
      <c r="CD15" s="829"/>
      <c r="CE15" s="829"/>
      <c r="CF15" s="829"/>
      <c r="CG15" s="830"/>
      <c r="CH15" s="841">
        <v>0</v>
      </c>
      <c r="CI15" s="842"/>
      <c r="CJ15" s="842"/>
      <c r="CK15" s="842"/>
      <c r="CL15" s="843"/>
      <c r="CM15" s="841">
        <v>11</v>
      </c>
      <c r="CN15" s="842"/>
      <c r="CO15" s="842"/>
      <c r="CP15" s="842"/>
      <c r="CQ15" s="843"/>
      <c r="CR15" s="841">
        <v>3</v>
      </c>
      <c r="CS15" s="842"/>
      <c r="CT15" s="842"/>
      <c r="CU15" s="842"/>
      <c r="CV15" s="843"/>
      <c r="CW15" s="841">
        <v>22</v>
      </c>
      <c r="CX15" s="842"/>
      <c r="CY15" s="842"/>
      <c r="CZ15" s="842"/>
      <c r="DA15" s="843"/>
      <c r="DB15" s="841" t="s">
        <v>568</v>
      </c>
      <c r="DC15" s="842"/>
      <c r="DD15" s="842"/>
      <c r="DE15" s="842"/>
      <c r="DF15" s="843"/>
      <c r="DG15" s="841" t="s">
        <v>568</v>
      </c>
      <c r="DH15" s="842"/>
      <c r="DI15" s="842"/>
      <c r="DJ15" s="842"/>
      <c r="DK15" s="843"/>
      <c r="DL15" s="841" t="s">
        <v>568</v>
      </c>
      <c r="DM15" s="842"/>
      <c r="DN15" s="842"/>
      <c r="DO15" s="842"/>
      <c r="DP15" s="843"/>
      <c r="DQ15" s="841" t="s">
        <v>568</v>
      </c>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t="s">
        <v>580</v>
      </c>
      <c r="BT16" s="829"/>
      <c r="BU16" s="829"/>
      <c r="BV16" s="829"/>
      <c r="BW16" s="829"/>
      <c r="BX16" s="829"/>
      <c r="BY16" s="829"/>
      <c r="BZ16" s="829"/>
      <c r="CA16" s="829"/>
      <c r="CB16" s="829"/>
      <c r="CC16" s="829"/>
      <c r="CD16" s="829"/>
      <c r="CE16" s="829"/>
      <c r="CF16" s="829"/>
      <c r="CG16" s="830"/>
      <c r="CH16" s="841">
        <v>329</v>
      </c>
      <c r="CI16" s="842"/>
      <c r="CJ16" s="842"/>
      <c r="CK16" s="842"/>
      <c r="CL16" s="843"/>
      <c r="CM16" s="841">
        <v>1617</v>
      </c>
      <c r="CN16" s="842"/>
      <c r="CO16" s="842"/>
      <c r="CP16" s="842"/>
      <c r="CQ16" s="843"/>
      <c r="CR16" s="841">
        <v>658</v>
      </c>
      <c r="CS16" s="842"/>
      <c r="CT16" s="842"/>
      <c r="CU16" s="842"/>
      <c r="CV16" s="843"/>
      <c r="CW16" s="841">
        <v>683</v>
      </c>
      <c r="CX16" s="842"/>
      <c r="CY16" s="842"/>
      <c r="CZ16" s="842"/>
      <c r="DA16" s="843"/>
      <c r="DB16" s="841">
        <v>3572</v>
      </c>
      <c r="DC16" s="842"/>
      <c r="DD16" s="842"/>
      <c r="DE16" s="842"/>
      <c r="DF16" s="843"/>
      <c r="DG16" s="841" t="s">
        <v>568</v>
      </c>
      <c r="DH16" s="842"/>
      <c r="DI16" s="842"/>
      <c r="DJ16" s="842"/>
      <c r="DK16" s="843"/>
      <c r="DL16" s="841" t="s">
        <v>568</v>
      </c>
      <c r="DM16" s="842"/>
      <c r="DN16" s="842"/>
      <c r="DO16" s="842"/>
      <c r="DP16" s="843"/>
      <c r="DQ16" s="841" t="s">
        <v>585</v>
      </c>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377</v>
      </c>
      <c r="B23" s="850" t="s">
        <v>378</v>
      </c>
      <c r="C23" s="851"/>
      <c r="D23" s="851"/>
      <c r="E23" s="851"/>
      <c r="F23" s="851"/>
      <c r="G23" s="851"/>
      <c r="H23" s="851"/>
      <c r="I23" s="851"/>
      <c r="J23" s="851"/>
      <c r="K23" s="851"/>
      <c r="L23" s="851"/>
      <c r="M23" s="851"/>
      <c r="N23" s="851"/>
      <c r="O23" s="851"/>
      <c r="P23" s="852"/>
      <c r="Q23" s="853">
        <v>60589</v>
      </c>
      <c r="R23" s="854"/>
      <c r="S23" s="854"/>
      <c r="T23" s="854"/>
      <c r="U23" s="854"/>
      <c r="V23" s="854">
        <v>59160</v>
      </c>
      <c r="W23" s="854"/>
      <c r="X23" s="854"/>
      <c r="Y23" s="854"/>
      <c r="Z23" s="854"/>
      <c r="AA23" s="854">
        <v>1429</v>
      </c>
      <c r="AB23" s="854"/>
      <c r="AC23" s="854"/>
      <c r="AD23" s="854"/>
      <c r="AE23" s="855"/>
      <c r="AF23" s="856">
        <v>959</v>
      </c>
      <c r="AG23" s="854"/>
      <c r="AH23" s="854"/>
      <c r="AI23" s="854"/>
      <c r="AJ23" s="857"/>
      <c r="AK23" s="858"/>
      <c r="AL23" s="859"/>
      <c r="AM23" s="859"/>
      <c r="AN23" s="859"/>
      <c r="AO23" s="859"/>
      <c r="AP23" s="854">
        <v>54874</v>
      </c>
      <c r="AQ23" s="854"/>
      <c r="AR23" s="854"/>
      <c r="AS23" s="854"/>
      <c r="AT23" s="854"/>
      <c r="AU23" s="860"/>
      <c r="AV23" s="860"/>
      <c r="AW23" s="860"/>
      <c r="AX23" s="860"/>
      <c r="AY23" s="861"/>
      <c r="AZ23" s="869" t="s">
        <v>379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353</v>
      </c>
      <c r="B26" s="801"/>
      <c r="C26" s="801"/>
      <c r="D26" s="801"/>
      <c r="E26" s="801"/>
      <c r="F26" s="801"/>
      <c r="G26" s="801"/>
      <c r="H26" s="801"/>
      <c r="I26" s="801"/>
      <c r="J26" s="801"/>
      <c r="K26" s="801"/>
      <c r="L26" s="801"/>
      <c r="M26" s="801"/>
      <c r="N26" s="801"/>
      <c r="O26" s="801"/>
      <c r="P26" s="802"/>
      <c r="Q26" s="777" t="s">
        <v>382</v>
      </c>
      <c r="R26" s="778"/>
      <c r="S26" s="778"/>
      <c r="T26" s="778"/>
      <c r="U26" s="779"/>
      <c r="V26" s="777" t="s">
        <v>383</v>
      </c>
      <c r="W26" s="778"/>
      <c r="X26" s="778"/>
      <c r="Y26" s="778"/>
      <c r="Z26" s="779"/>
      <c r="AA26" s="777" t="s">
        <v>384</v>
      </c>
      <c r="AB26" s="778"/>
      <c r="AC26" s="778"/>
      <c r="AD26" s="778"/>
      <c r="AE26" s="778"/>
      <c r="AF26" s="872" t="s">
        <v>385</v>
      </c>
      <c r="AG26" s="873"/>
      <c r="AH26" s="873"/>
      <c r="AI26" s="873"/>
      <c r="AJ26" s="874"/>
      <c r="AK26" s="778" t="s">
        <v>386</v>
      </c>
      <c r="AL26" s="778"/>
      <c r="AM26" s="778"/>
      <c r="AN26" s="778"/>
      <c r="AO26" s="779"/>
      <c r="AP26" s="777" t="s">
        <v>387</v>
      </c>
      <c r="AQ26" s="778"/>
      <c r="AR26" s="778"/>
      <c r="AS26" s="778"/>
      <c r="AT26" s="779"/>
      <c r="AU26" s="777" t="s">
        <v>388</v>
      </c>
      <c r="AV26" s="778"/>
      <c r="AW26" s="778"/>
      <c r="AX26" s="778"/>
      <c r="AY26" s="779"/>
      <c r="AZ26" s="777" t="s">
        <v>389</v>
      </c>
      <c r="BA26" s="778"/>
      <c r="BB26" s="778"/>
      <c r="BC26" s="778"/>
      <c r="BD26" s="779"/>
      <c r="BE26" s="777" t="s">
        <v>360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390</v>
      </c>
      <c r="C28" s="792"/>
      <c r="D28" s="792"/>
      <c r="E28" s="792"/>
      <c r="F28" s="792"/>
      <c r="G28" s="792"/>
      <c r="H28" s="792"/>
      <c r="I28" s="792"/>
      <c r="J28" s="792"/>
      <c r="K28" s="792"/>
      <c r="L28" s="792"/>
      <c r="M28" s="792"/>
      <c r="N28" s="792"/>
      <c r="O28" s="792"/>
      <c r="P28" s="793"/>
      <c r="Q28" s="882">
        <v>19064</v>
      </c>
      <c r="R28" s="883"/>
      <c r="S28" s="883"/>
      <c r="T28" s="883"/>
      <c r="U28" s="883"/>
      <c r="V28" s="883">
        <v>18222</v>
      </c>
      <c r="W28" s="883"/>
      <c r="X28" s="883"/>
      <c r="Y28" s="883"/>
      <c r="Z28" s="883"/>
      <c r="AA28" s="883">
        <v>842</v>
      </c>
      <c r="AB28" s="883"/>
      <c r="AC28" s="883"/>
      <c r="AD28" s="883"/>
      <c r="AE28" s="884"/>
      <c r="AF28" s="885">
        <v>842</v>
      </c>
      <c r="AG28" s="883"/>
      <c r="AH28" s="883"/>
      <c r="AI28" s="883"/>
      <c r="AJ28" s="886"/>
      <c r="AK28" s="887">
        <v>1140</v>
      </c>
      <c r="AL28" s="878"/>
      <c r="AM28" s="878"/>
      <c r="AN28" s="878"/>
      <c r="AO28" s="878"/>
      <c r="AP28" s="878" t="s">
        <v>560</v>
      </c>
      <c r="AQ28" s="878"/>
      <c r="AR28" s="878"/>
      <c r="AS28" s="878"/>
      <c r="AT28" s="878"/>
      <c r="AU28" s="878" t="s">
        <v>560</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391</v>
      </c>
      <c r="C29" s="816"/>
      <c r="D29" s="816"/>
      <c r="E29" s="816"/>
      <c r="F29" s="816"/>
      <c r="G29" s="816"/>
      <c r="H29" s="816"/>
      <c r="I29" s="816"/>
      <c r="J29" s="816"/>
      <c r="K29" s="816"/>
      <c r="L29" s="816"/>
      <c r="M29" s="816"/>
      <c r="N29" s="816"/>
      <c r="O29" s="816"/>
      <c r="P29" s="817"/>
      <c r="Q29" s="818">
        <v>10874</v>
      </c>
      <c r="R29" s="819"/>
      <c r="S29" s="819"/>
      <c r="T29" s="819"/>
      <c r="U29" s="819"/>
      <c r="V29" s="819">
        <v>10509</v>
      </c>
      <c r="W29" s="819"/>
      <c r="X29" s="819"/>
      <c r="Y29" s="819"/>
      <c r="Z29" s="819"/>
      <c r="AA29" s="819">
        <v>366</v>
      </c>
      <c r="AB29" s="819"/>
      <c r="AC29" s="819"/>
      <c r="AD29" s="819"/>
      <c r="AE29" s="820"/>
      <c r="AF29" s="821">
        <v>366</v>
      </c>
      <c r="AG29" s="822"/>
      <c r="AH29" s="822"/>
      <c r="AI29" s="822"/>
      <c r="AJ29" s="823"/>
      <c r="AK29" s="890">
        <v>1533</v>
      </c>
      <c r="AL29" s="891"/>
      <c r="AM29" s="891"/>
      <c r="AN29" s="891"/>
      <c r="AO29" s="891"/>
      <c r="AP29" s="891" t="s">
        <v>560</v>
      </c>
      <c r="AQ29" s="891"/>
      <c r="AR29" s="891"/>
      <c r="AS29" s="891"/>
      <c r="AT29" s="891"/>
      <c r="AU29" s="891" t="s">
        <v>560</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392</v>
      </c>
      <c r="C30" s="816"/>
      <c r="D30" s="816"/>
      <c r="E30" s="816"/>
      <c r="F30" s="816"/>
      <c r="G30" s="816"/>
      <c r="H30" s="816"/>
      <c r="I30" s="816"/>
      <c r="J30" s="816"/>
      <c r="K30" s="816"/>
      <c r="L30" s="816"/>
      <c r="M30" s="816"/>
      <c r="N30" s="816"/>
      <c r="O30" s="816"/>
      <c r="P30" s="817"/>
      <c r="Q30" s="818">
        <v>1532</v>
      </c>
      <c r="R30" s="819"/>
      <c r="S30" s="819"/>
      <c r="T30" s="819"/>
      <c r="U30" s="819"/>
      <c r="V30" s="819">
        <v>1525</v>
      </c>
      <c r="W30" s="819"/>
      <c r="X30" s="819"/>
      <c r="Y30" s="819"/>
      <c r="Z30" s="819"/>
      <c r="AA30" s="819">
        <v>7</v>
      </c>
      <c r="AB30" s="819"/>
      <c r="AC30" s="819"/>
      <c r="AD30" s="819"/>
      <c r="AE30" s="820"/>
      <c r="AF30" s="821">
        <v>7</v>
      </c>
      <c r="AG30" s="822"/>
      <c r="AH30" s="822"/>
      <c r="AI30" s="822"/>
      <c r="AJ30" s="823"/>
      <c r="AK30" s="890">
        <v>360</v>
      </c>
      <c r="AL30" s="891"/>
      <c r="AM30" s="891"/>
      <c r="AN30" s="891"/>
      <c r="AO30" s="891"/>
      <c r="AP30" s="891" t="s">
        <v>560</v>
      </c>
      <c r="AQ30" s="891"/>
      <c r="AR30" s="891"/>
      <c r="AS30" s="891"/>
      <c r="AT30" s="891"/>
      <c r="AU30" s="891" t="s">
        <v>560</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393</v>
      </c>
      <c r="C31" s="816"/>
      <c r="D31" s="816"/>
      <c r="E31" s="816"/>
      <c r="F31" s="816"/>
      <c r="G31" s="816"/>
      <c r="H31" s="816"/>
      <c r="I31" s="816"/>
      <c r="J31" s="816"/>
      <c r="K31" s="816"/>
      <c r="L31" s="816"/>
      <c r="M31" s="816"/>
      <c r="N31" s="816"/>
      <c r="O31" s="816"/>
      <c r="P31" s="817"/>
      <c r="Q31" s="818">
        <v>2755</v>
      </c>
      <c r="R31" s="819"/>
      <c r="S31" s="819"/>
      <c r="T31" s="819"/>
      <c r="U31" s="819"/>
      <c r="V31" s="819">
        <v>2128</v>
      </c>
      <c r="W31" s="819"/>
      <c r="X31" s="819"/>
      <c r="Y31" s="819"/>
      <c r="Z31" s="819"/>
      <c r="AA31" s="819">
        <v>626</v>
      </c>
      <c r="AB31" s="819"/>
      <c r="AC31" s="819"/>
      <c r="AD31" s="819"/>
      <c r="AE31" s="820"/>
      <c r="AF31" s="821">
        <v>5820</v>
      </c>
      <c r="AG31" s="822"/>
      <c r="AH31" s="822"/>
      <c r="AI31" s="822"/>
      <c r="AJ31" s="823"/>
      <c r="AK31" s="890">
        <v>4</v>
      </c>
      <c r="AL31" s="891"/>
      <c r="AM31" s="891"/>
      <c r="AN31" s="891"/>
      <c r="AO31" s="891"/>
      <c r="AP31" s="891">
        <v>5813</v>
      </c>
      <c r="AQ31" s="891"/>
      <c r="AR31" s="891"/>
      <c r="AS31" s="891"/>
      <c r="AT31" s="891"/>
      <c r="AU31" s="891">
        <v>52</v>
      </c>
      <c r="AV31" s="891"/>
      <c r="AW31" s="891"/>
      <c r="AX31" s="891"/>
      <c r="AY31" s="891"/>
      <c r="AZ31" s="892" t="s">
        <v>560</v>
      </c>
      <c r="BA31" s="892"/>
      <c r="BB31" s="892"/>
      <c r="BC31" s="892"/>
      <c r="BD31" s="892"/>
      <c r="BE31" s="888" t="s">
        <v>394</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395</v>
      </c>
      <c r="C32" s="816"/>
      <c r="D32" s="816"/>
      <c r="E32" s="816"/>
      <c r="F32" s="816"/>
      <c r="G32" s="816"/>
      <c r="H32" s="816"/>
      <c r="I32" s="816"/>
      <c r="J32" s="816"/>
      <c r="K32" s="816"/>
      <c r="L32" s="816"/>
      <c r="M32" s="816"/>
      <c r="N32" s="816"/>
      <c r="O32" s="816"/>
      <c r="P32" s="817"/>
      <c r="Q32" s="818">
        <v>5208</v>
      </c>
      <c r="R32" s="819"/>
      <c r="S32" s="819"/>
      <c r="T32" s="819"/>
      <c r="U32" s="819"/>
      <c r="V32" s="819">
        <v>5093</v>
      </c>
      <c r="W32" s="819"/>
      <c r="X32" s="819"/>
      <c r="Y32" s="819"/>
      <c r="Z32" s="819"/>
      <c r="AA32" s="819">
        <v>115</v>
      </c>
      <c r="AB32" s="819"/>
      <c r="AC32" s="819"/>
      <c r="AD32" s="819"/>
      <c r="AE32" s="820"/>
      <c r="AF32" s="821">
        <v>108</v>
      </c>
      <c r="AG32" s="822"/>
      <c r="AH32" s="822"/>
      <c r="AI32" s="822"/>
      <c r="AJ32" s="823"/>
      <c r="AK32" s="890">
        <v>1345</v>
      </c>
      <c r="AL32" s="891"/>
      <c r="AM32" s="891"/>
      <c r="AN32" s="891"/>
      <c r="AO32" s="891"/>
      <c r="AP32" s="891">
        <v>28074</v>
      </c>
      <c r="AQ32" s="891"/>
      <c r="AR32" s="891"/>
      <c r="AS32" s="891"/>
      <c r="AT32" s="891"/>
      <c r="AU32" s="891">
        <v>20298</v>
      </c>
      <c r="AV32" s="891"/>
      <c r="AW32" s="891"/>
      <c r="AX32" s="891"/>
      <c r="AY32" s="891"/>
      <c r="AZ32" s="892" t="s">
        <v>560</v>
      </c>
      <c r="BA32" s="892"/>
      <c r="BB32" s="892"/>
      <c r="BC32" s="892"/>
      <c r="BD32" s="892"/>
      <c r="BE32" s="888" t="s">
        <v>396</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397</v>
      </c>
      <c r="C33" s="816"/>
      <c r="D33" s="816"/>
      <c r="E33" s="816"/>
      <c r="F33" s="816"/>
      <c r="G33" s="816"/>
      <c r="H33" s="816"/>
      <c r="I33" s="816"/>
      <c r="J33" s="816"/>
      <c r="K33" s="816"/>
      <c r="L33" s="816"/>
      <c r="M33" s="816"/>
      <c r="N33" s="816"/>
      <c r="O33" s="816"/>
      <c r="P33" s="817"/>
      <c r="Q33" s="818">
        <v>614</v>
      </c>
      <c r="R33" s="819"/>
      <c r="S33" s="819"/>
      <c r="T33" s="819"/>
      <c r="U33" s="819"/>
      <c r="V33" s="819">
        <v>613</v>
      </c>
      <c r="W33" s="819"/>
      <c r="X33" s="819"/>
      <c r="Y33" s="819"/>
      <c r="Z33" s="819"/>
      <c r="AA33" s="819">
        <v>1</v>
      </c>
      <c r="AB33" s="819"/>
      <c r="AC33" s="819"/>
      <c r="AD33" s="819"/>
      <c r="AE33" s="820"/>
      <c r="AF33" s="821">
        <v>1</v>
      </c>
      <c r="AG33" s="822"/>
      <c r="AH33" s="822"/>
      <c r="AI33" s="822"/>
      <c r="AJ33" s="823"/>
      <c r="AK33" s="890">
        <v>484</v>
      </c>
      <c r="AL33" s="891"/>
      <c r="AM33" s="891"/>
      <c r="AN33" s="891"/>
      <c r="AO33" s="891"/>
      <c r="AP33" s="891">
        <v>4721</v>
      </c>
      <c r="AQ33" s="891"/>
      <c r="AR33" s="891"/>
      <c r="AS33" s="891"/>
      <c r="AT33" s="891"/>
      <c r="AU33" s="891">
        <v>4721</v>
      </c>
      <c r="AV33" s="891"/>
      <c r="AW33" s="891"/>
      <c r="AX33" s="891"/>
      <c r="AY33" s="891"/>
      <c r="AZ33" s="892" t="s">
        <v>560</v>
      </c>
      <c r="BA33" s="892"/>
      <c r="BB33" s="892"/>
      <c r="BC33" s="892"/>
      <c r="BD33" s="892"/>
      <c r="BE33" s="888" t="s">
        <v>396</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398</v>
      </c>
      <c r="C34" s="816"/>
      <c r="D34" s="816"/>
      <c r="E34" s="816"/>
      <c r="F34" s="816"/>
      <c r="G34" s="816"/>
      <c r="H34" s="816"/>
      <c r="I34" s="816"/>
      <c r="J34" s="816"/>
      <c r="K34" s="816"/>
      <c r="L34" s="816"/>
      <c r="M34" s="816"/>
      <c r="N34" s="816"/>
      <c r="O34" s="816"/>
      <c r="P34" s="817"/>
      <c r="Q34" s="818">
        <v>58</v>
      </c>
      <c r="R34" s="819"/>
      <c r="S34" s="819"/>
      <c r="T34" s="819"/>
      <c r="U34" s="819"/>
      <c r="V34" s="819">
        <v>58</v>
      </c>
      <c r="W34" s="819"/>
      <c r="X34" s="819"/>
      <c r="Y34" s="819"/>
      <c r="Z34" s="819"/>
      <c r="AA34" s="819" t="s">
        <v>560</v>
      </c>
      <c r="AB34" s="819"/>
      <c r="AC34" s="819"/>
      <c r="AD34" s="819"/>
      <c r="AE34" s="820"/>
      <c r="AF34" s="821" t="s">
        <v>119</v>
      </c>
      <c r="AG34" s="822"/>
      <c r="AH34" s="822"/>
      <c r="AI34" s="822"/>
      <c r="AJ34" s="823"/>
      <c r="AK34" s="890">
        <v>0</v>
      </c>
      <c r="AL34" s="891"/>
      <c r="AM34" s="891"/>
      <c r="AN34" s="891"/>
      <c r="AO34" s="891"/>
      <c r="AP34" s="891">
        <v>58</v>
      </c>
      <c r="AQ34" s="891"/>
      <c r="AR34" s="891"/>
      <c r="AS34" s="891"/>
      <c r="AT34" s="891"/>
      <c r="AU34" s="891" t="s">
        <v>560</v>
      </c>
      <c r="AV34" s="891"/>
      <c r="AW34" s="891"/>
      <c r="AX34" s="891"/>
      <c r="AY34" s="891"/>
      <c r="AZ34" s="892" t="s">
        <v>561</v>
      </c>
      <c r="BA34" s="892"/>
      <c r="BB34" s="892"/>
      <c r="BC34" s="892"/>
      <c r="BD34" s="892"/>
      <c r="BE34" s="888" t="s">
        <v>396</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399</v>
      </c>
      <c r="C35" s="816"/>
      <c r="D35" s="816"/>
      <c r="E35" s="816"/>
      <c r="F35" s="816"/>
      <c r="G35" s="816"/>
      <c r="H35" s="816"/>
      <c r="I35" s="816"/>
      <c r="J35" s="816"/>
      <c r="K35" s="816"/>
      <c r="L35" s="816"/>
      <c r="M35" s="816"/>
      <c r="N35" s="816"/>
      <c r="O35" s="816"/>
      <c r="P35" s="817"/>
      <c r="Q35" s="818">
        <v>371</v>
      </c>
      <c r="R35" s="819"/>
      <c r="S35" s="819"/>
      <c r="T35" s="819"/>
      <c r="U35" s="819"/>
      <c r="V35" s="819">
        <v>371</v>
      </c>
      <c r="W35" s="819"/>
      <c r="X35" s="819"/>
      <c r="Y35" s="819"/>
      <c r="Z35" s="819"/>
      <c r="AA35" s="819" t="s">
        <v>560</v>
      </c>
      <c r="AB35" s="819"/>
      <c r="AC35" s="819"/>
      <c r="AD35" s="819"/>
      <c r="AE35" s="820"/>
      <c r="AF35" s="821" t="s">
        <v>119</v>
      </c>
      <c r="AG35" s="822"/>
      <c r="AH35" s="822"/>
      <c r="AI35" s="822"/>
      <c r="AJ35" s="823"/>
      <c r="AK35" s="890">
        <v>12</v>
      </c>
      <c r="AL35" s="891"/>
      <c r="AM35" s="891"/>
      <c r="AN35" s="891"/>
      <c r="AO35" s="891"/>
      <c r="AP35" s="891">
        <v>360</v>
      </c>
      <c r="AQ35" s="891"/>
      <c r="AR35" s="891"/>
      <c r="AS35" s="891"/>
      <c r="AT35" s="891"/>
      <c r="AU35" s="891" t="s">
        <v>560</v>
      </c>
      <c r="AV35" s="891"/>
      <c r="AW35" s="891"/>
      <c r="AX35" s="891"/>
      <c r="AY35" s="891"/>
      <c r="AZ35" s="892" t="s">
        <v>560</v>
      </c>
      <c r="BA35" s="892"/>
      <c r="BB35" s="892"/>
      <c r="BC35" s="892"/>
      <c r="BD35" s="892"/>
      <c r="BE35" s="888" t="s">
        <v>396</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377</v>
      </c>
      <c r="B63" s="850" t="s">
        <v>401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7144</v>
      </c>
      <c r="AG63" s="902"/>
      <c r="AH63" s="902"/>
      <c r="AI63" s="902"/>
      <c r="AJ63" s="903"/>
      <c r="AK63" s="904"/>
      <c r="AL63" s="899"/>
      <c r="AM63" s="899"/>
      <c r="AN63" s="899"/>
      <c r="AO63" s="899"/>
      <c r="AP63" s="902">
        <v>39026</v>
      </c>
      <c r="AQ63" s="902"/>
      <c r="AR63" s="902"/>
      <c r="AS63" s="902"/>
      <c r="AT63" s="902"/>
      <c r="AU63" s="902">
        <v>25071</v>
      </c>
      <c r="AV63" s="902"/>
      <c r="AW63" s="902"/>
      <c r="AX63" s="902"/>
      <c r="AY63" s="902"/>
      <c r="AZ63" s="906"/>
      <c r="BA63" s="906"/>
      <c r="BB63" s="906"/>
      <c r="BC63" s="906"/>
      <c r="BD63" s="906"/>
      <c r="BE63" s="907"/>
      <c r="BF63" s="907"/>
      <c r="BG63" s="907"/>
      <c r="BH63" s="907"/>
      <c r="BI63" s="908"/>
      <c r="BJ63" s="909" t="s">
        <v>119</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403</v>
      </c>
      <c r="B66" s="801"/>
      <c r="C66" s="801"/>
      <c r="D66" s="801"/>
      <c r="E66" s="801"/>
      <c r="F66" s="801"/>
      <c r="G66" s="801"/>
      <c r="H66" s="801"/>
      <c r="I66" s="801"/>
      <c r="J66" s="801"/>
      <c r="K66" s="801"/>
      <c r="L66" s="801"/>
      <c r="M66" s="801"/>
      <c r="N66" s="801"/>
      <c r="O66" s="801"/>
      <c r="P66" s="802"/>
      <c r="Q66" s="777" t="s">
        <v>382</v>
      </c>
      <c r="R66" s="778"/>
      <c r="S66" s="778"/>
      <c r="T66" s="778"/>
      <c r="U66" s="779"/>
      <c r="V66" s="777" t="s">
        <v>404</v>
      </c>
      <c r="W66" s="778"/>
      <c r="X66" s="778"/>
      <c r="Y66" s="778"/>
      <c r="Z66" s="779"/>
      <c r="AA66" s="777" t="s">
        <v>384</v>
      </c>
      <c r="AB66" s="778"/>
      <c r="AC66" s="778"/>
      <c r="AD66" s="778"/>
      <c r="AE66" s="779"/>
      <c r="AF66" s="912" t="s">
        <v>385</v>
      </c>
      <c r="AG66" s="873"/>
      <c r="AH66" s="873"/>
      <c r="AI66" s="873"/>
      <c r="AJ66" s="913"/>
      <c r="AK66" s="777" t="s">
        <v>405</v>
      </c>
      <c r="AL66" s="801"/>
      <c r="AM66" s="801"/>
      <c r="AN66" s="801"/>
      <c r="AO66" s="802"/>
      <c r="AP66" s="777" t="s">
        <v>406</v>
      </c>
      <c r="AQ66" s="778"/>
      <c r="AR66" s="778"/>
      <c r="AS66" s="778"/>
      <c r="AT66" s="779"/>
      <c r="AU66" s="777" t="s">
        <v>407</v>
      </c>
      <c r="AV66" s="778"/>
      <c r="AW66" s="778"/>
      <c r="AX66" s="778"/>
      <c r="AY66" s="779"/>
      <c r="AZ66" s="777" t="s">
        <v>360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562</v>
      </c>
      <c r="C68" s="930"/>
      <c r="D68" s="930"/>
      <c r="E68" s="930"/>
      <c r="F68" s="930"/>
      <c r="G68" s="930"/>
      <c r="H68" s="930"/>
      <c r="I68" s="930"/>
      <c r="J68" s="930"/>
      <c r="K68" s="930"/>
      <c r="L68" s="930"/>
      <c r="M68" s="930"/>
      <c r="N68" s="930"/>
      <c r="O68" s="930"/>
      <c r="P68" s="931"/>
      <c r="Q68" s="932">
        <v>4353</v>
      </c>
      <c r="R68" s="926"/>
      <c r="S68" s="926"/>
      <c r="T68" s="926"/>
      <c r="U68" s="926"/>
      <c r="V68" s="926">
        <v>3813</v>
      </c>
      <c r="W68" s="926"/>
      <c r="X68" s="926"/>
      <c r="Y68" s="926"/>
      <c r="Z68" s="926"/>
      <c r="AA68" s="926">
        <v>540</v>
      </c>
      <c r="AB68" s="926"/>
      <c r="AC68" s="926"/>
      <c r="AD68" s="926"/>
      <c r="AE68" s="926"/>
      <c r="AF68" s="926">
        <v>434</v>
      </c>
      <c r="AG68" s="926"/>
      <c r="AH68" s="926"/>
      <c r="AI68" s="926"/>
      <c r="AJ68" s="926"/>
      <c r="AK68" s="926" t="s">
        <v>566</v>
      </c>
      <c r="AL68" s="926"/>
      <c r="AM68" s="926"/>
      <c r="AN68" s="926"/>
      <c r="AO68" s="926"/>
      <c r="AP68" s="926">
        <v>4559</v>
      </c>
      <c r="AQ68" s="926"/>
      <c r="AR68" s="926"/>
      <c r="AS68" s="926"/>
      <c r="AT68" s="926"/>
      <c r="AU68" s="926">
        <v>1627</v>
      </c>
      <c r="AV68" s="926"/>
      <c r="AW68" s="926"/>
      <c r="AX68" s="926"/>
      <c r="AY68" s="926"/>
      <c r="AZ68" s="927" t="s">
        <v>567</v>
      </c>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563</v>
      </c>
      <c r="C69" s="934"/>
      <c r="D69" s="934"/>
      <c r="E69" s="934"/>
      <c r="F69" s="934"/>
      <c r="G69" s="934"/>
      <c r="H69" s="934"/>
      <c r="I69" s="934"/>
      <c r="J69" s="934"/>
      <c r="K69" s="934"/>
      <c r="L69" s="934"/>
      <c r="M69" s="934"/>
      <c r="N69" s="934"/>
      <c r="O69" s="934"/>
      <c r="P69" s="935"/>
      <c r="Q69" s="936">
        <v>9457</v>
      </c>
      <c r="R69" s="891"/>
      <c r="S69" s="891"/>
      <c r="T69" s="891"/>
      <c r="U69" s="891"/>
      <c r="V69" s="891">
        <v>9295</v>
      </c>
      <c r="W69" s="891"/>
      <c r="X69" s="891"/>
      <c r="Y69" s="891"/>
      <c r="Z69" s="891"/>
      <c r="AA69" s="891">
        <v>162</v>
      </c>
      <c r="AB69" s="891"/>
      <c r="AC69" s="891"/>
      <c r="AD69" s="891"/>
      <c r="AE69" s="891"/>
      <c r="AF69" s="891">
        <v>162</v>
      </c>
      <c r="AG69" s="891"/>
      <c r="AH69" s="891"/>
      <c r="AI69" s="891"/>
      <c r="AJ69" s="891"/>
      <c r="AK69" s="891">
        <v>7</v>
      </c>
      <c r="AL69" s="891"/>
      <c r="AM69" s="891"/>
      <c r="AN69" s="891"/>
      <c r="AO69" s="891"/>
      <c r="AP69" s="891" t="s">
        <v>568</v>
      </c>
      <c r="AQ69" s="891"/>
      <c r="AR69" s="891"/>
      <c r="AS69" s="891"/>
      <c r="AT69" s="891"/>
      <c r="AU69" s="891" t="s">
        <v>568</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564</v>
      </c>
      <c r="C70" s="934"/>
      <c r="D70" s="934"/>
      <c r="E70" s="934"/>
      <c r="F70" s="934"/>
      <c r="G70" s="934"/>
      <c r="H70" s="934"/>
      <c r="I70" s="934"/>
      <c r="J70" s="934"/>
      <c r="K70" s="934"/>
      <c r="L70" s="934"/>
      <c r="M70" s="934"/>
      <c r="N70" s="934"/>
      <c r="O70" s="934"/>
      <c r="P70" s="935"/>
      <c r="Q70" s="936">
        <v>22</v>
      </c>
      <c r="R70" s="891"/>
      <c r="S70" s="891"/>
      <c r="T70" s="891"/>
      <c r="U70" s="891"/>
      <c r="V70" s="891">
        <v>16</v>
      </c>
      <c r="W70" s="891"/>
      <c r="X70" s="891"/>
      <c r="Y70" s="891"/>
      <c r="Z70" s="891"/>
      <c r="AA70" s="891">
        <v>6</v>
      </c>
      <c r="AB70" s="891"/>
      <c r="AC70" s="891"/>
      <c r="AD70" s="891"/>
      <c r="AE70" s="891"/>
      <c r="AF70" s="891">
        <v>6</v>
      </c>
      <c r="AG70" s="891"/>
      <c r="AH70" s="891"/>
      <c r="AI70" s="891"/>
      <c r="AJ70" s="891"/>
      <c r="AK70" s="891">
        <v>6</v>
      </c>
      <c r="AL70" s="891"/>
      <c r="AM70" s="891"/>
      <c r="AN70" s="891"/>
      <c r="AO70" s="891"/>
      <c r="AP70" s="891" t="s">
        <v>569</v>
      </c>
      <c r="AQ70" s="891"/>
      <c r="AR70" s="891"/>
      <c r="AS70" s="891"/>
      <c r="AT70" s="891"/>
      <c r="AU70" s="891" t="s">
        <v>568</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565</v>
      </c>
      <c r="C71" s="934"/>
      <c r="D71" s="934"/>
      <c r="E71" s="934"/>
      <c r="F71" s="934"/>
      <c r="G71" s="934"/>
      <c r="H71" s="934"/>
      <c r="I71" s="934"/>
      <c r="J71" s="934"/>
      <c r="K71" s="934"/>
      <c r="L71" s="934"/>
      <c r="M71" s="934"/>
      <c r="N71" s="934"/>
      <c r="O71" s="934"/>
      <c r="P71" s="935"/>
      <c r="Q71" s="936">
        <v>197</v>
      </c>
      <c r="R71" s="891"/>
      <c r="S71" s="891"/>
      <c r="T71" s="891"/>
      <c r="U71" s="891"/>
      <c r="V71" s="891">
        <v>185</v>
      </c>
      <c r="W71" s="891"/>
      <c r="X71" s="891"/>
      <c r="Y71" s="891"/>
      <c r="Z71" s="891"/>
      <c r="AA71" s="891">
        <v>12</v>
      </c>
      <c r="AB71" s="891"/>
      <c r="AC71" s="891"/>
      <c r="AD71" s="891"/>
      <c r="AE71" s="891"/>
      <c r="AF71" s="891">
        <v>12</v>
      </c>
      <c r="AG71" s="891"/>
      <c r="AH71" s="891"/>
      <c r="AI71" s="891"/>
      <c r="AJ71" s="891"/>
      <c r="AK71" s="891">
        <v>0</v>
      </c>
      <c r="AL71" s="891"/>
      <c r="AM71" s="891"/>
      <c r="AN71" s="891"/>
      <c r="AO71" s="891"/>
      <c r="AP71" s="891" t="s">
        <v>568</v>
      </c>
      <c r="AQ71" s="891"/>
      <c r="AR71" s="891"/>
      <c r="AS71" s="891"/>
      <c r="AT71" s="891"/>
      <c r="AU71" s="891" t="s">
        <v>568</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570</v>
      </c>
      <c r="C72" s="934"/>
      <c r="D72" s="934"/>
      <c r="E72" s="934"/>
      <c r="F72" s="934"/>
      <c r="G72" s="934"/>
      <c r="H72" s="934"/>
      <c r="I72" s="934"/>
      <c r="J72" s="934"/>
      <c r="K72" s="934"/>
      <c r="L72" s="934"/>
      <c r="M72" s="934"/>
      <c r="N72" s="934"/>
      <c r="O72" s="934"/>
      <c r="P72" s="935"/>
      <c r="Q72" s="936">
        <v>211751</v>
      </c>
      <c r="R72" s="891"/>
      <c r="S72" s="891"/>
      <c r="T72" s="891"/>
      <c r="U72" s="891"/>
      <c r="V72" s="891">
        <v>202550</v>
      </c>
      <c r="W72" s="891"/>
      <c r="X72" s="891"/>
      <c r="Y72" s="891"/>
      <c r="Z72" s="891"/>
      <c r="AA72" s="891">
        <v>9201</v>
      </c>
      <c r="AB72" s="891"/>
      <c r="AC72" s="891"/>
      <c r="AD72" s="891"/>
      <c r="AE72" s="891"/>
      <c r="AF72" s="891">
        <v>9201</v>
      </c>
      <c r="AG72" s="891"/>
      <c r="AH72" s="891"/>
      <c r="AI72" s="891"/>
      <c r="AJ72" s="891"/>
      <c r="AK72" s="891" t="s">
        <v>566</v>
      </c>
      <c r="AL72" s="891"/>
      <c r="AM72" s="891"/>
      <c r="AN72" s="891"/>
      <c r="AO72" s="891"/>
      <c r="AP72" s="891" t="s">
        <v>566</v>
      </c>
      <c r="AQ72" s="891"/>
      <c r="AR72" s="891"/>
      <c r="AS72" s="891"/>
      <c r="AT72" s="891"/>
      <c r="AU72" s="891" t="s">
        <v>568</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377</v>
      </c>
      <c r="B88" s="850" t="s">
        <v>408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9814</v>
      </c>
      <c r="AG88" s="902"/>
      <c r="AH88" s="902"/>
      <c r="AI88" s="902"/>
      <c r="AJ88" s="902"/>
      <c r="AK88" s="899"/>
      <c r="AL88" s="899"/>
      <c r="AM88" s="899"/>
      <c r="AN88" s="899"/>
      <c r="AO88" s="899"/>
      <c r="AP88" s="902">
        <v>4559</v>
      </c>
      <c r="AQ88" s="902"/>
      <c r="AR88" s="902"/>
      <c r="AS88" s="902"/>
      <c r="AT88" s="902"/>
      <c r="AU88" s="902">
        <v>1627</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50" t="s">
        <v>409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2008</v>
      </c>
      <c r="CS102" s="910"/>
      <c r="CT102" s="910"/>
      <c r="CU102" s="910"/>
      <c r="CV102" s="953"/>
      <c r="CW102" s="952">
        <v>817</v>
      </c>
      <c r="CX102" s="910"/>
      <c r="CY102" s="910"/>
      <c r="CZ102" s="910"/>
      <c r="DA102" s="953"/>
      <c r="DB102" s="952">
        <v>5053</v>
      </c>
      <c r="DC102" s="910"/>
      <c r="DD102" s="910"/>
      <c r="DE102" s="910"/>
      <c r="DF102" s="953"/>
      <c r="DG102" s="952">
        <v>663</v>
      </c>
      <c r="DH102" s="910"/>
      <c r="DI102" s="910"/>
      <c r="DJ102" s="910"/>
      <c r="DK102" s="953"/>
      <c r="DL102" s="952">
        <v>98</v>
      </c>
      <c r="DM102" s="910"/>
      <c r="DN102" s="910"/>
      <c r="DO102" s="910"/>
      <c r="DP102" s="953"/>
      <c r="DQ102" s="952">
        <v>1078</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417</v>
      </c>
      <c r="AB109" s="955"/>
      <c r="AC109" s="955"/>
      <c r="AD109" s="955"/>
      <c r="AE109" s="956"/>
      <c r="AF109" s="954" t="s">
        <v>292</v>
      </c>
      <c r="AG109" s="955"/>
      <c r="AH109" s="955"/>
      <c r="AI109" s="955"/>
      <c r="AJ109" s="956"/>
      <c r="AK109" s="954" t="s">
        <v>291</v>
      </c>
      <c r="AL109" s="955"/>
      <c r="AM109" s="955"/>
      <c r="AN109" s="955"/>
      <c r="AO109" s="956"/>
      <c r="AP109" s="954" t="s">
        <v>418</v>
      </c>
      <c r="AQ109" s="955"/>
      <c r="AR109" s="955"/>
      <c r="AS109" s="955"/>
      <c r="AT109" s="957"/>
      <c r="AU109" s="974" t="s">
        <v>416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417</v>
      </c>
      <c r="BR109" s="955"/>
      <c r="BS109" s="955"/>
      <c r="BT109" s="955"/>
      <c r="BU109" s="956"/>
      <c r="BV109" s="954" t="s">
        <v>292</v>
      </c>
      <c r="BW109" s="955"/>
      <c r="BX109" s="955"/>
      <c r="BY109" s="955"/>
      <c r="BZ109" s="956"/>
      <c r="CA109" s="954" t="s">
        <v>291</v>
      </c>
      <c r="CB109" s="955"/>
      <c r="CC109" s="955"/>
      <c r="CD109" s="955"/>
      <c r="CE109" s="956"/>
      <c r="CF109" s="975" t="s">
        <v>418</v>
      </c>
      <c r="CG109" s="975"/>
      <c r="CH109" s="975"/>
      <c r="CI109" s="975"/>
      <c r="CJ109" s="975"/>
      <c r="CK109" s="954" t="s">
        <v>419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417</v>
      </c>
      <c r="DH109" s="955"/>
      <c r="DI109" s="955"/>
      <c r="DJ109" s="955"/>
      <c r="DK109" s="956"/>
      <c r="DL109" s="954" t="s">
        <v>292</v>
      </c>
      <c r="DM109" s="955"/>
      <c r="DN109" s="955"/>
      <c r="DO109" s="955"/>
      <c r="DP109" s="956"/>
      <c r="DQ109" s="954" t="s">
        <v>291</v>
      </c>
      <c r="DR109" s="955"/>
      <c r="DS109" s="955"/>
      <c r="DT109" s="955"/>
      <c r="DU109" s="956"/>
      <c r="DV109" s="954" t="s">
        <v>418</v>
      </c>
      <c r="DW109" s="955"/>
      <c r="DX109" s="955"/>
      <c r="DY109" s="955"/>
      <c r="DZ109" s="957"/>
    </row>
    <row r="110" spans="1:131" s="226" customFormat="1" ht="26.25" customHeight="1">
      <c r="A110" s="958" t="s">
        <v>420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4512797</v>
      </c>
      <c r="AB110" s="962"/>
      <c r="AC110" s="962"/>
      <c r="AD110" s="962"/>
      <c r="AE110" s="963"/>
      <c r="AF110" s="964">
        <v>4912918</v>
      </c>
      <c r="AG110" s="962"/>
      <c r="AH110" s="962"/>
      <c r="AI110" s="962"/>
      <c r="AJ110" s="963"/>
      <c r="AK110" s="964">
        <v>5582785</v>
      </c>
      <c r="AL110" s="962"/>
      <c r="AM110" s="962"/>
      <c r="AN110" s="962"/>
      <c r="AO110" s="963"/>
      <c r="AP110" s="965">
        <v>20</v>
      </c>
      <c r="AQ110" s="966"/>
      <c r="AR110" s="966"/>
      <c r="AS110" s="966"/>
      <c r="AT110" s="967"/>
      <c r="AU110" s="968" t="s">
        <v>65</v>
      </c>
      <c r="AV110" s="969"/>
      <c r="AW110" s="969"/>
      <c r="AX110" s="969"/>
      <c r="AY110" s="969"/>
      <c r="AZ110" s="1010" t="s">
        <v>421</v>
      </c>
      <c r="BA110" s="959"/>
      <c r="BB110" s="959"/>
      <c r="BC110" s="959"/>
      <c r="BD110" s="959"/>
      <c r="BE110" s="959"/>
      <c r="BF110" s="959"/>
      <c r="BG110" s="959"/>
      <c r="BH110" s="959"/>
      <c r="BI110" s="959"/>
      <c r="BJ110" s="959"/>
      <c r="BK110" s="959"/>
      <c r="BL110" s="959"/>
      <c r="BM110" s="959"/>
      <c r="BN110" s="959"/>
      <c r="BO110" s="959"/>
      <c r="BP110" s="960"/>
      <c r="BQ110" s="996">
        <v>56326724</v>
      </c>
      <c r="BR110" s="997"/>
      <c r="BS110" s="997"/>
      <c r="BT110" s="997"/>
      <c r="BU110" s="997"/>
      <c r="BV110" s="997">
        <v>55321548</v>
      </c>
      <c r="BW110" s="997"/>
      <c r="BX110" s="997"/>
      <c r="BY110" s="997"/>
      <c r="BZ110" s="997"/>
      <c r="CA110" s="997">
        <v>54873527</v>
      </c>
      <c r="CB110" s="997"/>
      <c r="CC110" s="997"/>
      <c r="CD110" s="997"/>
      <c r="CE110" s="997"/>
      <c r="CF110" s="1011">
        <v>196.6</v>
      </c>
      <c r="CG110" s="1012"/>
      <c r="CH110" s="1012"/>
      <c r="CI110" s="1012"/>
      <c r="CJ110" s="1012"/>
      <c r="CK110" s="1013" t="s">
        <v>422</v>
      </c>
      <c r="CL110" s="1014"/>
      <c r="CM110" s="993" t="s">
        <v>423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424</v>
      </c>
      <c r="DH110" s="997"/>
      <c r="DI110" s="997"/>
      <c r="DJ110" s="997"/>
      <c r="DK110" s="997"/>
      <c r="DL110" s="997" t="s">
        <v>425</v>
      </c>
      <c r="DM110" s="997"/>
      <c r="DN110" s="997"/>
      <c r="DO110" s="997"/>
      <c r="DP110" s="997"/>
      <c r="DQ110" s="997" t="s">
        <v>424</v>
      </c>
      <c r="DR110" s="997"/>
      <c r="DS110" s="997"/>
      <c r="DT110" s="997"/>
      <c r="DU110" s="997"/>
      <c r="DV110" s="998" t="s">
        <v>119</v>
      </c>
      <c r="DW110" s="998"/>
      <c r="DX110" s="998"/>
      <c r="DY110" s="998"/>
      <c r="DZ110" s="999"/>
    </row>
    <row r="111" spans="1:131" s="226" customFormat="1" ht="26.25" customHeight="1">
      <c r="A111" s="1000" t="s">
        <v>426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119</v>
      </c>
      <c r="AB111" s="1004"/>
      <c r="AC111" s="1004"/>
      <c r="AD111" s="1004"/>
      <c r="AE111" s="1005"/>
      <c r="AF111" s="1006" t="s">
        <v>425</v>
      </c>
      <c r="AG111" s="1004"/>
      <c r="AH111" s="1004"/>
      <c r="AI111" s="1004"/>
      <c r="AJ111" s="1005"/>
      <c r="AK111" s="1006" t="s">
        <v>424</v>
      </c>
      <c r="AL111" s="1004"/>
      <c r="AM111" s="1004"/>
      <c r="AN111" s="1004"/>
      <c r="AO111" s="1005"/>
      <c r="AP111" s="1007" t="s">
        <v>119</v>
      </c>
      <c r="AQ111" s="1008"/>
      <c r="AR111" s="1008"/>
      <c r="AS111" s="1008"/>
      <c r="AT111" s="1009"/>
      <c r="AU111" s="970"/>
      <c r="AV111" s="971"/>
      <c r="AW111" s="971"/>
      <c r="AX111" s="971"/>
      <c r="AY111" s="971"/>
      <c r="AZ111" s="1019" t="s">
        <v>427</v>
      </c>
      <c r="BA111" s="1020"/>
      <c r="BB111" s="1020"/>
      <c r="BC111" s="1020"/>
      <c r="BD111" s="1020"/>
      <c r="BE111" s="1020"/>
      <c r="BF111" s="1020"/>
      <c r="BG111" s="1020"/>
      <c r="BH111" s="1020"/>
      <c r="BI111" s="1020"/>
      <c r="BJ111" s="1020"/>
      <c r="BK111" s="1020"/>
      <c r="BL111" s="1020"/>
      <c r="BM111" s="1020"/>
      <c r="BN111" s="1020"/>
      <c r="BO111" s="1020"/>
      <c r="BP111" s="1021"/>
      <c r="BQ111" s="989">
        <v>694138</v>
      </c>
      <c r="BR111" s="990"/>
      <c r="BS111" s="990"/>
      <c r="BT111" s="990"/>
      <c r="BU111" s="990"/>
      <c r="BV111" s="990">
        <v>695440</v>
      </c>
      <c r="BW111" s="990"/>
      <c r="BX111" s="990"/>
      <c r="BY111" s="990"/>
      <c r="BZ111" s="990"/>
      <c r="CA111" s="990">
        <v>696919</v>
      </c>
      <c r="CB111" s="990"/>
      <c r="CC111" s="990"/>
      <c r="CD111" s="990"/>
      <c r="CE111" s="990"/>
      <c r="CF111" s="984">
        <v>2.5</v>
      </c>
      <c r="CG111" s="985"/>
      <c r="CH111" s="985"/>
      <c r="CI111" s="985"/>
      <c r="CJ111" s="985"/>
      <c r="CK111" s="1015"/>
      <c r="CL111" s="1016"/>
      <c r="CM111" s="986" t="s">
        <v>428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119</v>
      </c>
      <c r="DH111" s="990"/>
      <c r="DI111" s="990"/>
      <c r="DJ111" s="990"/>
      <c r="DK111" s="990"/>
      <c r="DL111" s="990" t="s">
        <v>424</v>
      </c>
      <c r="DM111" s="990"/>
      <c r="DN111" s="990"/>
      <c r="DO111" s="990"/>
      <c r="DP111" s="990"/>
      <c r="DQ111" s="990" t="s">
        <v>425</v>
      </c>
      <c r="DR111" s="990"/>
      <c r="DS111" s="990"/>
      <c r="DT111" s="990"/>
      <c r="DU111" s="990"/>
      <c r="DV111" s="991" t="s">
        <v>425</v>
      </c>
      <c r="DW111" s="991"/>
      <c r="DX111" s="991"/>
      <c r="DY111" s="991"/>
      <c r="DZ111" s="992"/>
    </row>
    <row r="112" spans="1:131" s="226" customFormat="1" ht="26.25" customHeight="1">
      <c r="A112" s="1022" t="s">
        <v>429</v>
      </c>
      <c r="B112" s="1023"/>
      <c r="C112" s="1020" t="s">
        <v>430</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425</v>
      </c>
      <c r="AB112" s="1029"/>
      <c r="AC112" s="1029"/>
      <c r="AD112" s="1029"/>
      <c r="AE112" s="1030"/>
      <c r="AF112" s="1031" t="s">
        <v>431</v>
      </c>
      <c r="AG112" s="1029"/>
      <c r="AH112" s="1029"/>
      <c r="AI112" s="1029"/>
      <c r="AJ112" s="1030"/>
      <c r="AK112" s="1031" t="s">
        <v>119</v>
      </c>
      <c r="AL112" s="1029"/>
      <c r="AM112" s="1029"/>
      <c r="AN112" s="1029"/>
      <c r="AO112" s="1030"/>
      <c r="AP112" s="1032" t="s">
        <v>119</v>
      </c>
      <c r="AQ112" s="1033"/>
      <c r="AR112" s="1033"/>
      <c r="AS112" s="1033"/>
      <c r="AT112" s="1034"/>
      <c r="AU112" s="970"/>
      <c r="AV112" s="971"/>
      <c r="AW112" s="971"/>
      <c r="AX112" s="971"/>
      <c r="AY112" s="971"/>
      <c r="AZ112" s="1019" t="s">
        <v>432</v>
      </c>
      <c r="BA112" s="1020"/>
      <c r="BB112" s="1020"/>
      <c r="BC112" s="1020"/>
      <c r="BD112" s="1020"/>
      <c r="BE112" s="1020"/>
      <c r="BF112" s="1020"/>
      <c r="BG112" s="1020"/>
      <c r="BH112" s="1020"/>
      <c r="BI112" s="1020"/>
      <c r="BJ112" s="1020"/>
      <c r="BK112" s="1020"/>
      <c r="BL112" s="1020"/>
      <c r="BM112" s="1020"/>
      <c r="BN112" s="1020"/>
      <c r="BO112" s="1020"/>
      <c r="BP112" s="1021"/>
      <c r="BQ112" s="989">
        <v>26220924</v>
      </c>
      <c r="BR112" s="990"/>
      <c r="BS112" s="990"/>
      <c r="BT112" s="990"/>
      <c r="BU112" s="990"/>
      <c r="BV112" s="990">
        <v>26061465</v>
      </c>
      <c r="BW112" s="990"/>
      <c r="BX112" s="990"/>
      <c r="BY112" s="990"/>
      <c r="BZ112" s="990"/>
      <c r="CA112" s="990">
        <v>25070546</v>
      </c>
      <c r="CB112" s="990"/>
      <c r="CC112" s="990"/>
      <c r="CD112" s="990"/>
      <c r="CE112" s="990"/>
      <c r="CF112" s="984">
        <v>89.8</v>
      </c>
      <c r="CG112" s="985"/>
      <c r="CH112" s="985"/>
      <c r="CI112" s="985"/>
      <c r="CJ112" s="985"/>
      <c r="CK112" s="1015"/>
      <c r="CL112" s="1016"/>
      <c r="CM112" s="986" t="s">
        <v>433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119</v>
      </c>
      <c r="DH112" s="990"/>
      <c r="DI112" s="990"/>
      <c r="DJ112" s="990"/>
      <c r="DK112" s="990"/>
      <c r="DL112" s="990" t="s">
        <v>425</v>
      </c>
      <c r="DM112" s="990"/>
      <c r="DN112" s="990"/>
      <c r="DO112" s="990"/>
      <c r="DP112" s="990"/>
      <c r="DQ112" s="990" t="s">
        <v>119</v>
      </c>
      <c r="DR112" s="990"/>
      <c r="DS112" s="990"/>
      <c r="DT112" s="990"/>
      <c r="DU112" s="990"/>
      <c r="DV112" s="991" t="s">
        <v>424</v>
      </c>
      <c r="DW112" s="991"/>
      <c r="DX112" s="991"/>
      <c r="DY112" s="991"/>
      <c r="DZ112" s="992"/>
    </row>
    <row r="113" spans="1:130" s="226" customFormat="1" ht="26.25" customHeight="1">
      <c r="A113" s="1024"/>
      <c r="B113" s="1025"/>
      <c r="C113" s="1020" t="s">
        <v>434</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1579170</v>
      </c>
      <c r="AB113" s="1004"/>
      <c r="AC113" s="1004"/>
      <c r="AD113" s="1004"/>
      <c r="AE113" s="1005"/>
      <c r="AF113" s="1006">
        <v>1620100</v>
      </c>
      <c r="AG113" s="1004"/>
      <c r="AH113" s="1004"/>
      <c r="AI113" s="1004"/>
      <c r="AJ113" s="1005"/>
      <c r="AK113" s="1006">
        <v>1647653</v>
      </c>
      <c r="AL113" s="1004"/>
      <c r="AM113" s="1004"/>
      <c r="AN113" s="1004"/>
      <c r="AO113" s="1005"/>
      <c r="AP113" s="1007">
        <v>5.9</v>
      </c>
      <c r="AQ113" s="1008"/>
      <c r="AR113" s="1008"/>
      <c r="AS113" s="1008"/>
      <c r="AT113" s="1009"/>
      <c r="AU113" s="970"/>
      <c r="AV113" s="971"/>
      <c r="AW113" s="971"/>
      <c r="AX113" s="971"/>
      <c r="AY113" s="971"/>
      <c r="AZ113" s="1019" t="s">
        <v>435</v>
      </c>
      <c r="BA113" s="1020"/>
      <c r="BB113" s="1020"/>
      <c r="BC113" s="1020"/>
      <c r="BD113" s="1020"/>
      <c r="BE113" s="1020"/>
      <c r="BF113" s="1020"/>
      <c r="BG113" s="1020"/>
      <c r="BH113" s="1020"/>
      <c r="BI113" s="1020"/>
      <c r="BJ113" s="1020"/>
      <c r="BK113" s="1020"/>
      <c r="BL113" s="1020"/>
      <c r="BM113" s="1020"/>
      <c r="BN113" s="1020"/>
      <c r="BO113" s="1020"/>
      <c r="BP113" s="1021"/>
      <c r="BQ113" s="989">
        <v>1949904</v>
      </c>
      <c r="BR113" s="990"/>
      <c r="BS113" s="990"/>
      <c r="BT113" s="990"/>
      <c r="BU113" s="990"/>
      <c r="BV113" s="990">
        <v>1692513</v>
      </c>
      <c r="BW113" s="990"/>
      <c r="BX113" s="990"/>
      <c r="BY113" s="990"/>
      <c r="BZ113" s="990"/>
      <c r="CA113" s="990">
        <v>1627456</v>
      </c>
      <c r="CB113" s="990"/>
      <c r="CC113" s="990"/>
      <c r="CD113" s="990"/>
      <c r="CE113" s="990"/>
      <c r="CF113" s="984">
        <v>5.8</v>
      </c>
      <c r="CG113" s="985"/>
      <c r="CH113" s="985"/>
      <c r="CI113" s="985"/>
      <c r="CJ113" s="985"/>
      <c r="CK113" s="1015"/>
      <c r="CL113" s="1016"/>
      <c r="CM113" s="986" t="s">
        <v>436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425</v>
      </c>
      <c r="DH113" s="1029"/>
      <c r="DI113" s="1029"/>
      <c r="DJ113" s="1029"/>
      <c r="DK113" s="1030"/>
      <c r="DL113" s="1031" t="s">
        <v>425</v>
      </c>
      <c r="DM113" s="1029"/>
      <c r="DN113" s="1029"/>
      <c r="DO113" s="1029"/>
      <c r="DP113" s="1030"/>
      <c r="DQ113" s="1031" t="s">
        <v>431</v>
      </c>
      <c r="DR113" s="1029"/>
      <c r="DS113" s="1029"/>
      <c r="DT113" s="1029"/>
      <c r="DU113" s="1030"/>
      <c r="DV113" s="1032" t="s">
        <v>119</v>
      </c>
      <c r="DW113" s="1033"/>
      <c r="DX113" s="1033"/>
      <c r="DY113" s="1033"/>
      <c r="DZ113" s="1034"/>
    </row>
    <row r="114" spans="1:130" s="226" customFormat="1" ht="26.25" customHeight="1">
      <c r="A114" s="1024"/>
      <c r="B114" s="1025"/>
      <c r="C114" s="1020" t="s">
        <v>437</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255988</v>
      </c>
      <c r="AB114" s="1029"/>
      <c r="AC114" s="1029"/>
      <c r="AD114" s="1029"/>
      <c r="AE114" s="1030"/>
      <c r="AF114" s="1031">
        <v>431546</v>
      </c>
      <c r="AG114" s="1029"/>
      <c r="AH114" s="1029"/>
      <c r="AI114" s="1029"/>
      <c r="AJ114" s="1030"/>
      <c r="AK114" s="1031">
        <v>165824</v>
      </c>
      <c r="AL114" s="1029"/>
      <c r="AM114" s="1029"/>
      <c r="AN114" s="1029"/>
      <c r="AO114" s="1030"/>
      <c r="AP114" s="1032">
        <v>0.6</v>
      </c>
      <c r="AQ114" s="1033"/>
      <c r="AR114" s="1033"/>
      <c r="AS114" s="1033"/>
      <c r="AT114" s="1034"/>
      <c r="AU114" s="970"/>
      <c r="AV114" s="971"/>
      <c r="AW114" s="971"/>
      <c r="AX114" s="971"/>
      <c r="AY114" s="971"/>
      <c r="AZ114" s="1019" t="s">
        <v>438</v>
      </c>
      <c r="BA114" s="1020"/>
      <c r="BB114" s="1020"/>
      <c r="BC114" s="1020"/>
      <c r="BD114" s="1020"/>
      <c r="BE114" s="1020"/>
      <c r="BF114" s="1020"/>
      <c r="BG114" s="1020"/>
      <c r="BH114" s="1020"/>
      <c r="BI114" s="1020"/>
      <c r="BJ114" s="1020"/>
      <c r="BK114" s="1020"/>
      <c r="BL114" s="1020"/>
      <c r="BM114" s="1020"/>
      <c r="BN114" s="1020"/>
      <c r="BO114" s="1020"/>
      <c r="BP114" s="1021"/>
      <c r="BQ114" s="989">
        <v>5486194</v>
      </c>
      <c r="BR114" s="990"/>
      <c r="BS114" s="990"/>
      <c r="BT114" s="990"/>
      <c r="BU114" s="990"/>
      <c r="BV114" s="990">
        <v>5603410</v>
      </c>
      <c r="BW114" s="990"/>
      <c r="BX114" s="990"/>
      <c r="BY114" s="990"/>
      <c r="BZ114" s="990"/>
      <c r="CA114" s="990">
        <v>5640779</v>
      </c>
      <c r="CB114" s="990"/>
      <c r="CC114" s="990"/>
      <c r="CD114" s="990"/>
      <c r="CE114" s="990"/>
      <c r="CF114" s="984">
        <v>20.2</v>
      </c>
      <c r="CG114" s="985"/>
      <c r="CH114" s="985"/>
      <c r="CI114" s="985"/>
      <c r="CJ114" s="985"/>
      <c r="CK114" s="1015"/>
      <c r="CL114" s="1016"/>
      <c r="CM114" s="986" t="s">
        <v>439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424</v>
      </c>
      <c r="DH114" s="1029"/>
      <c r="DI114" s="1029"/>
      <c r="DJ114" s="1029"/>
      <c r="DK114" s="1030"/>
      <c r="DL114" s="1031" t="s">
        <v>119</v>
      </c>
      <c r="DM114" s="1029"/>
      <c r="DN114" s="1029"/>
      <c r="DO114" s="1029"/>
      <c r="DP114" s="1030"/>
      <c r="DQ114" s="1031" t="s">
        <v>425</v>
      </c>
      <c r="DR114" s="1029"/>
      <c r="DS114" s="1029"/>
      <c r="DT114" s="1029"/>
      <c r="DU114" s="1030"/>
      <c r="DV114" s="1032" t="s">
        <v>119</v>
      </c>
      <c r="DW114" s="1033"/>
      <c r="DX114" s="1033"/>
      <c r="DY114" s="1033"/>
      <c r="DZ114" s="1034"/>
    </row>
    <row r="115" spans="1:130" s="226" customFormat="1" ht="26.25" customHeight="1">
      <c r="A115" s="1024"/>
      <c r="B115" s="1025"/>
      <c r="C115" s="1020" t="s">
        <v>440</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119</v>
      </c>
      <c r="AB115" s="1004"/>
      <c r="AC115" s="1004"/>
      <c r="AD115" s="1004"/>
      <c r="AE115" s="1005"/>
      <c r="AF115" s="1006" t="s">
        <v>119</v>
      </c>
      <c r="AG115" s="1004"/>
      <c r="AH115" s="1004"/>
      <c r="AI115" s="1004"/>
      <c r="AJ115" s="1005"/>
      <c r="AK115" s="1006" t="s">
        <v>119</v>
      </c>
      <c r="AL115" s="1004"/>
      <c r="AM115" s="1004"/>
      <c r="AN115" s="1004"/>
      <c r="AO115" s="1005"/>
      <c r="AP115" s="1007" t="s">
        <v>119</v>
      </c>
      <c r="AQ115" s="1008"/>
      <c r="AR115" s="1008"/>
      <c r="AS115" s="1008"/>
      <c r="AT115" s="1009"/>
      <c r="AU115" s="970"/>
      <c r="AV115" s="971"/>
      <c r="AW115" s="971"/>
      <c r="AX115" s="971"/>
      <c r="AY115" s="971"/>
      <c r="AZ115" s="1019" t="s">
        <v>441</v>
      </c>
      <c r="BA115" s="1020"/>
      <c r="BB115" s="1020"/>
      <c r="BC115" s="1020"/>
      <c r="BD115" s="1020"/>
      <c r="BE115" s="1020"/>
      <c r="BF115" s="1020"/>
      <c r="BG115" s="1020"/>
      <c r="BH115" s="1020"/>
      <c r="BI115" s="1020"/>
      <c r="BJ115" s="1020"/>
      <c r="BK115" s="1020"/>
      <c r="BL115" s="1020"/>
      <c r="BM115" s="1020"/>
      <c r="BN115" s="1020"/>
      <c r="BO115" s="1020"/>
      <c r="BP115" s="1021"/>
      <c r="BQ115" s="989">
        <v>10329</v>
      </c>
      <c r="BR115" s="990"/>
      <c r="BS115" s="990"/>
      <c r="BT115" s="990"/>
      <c r="BU115" s="990"/>
      <c r="BV115" s="990">
        <v>1066987</v>
      </c>
      <c r="BW115" s="990"/>
      <c r="BX115" s="990"/>
      <c r="BY115" s="990"/>
      <c r="BZ115" s="990"/>
      <c r="CA115" s="990">
        <v>1078466</v>
      </c>
      <c r="CB115" s="990"/>
      <c r="CC115" s="990"/>
      <c r="CD115" s="990"/>
      <c r="CE115" s="990"/>
      <c r="CF115" s="984">
        <v>3.9</v>
      </c>
      <c r="CG115" s="985"/>
      <c r="CH115" s="985"/>
      <c r="CI115" s="985"/>
      <c r="CJ115" s="985"/>
      <c r="CK115" s="1015"/>
      <c r="CL115" s="1016"/>
      <c r="CM115" s="1019" t="s">
        <v>442</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694138</v>
      </c>
      <c r="DH115" s="1029"/>
      <c r="DI115" s="1029"/>
      <c r="DJ115" s="1029"/>
      <c r="DK115" s="1030"/>
      <c r="DL115" s="1031">
        <v>695440</v>
      </c>
      <c r="DM115" s="1029"/>
      <c r="DN115" s="1029"/>
      <c r="DO115" s="1029"/>
      <c r="DP115" s="1030"/>
      <c r="DQ115" s="1031">
        <v>696919</v>
      </c>
      <c r="DR115" s="1029"/>
      <c r="DS115" s="1029"/>
      <c r="DT115" s="1029"/>
      <c r="DU115" s="1030"/>
      <c r="DV115" s="1032">
        <v>2.5</v>
      </c>
      <c r="DW115" s="1033"/>
      <c r="DX115" s="1033"/>
      <c r="DY115" s="1033"/>
      <c r="DZ115" s="1034"/>
    </row>
    <row r="116" spans="1:130" s="226" customFormat="1" ht="26.25" customHeight="1">
      <c r="A116" s="1026"/>
      <c r="B116" s="1027"/>
      <c r="C116" s="1035" t="s">
        <v>443</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1541</v>
      </c>
      <c r="AB116" s="1029"/>
      <c r="AC116" s="1029"/>
      <c r="AD116" s="1029"/>
      <c r="AE116" s="1030"/>
      <c r="AF116" s="1031">
        <v>414</v>
      </c>
      <c r="AG116" s="1029"/>
      <c r="AH116" s="1029"/>
      <c r="AI116" s="1029"/>
      <c r="AJ116" s="1030"/>
      <c r="AK116" s="1031">
        <v>693</v>
      </c>
      <c r="AL116" s="1029"/>
      <c r="AM116" s="1029"/>
      <c r="AN116" s="1029"/>
      <c r="AO116" s="1030"/>
      <c r="AP116" s="1032">
        <v>0</v>
      </c>
      <c r="AQ116" s="1033"/>
      <c r="AR116" s="1033"/>
      <c r="AS116" s="1033"/>
      <c r="AT116" s="1034"/>
      <c r="AU116" s="970"/>
      <c r="AV116" s="971"/>
      <c r="AW116" s="971"/>
      <c r="AX116" s="971"/>
      <c r="AY116" s="971"/>
      <c r="AZ116" s="1037" t="s">
        <v>444</v>
      </c>
      <c r="BA116" s="1038"/>
      <c r="BB116" s="1038"/>
      <c r="BC116" s="1038"/>
      <c r="BD116" s="1038"/>
      <c r="BE116" s="1038"/>
      <c r="BF116" s="1038"/>
      <c r="BG116" s="1038"/>
      <c r="BH116" s="1038"/>
      <c r="BI116" s="1038"/>
      <c r="BJ116" s="1038"/>
      <c r="BK116" s="1038"/>
      <c r="BL116" s="1038"/>
      <c r="BM116" s="1038"/>
      <c r="BN116" s="1038"/>
      <c r="BO116" s="1038"/>
      <c r="BP116" s="1039"/>
      <c r="BQ116" s="989" t="s">
        <v>119</v>
      </c>
      <c r="BR116" s="990"/>
      <c r="BS116" s="990"/>
      <c r="BT116" s="990"/>
      <c r="BU116" s="990"/>
      <c r="BV116" s="990" t="s">
        <v>119</v>
      </c>
      <c r="BW116" s="990"/>
      <c r="BX116" s="990"/>
      <c r="BY116" s="990"/>
      <c r="BZ116" s="990"/>
      <c r="CA116" s="990" t="s">
        <v>119</v>
      </c>
      <c r="CB116" s="990"/>
      <c r="CC116" s="990"/>
      <c r="CD116" s="990"/>
      <c r="CE116" s="990"/>
      <c r="CF116" s="984" t="s">
        <v>425</v>
      </c>
      <c r="CG116" s="985"/>
      <c r="CH116" s="985"/>
      <c r="CI116" s="985"/>
      <c r="CJ116" s="985"/>
      <c r="CK116" s="1015"/>
      <c r="CL116" s="1016"/>
      <c r="CM116" s="986" t="s">
        <v>445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119</v>
      </c>
      <c r="DH116" s="1029"/>
      <c r="DI116" s="1029"/>
      <c r="DJ116" s="1029"/>
      <c r="DK116" s="1030"/>
      <c r="DL116" s="1031" t="s">
        <v>119</v>
      </c>
      <c r="DM116" s="1029"/>
      <c r="DN116" s="1029"/>
      <c r="DO116" s="1029"/>
      <c r="DP116" s="1030"/>
      <c r="DQ116" s="1031" t="s">
        <v>119</v>
      </c>
      <c r="DR116" s="1029"/>
      <c r="DS116" s="1029"/>
      <c r="DT116" s="1029"/>
      <c r="DU116" s="1030"/>
      <c r="DV116" s="1032" t="s">
        <v>119</v>
      </c>
      <c r="DW116" s="1033"/>
      <c r="DX116" s="1033"/>
      <c r="DY116" s="1033"/>
      <c r="DZ116" s="1034"/>
    </row>
    <row r="117" spans="1:130" s="226" customFormat="1" ht="26.25" customHeight="1">
      <c r="A117" s="974" t="s">
        <v>175</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446</v>
      </c>
      <c r="Z117" s="956"/>
      <c r="AA117" s="1046">
        <v>6349496</v>
      </c>
      <c r="AB117" s="1047"/>
      <c r="AC117" s="1047"/>
      <c r="AD117" s="1047"/>
      <c r="AE117" s="1048"/>
      <c r="AF117" s="1049">
        <v>6964978</v>
      </c>
      <c r="AG117" s="1047"/>
      <c r="AH117" s="1047"/>
      <c r="AI117" s="1047"/>
      <c r="AJ117" s="1048"/>
      <c r="AK117" s="1049">
        <v>7396955</v>
      </c>
      <c r="AL117" s="1047"/>
      <c r="AM117" s="1047"/>
      <c r="AN117" s="1047"/>
      <c r="AO117" s="1048"/>
      <c r="AP117" s="1050"/>
      <c r="AQ117" s="1051"/>
      <c r="AR117" s="1051"/>
      <c r="AS117" s="1051"/>
      <c r="AT117" s="1052"/>
      <c r="AU117" s="970"/>
      <c r="AV117" s="971"/>
      <c r="AW117" s="971"/>
      <c r="AX117" s="971"/>
      <c r="AY117" s="971"/>
      <c r="AZ117" s="1037" t="s">
        <v>447</v>
      </c>
      <c r="BA117" s="1038"/>
      <c r="BB117" s="1038"/>
      <c r="BC117" s="1038"/>
      <c r="BD117" s="1038"/>
      <c r="BE117" s="1038"/>
      <c r="BF117" s="1038"/>
      <c r="BG117" s="1038"/>
      <c r="BH117" s="1038"/>
      <c r="BI117" s="1038"/>
      <c r="BJ117" s="1038"/>
      <c r="BK117" s="1038"/>
      <c r="BL117" s="1038"/>
      <c r="BM117" s="1038"/>
      <c r="BN117" s="1038"/>
      <c r="BO117" s="1038"/>
      <c r="BP117" s="1039"/>
      <c r="BQ117" s="989" t="s">
        <v>119</v>
      </c>
      <c r="BR117" s="990"/>
      <c r="BS117" s="990"/>
      <c r="BT117" s="990"/>
      <c r="BU117" s="990"/>
      <c r="BV117" s="990" t="s">
        <v>119</v>
      </c>
      <c r="BW117" s="990"/>
      <c r="BX117" s="990"/>
      <c r="BY117" s="990"/>
      <c r="BZ117" s="990"/>
      <c r="CA117" s="990" t="s">
        <v>425</v>
      </c>
      <c r="CB117" s="990"/>
      <c r="CC117" s="990"/>
      <c r="CD117" s="990"/>
      <c r="CE117" s="990"/>
      <c r="CF117" s="984" t="s">
        <v>119</v>
      </c>
      <c r="CG117" s="985"/>
      <c r="CH117" s="985"/>
      <c r="CI117" s="985"/>
      <c r="CJ117" s="985"/>
      <c r="CK117" s="1015"/>
      <c r="CL117" s="1016"/>
      <c r="CM117" s="986" t="s">
        <v>448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431</v>
      </c>
      <c r="DH117" s="1029"/>
      <c r="DI117" s="1029"/>
      <c r="DJ117" s="1029"/>
      <c r="DK117" s="1030"/>
      <c r="DL117" s="1031" t="s">
        <v>119</v>
      </c>
      <c r="DM117" s="1029"/>
      <c r="DN117" s="1029"/>
      <c r="DO117" s="1029"/>
      <c r="DP117" s="1030"/>
      <c r="DQ117" s="1031" t="s">
        <v>119</v>
      </c>
      <c r="DR117" s="1029"/>
      <c r="DS117" s="1029"/>
      <c r="DT117" s="1029"/>
      <c r="DU117" s="1030"/>
      <c r="DV117" s="1032" t="s">
        <v>119</v>
      </c>
      <c r="DW117" s="1033"/>
      <c r="DX117" s="1033"/>
      <c r="DY117" s="1033"/>
      <c r="DZ117" s="1034"/>
    </row>
    <row r="118" spans="1:130" s="226" customFormat="1" ht="26.25" customHeight="1">
      <c r="A118" s="974" t="s">
        <v>419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417</v>
      </c>
      <c r="AB118" s="955"/>
      <c r="AC118" s="955"/>
      <c r="AD118" s="955"/>
      <c r="AE118" s="956"/>
      <c r="AF118" s="954" t="s">
        <v>292</v>
      </c>
      <c r="AG118" s="955"/>
      <c r="AH118" s="955"/>
      <c r="AI118" s="955"/>
      <c r="AJ118" s="956"/>
      <c r="AK118" s="954" t="s">
        <v>291</v>
      </c>
      <c r="AL118" s="955"/>
      <c r="AM118" s="955"/>
      <c r="AN118" s="955"/>
      <c r="AO118" s="956"/>
      <c r="AP118" s="1041" t="s">
        <v>418</v>
      </c>
      <c r="AQ118" s="1042"/>
      <c r="AR118" s="1042"/>
      <c r="AS118" s="1042"/>
      <c r="AT118" s="1043"/>
      <c r="AU118" s="970"/>
      <c r="AV118" s="971"/>
      <c r="AW118" s="971"/>
      <c r="AX118" s="971"/>
      <c r="AY118" s="971"/>
      <c r="AZ118" s="1044" t="s">
        <v>449</v>
      </c>
      <c r="BA118" s="1035"/>
      <c r="BB118" s="1035"/>
      <c r="BC118" s="1035"/>
      <c r="BD118" s="1035"/>
      <c r="BE118" s="1035"/>
      <c r="BF118" s="1035"/>
      <c r="BG118" s="1035"/>
      <c r="BH118" s="1035"/>
      <c r="BI118" s="1035"/>
      <c r="BJ118" s="1035"/>
      <c r="BK118" s="1035"/>
      <c r="BL118" s="1035"/>
      <c r="BM118" s="1035"/>
      <c r="BN118" s="1035"/>
      <c r="BO118" s="1035"/>
      <c r="BP118" s="1036"/>
      <c r="BQ118" s="1067" t="s">
        <v>119</v>
      </c>
      <c r="BR118" s="1068"/>
      <c r="BS118" s="1068"/>
      <c r="BT118" s="1068"/>
      <c r="BU118" s="1068"/>
      <c r="BV118" s="1068" t="s">
        <v>119</v>
      </c>
      <c r="BW118" s="1068"/>
      <c r="BX118" s="1068"/>
      <c r="BY118" s="1068"/>
      <c r="BZ118" s="1068"/>
      <c r="CA118" s="1068" t="s">
        <v>119</v>
      </c>
      <c r="CB118" s="1068"/>
      <c r="CC118" s="1068"/>
      <c r="CD118" s="1068"/>
      <c r="CE118" s="1068"/>
      <c r="CF118" s="984" t="s">
        <v>424</v>
      </c>
      <c r="CG118" s="985"/>
      <c r="CH118" s="985"/>
      <c r="CI118" s="985"/>
      <c r="CJ118" s="985"/>
      <c r="CK118" s="1015"/>
      <c r="CL118" s="1016"/>
      <c r="CM118" s="986" t="s">
        <v>450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119</v>
      </c>
      <c r="DH118" s="1029"/>
      <c r="DI118" s="1029"/>
      <c r="DJ118" s="1029"/>
      <c r="DK118" s="1030"/>
      <c r="DL118" s="1031" t="s">
        <v>119</v>
      </c>
      <c r="DM118" s="1029"/>
      <c r="DN118" s="1029"/>
      <c r="DO118" s="1029"/>
      <c r="DP118" s="1030"/>
      <c r="DQ118" s="1031" t="s">
        <v>431</v>
      </c>
      <c r="DR118" s="1029"/>
      <c r="DS118" s="1029"/>
      <c r="DT118" s="1029"/>
      <c r="DU118" s="1030"/>
      <c r="DV118" s="1032" t="s">
        <v>431</v>
      </c>
      <c r="DW118" s="1033"/>
      <c r="DX118" s="1033"/>
      <c r="DY118" s="1033"/>
      <c r="DZ118" s="1034"/>
    </row>
    <row r="119" spans="1:130" s="226" customFormat="1" ht="26.25" customHeight="1">
      <c r="A119" s="1128" t="s">
        <v>422</v>
      </c>
      <c r="B119" s="1014"/>
      <c r="C119" s="993" t="s">
        <v>423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119</v>
      </c>
      <c r="AB119" s="962"/>
      <c r="AC119" s="962"/>
      <c r="AD119" s="962"/>
      <c r="AE119" s="963"/>
      <c r="AF119" s="964" t="s">
        <v>119</v>
      </c>
      <c r="AG119" s="962"/>
      <c r="AH119" s="962"/>
      <c r="AI119" s="962"/>
      <c r="AJ119" s="963"/>
      <c r="AK119" s="964" t="s">
        <v>431</v>
      </c>
      <c r="AL119" s="962"/>
      <c r="AM119" s="962"/>
      <c r="AN119" s="962"/>
      <c r="AO119" s="963"/>
      <c r="AP119" s="965" t="s">
        <v>431</v>
      </c>
      <c r="AQ119" s="966"/>
      <c r="AR119" s="966"/>
      <c r="AS119" s="966"/>
      <c r="AT119" s="967"/>
      <c r="AU119" s="972"/>
      <c r="AV119" s="973"/>
      <c r="AW119" s="973"/>
      <c r="AX119" s="973"/>
      <c r="AY119" s="973"/>
      <c r="AZ119" s="257" t="s">
        <v>175</v>
      </c>
      <c r="BA119" s="257"/>
      <c r="BB119" s="257"/>
      <c r="BC119" s="257"/>
      <c r="BD119" s="257"/>
      <c r="BE119" s="257"/>
      <c r="BF119" s="257"/>
      <c r="BG119" s="257"/>
      <c r="BH119" s="257"/>
      <c r="BI119" s="257"/>
      <c r="BJ119" s="257"/>
      <c r="BK119" s="257"/>
      <c r="BL119" s="257"/>
      <c r="BM119" s="257"/>
      <c r="BN119" s="257"/>
      <c r="BO119" s="1045" t="s">
        <v>451</v>
      </c>
      <c r="BP119" s="1076"/>
      <c r="BQ119" s="1067">
        <v>90688213</v>
      </c>
      <c r="BR119" s="1068"/>
      <c r="BS119" s="1068"/>
      <c r="BT119" s="1068"/>
      <c r="BU119" s="1068"/>
      <c r="BV119" s="1068">
        <v>90441363</v>
      </c>
      <c r="BW119" s="1068"/>
      <c r="BX119" s="1068"/>
      <c r="BY119" s="1068"/>
      <c r="BZ119" s="1068"/>
      <c r="CA119" s="1068">
        <v>88987693</v>
      </c>
      <c r="CB119" s="1068"/>
      <c r="CC119" s="1068"/>
      <c r="CD119" s="1068"/>
      <c r="CE119" s="1068"/>
      <c r="CF119" s="1069"/>
      <c r="CG119" s="1070"/>
      <c r="CH119" s="1070"/>
      <c r="CI119" s="1070"/>
      <c r="CJ119" s="1071"/>
      <c r="CK119" s="1017"/>
      <c r="CL119" s="1018"/>
      <c r="CM119" s="1072" t="s">
        <v>452</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119</v>
      </c>
      <c r="DH119" s="1054"/>
      <c r="DI119" s="1054"/>
      <c r="DJ119" s="1054"/>
      <c r="DK119" s="1055"/>
      <c r="DL119" s="1053" t="s">
        <v>119</v>
      </c>
      <c r="DM119" s="1054"/>
      <c r="DN119" s="1054"/>
      <c r="DO119" s="1054"/>
      <c r="DP119" s="1055"/>
      <c r="DQ119" s="1053" t="s">
        <v>379</v>
      </c>
      <c r="DR119" s="1054"/>
      <c r="DS119" s="1054"/>
      <c r="DT119" s="1054"/>
      <c r="DU119" s="1055"/>
      <c r="DV119" s="1056" t="s">
        <v>119</v>
      </c>
      <c r="DW119" s="1057"/>
      <c r="DX119" s="1057"/>
      <c r="DY119" s="1057"/>
      <c r="DZ119" s="1058"/>
    </row>
    <row r="120" spans="1:130" s="226" customFormat="1" ht="26.25" customHeight="1">
      <c r="A120" s="1129"/>
      <c r="B120" s="1016"/>
      <c r="C120" s="986" t="s">
        <v>428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119</v>
      </c>
      <c r="AB120" s="1029"/>
      <c r="AC120" s="1029"/>
      <c r="AD120" s="1029"/>
      <c r="AE120" s="1030"/>
      <c r="AF120" s="1031" t="s">
        <v>431</v>
      </c>
      <c r="AG120" s="1029"/>
      <c r="AH120" s="1029"/>
      <c r="AI120" s="1029"/>
      <c r="AJ120" s="1030"/>
      <c r="AK120" s="1031" t="s">
        <v>431</v>
      </c>
      <c r="AL120" s="1029"/>
      <c r="AM120" s="1029"/>
      <c r="AN120" s="1029"/>
      <c r="AO120" s="1030"/>
      <c r="AP120" s="1032" t="s">
        <v>119</v>
      </c>
      <c r="AQ120" s="1033"/>
      <c r="AR120" s="1033"/>
      <c r="AS120" s="1033"/>
      <c r="AT120" s="1034"/>
      <c r="AU120" s="1059" t="s">
        <v>453</v>
      </c>
      <c r="AV120" s="1060"/>
      <c r="AW120" s="1060"/>
      <c r="AX120" s="1060"/>
      <c r="AY120" s="1061"/>
      <c r="AZ120" s="1010" t="s">
        <v>454</v>
      </c>
      <c r="BA120" s="959"/>
      <c r="BB120" s="959"/>
      <c r="BC120" s="959"/>
      <c r="BD120" s="959"/>
      <c r="BE120" s="959"/>
      <c r="BF120" s="959"/>
      <c r="BG120" s="959"/>
      <c r="BH120" s="959"/>
      <c r="BI120" s="959"/>
      <c r="BJ120" s="959"/>
      <c r="BK120" s="959"/>
      <c r="BL120" s="959"/>
      <c r="BM120" s="959"/>
      <c r="BN120" s="959"/>
      <c r="BO120" s="959"/>
      <c r="BP120" s="960"/>
      <c r="BQ120" s="996">
        <v>5579846</v>
      </c>
      <c r="BR120" s="997"/>
      <c r="BS120" s="997"/>
      <c r="BT120" s="997"/>
      <c r="BU120" s="997"/>
      <c r="BV120" s="997">
        <v>5743244</v>
      </c>
      <c r="BW120" s="997"/>
      <c r="BX120" s="997"/>
      <c r="BY120" s="997"/>
      <c r="BZ120" s="997"/>
      <c r="CA120" s="997">
        <v>6830912</v>
      </c>
      <c r="CB120" s="997"/>
      <c r="CC120" s="997"/>
      <c r="CD120" s="997"/>
      <c r="CE120" s="997"/>
      <c r="CF120" s="1011">
        <v>24.5</v>
      </c>
      <c r="CG120" s="1012"/>
      <c r="CH120" s="1012"/>
      <c r="CI120" s="1012"/>
      <c r="CJ120" s="1012"/>
      <c r="CK120" s="1077" t="s">
        <v>455</v>
      </c>
      <c r="CL120" s="1078"/>
      <c r="CM120" s="1078"/>
      <c r="CN120" s="1078"/>
      <c r="CO120" s="1079"/>
      <c r="CP120" s="1085" t="s">
        <v>456</v>
      </c>
      <c r="CQ120" s="1086"/>
      <c r="CR120" s="1086"/>
      <c r="CS120" s="1086"/>
      <c r="CT120" s="1086"/>
      <c r="CU120" s="1086"/>
      <c r="CV120" s="1086"/>
      <c r="CW120" s="1086"/>
      <c r="CX120" s="1086"/>
      <c r="CY120" s="1086"/>
      <c r="CZ120" s="1086"/>
      <c r="DA120" s="1086"/>
      <c r="DB120" s="1086"/>
      <c r="DC120" s="1086"/>
      <c r="DD120" s="1086"/>
      <c r="DE120" s="1086"/>
      <c r="DF120" s="1087"/>
      <c r="DG120" s="996">
        <v>20925804</v>
      </c>
      <c r="DH120" s="997"/>
      <c r="DI120" s="997"/>
      <c r="DJ120" s="997"/>
      <c r="DK120" s="997"/>
      <c r="DL120" s="997">
        <v>21007416</v>
      </c>
      <c r="DM120" s="997"/>
      <c r="DN120" s="997"/>
      <c r="DO120" s="997"/>
      <c r="DP120" s="997"/>
      <c r="DQ120" s="997">
        <v>20297575</v>
      </c>
      <c r="DR120" s="997"/>
      <c r="DS120" s="997"/>
      <c r="DT120" s="997"/>
      <c r="DU120" s="997"/>
      <c r="DV120" s="998">
        <v>72.7</v>
      </c>
      <c r="DW120" s="998"/>
      <c r="DX120" s="998"/>
      <c r="DY120" s="998"/>
      <c r="DZ120" s="999"/>
    </row>
    <row r="121" spans="1:130" s="226" customFormat="1" ht="26.25" customHeight="1">
      <c r="A121" s="1129"/>
      <c r="B121" s="1016"/>
      <c r="C121" s="1037" t="s">
        <v>457</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119</v>
      </c>
      <c r="AB121" s="1029"/>
      <c r="AC121" s="1029"/>
      <c r="AD121" s="1029"/>
      <c r="AE121" s="1030"/>
      <c r="AF121" s="1031" t="s">
        <v>424</v>
      </c>
      <c r="AG121" s="1029"/>
      <c r="AH121" s="1029"/>
      <c r="AI121" s="1029"/>
      <c r="AJ121" s="1030"/>
      <c r="AK121" s="1031" t="s">
        <v>119</v>
      </c>
      <c r="AL121" s="1029"/>
      <c r="AM121" s="1029"/>
      <c r="AN121" s="1029"/>
      <c r="AO121" s="1030"/>
      <c r="AP121" s="1032" t="s">
        <v>119</v>
      </c>
      <c r="AQ121" s="1033"/>
      <c r="AR121" s="1033"/>
      <c r="AS121" s="1033"/>
      <c r="AT121" s="1034"/>
      <c r="AU121" s="1062"/>
      <c r="AV121" s="1063"/>
      <c r="AW121" s="1063"/>
      <c r="AX121" s="1063"/>
      <c r="AY121" s="1064"/>
      <c r="AZ121" s="1019" t="s">
        <v>458</v>
      </c>
      <c r="BA121" s="1020"/>
      <c r="BB121" s="1020"/>
      <c r="BC121" s="1020"/>
      <c r="BD121" s="1020"/>
      <c r="BE121" s="1020"/>
      <c r="BF121" s="1020"/>
      <c r="BG121" s="1020"/>
      <c r="BH121" s="1020"/>
      <c r="BI121" s="1020"/>
      <c r="BJ121" s="1020"/>
      <c r="BK121" s="1020"/>
      <c r="BL121" s="1020"/>
      <c r="BM121" s="1020"/>
      <c r="BN121" s="1020"/>
      <c r="BO121" s="1020"/>
      <c r="BP121" s="1021"/>
      <c r="BQ121" s="989">
        <v>22606727</v>
      </c>
      <c r="BR121" s="990"/>
      <c r="BS121" s="990"/>
      <c r="BT121" s="990"/>
      <c r="BU121" s="990"/>
      <c r="BV121" s="990">
        <v>20476445</v>
      </c>
      <c r="BW121" s="990"/>
      <c r="BX121" s="990"/>
      <c r="BY121" s="990"/>
      <c r="BZ121" s="990"/>
      <c r="CA121" s="990">
        <v>19338509</v>
      </c>
      <c r="CB121" s="990"/>
      <c r="CC121" s="990"/>
      <c r="CD121" s="990"/>
      <c r="CE121" s="990"/>
      <c r="CF121" s="984">
        <v>69.3</v>
      </c>
      <c r="CG121" s="985"/>
      <c r="CH121" s="985"/>
      <c r="CI121" s="985"/>
      <c r="CJ121" s="985"/>
      <c r="CK121" s="1080"/>
      <c r="CL121" s="1081"/>
      <c r="CM121" s="1081"/>
      <c r="CN121" s="1081"/>
      <c r="CO121" s="1082"/>
      <c r="CP121" s="1090" t="s">
        <v>397</v>
      </c>
      <c r="CQ121" s="1091"/>
      <c r="CR121" s="1091"/>
      <c r="CS121" s="1091"/>
      <c r="CT121" s="1091"/>
      <c r="CU121" s="1091"/>
      <c r="CV121" s="1091"/>
      <c r="CW121" s="1091"/>
      <c r="CX121" s="1091"/>
      <c r="CY121" s="1091"/>
      <c r="CZ121" s="1091"/>
      <c r="DA121" s="1091"/>
      <c r="DB121" s="1091"/>
      <c r="DC121" s="1091"/>
      <c r="DD121" s="1091"/>
      <c r="DE121" s="1091"/>
      <c r="DF121" s="1092"/>
      <c r="DG121" s="989">
        <v>5268127</v>
      </c>
      <c r="DH121" s="990"/>
      <c r="DI121" s="990"/>
      <c r="DJ121" s="990"/>
      <c r="DK121" s="990"/>
      <c r="DL121" s="990">
        <v>4991299</v>
      </c>
      <c r="DM121" s="990"/>
      <c r="DN121" s="990"/>
      <c r="DO121" s="990"/>
      <c r="DP121" s="990"/>
      <c r="DQ121" s="990">
        <v>4720651</v>
      </c>
      <c r="DR121" s="990"/>
      <c r="DS121" s="990"/>
      <c r="DT121" s="990"/>
      <c r="DU121" s="990"/>
      <c r="DV121" s="991">
        <v>16.899999999999999</v>
      </c>
      <c r="DW121" s="991"/>
      <c r="DX121" s="991"/>
      <c r="DY121" s="991"/>
      <c r="DZ121" s="992"/>
    </row>
    <row r="122" spans="1:130" s="226" customFormat="1" ht="26.25" customHeight="1">
      <c r="A122" s="1129"/>
      <c r="B122" s="1016"/>
      <c r="C122" s="986" t="s">
        <v>439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119</v>
      </c>
      <c r="AB122" s="1029"/>
      <c r="AC122" s="1029"/>
      <c r="AD122" s="1029"/>
      <c r="AE122" s="1030"/>
      <c r="AF122" s="1031" t="s">
        <v>424</v>
      </c>
      <c r="AG122" s="1029"/>
      <c r="AH122" s="1029"/>
      <c r="AI122" s="1029"/>
      <c r="AJ122" s="1030"/>
      <c r="AK122" s="1031" t="s">
        <v>119</v>
      </c>
      <c r="AL122" s="1029"/>
      <c r="AM122" s="1029"/>
      <c r="AN122" s="1029"/>
      <c r="AO122" s="1030"/>
      <c r="AP122" s="1032" t="s">
        <v>119</v>
      </c>
      <c r="AQ122" s="1033"/>
      <c r="AR122" s="1033"/>
      <c r="AS122" s="1033"/>
      <c r="AT122" s="1034"/>
      <c r="AU122" s="1062"/>
      <c r="AV122" s="1063"/>
      <c r="AW122" s="1063"/>
      <c r="AX122" s="1063"/>
      <c r="AY122" s="1064"/>
      <c r="AZ122" s="1044" t="s">
        <v>459</v>
      </c>
      <c r="BA122" s="1035"/>
      <c r="BB122" s="1035"/>
      <c r="BC122" s="1035"/>
      <c r="BD122" s="1035"/>
      <c r="BE122" s="1035"/>
      <c r="BF122" s="1035"/>
      <c r="BG122" s="1035"/>
      <c r="BH122" s="1035"/>
      <c r="BI122" s="1035"/>
      <c r="BJ122" s="1035"/>
      <c r="BK122" s="1035"/>
      <c r="BL122" s="1035"/>
      <c r="BM122" s="1035"/>
      <c r="BN122" s="1035"/>
      <c r="BO122" s="1035"/>
      <c r="BP122" s="1036"/>
      <c r="BQ122" s="1067">
        <v>46303164</v>
      </c>
      <c r="BR122" s="1068"/>
      <c r="BS122" s="1068"/>
      <c r="BT122" s="1068"/>
      <c r="BU122" s="1068"/>
      <c r="BV122" s="1068">
        <v>44954353</v>
      </c>
      <c r="BW122" s="1068"/>
      <c r="BX122" s="1068"/>
      <c r="BY122" s="1068"/>
      <c r="BZ122" s="1068"/>
      <c r="CA122" s="1068">
        <v>44072811</v>
      </c>
      <c r="CB122" s="1068"/>
      <c r="CC122" s="1068"/>
      <c r="CD122" s="1068"/>
      <c r="CE122" s="1068"/>
      <c r="CF122" s="1088">
        <v>157.9</v>
      </c>
      <c r="CG122" s="1089"/>
      <c r="CH122" s="1089"/>
      <c r="CI122" s="1089"/>
      <c r="CJ122" s="1089"/>
      <c r="CK122" s="1080"/>
      <c r="CL122" s="1081"/>
      <c r="CM122" s="1081"/>
      <c r="CN122" s="1081"/>
      <c r="CO122" s="1082"/>
      <c r="CP122" s="1090" t="s">
        <v>393</v>
      </c>
      <c r="CQ122" s="1091"/>
      <c r="CR122" s="1091"/>
      <c r="CS122" s="1091"/>
      <c r="CT122" s="1091"/>
      <c r="CU122" s="1091"/>
      <c r="CV122" s="1091"/>
      <c r="CW122" s="1091"/>
      <c r="CX122" s="1091"/>
      <c r="CY122" s="1091"/>
      <c r="CZ122" s="1091"/>
      <c r="DA122" s="1091"/>
      <c r="DB122" s="1091"/>
      <c r="DC122" s="1091"/>
      <c r="DD122" s="1091"/>
      <c r="DE122" s="1091"/>
      <c r="DF122" s="1092"/>
      <c r="DG122" s="989">
        <v>26993</v>
      </c>
      <c r="DH122" s="990"/>
      <c r="DI122" s="990"/>
      <c r="DJ122" s="990"/>
      <c r="DK122" s="990"/>
      <c r="DL122" s="990">
        <v>62750</v>
      </c>
      <c r="DM122" s="990"/>
      <c r="DN122" s="990"/>
      <c r="DO122" s="990"/>
      <c r="DP122" s="990"/>
      <c r="DQ122" s="990">
        <v>52320</v>
      </c>
      <c r="DR122" s="990"/>
      <c r="DS122" s="990"/>
      <c r="DT122" s="990"/>
      <c r="DU122" s="990"/>
      <c r="DV122" s="991">
        <v>0.2</v>
      </c>
      <c r="DW122" s="991"/>
      <c r="DX122" s="991"/>
      <c r="DY122" s="991"/>
      <c r="DZ122" s="992"/>
    </row>
    <row r="123" spans="1:130" s="226" customFormat="1" ht="26.25" customHeight="1">
      <c r="A123" s="1129"/>
      <c r="B123" s="1016"/>
      <c r="C123" s="986" t="s">
        <v>445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119</v>
      </c>
      <c r="AB123" s="1029"/>
      <c r="AC123" s="1029"/>
      <c r="AD123" s="1029"/>
      <c r="AE123" s="1030"/>
      <c r="AF123" s="1031" t="s">
        <v>431</v>
      </c>
      <c r="AG123" s="1029"/>
      <c r="AH123" s="1029"/>
      <c r="AI123" s="1029"/>
      <c r="AJ123" s="1030"/>
      <c r="AK123" s="1031" t="s">
        <v>119</v>
      </c>
      <c r="AL123" s="1029"/>
      <c r="AM123" s="1029"/>
      <c r="AN123" s="1029"/>
      <c r="AO123" s="1030"/>
      <c r="AP123" s="1032" t="s">
        <v>119</v>
      </c>
      <c r="AQ123" s="1033"/>
      <c r="AR123" s="1033"/>
      <c r="AS123" s="1033"/>
      <c r="AT123" s="1034"/>
      <c r="AU123" s="1065"/>
      <c r="AV123" s="1066"/>
      <c r="AW123" s="1066"/>
      <c r="AX123" s="1066"/>
      <c r="AY123" s="1066"/>
      <c r="AZ123" s="257" t="s">
        <v>175</v>
      </c>
      <c r="BA123" s="257"/>
      <c r="BB123" s="257"/>
      <c r="BC123" s="257"/>
      <c r="BD123" s="257"/>
      <c r="BE123" s="257"/>
      <c r="BF123" s="257"/>
      <c r="BG123" s="257"/>
      <c r="BH123" s="257"/>
      <c r="BI123" s="257"/>
      <c r="BJ123" s="257"/>
      <c r="BK123" s="257"/>
      <c r="BL123" s="257"/>
      <c r="BM123" s="257"/>
      <c r="BN123" s="257"/>
      <c r="BO123" s="1045" t="s">
        <v>460</v>
      </c>
      <c r="BP123" s="1076"/>
      <c r="BQ123" s="1135">
        <v>74489737</v>
      </c>
      <c r="BR123" s="1136"/>
      <c r="BS123" s="1136"/>
      <c r="BT123" s="1136"/>
      <c r="BU123" s="1136"/>
      <c r="BV123" s="1136">
        <v>71174042</v>
      </c>
      <c r="BW123" s="1136"/>
      <c r="BX123" s="1136"/>
      <c r="BY123" s="1136"/>
      <c r="BZ123" s="1136"/>
      <c r="CA123" s="1136">
        <v>70242232</v>
      </c>
      <c r="CB123" s="1136"/>
      <c r="CC123" s="1136"/>
      <c r="CD123" s="1136"/>
      <c r="CE123" s="1136"/>
      <c r="CF123" s="1069"/>
      <c r="CG123" s="1070"/>
      <c r="CH123" s="1070"/>
      <c r="CI123" s="1070"/>
      <c r="CJ123" s="1071"/>
      <c r="CK123" s="1080"/>
      <c r="CL123" s="1081"/>
      <c r="CM123" s="1081"/>
      <c r="CN123" s="1081"/>
      <c r="CO123" s="1082"/>
      <c r="CP123" s="1090" t="s">
        <v>399</v>
      </c>
      <c r="CQ123" s="1091"/>
      <c r="CR123" s="1091"/>
      <c r="CS123" s="1091"/>
      <c r="CT123" s="1091"/>
      <c r="CU123" s="1091"/>
      <c r="CV123" s="1091"/>
      <c r="CW123" s="1091"/>
      <c r="CX123" s="1091"/>
      <c r="CY123" s="1091"/>
      <c r="CZ123" s="1091"/>
      <c r="DA123" s="1091"/>
      <c r="DB123" s="1091"/>
      <c r="DC123" s="1091"/>
      <c r="DD123" s="1091"/>
      <c r="DE123" s="1091"/>
      <c r="DF123" s="1092"/>
      <c r="DG123" s="1028" t="s">
        <v>119</v>
      </c>
      <c r="DH123" s="1029"/>
      <c r="DI123" s="1029"/>
      <c r="DJ123" s="1029"/>
      <c r="DK123" s="1030"/>
      <c r="DL123" s="1031" t="s">
        <v>119</v>
      </c>
      <c r="DM123" s="1029"/>
      <c r="DN123" s="1029"/>
      <c r="DO123" s="1029"/>
      <c r="DP123" s="1030"/>
      <c r="DQ123" s="1031" t="s">
        <v>119</v>
      </c>
      <c r="DR123" s="1029"/>
      <c r="DS123" s="1029"/>
      <c r="DT123" s="1029"/>
      <c r="DU123" s="1030"/>
      <c r="DV123" s="1032" t="s">
        <v>424</v>
      </c>
      <c r="DW123" s="1033"/>
      <c r="DX123" s="1033"/>
      <c r="DY123" s="1033"/>
      <c r="DZ123" s="1034"/>
    </row>
    <row r="124" spans="1:130" s="226" customFormat="1" ht="26.25" customHeight="1" thickBot="1">
      <c r="A124" s="1129"/>
      <c r="B124" s="1016"/>
      <c r="C124" s="986" t="s">
        <v>448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119</v>
      </c>
      <c r="AB124" s="1029"/>
      <c r="AC124" s="1029"/>
      <c r="AD124" s="1029"/>
      <c r="AE124" s="1030"/>
      <c r="AF124" s="1031" t="s">
        <v>425</v>
      </c>
      <c r="AG124" s="1029"/>
      <c r="AH124" s="1029"/>
      <c r="AI124" s="1029"/>
      <c r="AJ124" s="1030"/>
      <c r="AK124" s="1031" t="s">
        <v>119</v>
      </c>
      <c r="AL124" s="1029"/>
      <c r="AM124" s="1029"/>
      <c r="AN124" s="1029"/>
      <c r="AO124" s="1030"/>
      <c r="AP124" s="1032" t="s">
        <v>119</v>
      </c>
      <c r="AQ124" s="1033"/>
      <c r="AR124" s="1033"/>
      <c r="AS124" s="1033"/>
      <c r="AT124" s="1034"/>
      <c r="AU124" s="1131" t="s">
        <v>461</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58.2</v>
      </c>
      <c r="BR124" s="1098"/>
      <c r="BS124" s="1098"/>
      <c r="BT124" s="1098"/>
      <c r="BU124" s="1098"/>
      <c r="BV124" s="1098">
        <v>68.599999999999994</v>
      </c>
      <c r="BW124" s="1098"/>
      <c r="BX124" s="1098"/>
      <c r="BY124" s="1098"/>
      <c r="BZ124" s="1098"/>
      <c r="CA124" s="1098">
        <v>67.099999999999994</v>
      </c>
      <c r="CB124" s="1098"/>
      <c r="CC124" s="1098"/>
      <c r="CD124" s="1098"/>
      <c r="CE124" s="1098"/>
      <c r="CF124" s="1099"/>
      <c r="CG124" s="1100"/>
      <c r="CH124" s="1100"/>
      <c r="CI124" s="1100"/>
      <c r="CJ124" s="1101"/>
      <c r="CK124" s="1083"/>
      <c r="CL124" s="1083"/>
      <c r="CM124" s="1083"/>
      <c r="CN124" s="1083"/>
      <c r="CO124" s="1084"/>
      <c r="CP124" s="1090" t="s">
        <v>462</v>
      </c>
      <c r="CQ124" s="1091"/>
      <c r="CR124" s="1091"/>
      <c r="CS124" s="1091"/>
      <c r="CT124" s="1091"/>
      <c r="CU124" s="1091"/>
      <c r="CV124" s="1091"/>
      <c r="CW124" s="1091"/>
      <c r="CX124" s="1091"/>
      <c r="CY124" s="1091"/>
      <c r="CZ124" s="1091"/>
      <c r="DA124" s="1091"/>
      <c r="DB124" s="1091"/>
      <c r="DC124" s="1091"/>
      <c r="DD124" s="1091"/>
      <c r="DE124" s="1091"/>
      <c r="DF124" s="1092"/>
      <c r="DG124" s="1075" t="s">
        <v>119</v>
      </c>
      <c r="DH124" s="1054"/>
      <c r="DI124" s="1054"/>
      <c r="DJ124" s="1054"/>
      <c r="DK124" s="1055"/>
      <c r="DL124" s="1053" t="s">
        <v>119</v>
      </c>
      <c r="DM124" s="1054"/>
      <c r="DN124" s="1054"/>
      <c r="DO124" s="1054"/>
      <c r="DP124" s="1055"/>
      <c r="DQ124" s="1053" t="s">
        <v>119</v>
      </c>
      <c r="DR124" s="1054"/>
      <c r="DS124" s="1054"/>
      <c r="DT124" s="1054"/>
      <c r="DU124" s="1055"/>
      <c r="DV124" s="1056" t="s">
        <v>119</v>
      </c>
      <c r="DW124" s="1057"/>
      <c r="DX124" s="1057"/>
      <c r="DY124" s="1057"/>
      <c r="DZ124" s="1058"/>
    </row>
    <row r="125" spans="1:130" s="226" customFormat="1" ht="26.25" customHeight="1">
      <c r="A125" s="1129"/>
      <c r="B125" s="1016"/>
      <c r="C125" s="986" t="s">
        <v>450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119</v>
      </c>
      <c r="AB125" s="1029"/>
      <c r="AC125" s="1029"/>
      <c r="AD125" s="1029"/>
      <c r="AE125" s="1030"/>
      <c r="AF125" s="1031" t="s">
        <v>119</v>
      </c>
      <c r="AG125" s="1029"/>
      <c r="AH125" s="1029"/>
      <c r="AI125" s="1029"/>
      <c r="AJ125" s="1030"/>
      <c r="AK125" s="1031" t="s">
        <v>431</v>
      </c>
      <c r="AL125" s="1029"/>
      <c r="AM125" s="1029"/>
      <c r="AN125" s="1029"/>
      <c r="AO125" s="1030"/>
      <c r="AP125" s="1032" t="s">
        <v>119</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463</v>
      </c>
      <c r="CL125" s="1078"/>
      <c r="CM125" s="1078"/>
      <c r="CN125" s="1078"/>
      <c r="CO125" s="1079"/>
      <c r="CP125" s="1010" t="s">
        <v>464</v>
      </c>
      <c r="CQ125" s="959"/>
      <c r="CR125" s="959"/>
      <c r="CS125" s="959"/>
      <c r="CT125" s="959"/>
      <c r="CU125" s="959"/>
      <c r="CV125" s="959"/>
      <c r="CW125" s="959"/>
      <c r="CX125" s="959"/>
      <c r="CY125" s="959"/>
      <c r="CZ125" s="959"/>
      <c r="DA125" s="959"/>
      <c r="DB125" s="959"/>
      <c r="DC125" s="959"/>
      <c r="DD125" s="959"/>
      <c r="DE125" s="959"/>
      <c r="DF125" s="960"/>
      <c r="DG125" s="996" t="s">
        <v>119</v>
      </c>
      <c r="DH125" s="997"/>
      <c r="DI125" s="997"/>
      <c r="DJ125" s="997"/>
      <c r="DK125" s="997"/>
      <c r="DL125" s="997" t="s">
        <v>119</v>
      </c>
      <c r="DM125" s="997"/>
      <c r="DN125" s="997"/>
      <c r="DO125" s="997"/>
      <c r="DP125" s="997"/>
      <c r="DQ125" s="997" t="s">
        <v>431</v>
      </c>
      <c r="DR125" s="997"/>
      <c r="DS125" s="997"/>
      <c r="DT125" s="997"/>
      <c r="DU125" s="997"/>
      <c r="DV125" s="998" t="s">
        <v>431</v>
      </c>
      <c r="DW125" s="998"/>
      <c r="DX125" s="998"/>
      <c r="DY125" s="998"/>
      <c r="DZ125" s="999"/>
    </row>
    <row r="126" spans="1:130" s="226" customFormat="1" ht="26.25" customHeight="1" thickBot="1">
      <c r="A126" s="1129"/>
      <c r="B126" s="1016"/>
      <c r="C126" s="986" t="s">
        <v>452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119</v>
      </c>
      <c r="AB126" s="1029"/>
      <c r="AC126" s="1029"/>
      <c r="AD126" s="1029"/>
      <c r="AE126" s="1030"/>
      <c r="AF126" s="1031" t="s">
        <v>119</v>
      </c>
      <c r="AG126" s="1029"/>
      <c r="AH126" s="1029"/>
      <c r="AI126" s="1029"/>
      <c r="AJ126" s="1030"/>
      <c r="AK126" s="1031" t="s">
        <v>119</v>
      </c>
      <c r="AL126" s="1029"/>
      <c r="AM126" s="1029"/>
      <c r="AN126" s="1029"/>
      <c r="AO126" s="1030"/>
      <c r="AP126" s="1032" t="s">
        <v>119</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465</v>
      </c>
      <c r="CQ126" s="1020"/>
      <c r="CR126" s="1020"/>
      <c r="CS126" s="1020"/>
      <c r="CT126" s="1020"/>
      <c r="CU126" s="1020"/>
      <c r="CV126" s="1020"/>
      <c r="CW126" s="1020"/>
      <c r="CX126" s="1020"/>
      <c r="CY126" s="1020"/>
      <c r="CZ126" s="1020"/>
      <c r="DA126" s="1020"/>
      <c r="DB126" s="1020"/>
      <c r="DC126" s="1020"/>
      <c r="DD126" s="1020"/>
      <c r="DE126" s="1020"/>
      <c r="DF126" s="1021"/>
      <c r="DG126" s="989" t="s">
        <v>119</v>
      </c>
      <c r="DH126" s="990"/>
      <c r="DI126" s="990"/>
      <c r="DJ126" s="990"/>
      <c r="DK126" s="990"/>
      <c r="DL126" s="990" t="s">
        <v>431</v>
      </c>
      <c r="DM126" s="990"/>
      <c r="DN126" s="990"/>
      <c r="DO126" s="990"/>
      <c r="DP126" s="990"/>
      <c r="DQ126" s="990" t="s">
        <v>119</v>
      </c>
      <c r="DR126" s="990"/>
      <c r="DS126" s="990"/>
      <c r="DT126" s="990"/>
      <c r="DU126" s="990"/>
      <c r="DV126" s="991" t="s">
        <v>119</v>
      </c>
      <c r="DW126" s="991"/>
      <c r="DX126" s="991"/>
      <c r="DY126" s="991"/>
      <c r="DZ126" s="992"/>
    </row>
    <row r="127" spans="1:130" s="226" customFormat="1" ht="26.25" customHeight="1">
      <c r="A127" s="1130"/>
      <c r="B127" s="1018"/>
      <c r="C127" s="1072" t="s">
        <v>466</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379</v>
      </c>
      <c r="AB127" s="1029"/>
      <c r="AC127" s="1029"/>
      <c r="AD127" s="1029"/>
      <c r="AE127" s="1030"/>
      <c r="AF127" s="1031" t="s">
        <v>119</v>
      </c>
      <c r="AG127" s="1029"/>
      <c r="AH127" s="1029"/>
      <c r="AI127" s="1029"/>
      <c r="AJ127" s="1030"/>
      <c r="AK127" s="1031" t="s">
        <v>119</v>
      </c>
      <c r="AL127" s="1029"/>
      <c r="AM127" s="1029"/>
      <c r="AN127" s="1029"/>
      <c r="AO127" s="1030"/>
      <c r="AP127" s="1032" t="s">
        <v>119</v>
      </c>
      <c r="AQ127" s="1033"/>
      <c r="AR127" s="1033"/>
      <c r="AS127" s="1033"/>
      <c r="AT127" s="1034"/>
      <c r="AU127" s="262"/>
      <c r="AV127" s="262"/>
      <c r="AW127" s="262"/>
      <c r="AX127" s="1102" t="s">
        <v>467</v>
      </c>
      <c r="AY127" s="1103"/>
      <c r="AZ127" s="1103"/>
      <c r="BA127" s="1103"/>
      <c r="BB127" s="1103"/>
      <c r="BC127" s="1103"/>
      <c r="BD127" s="1103"/>
      <c r="BE127" s="1104"/>
      <c r="BF127" s="1105" t="s">
        <v>468</v>
      </c>
      <c r="BG127" s="1103"/>
      <c r="BH127" s="1103"/>
      <c r="BI127" s="1103"/>
      <c r="BJ127" s="1103"/>
      <c r="BK127" s="1103"/>
      <c r="BL127" s="1104"/>
      <c r="BM127" s="1105" t="s">
        <v>469</v>
      </c>
      <c r="BN127" s="1103"/>
      <c r="BO127" s="1103"/>
      <c r="BP127" s="1103"/>
      <c r="BQ127" s="1103"/>
      <c r="BR127" s="1103"/>
      <c r="BS127" s="1104"/>
      <c r="BT127" s="1105" t="s">
        <v>470</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471</v>
      </c>
      <c r="CQ127" s="1020"/>
      <c r="CR127" s="1020"/>
      <c r="CS127" s="1020"/>
      <c r="CT127" s="1020"/>
      <c r="CU127" s="1020"/>
      <c r="CV127" s="1020"/>
      <c r="CW127" s="1020"/>
      <c r="CX127" s="1020"/>
      <c r="CY127" s="1020"/>
      <c r="CZ127" s="1020"/>
      <c r="DA127" s="1020"/>
      <c r="DB127" s="1020"/>
      <c r="DC127" s="1020"/>
      <c r="DD127" s="1020"/>
      <c r="DE127" s="1020"/>
      <c r="DF127" s="1021"/>
      <c r="DG127" s="989" t="s">
        <v>119</v>
      </c>
      <c r="DH127" s="990"/>
      <c r="DI127" s="990"/>
      <c r="DJ127" s="990"/>
      <c r="DK127" s="990"/>
      <c r="DL127" s="990" t="s">
        <v>431</v>
      </c>
      <c r="DM127" s="990"/>
      <c r="DN127" s="990"/>
      <c r="DO127" s="990"/>
      <c r="DP127" s="990"/>
      <c r="DQ127" s="990" t="s">
        <v>119</v>
      </c>
      <c r="DR127" s="990"/>
      <c r="DS127" s="990"/>
      <c r="DT127" s="990"/>
      <c r="DU127" s="990"/>
      <c r="DV127" s="991" t="s">
        <v>431</v>
      </c>
      <c r="DW127" s="991"/>
      <c r="DX127" s="991"/>
      <c r="DY127" s="991"/>
      <c r="DZ127" s="992"/>
    </row>
    <row r="128" spans="1:130" s="226" customFormat="1" ht="26.25" customHeight="1" thickBot="1">
      <c r="A128" s="1113" t="s">
        <v>472</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473</v>
      </c>
      <c r="X128" s="1115"/>
      <c r="Y128" s="1115"/>
      <c r="Z128" s="1116"/>
      <c r="AA128" s="1117">
        <v>1576190</v>
      </c>
      <c r="AB128" s="1118"/>
      <c r="AC128" s="1118"/>
      <c r="AD128" s="1118"/>
      <c r="AE128" s="1119"/>
      <c r="AF128" s="1120">
        <v>1593463</v>
      </c>
      <c r="AG128" s="1118"/>
      <c r="AH128" s="1118"/>
      <c r="AI128" s="1118"/>
      <c r="AJ128" s="1119"/>
      <c r="AK128" s="1120">
        <v>1862266</v>
      </c>
      <c r="AL128" s="1118"/>
      <c r="AM128" s="1118"/>
      <c r="AN128" s="1118"/>
      <c r="AO128" s="1119"/>
      <c r="AP128" s="1121"/>
      <c r="AQ128" s="1122"/>
      <c r="AR128" s="1122"/>
      <c r="AS128" s="1122"/>
      <c r="AT128" s="1123"/>
      <c r="AU128" s="262"/>
      <c r="AV128" s="262"/>
      <c r="AW128" s="262"/>
      <c r="AX128" s="958" t="s">
        <v>474</v>
      </c>
      <c r="AY128" s="959"/>
      <c r="AZ128" s="959"/>
      <c r="BA128" s="959"/>
      <c r="BB128" s="959"/>
      <c r="BC128" s="959"/>
      <c r="BD128" s="959"/>
      <c r="BE128" s="960"/>
      <c r="BF128" s="1124" t="s">
        <v>119</v>
      </c>
      <c r="BG128" s="1125"/>
      <c r="BH128" s="1125"/>
      <c r="BI128" s="1125"/>
      <c r="BJ128" s="1125"/>
      <c r="BK128" s="1125"/>
      <c r="BL128" s="1126"/>
      <c r="BM128" s="1124">
        <v>11.73</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475</v>
      </c>
      <c r="CQ128" s="1107"/>
      <c r="CR128" s="1107"/>
      <c r="CS128" s="1107"/>
      <c r="CT128" s="1107"/>
      <c r="CU128" s="1107"/>
      <c r="CV128" s="1107"/>
      <c r="CW128" s="1107"/>
      <c r="CX128" s="1107"/>
      <c r="CY128" s="1107"/>
      <c r="CZ128" s="1107"/>
      <c r="DA128" s="1107"/>
      <c r="DB128" s="1107"/>
      <c r="DC128" s="1107"/>
      <c r="DD128" s="1107"/>
      <c r="DE128" s="1107"/>
      <c r="DF128" s="1108"/>
      <c r="DG128" s="1109">
        <v>10329</v>
      </c>
      <c r="DH128" s="1110"/>
      <c r="DI128" s="1110"/>
      <c r="DJ128" s="1110"/>
      <c r="DK128" s="1110"/>
      <c r="DL128" s="1110">
        <v>1066987</v>
      </c>
      <c r="DM128" s="1110"/>
      <c r="DN128" s="1110"/>
      <c r="DO128" s="1110"/>
      <c r="DP128" s="1110"/>
      <c r="DQ128" s="1110">
        <v>1078466</v>
      </c>
      <c r="DR128" s="1110"/>
      <c r="DS128" s="1110"/>
      <c r="DT128" s="1110"/>
      <c r="DU128" s="1110"/>
      <c r="DV128" s="1111">
        <v>3.9</v>
      </c>
      <c r="DW128" s="1111"/>
      <c r="DX128" s="1111"/>
      <c r="DY128" s="1111"/>
      <c r="DZ128" s="1112"/>
    </row>
    <row r="129" spans="1:131" s="226" customFormat="1" ht="26.25" customHeight="1">
      <c r="A129" s="1000" t="s">
        <v>99</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476</v>
      </c>
      <c r="X129" s="1144"/>
      <c r="Y129" s="1144"/>
      <c r="Z129" s="1145"/>
      <c r="AA129" s="1028">
        <v>31425488</v>
      </c>
      <c r="AB129" s="1029"/>
      <c r="AC129" s="1029"/>
      <c r="AD129" s="1029"/>
      <c r="AE129" s="1030"/>
      <c r="AF129" s="1031">
        <v>31739163</v>
      </c>
      <c r="AG129" s="1029"/>
      <c r="AH129" s="1029"/>
      <c r="AI129" s="1029"/>
      <c r="AJ129" s="1030"/>
      <c r="AK129" s="1031">
        <v>31636515</v>
      </c>
      <c r="AL129" s="1029"/>
      <c r="AM129" s="1029"/>
      <c r="AN129" s="1029"/>
      <c r="AO129" s="1030"/>
      <c r="AP129" s="1146"/>
      <c r="AQ129" s="1147"/>
      <c r="AR129" s="1147"/>
      <c r="AS129" s="1147"/>
      <c r="AT129" s="1148"/>
      <c r="AU129" s="264"/>
      <c r="AV129" s="264"/>
      <c r="AW129" s="264"/>
      <c r="AX129" s="1137" t="s">
        <v>477</v>
      </c>
      <c r="AY129" s="1020"/>
      <c r="AZ129" s="1020"/>
      <c r="BA129" s="1020"/>
      <c r="BB129" s="1020"/>
      <c r="BC129" s="1020"/>
      <c r="BD129" s="1020"/>
      <c r="BE129" s="1021"/>
      <c r="BF129" s="1138" t="s">
        <v>119</v>
      </c>
      <c r="BG129" s="1139"/>
      <c r="BH129" s="1139"/>
      <c r="BI129" s="1139"/>
      <c r="BJ129" s="1139"/>
      <c r="BK129" s="1139"/>
      <c r="BL129" s="1140"/>
      <c r="BM129" s="1138">
        <v>16.73</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478</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479</v>
      </c>
      <c r="X130" s="1144"/>
      <c r="Y130" s="1144"/>
      <c r="Z130" s="1145"/>
      <c r="AA130" s="1028">
        <v>3608513</v>
      </c>
      <c r="AB130" s="1029"/>
      <c r="AC130" s="1029"/>
      <c r="AD130" s="1029"/>
      <c r="AE130" s="1030"/>
      <c r="AF130" s="1031">
        <v>3664143</v>
      </c>
      <c r="AG130" s="1029"/>
      <c r="AH130" s="1029"/>
      <c r="AI130" s="1029"/>
      <c r="AJ130" s="1030"/>
      <c r="AK130" s="1031">
        <v>3719111</v>
      </c>
      <c r="AL130" s="1029"/>
      <c r="AM130" s="1029"/>
      <c r="AN130" s="1029"/>
      <c r="AO130" s="1030"/>
      <c r="AP130" s="1146"/>
      <c r="AQ130" s="1147"/>
      <c r="AR130" s="1147"/>
      <c r="AS130" s="1147"/>
      <c r="AT130" s="1148"/>
      <c r="AU130" s="264"/>
      <c r="AV130" s="264"/>
      <c r="AW130" s="264"/>
      <c r="AX130" s="1137" t="s">
        <v>480</v>
      </c>
      <c r="AY130" s="1020"/>
      <c r="AZ130" s="1020"/>
      <c r="BA130" s="1020"/>
      <c r="BB130" s="1020"/>
      <c r="BC130" s="1020"/>
      <c r="BD130" s="1020"/>
      <c r="BE130" s="1021"/>
      <c r="BF130" s="1174">
        <v>5.5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481</v>
      </c>
      <c r="X131" s="1182"/>
      <c r="Y131" s="1182"/>
      <c r="Z131" s="1183"/>
      <c r="AA131" s="1075">
        <v>27816975</v>
      </c>
      <c r="AB131" s="1054"/>
      <c r="AC131" s="1054"/>
      <c r="AD131" s="1054"/>
      <c r="AE131" s="1055"/>
      <c r="AF131" s="1053">
        <v>28075020</v>
      </c>
      <c r="AG131" s="1054"/>
      <c r="AH131" s="1054"/>
      <c r="AI131" s="1054"/>
      <c r="AJ131" s="1055"/>
      <c r="AK131" s="1053">
        <v>27917404</v>
      </c>
      <c r="AL131" s="1054"/>
      <c r="AM131" s="1054"/>
      <c r="AN131" s="1054"/>
      <c r="AO131" s="1055"/>
      <c r="AP131" s="1184"/>
      <c r="AQ131" s="1185"/>
      <c r="AR131" s="1185"/>
      <c r="AS131" s="1185"/>
      <c r="AT131" s="1186"/>
      <c r="AU131" s="264"/>
      <c r="AV131" s="264"/>
      <c r="AW131" s="264"/>
      <c r="AX131" s="1156" t="s">
        <v>482</v>
      </c>
      <c r="AY131" s="1107"/>
      <c r="AZ131" s="1107"/>
      <c r="BA131" s="1107"/>
      <c r="BB131" s="1107"/>
      <c r="BC131" s="1107"/>
      <c r="BD131" s="1107"/>
      <c r="BE131" s="1108"/>
      <c r="BF131" s="1157">
        <v>67.099999999999994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483</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484</v>
      </c>
      <c r="W132" s="1167"/>
      <c r="X132" s="1167"/>
      <c r="Y132" s="1167"/>
      <c r="Z132" s="1168"/>
      <c r="AA132" s="1169">
        <v>4.1873460360000001</v>
      </c>
      <c r="AB132" s="1170"/>
      <c r="AC132" s="1170"/>
      <c r="AD132" s="1170"/>
      <c r="AE132" s="1171"/>
      <c r="AF132" s="1172">
        <v>6.0814631649999997</v>
      </c>
      <c r="AG132" s="1170"/>
      <c r="AH132" s="1170"/>
      <c r="AI132" s="1170"/>
      <c r="AJ132" s="1171"/>
      <c r="AK132" s="1172">
        <v>6.503391218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485</v>
      </c>
      <c r="W133" s="1150"/>
      <c r="X133" s="1150"/>
      <c r="Y133" s="1150"/>
      <c r="Z133" s="1151"/>
      <c r="AA133" s="1152">
        <v>4.2</v>
      </c>
      <c r="AB133" s="1153"/>
      <c r="AC133" s="1153"/>
      <c r="AD133" s="1153"/>
      <c r="AE133" s="1154"/>
      <c r="AF133" s="1152">
        <v>4.7</v>
      </c>
      <c r="AG133" s="1153"/>
      <c r="AH133" s="1153"/>
      <c r="AI133" s="1153"/>
      <c r="AJ133" s="1154"/>
      <c r="AK133" s="1152">
        <v>5.5</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kw/9TjJgX5OdbkGHe8WKwg+FzlLirm7iSgBo0CD4uLUsHIRw1JgGNUfkOYueidTIV7tZEoB4C5riD8eO9Um5YA==" saltValue="/+i9/9K6pk/1aqiuylqmB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yrr04vl/ALUQ4kEryGzOIjcbanMBGppCuFI7pPtyLuFwVpHWK1V9Cm/ME3dW14DvwshydiBgdFX5DR+q+qIKSQ==" saltValue="U4IwNLrGqBr+oksaeOOw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MT0eVWQXt46qohvmV+nwDZtfQ6sxK/yzQJACRz6D4CRR8PtU6kL8rcP/hqHrlM2unsDpR4cVmWk90fvlTI3v+g==" saltValue="LWu55VPVVgWNP/TTACPUK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489</v>
      </c>
      <c r="AP7" s="283"/>
      <c r="AQ7" s="284" t="s">
        <v>490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491</v>
      </c>
      <c r="AQ8" s="290" t="s">
        <v>492</v>
      </c>
      <c r="AR8" s="291" t="s">
        <v>493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494</v>
      </c>
      <c r="AL9" s="1193"/>
      <c r="AM9" s="1193"/>
      <c r="AN9" s="1194"/>
      <c r="AO9" s="292">
        <v>8748125</v>
      </c>
      <c r="AP9" s="292">
        <v>52256</v>
      </c>
      <c r="AQ9" s="293">
        <v>59401</v>
      </c>
      <c r="AR9" s="294">
        <v>-12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495</v>
      </c>
      <c r="AL10" s="1193"/>
      <c r="AM10" s="1193"/>
      <c r="AN10" s="1194"/>
      <c r="AO10" s="295">
        <v>611849</v>
      </c>
      <c r="AP10" s="295">
        <v>3655</v>
      </c>
      <c r="AQ10" s="296">
        <v>4011</v>
      </c>
      <c r="AR10" s="297">
        <v>-8.9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496</v>
      </c>
      <c r="AL11" s="1193"/>
      <c r="AM11" s="1193"/>
      <c r="AN11" s="1194"/>
      <c r="AO11" s="295">
        <v>137039</v>
      </c>
      <c r="AP11" s="295">
        <v>819</v>
      </c>
      <c r="AQ11" s="296">
        <v>2344</v>
      </c>
      <c r="AR11" s="297">
        <v>-65.099999999999994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497</v>
      </c>
      <c r="AL12" s="1193"/>
      <c r="AM12" s="1193"/>
      <c r="AN12" s="1194"/>
      <c r="AO12" s="295" t="s">
        <v>498</v>
      </c>
      <c r="AP12" s="295" t="s">
        <v>498</v>
      </c>
      <c r="AQ12" s="296">
        <v>503</v>
      </c>
      <c r="AR12" s="297" t="s">
        <v>498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499</v>
      </c>
      <c r="AL13" s="1193"/>
      <c r="AM13" s="1193"/>
      <c r="AN13" s="1194"/>
      <c r="AO13" s="295" t="s">
        <v>498</v>
      </c>
      <c r="AP13" s="295" t="s">
        <v>498</v>
      </c>
      <c r="AQ13" s="296" t="s">
        <v>498</v>
      </c>
      <c r="AR13" s="297" t="s">
        <v>498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500</v>
      </c>
      <c r="AL14" s="1193"/>
      <c r="AM14" s="1193"/>
      <c r="AN14" s="1194"/>
      <c r="AO14" s="295">
        <v>341412</v>
      </c>
      <c r="AP14" s="295">
        <v>2039</v>
      </c>
      <c r="AQ14" s="296">
        <v>2092</v>
      </c>
      <c r="AR14" s="297">
        <v>-2.5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501</v>
      </c>
      <c r="AL15" s="1193"/>
      <c r="AM15" s="1193"/>
      <c r="AN15" s="1194"/>
      <c r="AO15" s="295">
        <v>670998</v>
      </c>
      <c r="AP15" s="295">
        <v>4008</v>
      </c>
      <c r="AQ15" s="296">
        <v>1558</v>
      </c>
      <c r="AR15" s="297">
        <v>157.30000000000001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502</v>
      </c>
      <c r="AL16" s="1196"/>
      <c r="AM16" s="1196"/>
      <c r="AN16" s="1197"/>
      <c r="AO16" s="295">
        <v>-804971</v>
      </c>
      <c r="AP16" s="295">
        <v>-4808</v>
      </c>
      <c r="AQ16" s="296">
        <v>-5350</v>
      </c>
      <c r="AR16" s="297">
        <v>-10.1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175</v>
      </c>
      <c r="AL17" s="1196"/>
      <c r="AM17" s="1196"/>
      <c r="AN17" s="1197"/>
      <c r="AO17" s="295">
        <v>9704452</v>
      </c>
      <c r="AP17" s="295">
        <v>57968</v>
      </c>
      <c r="AQ17" s="296">
        <v>64560</v>
      </c>
      <c r="AR17" s="297">
        <v>-10.199999999999999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507</v>
      </c>
      <c r="AL21" s="1188"/>
      <c r="AM21" s="1188"/>
      <c r="AN21" s="1189"/>
      <c r="AO21" s="307">
        <v>6.24</v>
      </c>
      <c r="AP21" s="308">
        <v>6.59</v>
      </c>
      <c r="AQ21" s="309">
        <v>-0.35</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508</v>
      </c>
      <c r="AL22" s="1188"/>
      <c r="AM22" s="1188"/>
      <c r="AN22" s="1189"/>
      <c r="AO22" s="312">
        <v>99.6</v>
      </c>
      <c r="AP22" s="313">
        <v>99.5</v>
      </c>
      <c r="AQ22" s="314">
        <v>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510</v>
      </c>
      <c r="AO27" s="273"/>
      <c r="AP27" s="273"/>
      <c r="AQ27" s="273"/>
      <c r="AR27" s="273"/>
      <c r="AS27" s="273"/>
      <c r="AT27" s="273"/>
    </row>
    <row r="28" spans="1:46" ht="17.2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489</v>
      </c>
      <c r="AP30" s="283"/>
      <c r="AQ30" s="284" t="s">
        <v>490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491</v>
      </c>
      <c r="AQ31" s="290" t="s">
        <v>492</v>
      </c>
      <c r="AR31" s="291" t="s">
        <v>493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513</v>
      </c>
      <c r="AL32" s="1204"/>
      <c r="AM32" s="1204"/>
      <c r="AN32" s="1205"/>
      <c r="AO32" s="322">
        <v>5582785</v>
      </c>
      <c r="AP32" s="322">
        <v>33348</v>
      </c>
      <c r="AQ32" s="323">
        <v>36890</v>
      </c>
      <c r="AR32" s="324">
        <v>-9.6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514</v>
      </c>
      <c r="AL33" s="1204"/>
      <c r="AM33" s="1204"/>
      <c r="AN33" s="1205"/>
      <c r="AO33" s="322" t="s">
        <v>498</v>
      </c>
      <c r="AP33" s="322" t="s">
        <v>498</v>
      </c>
      <c r="AQ33" s="323" t="s">
        <v>498</v>
      </c>
      <c r="AR33" s="324" t="s">
        <v>498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515</v>
      </c>
      <c r="AL34" s="1204"/>
      <c r="AM34" s="1204"/>
      <c r="AN34" s="1205"/>
      <c r="AO34" s="322" t="s">
        <v>498</v>
      </c>
      <c r="AP34" s="322" t="s">
        <v>498</v>
      </c>
      <c r="AQ34" s="323">
        <v>32</v>
      </c>
      <c r="AR34" s="324" t="s">
        <v>498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516</v>
      </c>
      <c r="AL35" s="1204"/>
      <c r="AM35" s="1204"/>
      <c r="AN35" s="1205"/>
      <c r="AO35" s="322">
        <v>1647653</v>
      </c>
      <c r="AP35" s="322">
        <v>9842</v>
      </c>
      <c r="AQ35" s="323">
        <v>11840</v>
      </c>
      <c r="AR35" s="324">
        <v>-16.899999999999999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517</v>
      </c>
      <c r="AL36" s="1204"/>
      <c r="AM36" s="1204"/>
      <c r="AN36" s="1205"/>
      <c r="AO36" s="322">
        <v>165824</v>
      </c>
      <c r="AP36" s="322">
        <v>991</v>
      </c>
      <c r="AQ36" s="323">
        <v>566</v>
      </c>
      <c r="AR36" s="324">
        <v>75.099999999999994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518</v>
      </c>
      <c r="AL37" s="1204"/>
      <c r="AM37" s="1204"/>
      <c r="AN37" s="1205"/>
      <c r="AO37" s="322" t="s">
        <v>498</v>
      </c>
      <c r="AP37" s="322" t="s">
        <v>498</v>
      </c>
      <c r="AQ37" s="323">
        <v>753</v>
      </c>
      <c r="AR37" s="324" t="s">
        <v>498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519</v>
      </c>
      <c r="AL38" s="1207"/>
      <c r="AM38" s="1207"/>
      <c r="AN38" s="1208"/>
      <c r="AO38" s="325">
        <v>693</v>
      </c>
      <c r="AP38" s="325">
        <v>4</v>
      </c>
      <c r="AQ38" s="326">
        <v>1</v>
      </c>
      <c r="AR38" s="314">
        <v>300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520</v>
      </c>
      <c r="AL39" s="1207"/>
      <c r="AM39" s="1207"/>
      <c r="AN39" s="1208"/>
      <c r="AO39" s="322">
        <v>-1862266</v>
      </c>
      <c r="AP39" s="322">
        <v>-11124</v>
      </c>
      <c r="AQ39" s="323">
        <v>-6673</v>
      </c>
      <c r="AR39" s="324">
        <v>66.7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521</v>
      </c>
      <c r="AL40" s="1204"/>
      <c r="AM40" s="1204"/>
      <c r="AN40" s="1205"/>
      <c r="AO40" s="322">
        <v>-3719111</v>
      </c>
      <c r="AP40" s="322">
        <v>-22216</v>
      </c>
      <c r="AQ40" s="323">
        <v>-33112</v>
      </c>
      <c r="AR40" s="324">
        <v>-32.9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286</v>
      </c>
      <c r="AL41" s="1210"/>
      <c r="AM41" s="1210"/>
      <c r="AN41" s="1211"/>
      <c r="AO41" s="322">
        <v>1815578</v>
      </c>
      <c r="AP41" s="322">
        <v>10845</v>
      </c>
      <c r="AQ41" s="323">
        <v>10296</v>
      </c>
      <c r="AR41" s="324">
        <v>5.3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489</v>
      </c>
      <c r="AN49" s="1200" t="s">
        <v>525</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526</v>
      </c>
      <c r="AO50" s="339" t="s">
        <v>527</v>
      </c>
      <c r="AP50" s="340" t="s">
        <v>528</v>
      </c>
      <c r="AQ50" s="341" t="s">
        <v>529</v>
      </c>
      <c r="AR50" s="342" t="s">
        <v>530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7357962</v>
      </c>
      <c r="AN51" s="344">
        <v>44468</v>
      </c>
      <c r="AO51" s="345">
        <v>-28.5</v>
      </c>
      <c r="AP51" s="346">
        <v>43141</v>
      </c>
      <c r="AQ51" s="347">
        <v>9.4</v>
      </c>
      <c r="AR51" s="348">
        <v>-37.9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3560475</v>
      </c>
      <c r="AN52" s="352">
        <v>21518</v>
      </c>
      <c r="AO52" s="353">
        <v>-21.2</v>
      </c>
      <c r="AP52" s="354">
        <v>21887</v>
      </c>
      <c r="AQ52" s="355">
        <v>-2.4</v>
      </c>
      <c r="AR52" s="356">
        <v>-18.8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8748515</v>
      </c>
      <c r="AN53" s="344">
        <v>52752</v>
      </c>
      <c r="AO53" s="345">
        <v>18.600000000000001</v>
      </c>
      <c r="AP53" s="346">
        <v>45117</v>
      </c>
      <c r="AQ53" s="347">
        <v>4.5999999999999996</v>
      </c>
      <c r="AR53" s="348">
        <v>14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3901310</v>
      </c>
      <c r="AN54" s="352">
        <v>23524</v>
      </c>
      <c r="AO54" s="353">
        <v>9.3000000000000007</v>
      </c>
      <c r="AP54" s="354">
        <v>25589</v>
      </c>
      <c r="AQ54" s="355">
        <v>16.899999999999999</v>
      </c>
      <c r="AR54" s="356">
        <v>-7.6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9564260</v>
      </c>
      <c r="AN55" s="344">
        <v>57411</v>
      </c>
      <c r="AO55" s="345">
        <v>8.8000000000000007</v>
      </c>
      <c r="AP55" s="346">
        <v>52496</v>
      </c>
      <c r="AQ55" s="347">
        <v>16.399999999999999</v>
      </c>
      <c r="AR55" s="348">
        <v>-7.6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2958320</v>
      </c>
      <c r="AN56" s="352">
        <v>17758</v>
      </c>
      <c r="AO56" s="353">
        <v>-24.5</v>
      </c>
      <c r="AP56" s="354">
        <v>29467</v>
      </c>
      <c r="AQ56" s="355">
        <v>15.2</v>
      </c>
      <c r="AR56" s="356">
        <v>-39.700000000000003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7095471</v>
      </c>
      <c r="AN57" s="344">
        <v>42607</v>
      </c>
      <c r="AO57" s="345">
        <v>-25.8</v>
      </c>
      <c r="AP57" s="346">
        <v>52619</v>
      </c>
      <c r="AQ57" s="347">
        <v>0.2</v>
      </c>
      <c r="AR57" s="348">
        <v>-26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4012486</v>
      </c>
      <c r="AN58" s="352">
        <v>24094</v>
      </c>
      <c r="AO58" s="353">
        <v>35.700000000000003</v>
      </c>
      <c r="AP58" s="354">
        <v>31149</v>
      </c>
      <c r="AQ58" s="355">
        <v>5.7</v>
      </c>
      <c r="AR58" s="356">
        <v>30</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7856160</v>
      </c>
      <c r="AN59" s="344">
        <v>46928</v>
      </c>
      <c r="AO59" s="345">
        <v>10.1</v>
      </c>
      <c r="AP59" s="346">
        <v>51875</v>
      </c>
      <c r="AQ59" s="347">
        <v>-1.4</v>
      </c>
      <c r="AR59" s="348">
        <v>11.5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4124086</v>
      </c>
      <c r="AN60" s="352">
        <v>24635</v>
      </c>
      <c r="AO60" s="353">
        <v>2.2000000000000002</v>
      </c>
      <c r="AP60" s="354">
        <v>29372</v>
      </c>
      <c r="AQ60" s="355">
        <v>-5.7</v>
      </c>
      <c r="AR60" s="356">
        <v>7.9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8124474</v>
      </c>
      <c r="AN61" s="359">
        <v>48833</v>
      </c>
      <c r="AO61" s="360">
        <v>-3.4</v>
      </c>
      <c r="AP61" s="361">
        <v>49050</v>
      </c>
      <c r="AQ61" s="362">
        <v>5.8</v>
      </c>
      <c r="AR61" s="348">
        <v>-9.1999999999999993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3711335</v>
      </c>
      <c r="AN62" s="352">
        <v>22306</v>
      </c>
      <c r="AO62" s="353">
        <v>0.3</v>
      </c>
      <c r="AP62" s="354">
        <v>27493</v>
      </c>
      <c r="AQ62" s="355">
        <v>5.9</v>
      </c>
      <c r="AR62" s="356">
        <v>-5.6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x9LinbZZZIC6ulDijjKUihzLBFZOxIaVCTYpkpsbdehmKZ+9VA1a4ziU/veVjIBy8B4mDoOk9XrWMuFfq7uPZA==" saltValue="y+lJcdzLdpPK091YJ7O2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dqMYZ/zym/aYhuHtCo0l+8q5+nD8NCq2yM1C8dFjD3fBgFQ4TQKDa0fhHoGNbVyblti6VOeP1sWzsDmZ5Qu5Q==" saltValue="PiZyUi4Mli2WE64/tmaB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tBp9yik1zw+5UvYxKMH8F+uIw/VZZZ9yQnj73lHsNgxqeFSilJb1jZgfFFtqGanqhrZZs14HRvThTcIpv4+oQ==" saltValue="ZbFbY2AnUxxiiDdJ2i+Q/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541</v>
      </c>
      <c r="G46" s="8" t="s">
        <v>542</v>
      </c>
      <c r="H46" s="8" t="s">
        <v>543</v>
      </c>
      <c r="I46" s="8" t="s">
        <v>544</v>
      </c>
      <c r="J46" s="9" t="s">
        <v>545</v>
      </c>
    </row>
    <row r="47" spans="2:10" ht="57.75" customHeight="1">
      <c r="B47" s="10"/>
      <c r="C47" s="1212" t="s">
        <v>3</v>
      </c>
      <c r="D47" s="1212"/>
      <c r="E47" s="1213"/>
      <c r="F47" s="11">
        <v>2.2999999999999998</v>
      </c>
      <c r="G47" s="12">
        <v>3.45</v>
      </c>
      <c r="H47" s="12">
        <v>3.83</v>
      </c>
      <c r="I47" s="12">
        <v>3.81</v>
      </c>
      <c r="J47" s="13">
        <v>3.84</v>
      </c>
    </row>
    <row r="48" spans="2:10" ht="57.75" customHeight="1">
      <c r="B48" s="14"/>
      <c r="C48" s="1214" t="s">
        <v>4</v>
      </c>
      <c r="D48" s="1214"/>
      <c r="E48" s="1215"/>
      <c r="F48" s="15">
        <v>6.5</v>
      </c>
      <c r="G48" s="16">
        <v>7.46</v>
      </c>
      <c r="H48" s="16">
        <v>8.09</v>
      </c>
      <c r="I48" s="16">
        <v>4.8499999999999996</v>
      </c>
      <c r="J48" s="17">
        <v>3.03</v>
      </c>
    </row>
    <row r="49" spans="2:10" ht="57.75" customHeight="1" thickBot="1">
      <c r="B49" s="18"/>
      <c r="C49" s="1216" t="s">
        <v>5</v>
      </c>
      <c r="D49" s="1216"/>
      <c r="E49" s="1217"/>
      <c r="F49" s="19" t="s">
        <v>546</v>
      </c>
      <c r="G49" s="20">
        <v>2.35</v>
      </c>
      <c r="H49" s="20">
        <v>1.0900000000000001</v>
      </c>
      <c r="I49" s="20" t="s">
        <v>547</v>
      </c>
      <c r="J49" s="21" t="s">
        <v>548</v>
      </c>
    </row>
    <row r="50" spans="2:10" ht="13.5" customHeight="1"/>
    <row r="51" spans="2:10" ht="13.5" hidden="1" customHeight="1"/>
    <row r="52" spans="2:10" ht="13.5" hidden="1" customHeight="1"/>
    <row r="53" spans="2:10" ht="13.5" hidden="1" customHeight="1"/>
  </sheetData>
  <sheetProtection algorithmName="SHA-512" hashValue="V0E/j0oFVVjDG4YtE23D7v4Zl2sT4aFfzBg10OXj19hXUT6H7C+Vv8E6uIT5SptMKf7v3CSCt20p6k8tjKm1gg==" saltValue="W8JmjwWLXQ5Cjs7Seu0M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2019-03-11T10:51:18Z</cp:lastPrinted>
  <dcterms:created xsi:type="dcterms:W3CDTF">2019-02-14T01:53:18Z</dcterms:created>
  <dcterms:modified xsi:type="dcterms:W3CDTF">2019-12-17T06:55:15Z</dcterms:modified>
  <cp:category/>
</cp:coreProperties>
</file>