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C:\Users\9007687\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21"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34" i="10"/>
  <c r="C35" i="10" s="1"/>
  <c r="U34" i="10" l="1"/>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W34" i="10"/>
  <c r="BW35" i="10" s="1"/>
  <c r="BW36" i="10" s="1"/>
  <c r="BW37" i="10" s="1"/>
  <c r="BW38" i="10" s="1"/>
  <c r="BW39" i="10" s="1"/>
  <c r="CO34" i="10" l="1"/>
</calcChain>
</file>

<file path=xl/sharedStrings.xml><?xml version="1.0" encoding="utf-8"?>
<sst xmlns="http://schemas.openxmlformats.org/spreadsheetml/2006/main" count="1076" uniqueCount="589">
  <si>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</si>
  <si>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</si>
  <si>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</si>
  <si>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</si>
  <si>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</si>
  <si>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</si>
  <si>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</si>
  <si>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</si>
  <si>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</si>
  <si>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</si>
  <si>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</si>
  <si>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</si>
  <si>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</si>
  <si>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</si>
  <si>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</si>
  <si>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</si>
  <si>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</si>
  <si>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</si>
  <si>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</si>
  <si>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</si>
  <si>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</si>
  <si>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</si>
  <si>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</si>
  <si>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</si>
  <si>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</si>
  <si>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</si>
  <si>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</si>
  <si>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</si>
  <si>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</si>
  <si>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</si>
  <si>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</si>
  <si>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</si>
  <si>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</si>
  <si>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</si>
  <si>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</si>
  <si>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</si>
  <si>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</si>
  <si>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</si>
  <si>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</si>
  <si>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</si>
  <si>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</si>
  <si>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</si>
  <si>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</si>
  <si>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</si>
  <si>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</si>
  <si>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</si>
  <si>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</si>
  <si>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</si>
  <si>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</si>
  <si>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</si>
  <si>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</si>
  <si>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</si>
  <si>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</si>
  <si>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</si>
  <si>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</si>
  <si>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</si>
  <si>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</si>
  <si>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</si>
  <si>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</si>
  <si>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</si>
  <si>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</si>
  <si>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</si>
  <si>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</si>
  <si>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</si>
  <si>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</si>
  <si>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</si>
  <si>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</si>
  <si>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</si>
  <si>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</si>
  <si>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</si>
  <si>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</si>
  <si>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</si>
  <si>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</si>
  <si>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</si>
  <si>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</si>
  <si>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</si>
  <si>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</si>
  <si>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</si>
  <si>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</si>
  <si>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</si>
  <si>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</si>
  <si>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</si>
  <si>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</si>
  <si>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</si>
  <si>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</si>
  <si>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</si>
  <si>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</si>
  <si>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</si>
  <si>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</si>
  <si>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</si>
  <si>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那須烏山市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</si>
  <si>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</si>
  <si>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</si>
  <si>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</si>
  <si>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</si>
  <si>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</si>
  <si>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</si>
  <si>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</si>
  <si>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</si>
  <si>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</si>
  <si>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</si>
  <si>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</si>
  <si>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</si>
  <si>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</si>
  <si>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</si>
  <si>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</si>
  <si>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</si>
  <si>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</si>
  <si>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</si>
  <si>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</si>
  <si>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</si>
  <si>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</si>
  <si>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</si>
  <si>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</si>
  <si>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</si>
  <si>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</si>
  <si>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</si>
  <si>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</si>
  <si>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</si>
  <si>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</si>
  <si>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</si>
  <si>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</si>
  <si>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</si>
  <si>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</si>
  <si>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</si>
  <si>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</si>
  <si>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</si>
  <si>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</si>
  <si>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</si>
  <si>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</si>
  <si>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</si>
  <si>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</si>
  <si>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</si>
  <si>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</si>
  <si>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</si>
  <si>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</si>
  <si>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</si>
  <si>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</si>
  <si>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</si>
  <si>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</si>
  <si>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</si>
  <si>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</si>
  <si>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</si>
  <si>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</si>
  <si>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</si>
  <si>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</si>
  <si>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</si>
  <si>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</si>
  <si>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</si>
  <si>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</si>
  <si>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</si>
  <si>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</si>
  <si>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</si>
  <si>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</si>
  <si>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</si>
  <si>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</si>
  <si>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</si>
  <si>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</si>
  <si>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</si>
  <si>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</si>
  <si>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</si>
  <si>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</si>
  <si>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</si>
  <si>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</si>
  <si>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</si>
  <si>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</si>
  <si>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</si>
  <si>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</si>
  <si>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</si>
  <si>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</si>
  <si>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</si>
  <si>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</si>
  <si>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</si>
  <si>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</si>
  <si>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</si>
  <si>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</si>
  <si>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</si>
  <si>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</si>
  <si>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</si>
  <si>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</si>
  <si>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</si>
  <si>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</si>
  <si>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</si>
  <si>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</si>
  <si>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</si>
  <si>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</si>
  <si>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</si>
  <si>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</si>
  <si>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</si>
  <si>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</si>
  <si>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</si>
  <si>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</si>
  <si>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</si>
  <si>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</si>
  <si>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</si>
  <si>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</si>
  <si>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</si>
  <si>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</si>
  <si>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</si>
  <si>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</si>
  <si>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</si>
  <si>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</si>
  <si>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</si>
  <si>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</si>
  <si>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</si>
  <si>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</si>
  <si>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栃木県那須烏山市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</si>
  <si>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</si>
  <si>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</si>
  <si>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</si>
  <si>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</si>
  <si>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</si>
  <si>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</si>
  <si>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</si>
  <si>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</si>
  <si>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</si>
  <si>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</si>
  <si>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</si>
  <si>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</si>
  <si>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</si>
  <si>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</si>
  <si>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</si>
  <si>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</si>
  <si>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</si>
  <si>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</si>
  <si>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</si>
  <si>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</si>
  <si>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</si>
  <si>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</si>
  <si>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</si>
  <si>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</si>
  <si>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</si>
  <si>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</si>
  <si>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</si>
  <si>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</si>
  <si>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</si>
  <si>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</si>
  <si>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</si>
  <si>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</si>
  <si>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</si>
  <si>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</si>
  <si>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</si>
  <si>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</si>
  <si>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</si>
  <si>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</si>
  <si>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</si>
  <si>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</si>
  <si>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</si>
  <si>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</si>
  <si>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</si>
  <si>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</si>
  <si>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</si>
  <si>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</si>
  <si>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</si>
  <si>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</si>
  <si>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</si>
  <si>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</si>
  <si>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</si>
  <si>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</si>
  <si>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</si>
  <si>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</si>
  <si>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</si>
  <si>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</si>
  <si>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</si>
  <si>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</si>
  <si>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</si>
  <si>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</si>
  <si>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</si>
  <si>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</si>
  <si>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</si>
  <si>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</si>
  <si>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</si>
  <si>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</si>
  <si>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</si>
  <si>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</si>
  <si>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</si>
  <si>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</si>
  <si>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</si>
  <si>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</si>
  <si>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</si>
  <si>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</si>
  <si>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</si>
  <si>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</si>
  <si>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</si>
  <si>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</si>
  <si>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</si>
  <si>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</si>
  <si>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</si>
  <si>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</si>
  <si>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</si>
  <si>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</si>
  <si>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</si>
  <si>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</si>
  <si>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</si>
  <si>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</si>
  <si>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</si>
  <si>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</si>
  <si>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</si>
  <si>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</si>
  <si>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</si>
  <si>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</si>
  <si>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</si>
  <si>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</si>
  <si>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</si>
  <si>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</si>
  <si>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</si>
  <si>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</si>
  <si>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</si>
  <si>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</si>
  <si>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</si>
  <si>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</si>
  <si>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</si>
  <si>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</si>
  <si>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</si>
  <si>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</si>
  <si>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</si>
  <si>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</si>
  <si>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</si>
  <si>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</si>
  <si>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</si>
  <si>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</si>
  <si>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</si>
  <si>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</si>
  <si>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</si>
  <si>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</si>
  <si>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</si>
  <si>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</si>
  <si>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</si>
  <si>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</si>
  <si>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</si>
  <si>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</si>
  <si>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</si>
  <si>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</si>
  <si>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</si>
  <si>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</si>
  <si>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</si>
  <si>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</si>
  <si>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</si>
  <si>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</si>
  <si>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</si>
  <si>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</si>
  <si>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</si>
  <si>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</si>
  <si>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</si>
  <si>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</si>
  <si>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</si>
  <si>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</si>
  <si>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</si>
  <si>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</si>
  <si>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</si>
  <si>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</si>
  <si>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</si>
  <si>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</si>
  <si>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</si>
  <si>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</si>
  <si>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</si>
  <si>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</si>
  <si>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</si>
  <si>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</si>
  <si>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</si>
  <si>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</si>
  <si>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</si>
  <si>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</si>
  <si>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</si>
  <si>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</si>
  <si>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</si>
  <si>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</si>
  <si>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</si>
  <si>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</si>
  <si>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</si>
  <si>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</si>
  <si>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</si>
  <si>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</si>
  <si>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</si>
  <si>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</si>
  <si>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</si>
  <si>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</si>
  <si>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</si>
  <si>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</si>
  <si>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</si>
  <si>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</si>
  <si>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</si>
  <si>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</si>
  <si>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</si>
  <si>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</si>
  <si>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</si>
  <si>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</si>
  <si>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</si>
  <si>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</si>
  <si>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</si>
  <si>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</si>
  <si>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</si>
  <si>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</si>
  <si>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</si>
  <si>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</si>
  <si>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</si>
  <si>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</si>
  <si>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</si>
  <si>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</si>
  <si>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</si>
  <si>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</si>
  <si>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</si>
  <si>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</si>
  <si>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</si>
  <si>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</si>
  <si>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</si>
  <si>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</si>
  <si>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</si>
  <si>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</si>
  <si>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</si>
  <si>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</si>
  <si>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</si>
  <si>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</si>
  <si>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0.80</t>
  </si>
  <si>
    <t>▲ 5.86</t>
  </si>
  <si>
    <t>▲ 1.43</t>
  </si>
  <si>
    <t>▲ 1.93</t>
  </si>
  <si>
    <t>▲ 1.69</t>
  </si>
  <si>
    <t>水道事業会計</t>
  </si>
  <si>
    <t>一般会計</t>
  </si>
  <si>
    <t>国民健康保険特別会計</t>
  </si>
  <si>
    <t>介護保険特別会計</t>
  </si>
  <si>
    <t>下水道事業特別会計</t>
  </si>
  <si>
    <t>簡易水道事業特別会計</t>
  </si>
  <si>
    <t>熊田診療所特別会計</t>
  </si>
  <si>
    <t>後期高齢者医療特別会計</t>
  </si>
  <si>
    <t>その他会計（赤字）</t>
  </si>
  <si>
    <t>その他会計（黒字）</t>
  </si>
  <si>
    <t>市有施設整備基金</t>
    <rPh sb="0" eb="2">
      <t>シユウ</t>
    </rPh>
    <rPh sb="2" eb="4">
      <t>シセツ</t>
    </rPh>
    <rPh sb="4" eb="6">
      <t>セイビ</t>
    </rPh>
    <rPh sb="6" eb="8">
      <t>キキン</t>
    </rPh>
    <phoneticPr fontId="11"/>
  </si>
  <si>
    <t>地域振興基金</t>
    <rPh sb="0" eb="2">
      <t>チイキ</t>
    </rPh>
    <rPh sb="2" eb="4">
      <t>シンコウ</t>
    </rPh>
    <rPh sb="4" eb="6">
      <t>キキン</t>
    </rPh>
    <phoneticPr fontId="11"/>
  </si>
  <si>
    <t>庁舎整備基金</t>
    <rPh sb="0" eb="2">
      <t>チョウシャ</t>
    </rPh>
    <rPh sb="2" eb="4">
      <t>セイビ</t>
    </rPh>
    <rPh sb="4" eb="6">
      <t>キキン</t>
    </rPh>
    <phoneticPr fontId="11"/>
  </si>
  <si>
    <t>奨学基金</t>
    <rPh sb="0" eb="2">
      <t>ショウガク</t>
    </rPh>
    <rPh sb="2" eb="4">
      <t>キキン</t>
    </rPh>
    <phoneticPr fontId="11"/>
  </si>
  <si>
    <t>地域福祉基金</t>
    <rPh sb="0" eb="2">
      <t>チイキ</t>
    </rPh>
    <rPh sb="2" eb="4">
      <t>フクシ</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</si>
  <si>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</si>
  <si>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</si>
  <si>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</si>
  <si>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rPh sb="3" eb="5">
      <t>ニュウリョク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</si>
  <si>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</si>
  <si>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</si>
  <si>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</si>
  <si>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</si>
  <si>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</si>
  <si>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</si>
  <si>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</si>
  <si>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</si>
  <si>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</si>
  <si>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 xml:space="preserve"> </t>
    <phoneticPr fontId="5"/>
  </si>
  <si>
    <t xml:space="preserve"> </t>
    <phoneticPr fontId="5"/>
  </si>
  <si>
    <t>行税政集中改革プランにより、地方債の発行を償還額以内とし、起債額を抑制したため、将来負担比率及び実質公債費比率は年々減少傾向にある。</t>
    <phoneticPr fontId="5"/>
  </si>
  <si>
    <t>(2)各会計、関係団体の財政状況及び健全化判断比率（市町村）</t>
    <rPh sb="26" eb="29">
      <t>シチョウソン</t>
    </rPh>
    <phoneticPr fontId="5"/>
  </si>
  <si>
    <t>平成29年度</t>
  </si>
  <si>
    <t>栃木県那須烏山市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</si>
  <si>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</si>
  <si>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</si>
  <si>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</si>
  <si>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</si>
  <si>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</si>
  <si>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</si>
  <si>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</si>
  <si>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</si>
  <si>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</si>
  <si>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</si>
  <si>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</si>
  <si>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</si>
  <si>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</si>
  <si>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</si>
  <si>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</si>
  <si>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</si>
  <si>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</si>
  <si>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</si>
  <si>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</si>
  <si>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</si>
  <si>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那須烏山市農業公社</t>
    <phoneticPr fontId="2"/>
  </si>
  <si>
    <t>熊田診療所特別会計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</si>
  <si>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</si>
  <si>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</si>
  <si>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</si>
  <si>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</si>
  <si>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</si>
  <si>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</si>
  <si>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</si>
  <si>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</si>
  <si>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</si>
  <si>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</si>
  <si>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</si>
  <si>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</si>
  <si>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</si>
  <si>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</si>
  <si>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</si>
  <si>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</si>
  <si>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</si>
  <si>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</si>
  <si>
    <t>簡易水道事業特別会計</t>
    <phoneticPr fontId="5"/>
  </si>
  <si>
    <t>法非適用企業</t>
  </si>
  <si>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</si>
  <si>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</si>
  <si>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</si>
  <si>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</si>
  <si>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</si>
  <si>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</si>
  <si>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</si>
  <si>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</si>
  <si>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</si>
  <si>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</si>
  <si>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左のうち
一般会計等
負担見込額</t>
    <phoneticPr fontId="5"/>
  </si>
  <si>
    <t>南那須地区広域行政事務組合（普通会計）</t>
    <rPh sb="0" eb="1">
      <t>ミナミ</t>
    </rPh>
    <rPh sb="1" eb="3">
      <t>ナス</t>
    </rPh>
    <rPh sb="3" eb="5">
      <t>チク</t>
    </rPh>
    <rPh sb="5" eb="7">
      <t>コウイキ</t>
    </rPh>
    <rPh sb="7" eb="9">
      <t>ギョウセイ</t>
    </rPh>
    <rPh sb="9" eb="11">
      <t>ジム</t>
    </rPh>
    <rPh sb="11" eb="13">
      <t>クミアイ</t>
    </rPh>
    <rPh sb="14" eb="16">
      <t>フツウ</t>
    </rPh>
    <rPh sb="16" eb="18">
      <t>カイケイ</t>
    </rPh>
    <phoneticPr fontId="2"/>
  </si>
  <si>
    <t>南那須地区広域行政事務組合（病院会計）</t>
    <rPh sb="0" eb="1">
      <t>ミナミ</t>
    </rPh>
    <rPh sb="1" eb="3">
      <t>ナス</t>
    </rPh>
    <rPh sb="3" eb="5">
      <t>チク</t>
    </rPh>
    <rPh sb="5" eb="7">
      <t>コウイキ</t>
    </rPh>
    <rPh sb="7" eb="9">
      <t>ギョウセイ</t>
    </rPh>
    <rPh sb="9" eb="11">
      <t>ジム</t>
    </rPh>
    <rPh sb="11" eb="13">
      <t>クミアイ</t>
    </rPh>
    <rPh sb="14" eb="16">
      <t>ビョウイン</t>
    </rPh>
    <rPh sb="16" eb="18">
      <t>カイケイ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</si>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</sst>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_ "/>
    <numFmt numFmtId="189" formatCode="#,##0.00;&quot;▲ &quot;#,##0.00"/>
    <numFmt numFmtId="190" formatCode="#,##0.0_);[Red]\(#,##0.0\)"/>
    <numFmt numFmtId="191" formatCode="0.0;&quot;▲ &quot;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0" fontId="12" fillId="6" borderId="0" xfId="6" applyFill="1" applyProtection="1">
      <protection hidden="1"/>
    </xf>
    <xf numFmtId="0" fontId="12" fillId="6" borderId="0" xfId="6" applyFill="1"/>
    <xf numFmtId="0" fontId="1" fillId="0" borderId="0" xfId="12" applyFont="1" applyFill="1">
      <alignment vertical="center"/>
    </xf>
    <xf numFmtId="0" fontId="1" fillId="0" borderId="0" xfId="12" applyFont="1" applyFill="1" applyBorder="1">
      <alignment vertical="center"/>
    </xf>
    <xf numFmtId="0" fontId="27" fillId="0" borderId="41" xfId="12" applyFont="1" applyFill="1" applyBorder="1">
      <alignment vertical="center"/>
    </xf>
    <xf numFmtId="0" fontId="1" fillId="0" borderId="12" xfId="12" applyFont="1" applyFill="1" applyBorder="1">
      <alignment vertical="center"/>
    </xf>
    <xf numFmtId="0" fontId="1" fillId="0" borderId="46" xfId="12" applyFont="1" applyFill="1" applyBorder="1">
      <alignment vertical="center"/>
    </xf>
    <xf numFmtId="0" fontId="1" fillId="0" borderId="62" xfId="12" applyFont="1" applyFill="1" applyBorder="1">
      <alignment vertical="center"/>
    </xf>
    <xf numFmtId="178" fontId="3" fillId="0" borderId="0" xfId="12" applyNumberFormat="1" applyFont="1" applyFill="1" applyBorder="1">
      <alignment vertical="center"/>
    </xf>
    <xf numFmtId="0" fontId="1" fillId="0" borderId="38" xfId="12" applyFont="1" applyFill="1" applyBorder="1">
      <alignment vertical="center"/>
    </xf>
    <xf numFmtId="0" fontId="1" fillId="6" borderId="41" xfId="12" applyFont="1" applyFill="1" applyBorder="1">
      <alignment vertical="center"/>
    </xf>
    <xf numFmtId="0" fontId="1" fillId="6" borderId="12" xfId="12" applyFont="1" applyFill="1" applyBorder="1">
      <alignment vertical="center"/>
    </xf>
    <xf numFmtId="0" fontId="1" fillId="6" borderId="46" xfId="12" applyFont="1" applyFill="1" applyBorder="1">
      <alignment vertical="center"/>
    </xf>
    <xf numFmtId="0" fontId="1" fillId="6" borderId="39" xfId="12" applyFont="1" applyFill="1" applyBorder="1">
      <alignment vertical="center"/>
    </xf>
    <xf numFmtId="0" fontId="1" fillId="6" borderId="31" xfId="12" applyFont="1" applyFill="1" applyBorder="1">
      <alignment vertical="center"/>
    </xf>
    <xf numFmtId="0" fontId="1" fillId="6" borderId="42" xfId="12" applyFont="1" applyFill="1" applyBorder="1">
      <alignment vertical="center"/>
    </xf>
    <xf numFmtId="178" fontId="3" fillId="6" borderId="37" xfId="12" applyNumberFormat="1" applyFont="1" applyFill="1" applyBorder="1">
      <alignment vertical="center"/>
    </xf>
    <xf numFmtId="178" fontId="3" fillId="6" borderId="52" xfId="12" applyNumberFormat="1" applyFont="1" applyFill="1" applyBorder="1">
      <alignment vertical="center"/>
    </xf>
    <xf numFmtId="178" fontId="3" fillId="6" borderId="40" xfId="12" applyNumberFormat="1" applyFont="1" applyFill="1" applyBorder="1">
      <alignment vertical="center"/>
    </xf>
    <xf numFmtId="178" fontId="3" fillId="6" borderId="34" xfId="12" applyNumberFormat="1" applyFont="1" applyFill="1" applyBorder="1" applyAlignment="1">
      <alignment horizontal="center" vertical="center"/>
    </xf>
    <xf numFmtId="178" fontId="15" fillId="6" borderId="92" xfId="12" applyNumberFormat="1" applyFont="1" applyFill="1" applyBorder="1" applyAlignment="1">
      <alignment horizontal="center" vertical="center"/>
    </xf>
    <xf numFmtId="178" fontId="3" fillId="6" borderId="50" xfId="12" applyNumberFormat="1" applyFont="1" applyFill="1" applyBorder="1" applyAlignment="1">
      <alignment horizontal="center" vertical="center"/>
    </xf>
    <xf numFmtId="177" fontId="3" fillId="6" borderId="45" xfId="13" applyNumberFormat="1" applyFont="1" applyFill="1" applyBorder="1" applyAlignment="1">
      <alignment horizontal="right" vertical="center" shrinkToFit="1"/>
    </xf>
    <xf numFmtId="177" fontId="3" fillId="6" borderId="37" xfId="13" applyNumberFormat="1" applyFont="1" applyFill="1" applyBorder="1" applyAlignment="1">
      <alignment horizontal="right" vertical="center" shrinkToFit="1"/>
    </xf>
    <xf numFmtId="187" fontId="3" fillId="6" borderId="93" xfId="13" applyNumberFormat="1" applyFont="1" applyFill="1" applyBorder="1" applyAlignment="1">
      <alignment horizontal="right" vertical="center" shrinkToFit="1"/>
    </xf>
    <xf numFmtId="177" fontId="3" fillId="6" borderId="34" xfId="13" applyNumberFormat="1" applyFont="1" applyFill="1" applyBorder="1" applyAlignment="1">
      <alignment horizontal="right" vertical="center" shrinkToFit="1"/>
    </xf>
    <xf numFmtId="177" fontId="3" fillId="6" borderId="39" xfId="13" applyNumberFormat="1" applyFont="1" applyFill="1" applyBorder="1" applyAlignment="1">
      <alignment horizontal="right" vertical="center" shrinkToFit="1"/>
    </xf>
    <xf numFmtId="187" fontId="3" fillId="6" borderId="50" xfId="13" applyNumberFormat="1" applyFont="1" applyFill="1" applyBorder="1" applyAlignment="1">
      <alignment horizontal="right" vertical="center" shrinkToFit="1"/>
    </xf>
    <xf numFmtId="188" fontId="3" fillId="0" borderId="0" xfId="12" applyNumberFormat="1" applyFont="1" applyFill="1" applyBorder="1">
      <alignment vertical="center"/>
    </xf>
    <xf numFmtId="178" fontId="3" fillId="0" borderId="39" xfId="12" applyNumberFormat="1" applyFont="1" applyFill="1" applyBorder="1">
      <alignment vertical="center"/>
    </xf>
    <xf numFmtId="178" fontId="3" fillId="0" borderId="31" xfId="12" applyNumberFormat="1" applyFont="1" applyFill="1" applyBorder="1">
      <alignment vertical="center"/>
    </xf>
    <xf numFmtId="178" fontId="3" fillId="0" borderId="42" xfId="12" applyNumberFormat="1" applyFont="1" applyFill="1" applyBorder="1">
      <alignment vertical="center"/>
    </xf>
    <xf numFmtId="178" fontId="3" fillId="0" borderId="34" xfId="12" applyNumberFormat="1" applyFont="1" applyFill="1" applyBorder="1" applyAlignment="1">
      <alignment horizontal="center" vertical="center"/>
    </xf>
    <xf numFmtId="178" fontId="3" fillId="0" borderId="92" xfId="12" applyNumberFormat="1" applyFont="1" applyFill="1" applyBorder="1" applyAlignment="1">
      <alignment horizontal="center" vertical="center"/>
    </xf>
    <xf numFmtId="178" fontId="3" fillId="0" borderId="50" xfId="12" applyNumberFormat="1" applyFont="1" applyFill="1" applyBorder="1" applyAlignment="1">
      <alignment horizontal="center" vertical="center"/>
    </xf>
    <xf numFmtId="178" fontId="3" fillId="0" borderId="0" xfId="12" applyNumberFormat="1" applyFont="1" applyFill="1" applyBorder="1" applyAlignment="1">
      <alignment horizontal="center" vertical="center"/>
    </xf>
    <xf numFmtId="178" fontId="3" fillId="0" borderId="62" xfId="12" applyNumberFormat="1" applyFont="1" applyFill="1" applyBorder="1">
      <alignment vertical="center"/>
    </xf>
    <xf numFmtId="189" fontId="13" fillId="0" borderId="34" xfId="12" applyNumberFormat="1" applyFont="1" applyFill="1" applyBorder="1" applyAlignment="1">
      <alignment horizontal="right" vertical="center" shrinkToFit="1"/>
    </xf>
    <xf numFmtId="189" fontId="13" fillId="0" borderId="92" xfId="12" applyNumberFormat="1" applyFont="1" applyFill="1" applyBorder="1" applyAlignment="1">
      <alignment horizontal="right" vertical="center" shrinkToFit="1"/>
    </xf>
    <xf numFmtId="189" fontId="3" fillId="0" borderId="50" xfId="12" applyNumberFormat="1" applyFont="1" applyFill="1" applyBorder="1" applyAlignment="1">
      <alignment horizontal="right" vertical="center" shrinkToFit="1"/>
    </xf>
    <xf numFmtId="178" fontId="3" fillId="0" borderId="38" xfId="12" applyNumberFormat="1" applyFont="1" applyFill="1" applyBorder="1">
      <alignment vertical="center"/>
    </xf>
    <xf numFmtId="178" fontId="3" fillId="0" borderId="0" xfId="12" applyNumberFormat="1" applyFont="1" applyFill="1">
      <alignment vertical="center"/>
    </xf>
    <xf numFmtId="187" fontId="13" fillId="0" borderId="34" xfId="12" applyNumberFormat="1" applyFont="1" applyFill="1" applyBorder="1" applyAlignment="1">
      <alignment horizontal="right" vertical="center" shrinkToFit="1"/>
    </xf>
    <xf numFmtId="187" fontId="13" fillId="0" borderId="92" xfId="12" applyNumberFormat="1" applyFont="1" applyFill="1" applyBorder="1" applyAlignment="1">
      <alignment horizontal="right" vertical="center" shrinkToFit="1"/>
    </xf>
    <xf numFmtId="187" fontId="3" fillId="0" borderId="50" xfId="12" applyNumberFormat="1" applyFont="1" applyFill="1" applyBorder="1" applyAlignment="1">
      <alignment horizontal="right" vertical="center" shrinkToFit="1"/>
    </xf>
    <xf numFmtId="178" fontId="3" fillId="0" borderId="37" xfId="12" applyNumberFormat="1" applyFont="1" applyFill="1" applyBorder="1">
      <alignment vertical="center"/>
    </xf>
    <xf numFmtId="178" fontId="3" fillId="0" borderId="52" xfId="12" applyNumberFormat="1" applyFont="1" applyFill="1" applyBorder="1">
      <alignment vertical="center"/>
    </xf>
    <xf numFmtId="188" fontId="3" fillId="0" borderId="52" xfId="12" applyNumberFormat="1" applyFont="1" applyFill="1" applyBorder="1">
      <alignment vertical="center"/>
    </xf>
    <xf numFmtId="178" fontId="3" fillId="0" borderId="40" xfId="12" applyNumberFormat="1" applyFont="1" applyFill="1" applyBorder="1">
      <alignment vertical="center"/>
    </xf>
    <xf numFmtId="0" fontId="3" fillId="0" borderId="0" xfId="12" applyFont="1" applyFill="1">
      <alignment vertical="center"/>
    </xf>
    <xf numFmtId="0" fontId="1" fillId="0" borderId="46" xfId="12" applyFont="1" applyFill="1" applyBorder="1" applyAlignment="1"/>
    <xf numFmtId="0" fontId="1" fillId="0" borderId="38" xfId="12" applyFont="1" applyFill="1" applyBorder="1" applyAlignment="1"/>
    <xf numFmtId="177" fontId="3" fillId="6" borderId="34" xfId="12" applyNumberFormat="1" applyFont="1" applyFill="1" applyBorder="1" applyAlignment="1">
      <alignment horizontal="right" vertical="center" shrinkToFit="1"/>
    </xf>
    <xf numFmtId="177" fontId="3" fillId="6" borderId="92" xfId="12" applyNumberFormat="1" applyFont="1" applyFill="1" applyBorder="1" applyAlignment="1">
      <alignment horizontal="right" vertical="center" shrinkToFit="1"/>
    </xf>
    <xf numFmtId="187" fontId="3" fillId="6" borderId="50" xfId="12" applyNumberFormat="1" applyFont="1" applyFill="1" applyBorder="1" applyAlignment="1">
      <alignment horizontal="right" vertical="center" shrinkToFit="1"/>
    </xf>
    <xf numFmtId="177" fontId="3" fillId="0" borderId="34" xfId="12" applyNumberFormat="1" applyFont="1" applyFill="1" applyBorder="1" applyAlignment="1">
      <alignment horizontal="right" vertical="center" shrinkToFit="1"/>
    </xf>
    <xf numFmtId="177" fontId="3" fillId="0" borderId="92" xfId="12" applyNumberFormat="1" applyFont="1" applyFill="1" applyBorder="1" applyAlignment="1">
      <alignment horizontal="right" vertical="center" shrinkToFit="1"/>
    </xf>
    <xf numFmtId="0" fontId="3" fillId="0" borderId="0" xfId="12" applyFont="1" applyFill="1" applyBorder="1" applyAlignment="1"/>
    <xf numFmtId="0" fontId="1" fillId="0" borderId="0" xfId="12" applyFont="1" applyFill="1" applyBorder="1" applyAlignment="1"/>
    <xf numFmtId="188" fontId="3" fillId="0" borderId="12" xfId="12" applyNumberFormat="1" applyFont="1" applyFill="1" applyBorder="1">
      <alignment vertical="center"/>
    </xf>
    <xf numFmtId="0" fontId="1" fillId="0" borderId="52" xfId="12" applyFont="1" applyFill="1" applyBorder="1">
      <alignment vertical="center"/>
    </xf>
    <xf numFmtId="0" fontId="27" fillId="0" borderId="62" xfId="12" applyFont="1" applyFill="1" applyBorder="1">
      <alignment vertical="center"/>
    </xf>
    <xf numFmtId="0" fontId="1" fillId="0" borderId="52" xfId="13" applyFont="1" applyFill="1" applyBorder="1">
      <alignment vertical="center"/>
    </xf>
    <xf numFmtId="188" fontId="3" fillId="0" borderId="52" xfId="13" applyNumberFormat="1" applyFont="1" applyFill="1" applyBorder="1">
      <alignment vertical="center"/>
    </xf>
    <xf numFmtId="178" fontId="13" fillId="0" borderId="41" xfId="14" applyNumberFormat="1" applyFont="1" applyBorder="1" applyAlignment="1">
      <alignment vertical="center"/>
    </xf>
    <xf numFmtId="178" fontId="13" fillId="0" borderId="46" xfId="14" applyNumberFormat="1" applyFont="1" applyBorder="1" applyAlignment="1">
      <alignment vertical="center"/>
    </xf>
    <xf numFmtId="178" fontId="13" fillId="0" borderId="37" xfId="14" applyNumberFormat="1" applyFont="1" applyBorder="1" applyAlignment="1">
      <alignment vertical="center"/>
    </xf>
    <xf numFmtId="178" fontId="13" fillId="0" borderId="40" xfId="14" applyNumberFormat="1" applyFont="1" applyBorder="1" applyAlignment="1">
      <alignment vertical="center"/>
    </xf>
    <xf numFmtId="178" fontId="13" fillId="0" borderId="41" xfId="14" applyNumberFormat="1" applyFont="1" applyBorder="1" applyAlignment="1">
      <alignment horizontal="center" vertical="center"/>
    </xf>
    <xf numFmtId="178" fontId="13" fillId="0" borderId="50" xfId="14" applyNumberFormat="1" applyFont="1" applyBorder="1" applyAlignment="1">
      <alignment horizontal="center" vertical="center" wrapText="1"/>
    </xf>
    <xf numFmtId="178" fontId="19" fillId="0" borderId="51" xfId="14" applyNumberFormat="1" applyFont="1" applyBorder="1" applyAlignment="1">
      <alignment horizontal="center" vertical="center"/>
    </xf>
    <xf numFmtId="178" fontId="13" fillId="0" borderId="52" xfId="14" applyNumberFormat="1" applyFont="1" applyBorder="1" applyAlignment="1">
      <alignment horizontal="center" vertical="center" wrapText="1"/>
    </xf>
    <xf numFmtId="178" fontId="13" fillId="0" borderId="34" xfId="14" applyNumberFormat="1" applyFont="1" applyBorder="1" applyAlignment="1">
      <alignment horizontal="center" vertical="center"/>
    </xf>
    <xf numFmtId="177" fontId="13" fillId="0" borderId="15" xfId="15" applyNumberFormat="1" applyFont="1" applyFill="1" applyBorder="1" applyAlignment="1">
      <alignment horizontal="right" vertical="center" shrinkToFit="1"/>
    </xf>
    <xf numFmtId="177" fontId="13" fillId="0" borderId="41" xfId="15" applyNumberFormat="1" applyFont="1" applyFill="1" applyBorder="1" applyAlignment="1">
      <alignment horizontal="right" vertical="center" shrinkToFit="1"/>
    </xf>
    <xf numFmtId="187" fontId="13" fillId="0" borderId="53" xfId="15" applyNumberFormat="1" applyFont="1" applyFill="1" applyBorder="1" applyAlignment="1">
      <alignment horizontal="right" vertical="center" shrinkToFit="1"/>
    </xf>
    <xf numFmtId="177" fontId="13" fillId="0" borderId="51" xfId="15" applyNumberFormat="1" applyFont="1" applyFill="1" applyBorder="1" applyAlignment="1">
      <alignment horizontal="right" vertical="center" shrinkToFit="1"/>
    </xf>
    <xf numFmtId="187" fontId="13" fillId="0" borderId="54" xfId="15" applyNumberFormat="1" applyFont="1" applyFill="1" applyBorder="1" applyAlignment="1">
      <alignment horizontal="right" vertical="center" shrinkToFit="1"/>
    </xf>
    <xf numFmtId="187" fontId="13" fillId="0" borderId="15" xfId="15" applyNumberFormat="1" applyFont="1" applyBorder="1" applyAlignment="1">
      <alignment horizontal="right" vertical="center" shrinkToFit="1"/>
    </xf>
    <xf numFmtId="178" fontId="13" fillId="0" borderId="37" xfId="14" applyNumberFormat="1" applyFont="1" applyBorder="1" applyAlignment="1">
      <alignment horizontal="center" vertical="center"/>
    </xf>
    <xf numFmtId="178" fontId="13" fillId="0" borderId="55" xfId="14" applyNumberFormat="1" applyFont="1" applyBorder="1" applyAlignment="1">
      <alignment horizontal="center" vertical="center"/>
    </xf>
    <xf numFmtId="177" fontId="13" fillId="0" borderId="56" xfId="15" applyNumberFormat="1" applyFont="1" applyFill="1" applyBorder="1" applyAlignment="1">
      <alignment horizontal="right" vertical="center" shrinkToFit="1"/>
    </xf>
    <xf numFmtId="177" fontId="13" fillId="0" borderId="57" xfId="15" applyNumberFormat="1" applyFont="1" applyFill="1" applyBorder="1" applyAlignment="1">
      <alignment horizontal="right" vertical="center" shrinkToFit="1"/>
    </xf>
    <xf numFmtId="187" fontId="13" fillId="0" borderId="55" xfId="15" applyNumberFormat="1" applyFont="1" applyFill="1" applyBorder="1" applyAlignment="1">
      <alignment horizontal="right" vertical="center" shrinkToFit="1"/>
    </xf>
    <xf numFmtId="177" fontId="13" fillId="0" borderId="58" xfId="15" applyNumberFormat="1" applyFont="1" applyFill="1" applyBorder="1" applyAlignment="1">
      <alignment horizontal="right" vertical="center" shrinkToFit="1"/>
    </xf>
    <xf numFmtId="187" fontId="13" fillId="0" borderId="59" xfId="15" applyNumberFormat="1" applyFont="1" applyFill="1" applyBorder="1" applyAlignment="1">
      <alignment horizontal="right" vertical="center" shrinkToFit="1"/>
    </xf>
    <xf numFmtId="187" fontId="13" fillId="0" borderId="56" xfId="15" applyNumberFormat="1" applyFont="1" applyBorder="1" applyAlignment="1">
      <alignment horizontal="right" vertical="center" shrinkToFit="1"/>
    </xf>
    <xf numFmtId="178" fontId="13" fillId="0" borderId="46" xfId="14" applyNumberFormat="1" applyFont="1" applyBorder="1" applyAlignment="1">
      <alignment horizontal="center" vertical="center"/>
    </xf>
    <xf numFmtId="177" fontId="13" fillId="0" borderId="15" xfId="15" applyNumberFormat="1" applyFont="1" applyBorder="1" applyAlignment="1">
      <alignment horizontal="right" vertical="center" shrinkToFit="1"/>
    </xf>
    <xf numFmtId="177" fontId="13" fillId="0" borderId="41" xfId="15" applyNumberFormat="1" applyFont="1" applyBorder="1" applyAlignment="1">
      <alignment horizontal="right" vertical="center" shrinkToFit="1"/>
    </xf>
    <xf numFmtId="187" fontId="13" fillId="0" borderId="53" xfId="15" applyNumberFormat="1" applyFont="1" applyBorder="1" applyAlignment="1">
      <alignment horizontal="right" vertical="center" shrinkToFit="1"/>
    </xf>
    <xf numFmtId="177" fontId="13" fillId="0" borderId="51" xfId="15" applyNumberFormat="1" applyFont="1" applyBorder="1" applyAlignment="1">
      <alignment horizontal="right" vertical="center" shrinkToFit="1"/>
    </xf>
    <xf numFmtId="187" fontId="13" fillId="0" borderId="12" xfId="15" applyNumberFormat="1" applyFont="1" applyBorder="1" applyAlignment="1">
      <alignment horizontal="right" vertical="center" shrinkToFit="1"/>
    </xf>
    <xf numFmtId="0" fontId="1" fillId="0" borderId="37" xfId="12" applyFont="1" applyFill="1" applyBorder="1">
      <alignment vertical="center"/>
    </xf>
    <xf numFmtId="0" fontId="1" fillId="0" borderId="40" xfId="12"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2" applyFont="1">
      <alignment vertical="center"/>
    </xf>
    <xf numFmtId="0" fontId="12" fillId="6" borderId="0" xfId="6" applyFill="1" applyAlignment="1">
      <alignment vertical="center"/>
    </xf>
    <xf numFmtId="0" fontId="1" fillId="0" borderId="41" xfId="12" applyFont="1" applyBorder="1">
      <alignment vertical="center"/>
    </xf>
    <xf numFmtId="0" fontId="1" fillId="0" borderId="12" xfId="12" applyFont="1" applyBorder="1">
      <alignment vertical="center"/>
    </xf>
    <xf numFmtId="188" fontId="1" fillId="0" borderId="12" xfId="12" applyNumberFormat="1" applyFont="1" applyBorder="1">
      <alignment vertical="center"/>
    </xf>
    <xf numFmtId="0" fontId="1" fillId="0" borderId="46" xfId="12" applyFont="1" applyBorder="1">
      <alignment vertical="center"/>
    </xf>
    <xf numFmtId="0" fontId="27" fillId="0" borderId="0" xfId="12" applyFont="1">
      <alignment vertical="center"/>
    </xf>
    <xf numFmtId="0" fontId="1" fillId="0" borderId="62" xfId="12" applyFont="1" applyBorder="1">
      <alignment vertical="center"/>
    </xf>
    <xf numFmtId="0" fontId="1" fillId="0" borderId="38" xfId="12" applyFont="1" applyBorder="1">
      <alignment vertical="center"/>
    </xf>
    <xf numFmtId="0" fontId="1" fillId="0" borderId="37" xfId="12" applyFont="1" applyBorder="1">
      <alignment vertical="center"/>
    </xf>
    <xf numFmtId="0" fontId="1" fillId="0" borderId="52" xfId="12" applyFont="1" applyBorder="1">
      <alignment vertical="center"/>
    </xf>
    <xf numFmtId="0" fontId="1" fillId="0" borderId="40" xfId="12" applyFont="1" applyBorder="1">
      <alignment vertical="center"/>
    </xf>
    <xf numFmtId="0" fontId="1" fillId="0" borderId="31" xfId="12" applyFont="1" applyBorder="1">
      <alignment vertical="center"/>
    </xf>
    <xf numFmtId="0" fontId="27" fillId="0" borderId="41" xfId="12" applyFont="1" applyBorder="1">
      <alignment vertical="center"/>
    </xf>
    <xf numFmtId="178" fontId="28" fillId="0" borderId="0" xfId="12" applyNumberFormat="1" applyFont="1">
      <alignment vertical="center"/>
    </xf>
    <xf numFmtId="178" fontId="1" fillId="0" borderId="0" xfId="12" applyNumberFormat="1" applyFont="1">
      <alignment vertical="center"/>
    </xf>
    <xf numFmtId="179" fontId="1" fillId="6" borderId="0" xfId="13" applyNumberFormat="1" applyFont="1" applyFill="1" applyAlignment="1">
      <alignment vertical="center" wrapText="1"/>
    </xf>
    <xf numFmtId="49" fontId="1" fillId="6" borderId="0" xfId="13" applyNumberFormat="1" applyFont="1" applyFill="1" applyAlignment="1">
      <alignment horizontal="center" vertical="center" wrapText="1"/>
    </xf>
    <xf numFmtId="49" fontId="1" fillId="6" borderId="0" xfId="13" applyNumberFormat="1" applyFont="1" applyFill="1" applyAlignment="1">
      <alignment horizontal="center" vertical="center"/>
    </xf>
    <xf numFmtId="178" fontId="1" fillId="0" borderId="62" xfId="12" applyNumberFormat="1" applyFont="1" applyBorder="1">
      <alignment vertical="center"/>
    </xf>
    <xf numFmtId="178" fontId="1" fillId="0" borderId="38" xfId="12" applyNumberFormat="1" applyFont="1" applyBorder="1">
      <alignment vertical="center"/>
    </xf>
    <xf numFmtId="190" fontId="1" fillId="0" borderId="0" xfId="12" applyNumberFormat="1" applyFont="1">
      <alignment vertical="center"/>
    </xf>
    <xf numFmtId="178" fontId="1" fillId="0" borderId="37" xfId="12" applyNumberFormat="1" applyFont="1" applyBorder="1">
      <alignment vertical="center"/>
    </xf>
    <xf numFmtId="178" fontId="1" fillId="0" borderId="52" xfId="12" applyNumberFormat="1" applyFont="1" applyBorder="1">
      <alignment vertical="center"/>
    </xf>
    <xf numFmtId="188" fontId="1" fillId="0" borderId="52" xfId="12" applyNumberFormat="1" applyFont="1" applyBorder="1">
      <alignment vertical="center"/>
    </xf>
    <xf numFmtId="178" fontId="1" fillId="0" borderId="40" xfId="12" applyNumberFormat="1" applyFont="1" applyBorder="1">
      <alignment vertical="center"/>
    </xf>
    <xf numFmtId="0" fontId="27" fillId="0" borderId="62" xfId="12" applyFont="1" applyBorder="1">
      <alignment vertical="center"/>
    </xf>
    <xf numFmtId="0" fontId="1" fillId="0" borderId="0" xfId="13" applyFont="1">
      <alignment vertical="center"/>
    </xf>
    <xf numFmtId="188" fontId="1" fillId="0" borderId="0" xfId="13" applyNumberFormat="1" applyFont="1">
      <alignment vertical="center"/>
    </xf>
    <xf numFmtId="178" fontId="12" fillId="0" borderId="0" xfId="14" applyNumberFormat="1" applyAlignment="1">
      <alignment vertical="center"/>
    </xf>
    <xf numFmtId="177" fontId="12" fillId="0" borderId="0" xfId="15" applyNumberFormat="1" applyAlignment="1">
      <alignment horizontal="right" vertical="center"/>
    </xf>
    <xf numFmtId="187" fontId="12" fillId="0" borderId="0" xfId="15" applyNumberFormat="1" applyAlignment="1">
      <alignment horizontal="right" vertical="center"/>
    </xf>
    <xf numFmtId="178" fontId="1" fillId="6" borderId="0" xfId="12" applyNumberFormat="1" applyFont="1" applyFill="1" applyAlignment="1">
      <alignment vertical="center" wrapText="1"/>
    </xf>
    <xf numFmtId="178" fontId="12" fillId="0" borderId="0" xfId="14" applyNumberFormat="1" applyAlignment="1">
      <alignment horizontal="center" vertical="center"/>
    </xf>
    <xf numFmtId="0" fontId="29" fillId="0" borderId="0" xfId="16" applyFont="1">
      <alignment vertical="center"/>
    </xf>
    <xf numFmtId="180" fontId="1" fillId="0" borderId="0" xfId="12" applyNumberFormat="1" applyFont="1">
      <alignment vertical="center"/>
    </xf>
    <xf numFmtId="49" fontId="15" fillId="6" borderId="0" xfId="17" applyNumberFormat="1" applyFont="1" applyFill="1" applyProtection="1">
      <alignment vertical="center"/>
    </xf>
    <xf numFmtId="0" fontId="15" fillId="6" borderId="0" xfId="17" applyFont="1" applyFill="1" applyProtection="1">
      <alignment vertical="center"/>
    </xf>
    <xf numFmtId="0" fontId="15" fillId="6" borderId="0" xfId="17" applyFont="1" applyFill="1" applyBorder="1" applyAlignment="1" applyProtection="1">
      <alignment vertical="center"/>
    </xf>
    <xf numFmtId="0" fontId="15" fillId="6" borderId="73" xfId="17" applyFont="1" applyFill="1" applyBorder="1" applyProtection="1">
      <alignment vertical="center"/>
    </xf>
    <xf numFmtId="0" fontId="1" fillId="6" borderId="0" xfId="18" applyFill="1" applyProtection="1">
      <alignment vertical="center"/>
    </xf>
    <xf numFmtId="0" fontId="1" fillId="0" borderId="0" xfId="18" applyProtection="1">
      <alignment vertical="center"/>
    </xf>
    <xf numFmtId="0" fontId="30" fillId="6" borderId="0" xfId="17" applyFont="1" applyFill="1" applyAlignment="1" applyProtection="1">
      <alignment vertical="center"/>
    </xf>
    <xf numFmtId="0" fontId="15" fillId="6" borderId="0" xfId="17" applyFont="1" applyFill="1" applyAlignment="1" applyProtection="1">
      <alignment vertical="center"/>
    </xf>
    <xf numFmtId="0" fontId="1" fillId="6" borderId="0" xfId="18" applyFill="1" applyAlignment="1" applyProtection="1">
      <alignment vertical="center"/>
    </xf>
    <xf numFmtId="0" fontId="1" fillId="0" borderId="0" xfId="18" applyAlignment="1" applyProtection="1">
      <alignment vertical="center"/>
    </xf>
    <xf numFmtId="0" fontId="27" fillId="6" borderId="0" xfId="17" applyFont="1" applyFill="1" applyProtection="1">
      <alignment vertical="center"/>
    </xf>
    <xf numFmtId="0" fontId="32" fillId="6" borderId="0" xfId="17" applyFont="1" applyFill="1" applyProtection="1">
      <alignment vertical="center"/>
    </xf>
    <xf numFmtId="0" fontId="32" fillId="6" borderId="0" xfId="18" applyFont="1" applyFill="1" applyProtection="1">
      <alignment vertical="center"/>
    </xf>
    <xf numFmtId="0" fontId="32" fillId="0" borderId="0" xfId="18" applyFont="1" applyProtection="1">
      <alignment vertical="center"/>
    </xf>
    <xf numFmtId="0" fontId="27" fillId="6" borderId="0" xfId="17" applyFont="1" applyFill="1" applyBorder="1" applyProtection="1">
      <alignment vertical="center"/>
    </xf>
    <xf numFmtId="0" fontId="32" fillId="6" borderId="0" xfId="17" applyFont="1" applyFill="1" applyBorder="1" applyProtection="1">
      <alignment vertical="center"/>
    </xf>
    <xf numFmtId="0" fontId="27" fillId="0" borderId="100" xfId="17" applyFont="1" applyBorder="1" applyAlignment="1" applyProtection="1">
      <alignment horizontal="center" vertical="center" shrinkToFit="1"/>
      <protection locked="0"/>
    </xf>
    <xf numFmtId="0" fontId="27" fillId="0" borderId="100" xfId="17" applyFont="1" applyFill="1" applyBorder="1" applyAlignment="1" applyProtection="1">
      <alignment horizontal="center" vertical="center" shrinkToFit="1"/>
      <protection locked="0"/>
    </xf>
    <xf numFmtId="0" fontId="27" fillId="0" borderId="112" xfId="20" applyFont="1" applyBorder="1" applyAlignment="1" applyProtection="1">
      <alignment horizontal="center" vertical="center" shrinkToFit="1"/>
      <protection locked="0"/>
    </xf>
    <xf numFmtId="0" fontId="27" fillId="0" borderId="114" xfId="17" applyFont="1" applyBorder="1" applyAlignment="1" applyProtection="1">
      <alignment horizontal="center" vertical="center" shrinkToFit="1"/>
      <protection locked="0"/>
    </xf>
    <xf numFmtId="0" fontId="27" fillId="0" borderId="114" xfId="17" applyFont="1" applyFill="1" applyBorder="1" applyAlignment="1" applyProtection="1">
      <alignment horizontal="center" vertical="center" shrinkToFit="1"/>
      <protection locked="0"/>
    </xf>
    <xf numFmtId="0" fontId="27" fillId="0" borderId="125" xfId="20" applyFont="1" applyBorder="1" applyAlignment="1" applyProtection="1">
      <alignment horizontal="center" vertical="center" shrinkToFit="1"/>
      <protection locked="0"/>
    </xf>
    <xf numFmtId="0" fontId="27" fillId="8" borderId="20" xfId="17" applyFont="1" applyFill="1" applyBorder="1" applyAlignment="1" applyProtection="1">
      <alignment horizontal="center" vertical="center" shrinkToFit="1"/>
      <protection locked="0"/>
    </xf>
    <xf numFmtId="0" fontId="22" fillId="6" borderId="0" xfId="17" applyFont="1" applyFill="1" applyProtection="1">
      <alignment vertical="center"/>
    </xf>
    <xf numFmtId="0" fontId="27" fillId="0" borderId="138" xfId="17" applyFont="1" applyBorder="1" applyAlignment="1" applyProtection="1">
      <alignment horizontal="center" vertical="center" shrinkToFit="1"/>
      <protection locked="0"/>
    </xf>
    <xf numFmtId="0" fontId="27" fillId="6" borderId="125" xfId="17" applyFont="1" applyFill="1" applyBorder="1" applyAlignment="1" applyProtection="1">
      <alignment horizontal="center" vertical="center" shrinkToFit="1"/>
      <protection locked="0"/>
    </xf>
    <xf numFmtId="0" fontId="1" fillId="6" borderId="0" xfId="18" applyFont="1" applyFill="1" applyProtection="1">
      <alignment vertical="center"/>
    </xf>
    <xf numFmtId="0" fontId="27" fillId="0" borderId="147" xfId="17" applyFont="1" applyBorder="1" applyAlignment="1" applyProtection="1">
      <alignment horizontal="center" vertical="center" shrinkToFit="1"/>
      <protection locked="0"/>
    </xf>
    <xf numFmtId="0" fontId="27" fillId="6" borderId="0" xfId="17" applyFont="1" applyFill="1" applyBorder="1" applyAlignment="1" applyProtection="1">
      <alignment horizontal="center" vertical="center" shrinkToFit="1"/>
    </xf>
    <xf numFmtId="0" fontId="27" fillId="6" borderId="0" xfId="17" applyFont="1" applyFill="1" applyBorder="1" applyAlignment="1" applyProtection="1">
      <alignment horizontal="left" vertical="center" shrinkToFit="1"/>
    </xf>
    <xf numFmtId="177" fontId="27" fillId="6" borderId="0" xfId="17" applyNumberFormat="1" applyFont="1" applyFill="1" applyBorder="1" applyAlignment="1" applyProtection="1">
      <alignment horizontal="right" vertical="center" shrinkToFit="1"/>
    </xf>
    <xf numFmtId="177" fontId="27" fillId="6" borderId="0" xfId="17" applyNumberFormat="1" applyFont="1" applyFill="1" applyBorder="1" applyAlignment="1" applyProtection="1">
      <alignment horizontal="left" vertical="center" shrinkToFit="1"/>
    </xf>
    <xf numFmtId="0" fontId="22" fillId="6" borderId="0" xfId="17" applyFont="1" applyFill="1" applyBorder="1" applyProtection="1">
      <alignment vertical="center"/>
    </xf>
    <xf numFmtId="0" fontId="27" fillId="6" borderId="73" xfId="17" applyFont="1" applyFill="1" applyBorder="1" applyAlignment="1" applyProtection="1">
      <alignment vertical="center"/>
    </xf>
    <xf numFmtId="0" fontId="27" fillId="6" borderId="73" xfId="17" applyFont="1" applyFill="1" applyBorder="1" applyAlignment="1" applyProtection="1">
      <alignment horizontal="center" vertical="center"/>
    </xf>
    <xf numFmtId="0" fontId="27" fillId="6" borderId="31" xfId="17" applyFont="1" applyFill="1" applyBorder="1" applyProtection="1">
      <alignment vertical="center"/>
    </xf>
    <xf numFmtId="0" fontId="27" fillId="6" borderId="11" xfId="17" applyFont="1" applyFill="1" applyBorder="1" applyAlignment="1" applyProtection="1">
      <alignment vertical="center"/>
    </xf>
    <xf numFmtId="0" fontId="27" fillId="6" borderId="12" xfId="17" applyFont="1" applyFill="1" applyBorder="1" applyAlignment="1" applyProtection="1">
      <alignment vertical="center"/>
    </xf>
    <xf numFmtId="0" fontId="27" fillId="6" borderId="0" xfId="17" applyFont="1" applyFill="1" applyBorder="1" applyAlignment="1" applyProtection="1">
      <alignment vertical="center"/>
    </xf>
    <xf numFmtId="0" fontId="27" fillId="6" borderId="64" xfId="17" applyFont="1" applyFill="1" applyBorder="1" applyAlignment="1" applyProtection="1">
      <alignment vertical="center"/>
    </xf>
    <xf numFmtId="0" fontId="27" fillId="6" borderId="0" xfId="17" applyFont="1" applyFill="1" applyAlignment="1" applyProtection="1">
      <alignment vertical="center"/>
    </xf>
    <xf numFmtId="0" fontId="27" fillId="6" borderId="0" xfId="17" applyFont="1" applyFill="1" applyBorder="1" applyAlignment="1" applyProtection="1">
      <alignment horizontal="center" vertical="center"/>
    </xf>
    <xf numFmtId="0" fontId="32" fillId="6" borderId="0" xfId="17" applyFont="1" applyFill="1" applyAlignment="1" applyProtection="1">
      <alignment vertical="center"/>
    </xf>
    <xf numFmtId="0" fontId="32" fillId="6" borderId="0" xfId="17" applyFont="1" applyFill="1" applyBorder="1" applyAlignment="1" applyProtection="1">
      <alignment horizontal="center" vertical="center"/>
    </xf>
    <xf numFmtId="0" fontId="32" fillId="6" borderId="7" xfId="17" applyFont="1" applyFill="1" applyBorder="1" applyAlignment="1" applyProtection="1">
      <alignment vertical="center"/>
    </xf>
    <xf numFmtId="0" fontId="32" fillId="6" borderId="0" xfId="17" applyFont="1" applyFill="1" applyBorder="1" applyAlignment="1" applyProtection="1">
      <alignment vertical="center"/>
    </xf>
    <xf numFmtId="0" fontId="34" fillId="6" borderId="0" xfId="18" applyFont="1" applyFill="1" applyProtection="1">
      <alignment vertical="center"/>
    </xf>
    <xf numFmtId="0" fontId="1" fillId="0" borderId="0" xfId="18">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7" fillId="6" borderId="73" xfId="17" applyFont="1" applyFill="1" applyBorder="1" applyAlignment="1" applyProtection="1">
      <alignment horizontal="center" vertical="center"/>
    </xf>
    <xf numFmtId="0" fontId="27" fillId="6" borderId="68" xfId="17" applyFont="1" applyFill="1" applyBorder="1" applyAlignment="1" applyProtection="1">
      <alignment horizontal="center" vertical="center"/>
    </xf>
    <xf numFmtId="187" fontId="27" fillId="6" borderId="133" xfId="19" applyNumberFormat="1" applyFont="1" applyFill="1" applyBorder="1" applyAlignment="1" applyProtection="1">
      <alignment horizontal="right" vertical="center" shrinkToFit="1"/>
    </xf>
    <xf numFmtId="187" fontId="27" fillId="6" borderId="18" xfId="19" applyNumberFormat="1" applyFont="1" applyFill="1" applyBorder="1" applyAlignment="1" applyProtection="1">
      <alignment horizontal="right" vertical="center" shrinkToFit="1"/>
    </xf>
    <xf numFmtId="187" fontId="27" fillId="6" borderId="187" xfId="19" applyNumberFormat="1" applyFont="1" applyFill="1" applyBorder="1" applyAlignment="1" applyProtection="1">
      <alignment horizontal="right" vertical="center" shrinkToFit="1"/>
    </xf>
    <xf numFmtId="187" fontId="27" fillId="6" borderId="169" xfId="19" applyNumberFormat="1" applyFont="1" applyFill="1" applyBorder="1" applyAlignment="1" applyProtection="1">
      <alignment horizontal="right" vertical="center" shrinkToFit="1"/>
    </xf>
    <xf numFmtId="187" fontId="27" fillId="6" borderId="170" xfId="19" applyNumberFormat="1" applyFont="1" applyFill="1" applyBorder="1" applyAlignment="1" applyProtection="1">
      <alignment horizontal="right" vertical="center" shrinkToFit="1"/>
    </xf>
    <xf numFmtId="187" fontId="27" fillId="6" borderId="188" xfId="19" applyNumberFormat="1" applyFont="1" applyFill="1" applyBorder="1" applyAlignment="1" applyProtection="1">
      <alignment horizontal="right" vertical="center" shrinkToFit="1"/>
    </xf>
    <xf numFmtId="0" fontId="27" fillId="6" borderId="72" xfId="17" applyFont="1" applyFill="1" applyBorder="1" applyProtection="1">
      <alignment vertical="center"/>
    </xf>
    <xf numFmtId="0" fontId="27" fillId="6" borderId="73" xfId="17" applyFont="1" applyFill="1" applyBorder="1" applyProtection="1">
      <alignment vertical="center"/>
    </xf>
    <xf numFmtId="0" fontId="27" fillId="6" borderId="68" xfId="17" applyFont="1" applyFill="1" applyBorder="1" applyProtection="1">
      <alignment vertical="center"/>
    </xf>
    <xf numFmtId="191" fontId="27" fillId="6" borderId="70" xfId="19" applyNumberFormat="1" applyFont="1" applyFill="1" applyBorder="1" applyAlignment="1" applyProtection="1">
      <alignment horizontal="right" vertical="center" shrinkToFit="1"/>
    </xf>
    <xf numFmtId="191" fontId="27" fillId="6" borderId="73" xfId="19" applyNumberFormat="1" applyFont="1" applyFill="1" applyBorder="1" applyAlignment="1" applyProtection="1">
      <alignment horizontal="right" vertical="center" shrinkToFit="1"/>
    </xf>
    <xf numFmtId="191" fontId="27" fillId="6" borderId="68" xfId="19" applyNumberFormat="1" applyFont="1" applyFill="1" applyBorder="1" applyAlignment="1" applyProtection="1">
      <alignment horizontal="right" vertical="center" shrinkToFit="1"/>
    </xf>
    <xf numFmtId="191" fontId="27" fillId="6" borderId="184" xfId="19" applyNumberFormat="1" applyFont="1" applyFill="1" applyBorder="1" applyAlignment="1" applyProtection="1">
      <alignment horizontal="right" vertical="center" shrinkToFit="1"/>
    </xf>
    <xf numFmtId="191" fontId="27" fillId="6" borderId="185" xfId="19" applyNumberFormat="1" applyFont="1" applyFill="1" applyBorder="1" applyAlignment="1" applyProtection="1">
      <alignment horizontal="right" vertical="center" shrinkToFit="1"/>
    </xf>
    <xf numFmtId="191" fontId="27" fillId="6" borderId="186" xfId="19" applyNumberFormat="1" applyFont="1" applyFill="1" applyBorder="1" applyAlignment="1" applyProtection="1">
      <alignment horizontal="right" vertical="center" shrinkToFit="1"/>
    </xf>
    <xf numFmtId="0" fontId="27" fillId="6" borderId="11" xfId="17" applyFont="1" applyFill="1" applyBorder="1" applyAlignment="1" applyProtection="1">
      <alignment horizontal="left" vertical="center" wrapText="1"/>
    </xf>
    <xf numFmtId="0" fontId="27" fillId="6" borderId="12" xfId="17" applyFont="1" applyFill="1" applyBorder="1" applyAlignment="1" applyProtection="1">
      <alignment horizontal="left" vertical="center" wrapText="1"/>
    </xf>
    <xf numFmtId="0" fontId="27" fillId="6" borderId="72" xfId="17" applyFont="1" applyFill="1" applyBorder="1" applyAlignment="1" applyProtection="1">
      <alignment horizontal="left" vertical="center" wrapText="1"/>
    </xf>
    <xf numFmtId="0" fontId="27" fillId="6" borderId="73" xfId="17" applyFont="1" applyFill="1" applyBorder="1" applyAlignment="1" applyProtection="1">
      <alignment horizontal="left" vertical="center" wrapText="1"/>
    </xf>
    <xf numFmtId="0" fontId="27" fillId="6" borderId="12" xfId="17" applyFont="1" applyFill="1" applyBorder="1" applyAlignment="1" applyProtection="1">
      <alignment horizontal="center" vertical="center"/>
    </xf>
    <xf numFmtId="0" fontId="27" fillId="6" borderId="46" xfId="17" applyFont="1" applyFill="1" applyBorder="1" applyAlignment="1" applyProtection="1">
      <alignment horizontal="center" vertical="center"/>
    </xf>
    <xf numFmtId="187" fontId="27" fillId="6" borderId="39" xfId="19" applyNumberFormat="1" applyFont="1" applyFill="1" applyBorder="1" applyAlignment="1" applyProtection="1">
      <alignment horizontal="right" vertical="center" shrinkToFit="1"/>
    </xf>
    <xf numFmtId="187" fontId="27" fillId="6" borderId="31" xfId="19" applyNumberFormat="1" applyFont="1" applyFill="1" applyBorder="1" applyAlignment="1" applyProtection="1">
      <alignment horizontal="right" vertical="center" shrinkToFit="1"/>
    </xf>
    <xf numFmtId="187" fontId="27" fillId="6" borderId="159" xfId="19" applyNumberFormat="1" applyFont="1" applyFill="1" applyBorder="1" applyAlignment="1" applyProtection="1">
      <alignment horizontal="right" vertical="center" shrinkToFit="1"/>
    </xf>
    <xf numFmtId="187" fontId="27" fillId="6" borderId="160" xfId="19" applyNumberFormat="1" applyFont="1" applyFill="1" applyBorder="1" applyAlignment="1" applyProtection="1">
      <alignment horizontal="right" vertical="center" shrinkToFit="1"/>
    </xf>
    <xf numFmtId="187" fontId="27" fillId="6" borderId="161" xfId="19" applyNumberFormat="1" applyFont="1" applyFill="1" applyBorder="1" applyAlignment="1" applyProtection="1">
      <alignment horizontal="right" vertical="center" shrinkToFit="1"/>
    </xf>
    <xf numFmtId="187" fontId="27" fillId="6" borderId="162" xfId="19" applyNumberFormat="1" applyFont="1" applyFill="1" applyBorder="1" applyAlignment="1" applyProtection="1">
      <alignment horizontal="right" vertical="center" shrinkToFit="1"/>
    </xf>
    <xf numFmtId="187" fontId="27" fillId="6" borderId="163" xfId="19" applyNumberFormat="1" applyFont="1" applyFill="1" applyBorder="1" applyAlignment="1" applyProtection="1">
      <alignment horizontal="right" vertical="center" shrinkToFit="1"/>
    </xf>
    <xf numFmtId="0" fontId="27" fillId="6" borderId="7" xfId="17" applyFont="1" applyFill="1" applyBorder="1" applyProtection="1">
      <alignment vertical="center"/>
    </xf>
    <xf numFmtId="0" fontId="27" fillId="6" borderId="0" xfId="17" applyFont="1" applyFill="1" applyBorder="1" applyProtection="1">
      <alignment vertical="center"/>
    </xf>
    <xf numFmtId="0" fontId="27" fillId="6" borderId="38" xfId="17" applyFont="1" applyFill="1" applyBorder="1" applyProtection="1">
      <alignment vertical="center"/>
    </xf>
    <xf numFmtId="191" fontId="27" fillId="6" borderId="62" xfId="19" applyNumberFormat="1" applyFont="1" applyFill="1" applyBorder="1" applyAlignment="1" applyProtection="1">
      <alignment horizontal="right" vertical="center" shrinkToFit="1"/>
    </xf>
    <xf numFmtId="191" fontId="27" fillId="6" borderId="0" xfId="19" applyNumberFormat="1" applyFont="1" applyFill="1" applyBorder="1" applyAlignment="1" applyProtection="1">
      <alignment horizontal="right" vertical="center" shrinkToFit="1"/>
    </xf>
    <xf numFmtId="191" fontId="27" fillId="6" borderId="38" xfId="19" applyNumberFormat="1" applyFont="1" applyFill="1" applyBorder="1" applyAlignment="1" applyProtection="1">
      <alignment horizontal="right" vertical="center" shrinkToFit="1"/>
    </xf>
    <xf numFmtId="191" fontId="27" fillId="6" borderId="0" xfId="19" applyNumberFormat="1" applyFont="1" applyFill="1" applyAlignment="1" applyProtection="1">
      <alignment horizontal="right" vertical="center" shrinkToFit="1"/>
    </xf>
    <xf numFmtId="191" fontId="27" fillId="6" borderId="64" xfId="19" applyNumberFormat="1" applyFont="1" applyFill="1" applyBorder="1" applyAlignment="1" applyProtection="1">
      <alignment horizontal="right" vertical="center" shrinkToFit="1"/>
    </xf>
    <xf numFmtId="0" fontId="33" fillId="6" borderId="24" xfId="17" applyFont="1" applyFill="1" applyBorder="1" applyAlignment="1" applyProtection="1">
      <alignment horizontal="left" vertical="center"/>
    </xf>
    <xf numFmtId="0" fontId="27" fillId="6" borderId="52" xfId="17" applyFont="1" applyFill="1" applyBorder="1" applyAlignment="1" applyProtection="1">
      <alignment horizontal="left" vertical="center"/>
    </xf>
    <xf numFmtId="0" fontId="27" fillId="6" borderId="52" xfId="17" applyFont="1" applyFill="1" applyBorder="1" applyAlignment="1" applyProtection="1">
      <alignment horizontal="right" vertical="center" wrapText="1"/>
    </xf>
    <xf numFmtId="0" fontId="27" fillId="6" borderId="52" xfId="17" applyFont="1" applyFill="1" applyBorder="1" applyAlignment="1" applyProtection="1">
      <alignment horizontal="right" vertical="center"/>
    </xf>
    <xf numFmtId="0" fontId="27" fillId="6" borderId="40" xfId="17" applyFont="1" applyFill="1" applyBorder="1" applyAlignment="1" applyProtection="1">
      <alignment horizontal="right" vertical="center"/>
    </xf>
    <xf numFmtId="177" fontId="27" fillId="6" borderId="37" xfId="19" applyNumberFormat="1" applyFont="1" applyFill="1" applyBorder="1" applyAlignment="1" applyProtection="1">
      <alignment horizontal="right" vertical="center" shrinkToFit="1"/>
    </xf>
    <xf numFmtId="177" fontId="27" fillId="6" borderId="52" xfId="19" applyNumberFormat="1" applyFont="1" applyFill="1" applyBorder="1" applyAlignment="1" applyProtection="1">
      <alignment horizontal="right" vertical="center" shrinkToFit="1"/>
    </xf>
    <xf numFmtId="177" fontId="27" fillId="6" borderId="89" xfId="19" applyNumberFormat="1" applyFont="1" applyFill="1" applyBorder="1" applyAlignment="1" applyProtection="1">
      <alignment horizontal="right" vertical="center" shrinkToFit="1"/>
    </xf>
    <xf numFmtId="177" fontId="27" fillId="6" borderId="91" xfId="19" applyNumberFormat="1" applyFont="1" applyFill="1" applyBorder="1" applyAlignment="1" applyProtection="1">
      <alignment horizontal="right" vertical="center" shrinkToFit="1"/>
    </xf>
    <xf numFmtId="187" fontId="27" fillId="6" borderId="181" xfId="19" applyNumberFormat="1" applyFont="1" applyFill="1" applyBorder="1" applyAlignment="1" applyProtection="1">
      <alignment horizontal="right" vertical="center" shrinkToFit="1"/>
    </xf>
    <xf numFmtId="187" fontId="27" fillId="6" borderId="182" xfId="19" applyNumberFormat="1" applyFont="1" applyFill="1" applyBorder="1" applyAlignment="1" applyProtection="1">
      <alignment horizontal="right" vertical="center" shrinkToFit="1"/>
    </xf>
    <xf numFmtId="187" fontId="27" fillId="6" borderId="183" xfId="19" applyNumberFormat="1" applyFont="1" applyFill="1" applyBorder="1" applyAlignment="1" applyProtection="1">
      <alignment horizontal="right" vertical="center" shrinkToFit="1"/>
    </xf>
    <xf numFmtId="176" fontId="27" fillId="6" borderId="62" xfId="19" applyNumberFormat="1" applyFont="1" applyFill="1" applyBorder="1" applyAlignment="1" applyProtection="1">
      <alignment horizontal="right" vertical="center" shrinkToFit="1"/>
    </xf>
    <xf numFmtId="176" fontId="27" fillId="6" borderId="0" xfId="19" applyNumberFormat="1" applyFont="1" applyFill="1" applyBorder="1" applyAlignment="1" applyProtection="1">
      <alignment horizontal="right" vertical="center" shrinkToFit="1"/>
    </xf>
    <xf numFmtId="176" fontId="27" fillId="6" borderId="38" xfId="19" applyNumberFormat="1" applyFont="1" applyFill="1" applyBorder="1" applyAlignment="1" applyProtection="1">
      <alignment horizontal="right" vertical="center" shrinkToFit="1"/>
    </xf>
    <xf numFmtId="176" fontId="27" fillId="6" borderId="0" xfId="19" applyNumberFormat="1" applyFont="1" applyFill="1" applyAlignment="1" applyProtection="1">
      <alignment horizontal="right" vertical="center" shrinkToFit="1"/>
    </xf>
    <xf numFmtId="176" fontId="27" fillId="6" borderId="64" xfId="19" applyNumberFormat="1" applyFont="1" applyFill="1" applyBorder="1" applyAlignment="1" applyProtection="1">
      <alignment horizontal="right" vertical="center" shrinkToFit="1"/>
    </xf>
    <xf numFmtId="0" fontId="27" fillId="6" borderId="7" xfId="17" applyFont="1" applyFill="1" applyBorder="1" applyAlignment="1" applyProtection="1">
      <alignment horizontal="left" vertical="center"/>
    </xf>
    <xf numFmtId="0" fontId="27" fillId="6" borderId="0" xfId="17" applyFont="1" applyFill="1" applyBorder="1" applyAlignment="1" applyProtection="1">
      <alignment horizontal="left" vertical="center"/>
    </xf>
    <xf numFmtId="0" fontId="27" fillId="6" borderId="0" xfId="17" applyFont="1" applyFill="1" applyBorder="1" applyAlignment="1" applyProtection="1">
      <alignment horizontal="right" vertical="center" wrapText="1"/>
    </xf>
    <xf numFmtId="0" fontId="27" fillId="6" borderId="0" xfId="17" applyFont="1" applyFill="1" applyBorder="1" applyAlignment="1" applyProtection="1">
      <alignment horizontal="right" vertical="center"/>
    </xf>
    <xf numFmtId="0" fontId="27" fillId="6" borderId="38" xfId="17" applyFont="1" applyFill="1" applyBorder="1" applyAlignment="1" applyProtection="1">
      <alignment horizontal="right" vertical="center"/>
    </xf>
    <xf numFmtId="177" fontId="27" fillId="6" borderId="62" xfId="19" applyNumberFormat="1" applyFont="1" applyFill="1" applyBorder="1" applyAlignment="1" applyProtection="1">
      <alignment horizontal="right" vertical="center" shrinkToFit="1"/>
    </xf>
    <xf numFmtId="177" fontId="27" fillId="6" borderId="0" xfId="19" applyNumberFormat="1" applyFont="1" applyFill="1" applyBorder="1" applyAlignment="1" applyProtection="1">
      <alignment horizontal="right" vertical="center" shrinkToFit="1"/>
    </xf>
    <xf numFmtId="177" fontId="27" fillId="6" borderId="85" xfId="19" applyNumberFormat="1" applyFont="1" applyFill="1" applyBorder="1" applyAlignment="1" applyProtection="1">
      <alignment horizontal="right" vertical="center" shrinkToFit="1"/>
    </xf>
    <xf numFmtId="177" fontId="27" fillId="6" borderId="88" xfId="19" applyNumberFormat="1" applyFont="1" applyFill="1" applyBorder="1" applyAlignment="1" applyProtection="1">
      <alignment horizontal="right" vertical="center" shrinkToFit="1"/>
    </xf>
    <xf numFmtId="187" fontId="27" fillId="6" borderId="178" xfId="19" applyNumberFormat="1" applyFont="1" applyFill="1" applyBorder="1" applyAlignment="1" applyProtection="1">
      <alignment horizontal="right" vertical="center" shrinkToFit="1"/>
    </xf>
    <xf numFmtId="187" fontId="27" fillId="6" borderId="179" xfId="19" applyNumberFormat="1" applyFont="1" applyFill="1" applyBorder="1" applyAlignment="1" applyProtection="1">
      <alignment horizontal="right" vertical="center" shrinkToFit="1"/>
    </xf>
    <xf numFmtId="187" fontId="27" fillId="6" borderId="180" xfId="19" applyNumberFormat="1" applyFont="1" applyFill="1" applyBorder="1" applyAlignment="1" applyProtection="1">
      <alignment horizontal="right" vertical="center" shrinkToFit="1"/>
    </xf>
    <xf numFmtId="176" fontId="27" fillId="6" borderId="41" xfId="19" applyNumberFormat="1" applyFont="1" applyFill="1" applyBorder="1" applyAlignment="1" applyProtection="1">
      <alignment horizontal="right" vertical="center" shrinkToFit="1"/>
    </xf>
    <xf numFmtId="176" fontId="27" fillId="6" borderId="12" xfId="19" applyNumberFormat="1" applyFont="1" applyFill="1" applyBorder="1" applyAlignment="1" applyProtection="1">
      <alignment horizontal="right" vertical="center" shrinkToFit="1"/>
    </xf>
    <xf numFmtId="176" fontId="27" fillId="6" borderId="13" xfId="19" applyNumberFormat="1" applyFont="1" applyFill="1" applyBorder="1" applyAlignment="1" applyProtection="1">
      <alignment horizontal="right" vertical="center" shrinkToFit="1"/>
    </xf>
    <xf numFmtId="177" fontId="27" fillId="6" borderId="157" xfId="19" applyNumberFormat="1" applyFont="1" applyFill="1" applyBorder="1" applyAlignment="1" applyProtection="1">
      <alignment horizontal="right" vertical="center" shrinkToFit="1"/>
    </xf>
    <xf numFmtId="177" fontId="27" fillId="6" borderId="86" xfId="19" applyNumberFormat="1" applyFont="1" applyFill="1" applyBorder="1" applyAlignment="1" applyProtection="1">
      <alignment horizontal="right" vertical="center" shrinkToFit="1"/>
    </xf>
    <xf numFmtId="0" fontId="27" fillId="6" borderId="70" xfId="17" applyFont="1" applyFill="1" applyBorder="1" applyProtection="1">
      <alignment vertical="center"/>
    </xf>
    <xf numFmtId="177" fontId="27" fillId="6" borderId="175" xfId="19" applyNumberFormat="1" applyFont="1" applyFill="1" applyBorder="1" applyAlignment="1" applyProtection="1">
      <alignment horizontal="right" vertical="center" shrinkToFit="1"/>
    </xf>
    <xf numFmtId="177" fontId="27" fillId="6" borderId="176" xfId="19" applyNumberFormat="1" applyFont="1" applyFill="1" applyBorder="1" applyAlignment="1" applyProtection="1">
      <alignment horizontal="right" vertical="center" shrinkToFit="1"/>
    </xf>
    <xf numFmtId="187" fontId="27" fillId="6" borderId="176" xfId="19" applyNumberFormat="1" applyFont="1" applyFill="1" applyBorder="1" applyAlignment="1" applyProtection="1">
      <alignment horizontal="right" vertical="center" shrinkToFit="1"/>
    </xf>
    <xf numFmtId="187" fontId="27" fillId="6" borderId="177" xfId="19" applyNumberFormat="1" applyFont="1" applyFill="1" applyBorder="1" applyAlignment="1" applyProtection="1">
      <alignment horizontal="right" vertical="center" shrinkToFit="1"/>
    </xf>
    <xf numFmtId="187" fontId="27" fillId="6" borderId="86" xfId="19" applyNumberFormat="1" applyFont="1" applyFill="1" applyBorder="1" applyAlignment="1" applyProtection="1">
      <alignment horizontal="right" vertical="center" shrinkToFit="1"/>
    </xf>
    <xf numFmtId="187" fontId="27" fillId="6" borderId="158" xfId="19" applyNumberFormat="1" applyFont="1" applyFill="1" applyBorder="1" applyAlignment="1" applyProtection="1">
      <alignment horizontal="right" vertical="center" shrinkToFit="1"/>
    </xf>
    <xf numFmtId="0" fontId="27" fillId="6" borderId="11" xfId="17" applyFont="1" applyFill="1" applyBorder="1" applyAlignment="1" applyProtection="1">
      <alignment horizontal="left" vertical="center"/>
    </xf>
    <xf numFmtId="0" fontId="27" fillId="6" borderId="12" xfId="17" applyFont="1" applyFill="1" applyBorder="1" applyAlignment="1" applyProtection="1">
      <alignment horizontal="left" vertical="center"/>
    </xf>
    <xf numFmtId="0" fontId="27" fillId="6" borderId="12" xfId="17" applyFont="1" applyFill="1" applyBorder="1" applyAlignment="1" applyProtection="1">
      <alignment horizontal="right" vertical="center"/>
    </xf>
    <xf numFmtId="0" fontId="27" fillId="6" borderId="46" xfId="17" applyFont="1" applyFill="1" applyBorder="1" applyAlignment="1" applyProtection="1">
      <alignment horizontal="right" vertical="center"/>
    </xf>
    <xf numFmtId="177" fontId="27" fillId="6" borderId="41" xfId="18" applyNumberFormat="1" applyFont="1" applyFill="1" applyBorder="1" applyAlignment="1" applyProtection="1">
      <alignment horizontal="right" vertical="center" shrinkToFit="1"/>
    </xf>
    <xf numFmtId="177" fontId="27" fillId="6" borderId="12" xfId="18" applyNumberFormat="1" applyFont="1" applyFill="1" applyBorder="1" applyAlignment="1" applyProtection="1">
      <alignment horizontal="right" vertical="center" shrinkToFit="1"/>
    </xf>
    <xf numFmtId="177" fontId="27" fillId="6" borderId="82" xfId="18" applyNumberFormat="1" applyFont="1" applyFill="1" applyBorder="1" applyAlignment="1" applyProtection="1">
      <alignment horizontal="right" vertical="center" shrinkToFit="1"/>
    </xf>
    <xf numFmtId="177" fontId="27" fillId="6" borderId="84" xfId="18" applyNumberFormat="1" applyFont="1" applyFill="1" applyBorder="1" applyAlignment="1" applyProtection="1">
      <alignment horizontal="right" vertical="center" shrinkToFit="1"/>
    </xf>
    <xf numFmtId="187" fontId="27" fillId="6" borderId="172" xfId="19" applyNumberFormat="1" applyFont="1" applyFill="1" applyBorder="1" applyAlignment="1" applyProtection="1">
      <alignment horizontal="right" vertical="center" shrinkToFit="1"/>
    </xf>
    <xf numFmtId="187" fontId="27" fillId="6" borderId="173" xfId="19" applyNumberFormat="1" applyFont="1" applyFill="1" applyBorder="1" applyAlignment="1" applyProtection="1">
      <alignment horizontal="right" vertical="center" shrinkToFit="1"/>
    </xf>
    <xf numFmtId="187" fontId="27" fillId="6" borderId="174" xfId="19" applyNumberFormat="1" applyFont="1" applyFill="1" applyBorder="1" applyAlignment="1" applyProtection="1">
      <alignment horizontal="right" vertical="center" shrinkToFit="1"/>
    </xf>
    <xf numFmtId="0" fontId="27" fillId="6" borderId="11" xfId="17" applyFont="1" applyFill="1" applyBorder="1" applyProtection="1">
      <alignment vertical="center"/>
    </xf>
    <xf numFmtId="0" fontId="27" fillId="6" borderId="12" xfId="17" applyFont="1" applyFill="1" applyBorder="1" applyProtection="1">
      <alignment vertical="center"/>
    </xf>
    <xf numFmtId="0" fontId="27" fillId="6" borderId="46" xfId="17" applyFont="1" applyFill="1" applyBorder="1" applyProtection="1">
      <alignment vertical="center"/>
    </xf>
    <xf numFmtId="176" fontId="27" fillId="6" borderId="46" xfId="19" applyNumberFormat="1" applyFont="1" applyFill="1" applyBorder="1" applyAlignment="1" applyProtection="1">
      <alignment horizontal="right" vertical="center" shrinkToFit="1"/>
    </xf>
    <xf numFmtId="0" fontId="27" fillId="6" borderId="76" xfId="17" applyFont="1" applyFill="1" applyBorder="1" applyAlignment="1" applyProtection="1">
      <alignment horizontal="center" vertical="center"/>
    </xf>
    <xf numFmtId="0" fontId="27" fillId="6" borderId="25" xfId="17" applyFont="1" applyFill="1" applyBorder="1" applyAlignment="1" applyProtection="1">
      <alignment horizontal="center" vertical="center"/>
    </xf>
    <xf numFmtId="0" fontId="27" fillId="6" borderId="77" xfId="17" applyFont="1" applyFill="1" applyBorder="1" applyAlignment="1" applyProtection="1">
      <alignment horizontal="center" vertical="center"/>
    </xf>
    <xf numFmtId="0" fontId="27" fillId="6" borderId="26" xfId="17" applyFont="1" applyFill="1" applyBorder="1" applyAlignment="1" applyProtection="1">
      <alignment horizontal="center" vertical="center"/>
    </xf>
    <xf numFmtId="0" fontId="27" fillId="6" borderId="62" xfId="17" applyFont="1" applyFill="1" applyBorder="1" applyProtection="1">
      <alignment vertical="center"/>
    </xf>
    <xf numFmtId="0" fontId="27" fillId="6" borderId="11" xfId="17" applyFont="1" applyFill="1" applyBorder="1" applyAlignment="1" applyProtection="1">
      <alignment horizontal="center" vertical="center" textRotation="255" wrapText="1"/>
    </xf>
    <xf numFmtId="0" fontId="27" fillId="6" borderId="46" xfId="17" applyFont="1" applyFill="1" applyBorder="1" applyAlignment="1" applyProtection="1">
      <alignment horizontal="center" vertical="center" textRotation="255" wrapText="1"/>
    </xf>
    <xf numFmtId="0" fontId="27" fillId="6" borderId="7" xfId="17" applyFont="1" applyFill="1" applyBorder="1" applyAlignment="1" applyProtection="1">
      <alignment horizontal="center" vertical="center" textRotation="255" wrapText="1"/>
    </xf>
    <xf numFmtId="0" fontId="27" fillId="6" borderId="38" xfId="17" applyFont="1" applyFill="1" applyBorder="1" applyAlignment="1" applyProtection="1">
      <alignment horizontal="center" vertical="center" textRotation="255" wrapText="1"/>
    </xf>
    <xf numFmtId="0" fontId="27" fillId="6" borderId="24" xfId="17" applyFont="1" applyFill="1" applyBorder="1" applyAlignment="1" applyProtection="1">
      <alignment horizontal="center" vertical="center" textRotation="255" wrapText="1"/>
    </xf>
    <xf numFmtId="0" fontId="27" fillId="6" borderId="40" xfId="17" applyFont="1" applyFill="1" applyBorder="1" applyAlignment="1" applyProtection="1">
      <alignment horizontal="center" vertical="center" textRotation="255" wrapText="1"/>
    </xf>
    <xf numFmtId="0" fontId="27" fillId="6" borderId="62" xfId="17" applyFont="1" applyFill="1" applyBorder="1" applyAlignment="1" applyProtection="1">
      <alignment vertical="center"/>
    </xf>
    <xf numFmtId="0" fontId="27" fillId="6" borderId="0" xfId="17" applyFont="1" applyFill="1" applyBorder="1" applyAlignment="1" applyProtection="1">
      <alignment vertical="center"/>
    </xf>
    <xf numFmtId="0" fontId="27" fillId="6" borderId="38" xfId="17" applyFont="1" applyFill="1" applyBorder="1" applyAlignment="1" applyProtection="1">
      <alignment vertical="center"/>
    </xf>
    <xf numFmtId="187" fontId="27" fillId="6" borderId="88" xfId="19" applyNumberFormat="1" applyFont="1" applyFill="1" applyBorder="1" applyAlignment="1" applyProtection="1">
      <alignment horizontal="right" vertical="center" shrinkToFit="1"/>
    </xf>
    <xf numFmtId="187" fontId="27" fillId="6" borderId="0" xfId="19" applyNumberFormat="1" applyFont="1" applyFill="1" applyBorder="1" applyAlignment="1" applyProtection="1">
      <alignment horizontal="right" vertical="center" shrinkToFit="1"/>
    </xf>
    <xf numFmtId="187" fontId="27" fillId="6" borderId="64" xfId="19" applyNumberFormat="1" applyFont="1" applyFill="1" applyBorder="1" applyAlignment="1" applyProtection="1">
      <alignment horizontal="right" vertical="center" shrinkToFit="1"/>
    </xf>
    <xf numFmtId="0" fontId="27" fillId="6" borderId="17" xfId="17" applyFont="1" applyFill="1" applyBorder="1" applyAlignment="1" applyProtection="1">
      <alignment horizontal="left" vertical="center" wrapText="1"/>
    </xf>
    <xf numFmtId="0" fontId="27" fillId="6" borderId="18" xfId="17" applyFont="1" applyFill="1" applyBorder="1" applyAlignment="1" applyProtection="1">
      <alignment horizontal="left" vertical="center"/>
    </xf>
    <xf numFmtId="0" fontId="27" fillId="6" borderId="43" xfId="17" applyFont="1" applyFill="1" applyBorder="1" applyAlignment="1" applyProtection="1">
      <alignment horizontal="left" vertical="center"/>
    </xf>
    <xf numFmtId="187" fontId="27" fillId="6" borderId="131" xfId="19" applyNumberFormat="1" applyFont="1" applyFill="1" applyBorder="1" applyAlignment="1" applyProtection="1">
      <alignment horizontal="right" vertical="center" shrinkToFit="1"/>
    </xf>
    <xf numFmtId="187" fontId="27" fillId="6" borderId="132" xfId="19" applyNumberFormat="1" applyFont="1" applyFill="1" applyBorder="1" applyAlignment="1" applyProtection="1">
      <alignment horizontal="right" vertical="center" shrinkToFit="1"/>
    </xf>
    <xf numFmtId="177" fontId="27" fillId="6" borderId="167" xfId="19" applyNumberFormat="1" applyFont="1" applyFill="1" applyBorder="1" applyAlignment="1" applyProtection="1">
      <alignment horizontal="right" vertical="center" shrinkToFit="1"/>
    </xf>
    <xf numFmtId="177" fontId="27" fillId="6" borderId="168" xfId="19" applyNumberFormat="1" applyFont="1" applyFill="1" applyBorder="1" applyAlignment="1" applyProtection="1">
      <alignment horizontal="right" vertical="center" shrinkToFit="1"/>
    </xf>
    <xf numFmtId="187" fontId="27" fillId="6" borderId="165" xfId="19" applyNumberFormat="1" applyFont="1" applyFill="1" applyBorder="1" applyAlignment="1" applyProtection="1">
      <alignment horizontal="right" vertical="center" shrinkToFit="1"/>
    </xf>
    <xf numFmtId="0" fontId="27" fillId="6" borderId="62" xfId="19" applyFont="1" applyFill="1" applyBorder="1" applyAlignment="1" applyProtection="1">
      <alignment horizontal="left" vertical="center" shrinkToFit="1"/>
    </xf>
    <xf numFmtId="0" fontId="27" fillId="6" borderId="0" xfId="19" applyFont="1" applyFill="1" applyBorder="1" applyAlignment="1" applyProtection="1">
      <alignment horizontal="left" vertical="center" shrinkToFit="1"/>
    </xf>
    <xf numFmtId="0" fontId="27" fillId="6" borderId="38" xfId="19" applyFont="1" applyFill="1" applyBorder="1" applyAlignment="1" applyProtection="1">
      <alignment horizontal="left" vertical="center" shrinkToFit="1"/>
    </xf>
    <xf numFmtId="0" fontId="27" fillId="6" borderId="37" xfId="17" applyFont="1" applyFill="1" applyBorder="1" applyAlignment="1" applyProtection="1">
      <alignment vertical="center"/>
    </xf>
    <xf numFmtId="0" fontId="27" fillId="6" borderId="52" xfId="17" applyFont="1" applyFill="1" applyBorder="1" applyAlignment="1" applyProtection="1">
      <alignment vertical="center"/>
    </xf>
    <xf numFmtId="0" fontId="27" fillId="6" borderId="40" xfId="17" applyFont="1" applyFill="1" applyBorder="1" applyAlignment="1" applyProtection="1">
      <alignment vertical="center"/>
    </xf>
    <xf numFmtId="0" fontId="27" fillId="6" borderId="81" xfId="17" applyFont="1" applyFill="1" applyBorder="1" applyAlignment="1" applyProtection="1">
      <alignment horizontal="center" vertical="center"/>
    </xf>
    <xf numFmtId="177" fontId="27" fillId="6" borderId="83" xfId="19" applyNumberFormat="1" applyFont="1" applyFill="1" applyBorder="1" applyAlignment="1" applyProtection="1">
      <alignment horizontal="right" vertical="center" shrinkToFit="1"/>
    </xf>
    <xf numFmtId="187" fontId="27" fillId="6" borderId="83" xfId="19" applyNumberFormat="1" applyFont="1" applyFill="1" applyBorder="1" applyAlignment="1" applyProtection="1">
      <alignment horizontal="right" vertical="center" shrinkToFit="1"/>
    </xf>
    <xf numFmtId="187" fontId="27" fillId="6" borderId="156" xfId="19" applyNumberFormat="1" applyFont="1" applyFill="1" applyBorder="1" applyAlignment="1" applyProtection="1">
      <alignment horizontal="right" vertical="center" shrinkToFit="1"/>
    </xf>
    <xf numFmtId="177" fontId="27" fillId="6" borderId="90" xfId="19" applyNumberFormat="1" applyFont="1" applyFill="1" applyBorder="1" applyAlignment="1" applyProtection="1">
      <alignment horizontal="right" vertical="center" shrinkToFit="1"/>
    </xf>
    <xf numFmtId="187" fontId="27" fillId="6" borderId="166" xfId="19" applyNumberFormat="1" applyFont="1" applyFill="1" applyBorder="1" applyAlignment="1" applyProtection="1">
      <alignment horizontal="right" vertical="center" shrinkToFit="1"/>
    </xf>
    <xf numFmtId="187" fontId="27" fillId="6" borderId="45" xfId="19" applyNumberFormat="1" applyFont="1" applyFill="1" applyBorder="1" applyAlignment="1" applyProtection="1">
      <alignment horizontal="right" vertical="center" shrinkToFit="1"/>
    </xf>
    <xf numFmtId="187" fontId="27" fillId="6" borderId="91" xfId="19" applyNumberFormat="1" applyFont="1" applyFill="1" applyBorder="1" applyAlignment="1" applyProtection="1">
      <alignment horizontal="right" vertical="center" shrinkToFit="1"/>
    </xf>
    <xf numFmtId="187" fontId="27" fillId="6" borderId="52" xfId="19" applyNumberFormat="1" applyFont="1" applyFill="1" applyBorder="1" applyAlignment="1" applyProtection="1">
      <alignment horizontal="right" vertical="center" shrinkToFit="1"/>
    </xf>
    <xf numFmtId="187" fontId="27" fillId="6" borderId="65" xfId="19" applyNumberFormat="1" applyFont="1" applyFill="1" applyBorder="1" applyAlignment="1" applyProtection="1">
      <alignment horizontal="right" vertical="center" shrinkToFit="1"/>
    </xf>
    <xf numFmtId="0" fontId="27" fillId="6" borderId="11" xfId="17" applyFont="1" applyFill="1" applyBorder="1" applyAlignment="1" applyProtection="1">
      <alignment horizontal="center" vertical="center" wrapText="1"/>
    </xf>
    <xf numFmtId="0" fontId="27" fillId="6" borderId="12" xfId="17" applyFont="1" applyFill="1" applyBorder="1" applyAlignment="1" applyProtection="1">
      <alignment horizontal="center" vertical="center" wrapText="1"/>
    </xf>
    <xf numFmtId="0" fontId="27" fillId="6" borderId="46" xfId="17" applyFont="1" applyFill="1" applyBorder="1" applyAlignment="1" applyProtection="1">
      <alignment horizontal="center" vertical="center" wrapText="1"/>
    </xf>
    <xf numFmtId="0" fontId="27" fillId="6" borderId="7" xfId="17" applyFont="1" applyFill="1" applyBorder="1" applyAlignment="1" applyProtection="1">
      <alignment horizontal="center" vertical="center" wrapText="1"/>
    </xf>
    <xf numFmtId="0" fontId="27" fillId="6" borderId="0" xfId="17" applyFont="1" applyFill="1" applyBorder="1" applyAlignment="1" applyProtection="1">
      <alignment horizontal="center" vertical="center" wrapText="1"/>
    </xf>
    <xf numFmtId="0" fontId="27" fillId="6" borderId="38" xfId="17" applyFont="1" applyFill="1" applyBorder="1" applyAlignment="1" applyProtection="1">
      <alignment horizontal="center" vertical="center" wrapText="1"/>
    </xf>
    <xf numFmtId="0" fontId="27" fillId="6" borderId="72" xfId="17" applyFont="1" applyFill="1" applyBorder="1" applyAlignment="1" applyProtection="1">
      <alignment horizontal="center" vertical="center" wrapText="1"/>
    </xf>
    <xf numFmtId="0" fontId="27" fillId="6" borderId="73" xfId="17" applyFont="1" applyFill="1" applyBorder="1" applyAlignment="1" applyProtection="1">
      <alignment horizontal="center" vertical="center" wrapText="1"/>
    </xf>
    <xf numFmtId="0" fontId="27" fillId="6" borderId="68" xfId="17" applyFont="1" applyFill="1" applyBorder="1" applyAlignment="1" applyProtection="1">
      <alignment horizontal="center" vertical="center" wrapText="1"/>
    </xf>
    <xf numFmtId="0" fontId="27" fillId="6" borderId="41" xfId="17" applyFont="1" applyFill="1" applyBorder="1" applyProtection="1">
      <alignment vertical="center"/>
    </xf>
    <xf numFmtId="177" fontId="27" fillId="6" borderId="154" xfId="19" applyNumberFormat="1" applyFont="1" applyFill="1" applyBorder="1" applyAlignment="1" applyProtection="1">
      <alignment horizontal="right" vertical="center" shrinkToFit="1"/>
    </xf>
    <xf numFmtId="187" fontId="27" fillId="6" borderId="171" xfId="19" applyNumberFormat="1" applyFont="1" applyFill="1" applyBorder="1" applyAlignment="1" applyProtection="1">
      <alignment horizontal="right" vertical="center" shrinkToFit="1"/>
    </xf>
    <xf numFmtId="0" fontId="27" fillId="6" borderId="62" xfId="17" applyFont="1" applyFill="1" applyBorder="1" applyAlignment="1" applyProtection="1">
      <alignment vertical="center" shrinkToFit="1"/>
    </xf>
    <xf numFmtId="0" fontId="27" fillId="6" borderId="0" xfId="17" applyFont="1" applyFill="1" applyBorder="1" applyAlignment="1" applyProtection="1">
      <alignment vertical="center" shrinkToFit="1"/>
    </xf>
    <xf numFmtId="0" fontId="27" fillId="6" borderId="38" xfId="17" applyFont="1" applyFill="1" applyBorder="1" applyAlignment="1" applyProtection="1">
      <alignment vertical="center" shrinkToFit="1"/>
    </xf>
    <xf numFmtId="187" fontId="27" fillId="6" borderId="155" xfId="19" applyNumberFormat="1" applyFont="1" applyFill="1" applyBorder="1" applyAlignment="1" applyProtection="1">
      <alignment horizontal="right" vertical="center" shrinkToFit="1"/>
    </xf>
    <xf numFmtId="187" fontId="27" fillId="6" borderId="15" xfId="19" applyNumberFormat="1" applyFont="1" applyFill="1" applyBorder="1" applyAlignment="1" applyProtection="1">
      <alignment horizontal="right" vertical="center" shrinkToFit="1"/>
    </xf>
    <xf numFmtId="0" fontId="27" fillId="6" borderId="41" xfId="17" applyFont="1" applyFill="1" applyBorder="1" applyAlignment="1" applyProtection="1">
      <alignment horizontal="center" vertical="center" wrapText="1"/>
    </xf>
    <xf numFmtId="0" fontId="27" fillId="6" borderId="62" xfId="17" applyFont="1" applyFill="1" applyBorder="1" applyAlignment="1" applyProtection="1">
      <alignment horizontal="center" vertical="center" wrapText="1"/>
    </xf>
    <xf numFmtId="0" fontId="27" fillId="6" borderId="52" xfId="17" applyFont="1" applyFill="1" applyBorder="1" applyAlignment="1" applyProtection="1">
      <alignment horizontal="center" vertical="center" wrapText="1"/>
    </xf>
    <xf numFmtId="0" fontId="27" fillId="6" borderId="40" xfId="17" applyFont="1" applyFill="1" applyBorder="1" applyAlignment="1" applyProtection="1">
      <alignment horizontal="center" vertical="center" wrapText="1"/>
    </xf>
    <xf numFmtId="0" fontId="27" fillId="6" borderId="41" xfId="19" applyFont="1" applyFill="1" applyBorder="1" applyAlignment="1" applyProtection="1">
      <alignment horizontal="left" vertical="center" shrinkToFit="1"/>
    </xf>
    <xf numFmtId="0" fontId="27" fillId="6" borderId="12" xfId="19" applyFont="1" applyFill="1" applyBorder="1" applyAlignment="1" applyProtection="1">
      <alignment horizontal="left" vertical="center" shrinkToFit="1"/>
    </xf>
    <xf numFmtId="0" fontId="27" fillId="6" borderId="46" xfId="19" applyFont="1" applyFill="1" applyBorder="1" applyAlignment="1" applyProtection="1">
      <alignment horizontal="left" vertical="center" shrinkToFit="1"/>
    </xf>
    <xf numFmtId="187" fontId="27" fillId="6" borderId="87" xfId="19" applyNumberFormat="1" applyFont="1" applyFill="1" applyBorder="1" applyAlignment="1" applyProtection="1">
      <alignment horizontal="right" vertical="center" shrinkToFit="1"/>
    </xf>
    <xf numFmtId="187" fontId="27" fillId="6" borderId="61" xfId="19" applyNumberFormat="1" applyFont="1" applyFill="1" applyBorder="1" applyAlignment="1" applyProtection="1">
      <alignment horizontal="right" vertical="center" shrinkToFit="1"/>
    </xf>
    <xf numFmtId="0" fontId="27" fillId="6" borderId="31" xfId="17" applyFont="1" applyFill="1" applyBorder="1" applyAlignment="1" applyProtection="1">
      <alignment horizontal="center" vertical="center" wrapText="1"/>
    </xf>
    <xf numFmtId="0" fontId="33" fillId="6" borderId="42" xfId="17" applyFont="1" applyFill="1" applyBorder="1" applyAlignment="1" applyProtection="1">
      <alignment horizontal="center" vertical="center"/>
    </xf>
    <xf numFmtId="0" fontId="27" fillId="6" borderId="37" xfId="17" applyFont="1" applyFill="1" applyBorder="1" applyProtection="1">
      <alignment vertical="center"/>
    </xf>
    <xf numFmtId="0" fontId="27" fillId="6" borderId="52" xfId="17" applyFont="1" applyFill="1" applyBorder="1" applyProtection="1">
      <alignment vertical="center"/>
    </xf>
    <xf numFmtId="0" fontId="27" fillId="6" borderId="40" xfId="17" applyFont="1" applyFill="1" applyBorder="1" applyProtection="1">
      <alignment vertical="center"/>
    </xf>
    <xf numFmtId="177" fontId="27" fillId="6" borderId="164" xfId="19" applyNumberFormat="1" applyFont="1" applyFill="1" applyBorder="1" applyAlignment="1" applyProtection="1">
      <alignment horizontal="right" vertical="center" shrinkToFit="1"/>
    </xf>
    <xf numFmtId="0" fontId="27" fillId="6" borderId="11" xfId="17" applyFont="1" applyFill="1" applyBorder="1" applyAlignment="1" applyProtection="1">
      <alignment horizontal="center" vertical="top" wrapText="1"/>
    </xf>
    <xf numFmtId="0" fontId="27" fillId="6" borderId="12" xfId="17" applyFont="1" applyFill="1" applyBorder="1" applyAlignment="1" applyProtection="1">
      <alignment horizontal="center" vertical="top" wrapText="1"/>
    </xf>
    <xf numFmtId="0" fontId="27" fillId="6" borderId="46" xfId="17" applyFont="1" applyFill="1" applyBorder="1" applyAlignment="1" applyProtection="1">
      <alignment horizontal="center" vertical="top" wrapText="1"/>
    </xf>
    <xf numFmtId="0" fontId="27" fillId="6" borderId="7" xfId="17" applyFont="1" applyFill="1" applyBorder="1" applyAlignment="1" applyProtection="1">
      <alignment horizontal="center" vertical="top" wrapText="1"/>
    </xf>
    <xf numFmtId="0" fontId="27" fillId="6" borderId="0" xfId="17" applyFont="1" applyFill="1" applyBorder="1" applyAlignment="1" applyProtection="1">
      <alignment horizontal="center" vertical="top" wrapText="1"/>
    </xf>
    <xf numFmtId="0" fontId="27" fillId="6" borderId="38" xfId="17" applyFont="1" applyFill="1" applyBorder="1" applyAlignment="1" applyProtection="1">
      <alignment horizontal="center" vertical="top" wrapText="1"/>
    </xf>
    <xf numFmtId="0" fontId="27" fillId="6" borderId="24" xfId="17" applyFont="1" applyFill="1" applyBorder="1" applyAlignment="1" applyProtection="1">
      <alignment horizontal="center" vertical="top" wrapText="1"/>
    </xf>
    <xf numFmtId="0" fontId="27" fillId="6" borderId="52" xfId="17" applyFont="1" applyFill="1" applyBorder="1" applyAlignment="1" applyProtection="1">
      <alignment horizontal="center" vertical="top" wrapText="1"/>
    </xf>
    <xf numFmtId="0" fontId="27" fillId="6" borderId="41" xfId="17" applyFont="1" applyFill="1" applyBorder="1" applyAlignment="1" applyProtection="1">
      <alignment vertical="center"/>
    </xf>
    <xf numFmtId="0" fontId="27" fillId="6" borderId="12" xfId="17" applyFont="1" applyFill="1" applyBorder="1" applyAlignment="1" applyProtection="1">
      <alignment vertical="center"/>
    </xf>
    <xf numFmtId="0" fontId="27" fillId="6" borderId="46" xfId="17" applyFont="1" applyFill="1" applyBorder="1" applyAlignment="1" applyProtection="1">
      <alignment vertical="center"/>
    </xf>
    <xf numFmtId="177" fontId="27" fillId="6" borderId="41" xfId="19" applyNumberFormat="1" applyFont="1" applyFill="1" applyBorder="1" applyAlignment="1" applyProtection="1">
      <alignment horizontal="right" vertical="center" shrinkToFit="1"/>
    </xf>
    <xf numFmtId="177" fontId="27" fillId="6" borderId="12" xfId="19" applyNumberFormat="1" applyFont="1" applyFill="1" applyBorder="1" applyAlignment="1" applyProtection="1">
      <alignment horizontal="right" vertical="center" shrinkToFit="1"/>
    </xf>
    <xf numFmtId="177" fontId="27" fillId="6" borderId="82" xfId="19" applyNumberFormat="1" applyFont="1" applyFill="1" applyBorder="1" applyAlignment="1" applyProtection="1">
      <alignment horizontal="right" vertical="center" shrinkToFit="1"/>
    </xf>
    <xf numFmtId="177" fontId="27" fillId="6" borderId="84" xfId="19" applyNumberFormat="1" applyFont="1" applyFill="1" applyBorder="1" applyAlignment="1" applyProtection="1">
      <alignment horizontal="right" vertical="center" shrinkToFit="1"/>
    </xf>
    <xf numFmtId="187" fontId="27" fillId="6" borderId="84" xfId="19" applyNumberFormat="1" applyFont="1" applyFill="1" applyBorder="1" applyAlignment="1" applyProtection="1">
      <alignment horizontal="right" vertical="center" shrinkToFit="1"/>
    </xf>
    <xf numFmtId="187" fontId="27" fillId="6" borderId="12" xfId="19" applyNumberFormat="1" applyFont="1" applyFill="1" applyBorder="1" applyAlignment="1" applyProtection="1">
      <alignment horizontal="right" vertical="center" shrinkToFit="1"/>
    </xf>
    <xf numFmtId="187" fontId="27" fillId="6" borderId="13" xfId="19" applyNumberFormat="1" applyFont="1" applyFill="1" applyBorder="1" applyAlignment="1" applyProtection="1">
      <alignment horizontal="right" vertical="center" shrinkToFit="1"/>
    </xf>
    <xf numFmtId="0" fontId="27" fillId="6" borderId="30" xfId="17" applyFont="1" applyFill="1" applyBorder="1" applyAlignment="1" applyProtection="1">
      <alignment horizontal="center" vertical="center"/>
    </xf>
    <xf numFmtId="0" fontId="27" fillId="6" borderId="31" xfId="17" applyFont="1" applyFill="1" applyBorder="1" applyAlignment="1" applyProtection="1">
      <alignment horizontal="center" vertical="center"/>
    </xf>
    <xf numFmtId="0" fontId="27" fillId="6" borderId="42" xfId="17" applyFont="1" applyFill="1" applyBorder="1" applyAlignment="1" applyProtection="1">
      <alignment horizontal="center" vertical="center"/>
    </xf>
    <xf numFmtId="0" fontId="27" fillId="6" borderId="39" xfId="17" applyFont="1" applyFill="1" applyBorder="1" applyAlignment="1" applyProtection="1">
      <alignment horizontal="center" vertical="center"/>
    </xf>
    <xf numFmtId="0" fontId="27" fillId="6" borderId="39" xfId="19" applyFont="1" applyFill="1" applyBorder="1" applyAlignment="1" applyProtection="1">
      <alignment horizontal="center" vertical="center"/>
    </xf>
    <xf numFmtId="0" fontId="27" fillId="6" borderId="31" xfId="19" applyFont="1" applyFill="1" applyBorder="1" applyAlignment="1" applyProtection="1">
      <alignment horizontal="center" vertical="center"/>
    </xf>
    <xf numFmtId="0" fontId="27" fillId="6" borderId="32" xfId="19" applyFont="1" applyFill="1" applyBorder="1" applyAlignment="1" applyProtection="1">
      <alignment horizontal="center" vertical="center"/>
    </xf>
    <xf numFmtId="177" fontId="27" fillId="6" borderId="39" xfId="19" applyNumberFormat="1" applyFont="1" applyFill="1" applyBorder="1" applyAlignment="1" applyProtection="1">
      <alignment horizontal="right" vertical="center" shrinkToFit="1"/>
    </xf>
    <xf numFmtId="177" fontId="27" fillId="6" borderId="31" xfId="19" applyNumberFormat="1" applyFont="1" applyFill="1" applyBorder="1" applyAlignment="1" applyProtection="1">
      <alignment horizontal="right" vertical="center" shrinkToFit="1"/>
    </xf>
    <xf numFmtId="177" fontId="27" fillId="6" borderId="159" xfId="19" applyNumberFormat="1" applyFont="1" applyFill="1" applyBorder="1" applyAlignment="1" applyProtection="1">
      <alignment horizontal="right" vertical="center" shrinkToFit="1"/>
    </xf>
    <xf numFmtId="177" fontId="27" fillId="6" borderId="160" xfId="19" applyNumberFormat="1" applyFont="1" applyFill="1" applyBorder="1" applyAlignment="1" applyProtection="1">
      <alignment horizontal="right" vertical="center" shrinkToFit="1"/>
    </xf>
    <xf numFmtId="177" fontId="27" fillId="6" borderId="161" xfId="19" applyNumberFormat="1" applyFont="1" applyFill="1" applyBorder="1" applyAlignment="1" applyProtection="1">
      <alignment horizontal="right" vertical="center" shrinkToFit="1"/>
    </xf>
    <xf numFmtId="177" fontId="27" fillId="6" borderId="162" xfId="19" applyNumberFormat="1" applyFont="1" applyFill="1" applyBorder="1" applyAlignment="1" applyProtection="1">
      <alignment horizontal="right" vertical="center" shrinkToFit="1"/>
    </xf>
    <xf numFmtId="177" fontId="27" fillId="6" borderId="163" xfId="19" applyNumberFormat="1" applyFont="1" applyFill="1" applyBorder="1" applyAlignment="1" applyProtection="1">
      <alignment horizontal="right" vertical="center" shrinkToFit="1"/>
    </xf>
    <xf numFmtId="0" fontId="27" fillId="6" borderId="0" xfId="17" applyFont="1" applyFill="1" applyProtection="1">
      <alignment vertical="center"/>
    </xf>
    <xf numFmtId="0" fontId="27" fillId="6" borderId="11" xfId="17" applyFont="1" applyFill="1" applyBorder="1" applyAlignment="1" applyProtection="1">
      <alignment horizontal="center" vertical="center" textRotation="255" shrinkToFit="1"/>
    </xf>
    <xf numFmtId="0" fontId="27" fillId="6" borderId="46" xfId="17" applyFont="1" applyFill="1" applyBorder="1" applyAlignment="1" applyProtection="1">
      <alignment horizontal="center" vertical="center" textRotation="255" shrinkToFit="1"/>
    </xf>
    <xf numFmtId="0" fontId="27" fillId="6" borderId="7" xfId="17" applyFont="1" applyFill="1" applyBorder="1" applyAlignment="1" applyProtection="1">
      <alignment horizontal="center" vertical="center" textRotation="255" shrinkToFit="1"/>
    </xf>
    <xf numFmtId="0" fontId="27" fillId="6" borderId="38" xfId="17" applyFont="1" applyFill="1" applyBorder="1" applyAlignment="1" applyProtection="1">
      <alignment horizontal="center" vertical="center" textRotation="255" shrinkToFit="1"/>
    </xf>
    <xf numFmtId="0" fontId="27" fillId="6" borderId="24" xfId="17" applyFont="1" applyFill="1" applyBorder="1" applyAlignment="1" applyProtection="1">
      <alignment horizontal="center" vertical="center" textRotation="255" shrinkToFit="1"/>
    </xf>
    <xf numFmtId="0" fontId="27" fillId="6" borderId="40" xfId="17" applyFont="1" applyFill="1" applyBorder="1" applyAlignment="1" applyProtection="1">
      <alignment horizontal="center" vertical="center" textRotation="255" shrinkToFit="1"/>
    </xf>
    <xf numFmtId="177" fontId="27" fillId="6" borderId="62" xfId="18" applyNumberFormat="1" applyFont="1" applyFill="1" applyBorder="1" applyAlignment="1" applyProtection="1">
      <alignment horizontal="right" vertical="center" shrinkToFit="1"/>
    </xf>
    <xf numFmtId="177" fontId="27" fillId="6" borderId="0" xfId="18" applyNumberFormat="1" applyFont="1" applyFill="1" applyBorder="1" applyAlignment="1" applyProtection="1">
      <alignment horizontal="right" vertical="center" shrinkToFit="1"/>
    </xf>
    <xf numFmtId="177" fontId="27" fillId="6" borderId="85" xfId="18" applyNumberFormat="1" applyFont="1" applyFill="1" applyBorder="1" applyAlignment="1" applyProtection="1">
      <alignment horizontal="right" vertical="center" shrinkToFit="1"/>
    </xf>
    <xf numFmtId="177" fontId="27" fillId="6" borderId="88" xfId="18" applyNumberFormat="1" applyFont="1" applyFill="1" applyBorder="1" applyAlignment="1" applyProtection="1">
      <alignment horizontal="right" vertical="center" shrinkToFit="1"/>
    </xf>
    <xf numFmtId="187" fontId="27" fillId="6" borderId="88" xfId="18" applyNumberFormat="1" applyFont="1" applyFill="1" applyBorder="1" applyAlignment="1" applyProtection="1">
      <alignment horizontal="right" vertical="center" shrinkToFit="1"/>
    </xf>
    <xf numFmtId="187" fontId="27" fillId="6" borderId="0" xfId="18" applyNumberFormat="1" applyFont="1" applyFill="1" applyBorder="1" applyAlignment="1" applyProtection="1">
      <alignment horizontal="right" vertical="center" shrinkToFit="1"/>
    </xf>
    <xf numFmtId="187" fontId="27" fillId="6" borderId="64" xfId="18" applyNumberFormat="1" applyFont="1" applyFill="1" applyBorder="1" applyAlignment="1" applyProtection="1">
      <alignment horizontal="right" vertical="center" shrinkToFit="1"/>
    </xf>
    <xf numFmtId="0" fontId="27" fillId="6" borderId="38" xfId="17" applyFont="1" applyFill="1" applyBorder="1" applyAlignment="1" applyProtection="1">
      <alignment horizontal="left" vertical="center"/>
    </xf>
    <xf numFmtId="0" fontId="27" fillId="6" borderId="41" xfId="17" applyFont="1" applyFill="1" applyBorder="1" applyAlignment="1" applyProtection="1">
      <alignment horizontal="center" vertical="center" textRotation="255" wrapText="1"/>
    </xf>
    <xf numFmtId="0" fontId="27" fillId="6" borderId="62" xfId="17" applyFont="1" applyFill="1" applyBorder="1" applyAlignment="1" applyProtection="1">
      <alignment horizontal="center" vertical="center" textRotation="255" wrapText="1"/>
    </xf>
    <xf numFmtId="0" fontId="27" fillId="6" borderId="37" xfId="17" applyFont="1" applyFill="1" applyBorder="1" applyAlignment="1" applyProtection="1">
      <alignment horizontal="center" vertical="center" textRotation="255" wrapText="1"/>
    </xf>
    <xf numFmtId="0" fontId="27" fillId="6" borderId="32" xfId="17" applyFont="1" applyFill="1" applyBorder="1" applyAlignment="1" applyProtection="1">
      <alignment horizontal="center" vertical="center"/>
    </xf>
    <xf numFmtId="0" fontId="27" fillId="6" borderId="11" xfId="17" applyFont="1" applyFill="1" applyBorder="1" applyAlignment="1" applyProtection="1">
      <alignment horizontal="center" vertical="top"/>
    </xf>
    <xf numFmtId="0" fontId="27" fillId="6" borderId="12" xfId="17" applyFont="1" applyFill="1" applyBorder="1" applyAlignment="1" applyProtection="1">
      <alignment horizontal="center" vertical="top"/>
    </xf>
    <xf numFmtId="0" fontId="27" fillId="6" borderId="7" xfId="17" applyFont="1" applyFill="1" applyBorder="1" applyAlignment="1" applyProtection="1">
      <alignment horizontal="center" vertical="top"/>
    </xf>
    <xf numFmtId="0" fontId="27" fillId="6" borderId="0" xfId="17" applyFont="1" applyFill="1" applyBorder="1" applyAlignment="1" applyProtection="1">
      <alignment horizontal="center" vertical="top"/>
    </xf>
    <xf numFmtId="0" fontId="27" fillId="6" borderId="24" xfId="17" applyFont="1" applyFill="1" applyBorder="1" applyAlignment="1" applyProtection="1">
      <alignment horizontal="center" vertical="top"/>
    </xf>
    <xf numFmtId="0" fontId="27" fillId="6" borderId="52" xfId="17" applyFont="1" applyFill="1" applyBorder="1" applyAlignment="1" applyProtection="1">
      <alignment horizontal="center" vertical="top"/>
    </xf>
    <xf numFmtId="0" fontId="27" fillId="6" borderId="34" xfId="17" applyFont="1" applyFill="1" applyBorder="1" applyAlignment="1" applyProtection="1">
      <alignment horizontal="center" vertical="center"/>
    </xf>
    <xf numFmtId="0" fontId="27" fillId="8" borderId="44" xfId="17" applyNumberFormat="1" applyFont="1" applyFill="1" applyBorder="1" applyAlignment="1" applyProtection="1">
      <alignment horizontal="left" vertical="center" shrinkToFit="1"/>
      <protection locked="0"/>
    </xf>
    <xf numFmtId="0" fontId="27" fillId="8" borderId="18" xfId="17" applyNumberFormat="1" applyFont="1" applyFill="1" applyBorder="1" applyAlignment="1" applyProtection="1">
      <alignment horizontal="left" vertical="center" shrinkToFit="1"/>
      <protection locked="0"/>
    </xf>
    <xf numFmtId="0" fontId="27" fillId="8" borderId="19" xfId="17" applyNumberFormat="1" applyFont="1" applyFill="1" applyBorder="1" applyAlignment="1" applyProtection="1">
      <alignment horizontal="left" vertical="center" shrinkToFit="1"/>
      <protection locked="0"/>
    </xf>
    <xf numFmtId="0" fontId="27" fillId="6" borderId="8" xfId="17" applyFont="1" applyFill="1" applyBorder="1" applyAlignment="1" applyProtection="1">
      <alignment horizontal="left" vertical="center" wrapText="1"/>
    </xf>
    <xf numFmtId="0" fontId="27" fillId="6" borderId="0" xfId="18" applyFont="1" applyFill="1" applyAlignment="1" applyProtection="1">
      <alignment horizontal="left" vertical="center"/>
    </xf>
    <xf numFmtId="0" fontId="27" fillId="6" borderId="24" xfId="17" applyFont="1" applyFill="1" applyBorder="1" applyAlignment="1" applyProtection="1">
      <alignment horizontal="center" vertical="center"/>
    </xf>
    <xf numFmtId="0" fontId="27" fillId="6" borderId="52" xfId="17" applyFont="1" applyFill="1" applyBorder="1" applyAlignment="1" applyProtection="1">
      <alignment horizontal="center" vertical="center"/>
    </xf>
    <xf numFmtId="0" fontId="27" fillId="6" borderId="65" xfId="17" applyFont="1" applyFill="1" applyBorder="1" applyAlignment="1" applyProtection="1">
      <alignment horizontal="center" vertical="center"/>
    </xf>
    <xf numFmtId="0" fontId="27" fillId="6" borderId="115" xfId="17" applyNumberFormat="1" applyFont="1" applyFill="1" applyBorder="1" applyAlignment="1" applyProtection="1">
      <alignment horizontal="left" vertical="center" shrinkToFit="1"/>
      <protection locked="0"/>
    </xf>
    <xf numFmtId="0" fontId="27" fillId="6" borderId="116" xfId="17" applyNumberFormat="1" applyFont="1" applyFill="1" applyBorder="1" applyAlignment="1" applyProtection="1">
      <alignment horizontal="left" vertical="center" shrinkToFit="1"/>
      <protection locked="0"/>
    </xf>
    <xf numFmtId="0" fontId="27" fillId="6" borderId="122" xfId="17" applyNumberFormat="1" applyFont="1" applyFill="1" applyBorder="1" applyAlignment="1" applyProtection="1">
      <alignment horizontal="left" vertical="center" shrinkToFit="1"/>
      <protection locked="0"/>
    </xf>
    <xf numFmtId="0" fontId="27" fillId="8" borderId="44" xfId="17" applyFont="1" applyFill="1" applyBorder="1" applyAlignment="1" applyProtection="1">
      <alignment horizontal="left" vertical="center" shrinkToFit="1"/>
      <protection locked="0"/>
    </xf>
    <xf numFmtId="0" fontId="27" fillId="8" borderId="18" xfId="17" applyFont="1" applyFill="1" applyBorder="1" applyAlignment="1" applyProtection="1">
      <alignment horizontal="left" vertical="center" shrinkToFit="1"/>
      <protection locked="0"/>
    </xf>
    <xf numFmtId="0" fontId="27" fillId="8" borderId="43" xfId="17" applyFont="1" applyFill="1" applyBorder="1" applyAlignment="1" applyProtection="1">
      <alignment horizontal="left" vertical="center" shrinkToFit="1"/>
      <protection locked="0"/>
    </xf>
    <xf numFmtId="177" fontId="27" fillId="8" borderId="151" xfId="17" applyNumberFormat="1" applyFont="1" applyFill="1" applyBorder="1" applyAlignment="1" applyProtection="1">
      <alignment horizontal="right" vertical="center" shrinkToFit="1"/>
      <protection locked="0"/>
    </xf>
    <xf numFmtId="177" fontId="27" fillId="8" borderId="152" xfId="17" applyNumberFormat="1" applyFont="1" applyFill="1" applyBorder="1" applyAlignment="1" applyProtection="1">
      <alignment horizontal="right" vertical="center" shrinkToFit="1"/>
      <protection locked="0"/>
    </xf>
    <xf numFmtId="177" fontId="27" fillId="8" borderId="153" xfId="17" applyNumberFormat="1" applyFont="1" applyFill="1" applyBorder="1" applyAlignment="1" applyProtection="1">
      <alignment horizontal="right" vertical="center" shrinkToFit="1"/>
      <protection locked="0"/>
    </xf>
    <xf numFmtId="177" fontId="27" fillId="8" borderId="44" xfId="17" applyNumberFormat="1" applyFont="1" applyFill="1" applyBorder="1" applyAlignment="1" applyProtection="1">
      <alignment horizontal="right" vertical="center" shrinkToFit="1"/>
      <protection locked="0"/>
    </xf>
    <xf numFmtId="177" fontId="27" fillId="8" borderId="18" xfId="17" applyNumberFormat="1" applyFont="1" applyFill="1" applyBorder="1" applyAlignment="1" applyProtection="1">
      <alignment horizontal="right" vertical="center" shrinkToFit="1"/>
      <protection locked="0"/>
    </xf>
    <xf numFmtId="177" fontId="27" fillId="8" borderId="43" xfId="17" applyNumberFormat="1" applyFont="1" applyFill="1" applyBorder="1" applyAlignment="1" applyProtection="1">
      <alignment horizontal="right" vertical="center" shrinkToFit="1"/>
      <protection locked="0"/>
    </xf>
    <xf numFmtId="0" fontId="27" fillId="6" borderId="115" xfId="17" applyFont="1" applyFill="1" applyBorder="1" applyAlignment="1" applyProtection="1">
      <alignment horizontal="left" vertical="center" shrinkToFit="1"/>
      <protection locked="0"/>
    </xf>
    <xf numFmtId="0" fontId="27" fillId="6" borderId="116" xfId="17" applyFont="1" applyFill="1" applyBorder="1" applyAlignment="1" applyProtection="1">
      <alignment horizontal="left" vertical="center" shrinkToFit="1"/>
      <protection locked="0"/>
    </xf>
    <xf numFmtId="0" fontId="27" fillId="6" borderId="117" xfId="17" applyFont="1" applyFill="1" applyBorder="1" applyAlignment="1" applyProtection="1">
      <alignment horizontal="left" vertical="center" shrinkToFit="1"/>
      <protection locked="0"/>
    </xf>
    <xf numFmtId="177" fontId="27" fillId="6" borderId="115" xfId="17" applyNumberFormat="1" applyFont="1" applyFill="1" applyBorder="1" applyAlignment="1" applyProtection="1">
      <alignment horizontal="right" vertical="center" shrinkToFit="1"/>
      <protection locked="0"/>
    </xf>
    <xf numFmtId="177" fontId="27" fillId="6" borderId="116" xfId="17" applyNumberFormat="1" applyFont="1" applyFill="1" applyBorder="1" applyAlignment="1" applyProtection="1">
      <alignment horizontal="right" vertical="center" shrinkToFit="1"/>
      <protection locked="0"/>
    </xf>
    <xf numFmtId="177" fontId="27" fillId="6" borderId="117" xfId="17" applyNumberFormat="1" applyFont="1" applyFill="1" applyBorder="1" applyAlignment="1" applyProtection="1">
      <alignment horizontal="right" vertical="center" shrinkToFit="1"/>
      <protection locked="0"/>
    </xf>
    <xf numFmtId="177" fontId="27" fillId="8" borderId="132" xfId="17" applyNumberFormat="1" applyFont="1" applyFill="1" applyBorder="1" applyAlignment="1" applyProtection="1">
      <alignment horizontal="right" vertical="center" shrinkToFit="1"/>
      <protection locked="0"/>
    </xf>
    <xf numFmtId="0" fontId="27" fillId="8" borderId="132" xfId="17" applyNumberFormat="1" applyFont="1" applyFill="1" applyBorder="1" applyAlignment="1" applyProtection="1">
      <alignment horizontal="left" vertical="center" shrinkToFit="1"/>
      <protection locked="0"/>
    </xf>
    <xf numFmtId="0" fontId="27" fillId="8" borderId="135" xfId="17" applyNumberFormat="1" applyFont="1" applyFill="1" applyBorder="1" applyAlignment="1" applyProtection="1">
      <alignment horizontal="left" vertical="center" shrinkToFit="1"/>
      <protection locked="0"/>
    </xf>
    <xf numFmtId="177" fontId="27" fillId="8" borderId="145" xfId="17" applyNumberFormat="1" applyFont="1" applyFill="1" applyBorder="1" applyAlignment="1" applyProtection="1">
      <alignment horizontal="right" vertical="center" shrinkToFit="1"/>
      <protection locked="0"/>
    </xf>
    <xf numFmtId="177" fontId="27" fillId="8" borderId="137" xfId="17" applyNumberFormat="1" applyFont="1" applyFill="1" applyBorder="1" applyAlignment="1" applyProtection="1">
      <alignment horizontal="right" vertical="center" shrinkToFit="1"/>
      <protection locked="0"/>
    </xf>
    <xf numFmtId="0" fontId="27" fillId="6" borderId="148" xfId="17" applyFont="1" applyFill="1" applyBorder="1" applyAlignment="1" applyProtection="1">
      <alignment horizontal="left" vertical="center" shrinkToFit="1"/>
      <protection locked="0"/>
    </xf>
    <xf numFmtId="0" fontId="27" fillId="6" borderId="149" xfId="17" applyFont="1" applyFill="1" applyBorder="1" applyAlignment="1" applyProtection="1">
      <alignment horizontal="left" vertical="center" shrinkToFit="1"/>
      <protection locked="0"/>
    </xf>
    <xf numFmtId="0" fontId="27" fillId="6" borderId="150" xfId="17" applyFont="1" applyFill="1" applyBorder="1" applyAlignment="1" applyProtection="1">
      <alignment horizontal="left" vertical="center" shrinkToFit="1"/>
      <protection locked="0"/>
    </xf>
    <xf numFmtId="177" fontId="27" fillId="6" borderId="126" xfId="17" applyNumberFormat="1" applyFont="1" applyFill="1" applyBorder="1" applyAlignment="1" applyProtection="1">
      <alignment horizontal="right" vertical="center" shrinkToFit="1"/>
      <protection locked="0"/>
    </xf>
    <xf numFmtId="177" fontId="27" fillId="6" borderId="127" xfId="17" applyNumberFormat="1" applyFont="1" applyFill="1" applyBorder="1" applyAlignment="1" applyProtection="1">
      <alignment horizontal="right" vertical="center" shrinkToFit="1"/>
      <protection locked="0"/>
    </xf>
    <xf numFmtId="0" fontId="27" fillId="6" borderId="127" xfId="17" applyNumberFormat="1" applyFont="1" applyFill="1" applyBorder="1" applyAlignment="1" applyProtection="1">
      <alignment horizontal="left" vertical="center" shrinkToFit="1"/>
      <protection locked="0"/>
    </xf>
    <xf numFmtId="0" fontId="27" fillId="6" borderId="130" xfId="17" applyNumberFormat="1" applyFont="1" applyFill="1" applyBorder="1" applyAlignment="1" applyProtection="1">
      <alignment horizontal="left" vertical="center" shrinkToFit="1"/>
      <protection locked="0"/>
    </xf>
    <xf numFmtId="177" fontId="27" fillId="0" borderId="119" xfId="17" applyNumberFormat="1" applyFont="1" applyBorder="1" applyAlignment="1" applyProtection="1">
      <alignment horizontal="right" vertical="center" shrinkToFit="1"/>
      <protection locked="0"/>
    </xf>
    <xf numFmtId="0" fontId="27" fillId="0" borderId="119" xfId="17" applyNumberFormat="1" applyFont="1" applyBorder="1" applyAlignment="1" applyProtection="1">
      <alignment horizontal="left" vertical="center" shrinkToFit="1"/>
      <protection locked="0"/>
    </xf>
    <xf numFmtId="0" fontId="27" fillId="0" borderId="124" xfId="17" applyNumberFormat="1" applyFont="1" applyBorder="1" applyAlignment="1" applyProtection="1">
      <alignment horizontal="left" vertical="center" shrinkToFit="1"/>
      <protection locked="0"/>
    </xf>
    <xf numFmtId="0" fontId="27" fillId="0" borderId="115" xfId="17" applyFont="1" applyBorder="1" applyAlignment="1" applyProtection="1">
      <alignment horizontal="left" vertical="center" shrinkToFit="1"/>
      <protection locked="0"/>
    </xf>
    <xf numFmtId="0" fontId="27" fillId="0" borderId="116" xfId="17" applyFont="1" applyBorder="1" applyAlignment="1" applyProtection="1">
      <alignment horizontal="left" vertical="center" shrinkToFit="1"/>
      <protection locked="0"/>
    </xf>
    <xf numFmtId="0" fontId="27" fillId="0" borderId="117" xfId="17" applyFont="1" applyBorder="1" applyAlignment="1" applyProtection="1">
      <alignment horizontal="left" vertical="center" shrinkToFit="1"/>
      <protection locked="0"/>
    </xf>
    <xf numFmtId="177" fontId="27" fillId="0" borderId="118" xfId="17" applyNumberFormat="1" applyFont="1" applyBorder="1" applyAlignment="1" applyProtection="1">
      <alignment horizontal="right" vertical="center" shrinkToFit="1"/>
      <protection locked="0"/>
    </xf>
    <xf numFmtId="177" fontId="27" fillId="0" borderId="115" xfId="17" applyNumberFormat="1" applyFont="1" applyBorder="1" applyAlignment="1" applyProtection="1">
      <alignment horizontal="right" vertical="center" shrinkToFit="1"/>
      <protection locked="0"/>
    </xf>
    <xf numFmtId="177" fontId="27" fillId="0" borderId="116" xfId="17" applyNumberFormat="1" applyFont="1" applyBorder="1" applyAlignment="1" applyProtection="1">
      <alignment horizontal="right" vertical="center" shrinkToFit="1"/>
      <protection locked="0"/>
    </xf>
    <xf numFmtId="177" fontId="27" fillId="0" borderId="123" xfId="17" applyNumberFormat="1" applyFont="1" applyBorder="1" applyAlignment="1" applyProtection="1">
      <alignment horizontal="right" vertical="center" shrinkToFit="1"/>
      <protection locked="0"/>
    </xf>
    <xf numFmtId="177" fontId="27" fillId="0" borderId="120" xfId="17" applyNumberFormat="1" applyFont="1" applyBorder="1" applyAlignment="1" applyProtection="1">
      <alignment horizontal="right" vertical="center" shrinkToFit="1"/>
      <protection locked="0"/>
    </xf>
    <xf numFmtId="177" fontId="27" fillId="0" borderId="105" xfId="17" applyNumberFormat="1" applyFont="1" applyBorder="1" applyAlignment="1" applyProtection="1">
      <alignment horizontal="right" vertical="center" shrinkToFit="1"/>
      <protection locked="0"/>
    </xf>
    <xf numFmtId="0" fontId="27" fillId="0" borderId="105" xfId="17" applyNumberFormat="1" applyFont="1" applyBorder="1" applyAlignment="1" applyProtection="1">
      <alignment horizontal="left" vertical="center" shrinkToFit="1"/>
      <protection locked="0"/>
    </xf>
    <xf numFmtId="0" fontId="27" fillId="0" borderId="111" xfId="17" applyNumberFormat="1" applyFont="1" applyBorder="1" applyAlignment="1" applyProtection="1">
      <alignment horizontal="left" vertical="center" shrinkToFit="1"/>
      <protection locked="0"/>
    </xf>
    <xf numFmtId="0" fontId="27" fillId="0" borderId="101" xfId="17" applyFont="1" applyBorder="1" applyAlignment="1" applyProtection="1">
      <alignment horizontal="left" vertical="center" shrinkToFit="1"/>
      <protection locked="0"/>
    </xf>
    <xf numFmtId="0" fontId="27" fillId="0" borderId="102" xfId="17" applyFont="1" applyBorder="1" applyAlignment="1" applyProtection="1">
      <alignment horizontal="left" vertical="center" shrinkToFit="1"/>
      <protection locked="0"/>
    </xf>
    <xf numFmtId="0" fontId="27" fillId="0" borderId="103" xfId="17" applyFont="1" applyBorder="1" applyAlignment="1" applyProtection="1">
      <alignment horizontal="left" vertical="center" shrinkToFit="1"/>
      <protection locked="0"/>
    </xf>
    <xf numFmtId="177" fontId="27" fillId="0" borderId="104" xfId="17" applyNumberFormat="1" applyFont="1" applyBorder="1" applyAlignment="1" applyProtection="1">
      <alignment horizontal="right" vertical="center" shrinkToFit="1"/>
      <protection locked="0"/>
    </xf>
    <xf numFmtId="177" fontId="27" fillId="0" borderId="115" xfId="20" applyNumberFormat="1" applyFont="1" applyBorder="1" applyAlignment="1" applyProtection="1">
      <alignment horizontal="right" vertical="center" shrinkToFit="1"/>
      <protection locked="0"/>
    </xf>
    <xf numFmtId="177" fontId="27" fillId="0" borderId="116" xfId="20" applyNumberFormat="1" applyFont="1" applyBorder="1" applyAlignment="1" applyProtection="1">
      <alignment horizontal="right" vertical="center" shrinkToFit="1"/>
      <protection locked="0"/>
    </xf>
    <xf numFmtId="177" fontId="27" fillId="0" borderId="117" xfId="20" applyNumberFormat="1" applyFont="1" applyBorder="1" applyAlignment="1" applyProtection="1">
      <alignment horizontal="right" vertical="center" shrinkToFit="1"/>
      <protection locked="0"/>
    </xf>
    <xf numFmtId="0" fontId="27" fillId="0" borderId="115" xfId="20" applyNumberFormat="1" applyFont="1" applyBorder="1" applyAlignment="1" applyProtection="1">
      <alignment horizontal="left" vertical="center" shrinkToFit="1"/>
      <protection locked="0"/>
    </xf>
    <xf numFmtId="0" fontId="27" fillId="0" borderId="116" xfId="20" applyNumberFormat="1" applyFont="1" applyBorder="1" applyAlignment="1" applyProtection="1">
      <alignment horizontal="left" vertical="center" shrinkToFit="1"/>
      <protection locked="0"/>
    </xf>
    <xf numFmtId="0" fontId="27" fillId="0" borderId="122" xfId="20" applyNumberFormat="1" applyFont="1" applyBorder="1" applyAlignment="1" applyProtection="1">
      <alignment horizontal="left" vertical="center" shrinkToFit="1"/>
      <protection locked="0"/>
    </xf>
    <xf numFmtId="0" fontId="27" fillId="7" borderId="36" xfId="17" applyFont="1" applyFill="1" applyBorder="1" applyAlignment="1" applyProtection="1">
      <alignment horizontal="center" vertical="center"/>
      <protection locked="0"/>
    </xf>
    <xf numFmtId="0" fontId="27" fillId="7" borderId="8" xfId="17" applyFont="1" applyFill="1" applyBorder="1" applyAlignment="1" applyProtection="1">
      <alignment horizontal="center" vertical="center"/>
      <protection locked="0"/>
    </xf>
    <xf numFmtId="0" fontId="27" fillId="7" borderId="23" xfId="17" applyFont="1" applyFill="1" applyBorder="1" applyAlignment="1" applyProtection="1">
      <alignment horizontal="center" vertical="center"/>
      <protection locked="0"/>
    </xf>
    <xf numFmtId="0" fontId="27" fillId="7" borderId="95" xfId="17" applyFont="1" applyFill="1" applyBorder="1" applyAlignment="1" applyProtection="1">
      <alignment horizontal="center" vertical="center"/>
      <protection locked="0"/>
    </xf>
    <xf numFmtId="0" fontId="27" fillId="7" borderId="96" xfId="17" applyFont="1" applyFill="1" applyBorder="1" applyAlignment="1" applyProtection="1">
      <alignment horizontal="center" vertical="center"/>
      <protection locked="0"/>
    </xf>
    <xf numFmtId="0" fontId="27" fillId="7" borderId="97" xfId="17" applyFont="1" applyFill="1" applyBorder="1" applyAlignment="1" applyProtection="1">
      <alignment horizontal="center" vertical="center"/>
      <protection locked="0"/>
    </xf>
    <xf numFmtId="0" fontId="27" fillId="7" borderId="60" xfId="17" applyFont="1" applyFill="1" applyBorder="1" applyAlignment="1" applyProtection="1">
      <alignment horizontal="center" vertical="center" wrapText="1"/>
      <protection locked="0"/>
    </xf>
    <xf numFmtId="0" fontId="27" fillId="7" borderId="8" xfId="17" applyFont="1" applyFill="1" applyBorder="1" applyAlignment="1" applyProtection="1">
      <alignment horizontal="center" vertical="center" wrapText="1"/>
      <protection locked="0"/>
    </xf>
    <xf numFmtId="0" fontId="27" fillId="7" borderId="23" xfId="17" applyFont="1" applyFill="1" applyBorder="1" applyAlignment="1" applyProtection="1">
      <alignment horizontal="center" vertical="center" wrapText="1"/>
      <protection locked="0"/>
    </xf>
    <xf numFmtId="0" fontId="27" fillId="7" borderId="98" xfId="17" applyFont="1" applyFill="1" applyBorder="1" applyAlignment="1" applyProtection="1">
      <alignment horizontal="center" vertical="center" wrapText="1"/>
      <protection locked="0"/>
    </xf>
    <xf numFmtId="0" fontId="27" fillId="7" borderId="96" xfId="17" applyFont="1" applyFill="1" applyBorder="1" applyAlignment="1" applyProtection="1">
      <alignment horizontal="center" vertical="center" wrapText="1"/>
      <protection locked="0"/>
    </xf>
    <xf numFmtId="0" fontId="27" fillId="7" borderId="97" xfId="17" applyFont="1" applyFill="1" applyBorder="1" applyAlignment="1" applyProtection="1">
      <alignment horizontal="center" vertical="center" wrapText="1"/>
      <protection locked="0"/>
    </xf>
    <xf numFmtId="0" fontId="27" fillId="7" borderId="60" xfId="17" applyFont="1" applyFill="1" applyBorder="1" applyAlignment="1" applyProtection="1">
      <alignment horizontal="center" vertical="center" wrapText="1" shrinkToFit="1"/>
      <protection locked="0"/>
    </xf>
    <xf numFmtId="0" fontId="27" fillId="7" borderId="8" xfId="17" applyFont="1" applyFill="1" applyBorder="1" applyAlignment="1" applyProtection="1">
      <alignment horizontal="center" vertical="center" shrinkToFit="1"/>
      <protection locked="0"/>
    </xf>
    <xf numFmtId="0" fontId="27" fillId="7" borderId="23" xfId="17" applyFont="1" applyFill="1" applyBorder="1" applyAlignment="1" applyProtection="1">
      <alignment horizontal="center" vertical="center" shrinkToFit="1"/>
      <protection locked="0"/>
    </xf>
    <xf numFmtId="0" fontId="27" fillId="7" borderId="98" xfId="17" applyFont="1" applyFill="1" applyBorder="1" applyAlignment="1" applyProtection="1">
      <alignment horizontal="center" vertical="center" shrinkToFit="1"/>
      <protection locked="0"/>
    </xf>
    <xf numFmtId="0" fontId="27" fillId="7" borderId="96" xfId="17" applyFont="1" applyFill="1" applyBorder="1" applyAlignment="1" applyProtection="1">
      <alignment horizontal="center" vertical="center" shrinkToFit="1"/>
      <protection locked="0"/>
    </xf>
    <xf numFmtId="0" fontId="27" fillId="7" borderId="97" xfId="17" applyFont="1" applyFill="1" applyBorder="1" applyAlignment="1" applyProtection="1">
      <alignment horizontal="center" vertical="center" shrinkToFit="1"/>
      <protection locked="0"/>
    </xf>
    <xf numFmtId="0" fontId="27" fillId="7" borderId="98" xfId="17" applyFont="1" applyFill="1" applyBorder="1" applyAlignment="1" applyProtection="1">
      <alignment horizontal="center" vertical="center"/>
      <protection locked="0"/>
    </xf>
    <xf numFmtId="0" fontId="27" fillId="0" borderId="115" xfId="20" applyFont="1" applyBorder="1" applyAlignment="1" applyProtection="1">
      <alignment horizontal="left" vertical="center" shrinkToFit="1"/>
      <protection locked="0"/>
    </xf>
    <xf numFmtId="0" fontId="27" fillId="0" borderId="116" xfId="20" applyFont="1" applyBorder="1" applyAlignment="1" applyProtection="1">
      <alignment horizontal="left" vertical="center" shrinkToFit="1"/>
      <protection locked="0"/>
    </xf>
    <xf numFmtId="0" fontId="27" fillId="0" borderId="117" xfId="20" applyFont="1" applyBorder="1" applyAlignment="1" applyProtection="1">
      <alignment horizontal="left" vertical="center" shrinkToFit="1"/>
      <protection locked="0"/>
    </xf>
    <xf numFmtId="0" fontId="27" fillId="7" borderId="9" xfId="17" applyFont="1" applyFill="1" applyBorder="1" applyAlignment="1" applyProtection="1">
      <alignment horizontal="center" vertical="center" wrapText="1"/>
      <protection locked="0"/>
    </xf>
    <xf numFmtId="0" fontId="27" fillId="7" borderId="99" xfId="17" applyFont="1" applyFill="1" applyBorder="1" applyAlignment="1" applyProtection="1">
      <alignment horizontal="center" vertical="center" wrapText="1"/>
      <protection locked="0"/>
    </xf>
    <xf numFmtId="187" fontId="27" fillId="8" borderId="137" xfId="17" applyNumberFormat="1" applyFont="1" applyFill="1" applyBorder="1" applyAlignment="1" applyProtection="1">
      <alignment horizontal="right" vertical="center" shrinkToFit="1"/>
      <protection locked="0"/>
    </xf>
    <xf numFmtId="177" fontId="27" fillId="8" borderId="17" xfId="17" applyNumberFormat="1" applyFont="1" applyFill="1" applyBorder="1" applyAlignment="1" applyProtection="1">
      <alignment horizontal="right" vertical="center" shrinkToFit="1"/>
      <protection locked="0"/>
    </xf>
    <xf numFmtId="177" fontId="27" fillId="8" borderId="19" xfId="17" applyNumberFormat="1" applyFont="1" applyFill="1" applyBorder="1" applyAlignment="1" applyProtection="1">
      <alignment horizontal="right" vertical="center" shrinkToFit="1"/>
      <protection locked="0"/>
    </xf>
    <xf numFmtId="177" fontId="27" fillId="8" borderId="146" xfId="17" applyNumberFormat="1" applyFont="1" applyFill="1" applyBorder="1" applyAlignment="1" applyProtection="1">
      <alignment horizontal="right" vertical="center" shrinkToFit="1"/>
      <protection locked="0"/>
    </xf>
    <xf numFmtId="177" fontId="27" fillId="8" borderId="134" xfId="17" applyNumberFormat="1" applyFont="1" applyFill="1" applyBorder="1" applyAlignment="1" applyProtection="1">
      <alignment horizontal="right" vertical="center" shrinkToFit="1"/>
      <protection locked="0"/>
    </xf>
    <xf numFmtId="177" fontId="27" fillId="8" borderId="135" xfId="17" applyNumberFormat="1" applyFont="1" applyFill="1" applyBorder="1" applyAlignment="1" applyProtection="1">
      <alignment horizontal="right" vertical="center" shrinkToFit="1"/>
      <protection locked="0"/>
    </xf>
    <xf numFmtId="177" fontId="27" fillId="8" borderId="136" xfId="17" applyNumberFormat="1" applyFont="1" applyFill="1" applyBorder="1" applyAlignment="1" applyProtection="1">
      <alignment horizontal="right" vertical="center" shrinkToFit="1"/>
      <protection locked="0"/>
    </xf>
    <xf numFmtId="0" fontId="27" fillId="0" borderId="119" xfId="17" applyFont="1" applyBorder="1" applyAlignment="1" applyProtection="1">
      <alignment horizontal="left" vertical="center" shrinkToFit="1"/>
      <protection locked="0"/>
    </xf>
    <xf numFmtId="0" fontId="27" fillId="0" borderId="124" xfId="17" applyFont="1" applyBorder="1" applyAlignment="1" applyProtection="1">
      <alignment horizontal="left" vertical="center" shrinkToFit="1"/>
      <protection locked="0"/>
    </xf>
    <xf numFmtId="0" fontId="27" fillId="0" borderId="81" xfId="17" applyFont="1" applyBorder="1" applyAlignment="1" applyProtection="1">
      <alignment horizontal="center" vertical="center" shrinkToFit="1"/>
      <protection locked="0"/>
    </xf>
    <xf numFmtId="0" fontId="27" fillId="0" borderId="25" xfId="17" applyFont="1" applyBorder="1" applyAlignment="1" applyProtection="1">
      <alignment horizontal="center" vertical="center"/>
      <protection locked="0"/>
    </xf>
    <xf numFmtId="0" fontId="27" fillId="0" borderId="26" xfId="17" applyFont="1" applyBorder="1" applyAlignment="1" applyProtection="1">
      <alignment horizontal="center" vertical="center"/>
      <protection locked="0"/>
    </xf>
    <xf numFmtId="0" fontId="27" fillId="0" borderId="115" xfId="19" applyFont="1" applyBorder="1" applyAlignment="1" applyProtection="1">
      <alignment horizontal="left" vertical="center" shrinkToFit="1"/>
      <protection locked="0"/>
    </xf>
    <xf numFmtId="0" fontId="27" fillId="0" borderId="116" xfId="19" applyFont="1" applyBorder="1" applyAlignment="1" applyProtection="1">
      <alignment horizontal="left" vertical="center" shrinkToFit="1"/>
      <protection locked="0"/>
    </xf>
    <xf numFmtId="0" fontId="27" fillId="0" borderId="117" xfId="19" applyFont="1" applyBorder="1" applyAlignment="1" applyProtection="1">
      <alignment horizontal="left" vertical="center" shrinkToFit="1"/>
      <protection locked="0"/>
    </xf>
    <xf numFmtId="177" fontId="27" fillId="6" borderId="118" xfId="18" applyNumberFormat="1" applyFont="1" applyFill="1" applyBorder="1" applyAlignment="1" applyProtection="1">
      <alignment horizontal="right" vertical="center" shrinkToFit="1"/>
      <protection locked="0"/>
    </xf>
    <xf numFmtId="177" fontId="27" fillId="6" borderId="119" xfId="18" applyNumberFormat="1" applyFont="1" applyFill="1" applyBorder="1" applyAlignment="1" applyProtection="1">
      <alignment horizontal="right" vertical="center" shrinkToFit="1"/>
      <protection locked="0"/>
    </xf>
    <xf numFmtId="177" fontId="27" fillId="6" borderId="120" xfId="18" applyNumberFormat="1" applyFont="1" applyFill="1" applyBorder="1" applyAlignment="1" applyProtection="1">
      <alignment horizontal="right" vertical="center" shrinkToFit="1"/>
      <protection locked="0"/>
    </xf>
    <xf numFmtId="177" fontId="27" fillId="0" borderId="121" xfId="19" applyNumberFormat="1" applyFont="1" applyBorder="1" applyAlignment="1" applyProtection="1">
      <alignment horizontal="right" vertical="center" shrinkToFit="1"/>
      <protection locked="0"/>
    </xf>
    <xf numFmtId="177" fontId="27" fillId="0" borderId="116" xfId="19" applyNumberFormat="1" applyFont="1" applyBorder="1" applyAlignment="1" applyProtection="1">
      <alignment horizontal="right" vertical="center" shrinkToFit="1"/>
      <protection locked="0"/>
    </xf>
    <xf numFmtId="177" fontId="27" fillId="0" borderId="122" xfId="19" applyNumberFormat="1" applyFont="1" applyBorder="1" applyAlignment="1" applyProtection="1">
      <alignment horizontal="right" vertical="center" shrinkToFit="1"/>
      <protection locked="0"/>
    </xf>
    <xf numFmtId="177" fontId="27" fillId="6" borderId="123" xfId="18" applyNumberFormat="1" applyFont="1" applyFill="1" applyBorder="1" applyAlignment="1" applyProtection="1">
      <alignment horizontal="right" vertical="center" shrinkToFit="1"/>
      <protection locked="0"/>
    </xf>
    <xf numFmtId="187" fontId="27" fillId="6" borderId="119" xfId="18" applyNumberFormat="1" applyFont="1" applyFill="1" applyBorder="1" applyAlignment="1" applyProtection="1">
      <alignment horizontal="right" vertical="center" shrinkToFit="1"/>
      <protection locked="0"/>
    </xf>
    <xf numFmtId="187" fontId="27" fillId="0" borderId="119" xfId="17" applyNumberFormat="1" applyFont="1" applyBorder="1" applyAlignment="1" applyProtection="1">
      <alignment horizontal="right" vertical="center" shrinkToFit="1"/>
      <protection locked="0"/>
    </xf>
    <xf numFmtId="177" fontId="27" fillId="0" borderId="118" xfId="19" applyNumberFormat="1" applyFont="1" applyBorder="1" applyAlignment="1" applyProtection="1">
      <alignment horizontal="right" vertical="center" shrinkToFit="1"/>
      <protection locked="0"/>
    </xf>
    <xf numFmtId="177" fontId="27" fillId="0" borderId="119" xfId="19" applyNumberFormat="1" applyFont="1" applyBorder="1" applyAlignment="1" applyProtection="1">
      <alignment horizontal="right" vertical="center" shrinkToFit="1"/>
      <protection locked="0"/>
    </xf>
    <xf numFmtId="177" fontId="27" fillId="0" borderId="120" xfId="19" applyNumberFormat="1" applyFont="1" applyBorder="1" applyAlignment="1" applyProtection="1">
      <alignment horizontal="right" vertical="center" shrinkToFit="1"/>
      <protection locked="0"/>
    </xf>
    <xf numFmtId="177" fontId="27" fillId="0" borderId="140" xfId="17" applyNumberFormat="1" applyFont="1" applyBorder="1" applyAlignment="1" applyProtection="1">
      <alignment horizontal="right" vertical="center" shrinkToFit="1"/>
      <protection locked="0"/>
    </xf>
    <xf numFmtId="187" fontId="27" fillId="0" borderId="140" xfId="17" applyNumberFormat="1" applyFont="1" applyBorder="1" applyAlignment="1" applyProtection="1">
      <alignment horizontal="right" vertical="center" shrinkToFit="1"/>
      <protection locked="0"/>
    </xf>
    <xf numFmtId="0" fontId="27" fillId="0" borderId="140" xfId="17" applyFont="1" applyBorder="1" applyAlignment="1" applyProtection="1">
      <alignment horizontal="left" vertical="center" shrinkToFit="1"/>
      <protection locked="0"/>
    </xf>
    <xf numFmtId="0" fontId="27" fillId="0" borderId="143" xfId="17" applyFont="1" applyBorder="1" applyAlignment="1" applyProtection="1">
      <alignment horizontal="left" vertical="center" shrinkToFit="1"/>
      <protection locked="0"/>
    </xf>
    <xf numFmtId="0" fontId="27" fillId="0" borderId="101" xfId="19" applyFont="1" applyBorder="1" applyAlignment="1" applyProtection="1">
      <alignment horizontal="left" vertical="center" shrinkToFit="1"/>
      <protection locked="0"/>
    </xf>
    <xf numFmtId="0" fontId="27" fillId="0" borderId="102" xfId="19" applyFont="1" applyBorder="1" applyAlignment="1" applyProtection="1">
      <alignment horizontal="left" vertical="center" shrinkToFit="1"/>
      <protection locked="0"/>
    </xf>
    <xf numFmtId="0" fontId="27" fillId="0" borderId="103" xfId="19" applyFont="1" applyBorder="1" applyAlignment="1" applyProtection="1">
      <alignment horizontal="left" vertical="center" shrinkToFit="1"/>
      <protection locked="0"/>
    </xf>
    <xf numFmtId="177" fontId="27" fillId="0" borderId="139" xfId="19" applyNumberFormat="1" applyFont="1" applyBorder="1" applyAlignment="1" applyProtection="1">
      <alignment horizontal="right" vertical="center" shrinkToFit="1"/>
      <protection locked="0"/>
    </xf>
    <xf numFmtId="177" fontId="27" fillId="0" borderId="140" xfId="19" applyNumberFormat="1" applyFont="1" applyBorder="1" applyAlignment="1" applyProtection="1">
      <alignment horizontal="right" vertical="center" shrinkToFit="1"/>
      <protection locked="0"/>
    </xf>
    <xf numFmtId="177" fontId="27" fillId="0" borderId="141" xfId="19" applyNumberFormat="1" applyFont="1" applyBorder="1" applyAlignment="1" applyProtection="1">
      <alignment horizontal="right" vertical="center" shrinkToFit="1"/>
      <protection locked="0"/>
    </xf>
    <xf numFmtId="177" fontId="27" fillId="0" borderId="142" xfId="19" applyNumberFormat="1" applyFont="1" applyBorder="1" applyAlignment="1" applyProtection="1">
      <alignment horizontal="right" vertical="center" shrinkToFit="1"/>
      <protection locked="0"/>
    </xf>
    <xf numFmtId="177" fontId="27" fillId="0" borderId="143" xfId="19" applyNumberFormat="1" applyFont="1" applyBorder="1" applyAlignment="1" applyProtection="1">
      <alignment horizontal="right" vertical="center" shrinkToFit="1"/>
      <protection locked="0"/>
    </xf>
    <xf numFmtId="177" fontId="27" fillId="0" borderId="144" xfId="17" applyNumberFormat="1" applyFont="1" applyBorder="1" applyAlignment="1" applyProtection="1">
      <alignment horizontal="right" vertical="center" shrinkToFit="1"/>
      <protection locked="0"/>
    </xf>
    <xf numFmtId="0" fontId="27" fillId="7" borderId="36" xfId="17" applyFont="1" applyFill="1" applyBorder="1" applyAlignment="1" applyProtection="1">
      <alignment horizontal="center" vertical="center" wrapText="1" shrinkToFit="1"/>
      <protection locked="0"/>
    </xf>
    <xf numFmtId="0" fontId="27" fillId="7" borderId="9" xfId="17" applyFont="1" applyFill="1" applyBorder="1" applyAlignment="1" applyProtection="1">
      <alignment horizontal="center" vertical="center" shrinkToFit="1"/>
      <protection locked="0"/>
    </xf>
    <xf numFmtId="0" fontId="27" fillId="7" borderId="95" xfId="17" applyFont="1" applyFill="1" applyBorder="1" applyAlignment="1" applyProtection="1">
      <alignment horizontal="center" vertical="center" shrinkToFit="1"/>
      <protection locked="0"/>
    </xf>
    <xf numFmtId="0" fontId="27" fillId="7" borderId="99" xfId="17" applyFont="1" applyFill="1" applyBorder="1" applyAlignment="1" applyProtection="1">
      <alignment horizontal="center" vertical="center" shrinkToFit="1"/>
      <protection locked="0"/>
    </xf>
    <xf numFmtId="0" fontId="27" fillId="6" borderId="73" xfId="17" applyFont="1" applyFill="1" applyBorder="1" applyAlignment="1" applyProtection="1">
      <alignment horizontal="left" vertical="center"/>
    </xf>
    <xf numFmtId="0" fontId="27" fillId="6" borderId="8" xfId="17" applyFont="1" applyFill="1" applyBorder="1" applyAlignment="1" applyProtection="1">
      <alignment horizontal="left" vertical="center"/>
    </xf>
    <xf numFmtId="177" fontId="27" fillId="8" borderId="17" xfId="20" applyNumberFormat="1" applyFont="1" applyFill="1" applyBorder="1" applyAlignment="1" applyProtection="1">
      <alignment horizontal="right" vertical="center" shrinkToFit="1"/>
      <protection locked="0"/>
    </xf>
    <xf numFmtId="177" fontId="27" fillId="8" borderId="18" xfId="20" applyNumberFormat="1" applyFont="1" applyFill="1" applyBorder="1" applyAlignment="1" applyProtection="1">
      <alignment horizontal="right" vertical="center" shrinkToFit="1"/>
      <protection locked="0"/>
    </xf>
    <xf numFmtId="177" fontId="27" fillId="8" borderId="19" xfId="20" applyNumberFormat="1" applyFont="1" applyFill="1" applyBorder="1" applyAlignment="1" applyProtection="1">
      <alignment horizontal="right" vertical="center" shrinkToFit="1"/>
      <protection locked="0"/>
    </xf>
    <xf numFmtId="177" fontId="27" fillId="8" borderId="131" xfId="20" applyNumberFormat="1" applyFont="1" applyFill="1" applyBorder="1" applyAlignment="1" applyProtection="1">
      <alignment horizontal="right" vertical="center" shrinkToFit="1"/>
      <protection locked="0"/>
    </xf>
    <xf numFmtId="177" fontId="27" fillId="8" borderId="132" xfId="20" applyNumberFormat="1" applyFont="1" applyFill="1" applyBorder="1" applyAlignment="1" applyProtection="1">
      <alignment horizontal="right" vertical="center" shrinkToFit="1"/>
      <protection locked="0"/>
    </xf>
    <xf numFmtId="177" fontId="27" fillId="8" borderId="133" xfId="20" applyNumberFormat="1" applyFont="1" applyFill="1" applyBorder="1" applyAlignment="1" applyProtection="1">
      <alignment horizontal="right" vertical="center" shrinkToFit="1"/>
      <protection locked="0"/>
    </xf>
    <xf numFmtId="177" fontId="27" fillId="8" borderId="134" xfId="20" applyNumberFormat="1" applyFont="1" applyFill="1" applyBorder="1" applyAlignment="1" applyProtection="1">
      <alignment horizontal="right" vertical="center" shrinkToFit="1"/>
      <protection locked="0"/>
    </xf>
    <xf numFmtId="177" fontId="27" fillId="8" borderId="135" xfId="20" applyNumberFormat="1" applyFont="1" applyFill="1" applyBorder="1" applyAlignment="1" applyProtection="1">
      <alignment horizontal="right" vertical="center" shrinkToFit="1"/>
      <protection locked="0"/>
    </xf>
    <xf numFmtId="177" fontId="27" fillId="8" borderId="136" xfId="20" applyNumberFormat="1" applyFont="1" applyFill="1" applyBorder="1" applyAlignment="1" applyProtection="1">
      <alignment horizontal="right" vertical="center" shrinkToFit="1"/>
      <protection locked="0"/>
    </xf>
    <xf numFmtId="177" fontId="27" fillId="8" borderId="137" xfId="20" applyNumberFormat="1" applyFont="1" applyFill="1" applyBorder="1" applyAlignment="1" applyProtection="1">
      <alignment horizontal="right" vertical="center" shrinkToFit="1"/>
      <protection locked="0"/>
    </xf>
    <xf numFmtId="0" fontId="27" fillId="8" borderId="132" xfId="20" applyNumberFormat="1" applyFont="1" applyFill="1" applyBorder="1" applyAlignment="1" applyProtection="1">
      <alignment horizontal="left" vertical="center" shrinkToFit="1"/>
      <protection locked="0"/>
    </xf>
    <xf numFmtId="0" fontId="27" fillId="8" borderId="135" xfId="20" applyNumberFormat="1" applyFont="1" applyFill="1" applyBorder="1" applyAlignment="1" applyProtection="1">
      <alignment horizontal="left" vertical="center" shrinkToFit="1"/>
      <protection locked="0"/>
    </xf>
    <xf numFmtId="177" fontId="27" fillId="0" borderId="129" xfId="20" applyNumberFormat="1" applyFont="1" applyBorder="1" applyAlignment="1" applyProtection="1">
      <alignment horizontal="right" vertical="center" shrinkToFit="1"/>
      <protection locked="0"/>
    </xf>
    <xf numFmtId="177" fontId="27" fillId="0" borderId="127" xfId="20" applyNumberFormat="1" applyFont="1" applyBorder="1" applyAlignment="1" applyProtection="1">
      <alignment horizontal="right" vertical="center" shrinkToFit="1"/>
      <protection locked="0"/>
    </xf>
    <xf numFmtId="0" fontId="27" fillId="0" borderId="127" xfId="20" applyNumberFormat="1" applyFont="1" applyBorder="1" applyAlignment="1" applyProtection="1">
      <alignment horizontal="left" vertical="center" shrinkToFit="1"/>
      <protection locked="0"/>
    </xf>
    <xf numFmtId="0" fontId="27" fillId="0" borderId="130" xfId="20" applyNumberFormat="1" applyFont="1" applyBorder="1" applyAlignment="1" applyProtection="1">
      <alignment horizontal="left" vertical="center" shrinkToFit="1"/>
      <protection locked="0"/>
    </xf>
    <xf numFmtId="177" fontId="27" fillId="0" borderId="126" xfId="19" applyNumberFormat="1" applyFont="1" applyBorder="1" applyAlignment="1" applyProtection="1">
      <alignment horizontal="right" vertical="center" shrinkToFit="1"/>
      <protection locked="0"/>
    </xf>
    <xf numFmtId="177" fontId="27" fillId="0" borderId="127" xfId="19" applyNumberFormat="1" applyFont="1" applyBorder="1" applyAlignment="1" applyProtection="1">
      <alignment horizontal="right" vertical="center" shrinkToFit="1"/>
      <protection locked="0"/>
    </xf>
    <xf numFmtId="177" fontId="27" fillId="0" borderId="128" xfId="19" applyNumberFormat="1" applyFont="1" applyBorder="1" applyAlignment="1" applyProtection="1">
      <alignment horizontal="right" vertical="center" shrinkToFit="1"/>
      <protection locked="0"/>
    </xf>
    <xf numFmtId="0" fontId="27" fillId="0" borderId="119" xfId="20" applyNumberFormat="1" applyFont="1" applyBorder="1" applyAlignment="1" applyProtection="1">
      <alignment horizontal="left" vertical="center" shrinkToFit="1"/>
      <protection locked="0"/>
    </xf>
    <xf numFmtId="0" fontId="27" fillId="0" borderId="124" xfId="20" applyNumberFormat="1" applyFont="1" applyBorder="1" applyAlignment="1" applyProtection="1">
      <alignment horizontal="left" vertical="center" shrinkToFit="1"/>
      <protection locked="0"/>
    </xf>
    <xf numFmtId="177" fontId="27" fillId="0" borderId="123" xfId="20" applyNumberFormat="1" applyFont="1" applyBorder="1" applyAlignment="1" applyProtection="1">
      <alignment horizontal="right" vertical="center" shrinkToFit="1"/>
      <protection locked="0"/>
    </xf>
    <xf numFmtId="177" fontId="27" fillId="0" borderId="119" xfId="20" applyNumberFormat="1" applyFont="1" applyBorder="1" applyAlignment="1" applyProtection="1">
      <alignment horizontal="right" vertical="center" shrinkToFit="1"/>
      <protection locked="0"/>
    </xf>
    <xf numFmtId="177" fontId="27" fillId="0" borderId="101" xfId="20" applyNumberFormat="1" applyFont="1" applyBorder="1" applyAlignment="1" applyProtection="1">
      <alignment horizontal="right" vertical="center" shrinkToFit="1"/>
      <protection locked="0"/>
    </xf>
    <xf numFmtId="177" fontId="27" fillId="0" borderId="102" xfId="20" applyNumberFormat="1" applyFont="1" applyBorder="1" applyAlignment="1" applyProtection="1">
      <alignment horizontal="right" vertical="center" shrinkToFit="1"/>
      <protection locked="0"/>
    </xf>
    <xf numFmtId="177" fontId="27" fillId="0" borderId="103" xfId="20" applyNumberFormat="1" applyFont="1" applyBorder="1" applyAlignment="1" applyProtection="1">
      <alignment horizontal="right" vertical="center" shrinkToFit="1"/>
      <protection locked="0"/>
    </xf>
    <xf numFmtId="177" fontId="27" fillId="0" borderId="110" xfId="20" applyNumberFormat="1" applyFont="1" applyBorder="1" applyAlignment="1" applyProtection="1">
      <alignment horizontal="right" vertical="center" shrinkToFit="1"/>
      <protection locked="0"/>
    </xf>
    <xf numFmtId="177" fontId="27" fillId="0" borderId="105" xfId="20" applyNumberFormat="1" applyFont="1" applyBorder="1" applyAlignment="1" applyProtection="1">
      <alignment horizontal="right" vertical="center" shrinkToFit="1"/>
      <protection locked="0"/>
    </xf>
    <xf numFmtId="0" fontId="27" fillId="0" borderId="105" xfId="20" applyNumberFormat="1" applyFont="1" applyBorder="1" applyAlignment="1" applyProtection="1">
      <alignment horizontal="left" vertical="center" shrinkToFit="1"/>
      <protection locked="0"/>
    </xf>
    <xf numFmtId="0" fontId="27" fillId="0" borderId="111" xfId="20" applyNumberFormat="1" applyFont="1" applyBorder="1" applyAlignment="1" applyProtection="1">
      <alignment horizontal="left" vertical="center" shrinkToFit="1"/>
      <protection locked="0"/>
    </xf>
    <xf numFmtId="0" fontId="27" fillId="0" borderId="101" xfId="20" applyFont="1" applyBorder="1" applyAlignment="1" applyProtection="1">
      <alignment horizontal="left" vertical="center" shrinkToFit="1"/>
      <protection locked="0"/>
    </xf>
    <xf numFmtId="0" fontId="27" fillId="0" borderId="102" xfId="20" applyFont="1" applyBorder="1" applyAlignment="1" applyProtection="1">
      <alignment horizontal="left" vertical="center" shrinkToFit="1"/>
      <protection locked="0"/>
    </xf>
    <xf numFmtId="0" fontId="27" fillId="0" borderId="103" xfId="20" applyFont="1" applyBorder="1" applyAlignment="1" applyProtection="1">
      <alignment horizontal="left" vertical="center" shrinkToFit="1"/>
      <protection locked="0"/>
    </xf>
    <xf numFmtId="0" fontId="1" fillId="7" borderId="60" xfId="17" applyFont="1" applyFill="1" applyBorder="1" applyAlignment="1" applyProtection="1">
      <alignment horizontal="center" vertical="center" wrapText="1"/>
      <protection locked="0"/>
    </xf>
    <xf numFmtId="0" fontId="1" fillId="7" borderId="8" xfId="17" applyFont="1" applyFill="1" applyBorder="1" applyAlignment="1" applyProtection="1">
      <alignment horizontal="center" vertical="center" wrapText="1"/>
      <protection locked="0"/>
    </xf>
    <xf numFmtId="0" fontId="1" fillId="7" borderId="23" xfId="17" applyFont="1" applyFill="1" applyBorder="1" applyAlignment="1" applyProtection="1">
      <alignment horizontal="center" vertical="center" wrapText="1"/>
      <protection locked="0"/>
    </xf>
    <xf numFmtId="0" fontId="1" fillId="7" borderId="98" xfId="17" applyFont="1" applyFill="1" applyBorder="1" applyAlignment="1" applyProtection="1">
      <alignment horizontal="center" vertical="center" wrapText="1"/>
      <protection locked="0"/>
    </xf>
    <xf numFmtId="0" fontId="1" fillId="7" borderId="96" xfId="17" applyFont="1" applyFill="1" applyBorder="1" applyAlignment="1" applyProtection="1">
      <alignment horizontal="center" vertical="center" wrapText="1"/>
      <protection locked="0"/>
    </xf>
    <xf numFmtId="0" fontId="1" fillId="7" borderId="97" xfId="17" applyFont="1" applyFill="1" applyBorder="1" applyAlignment="1" applyProtection="1">
      <alignment horizontal="center" vertical="center" wrapText="1"/>
      <protection locked="0"/>
    </xf>
    <xf numFmtId="177" fontId="27" fillId="0" borderId="104" xfId="19" applyNumberFormat="1" applyFont="1" applyBorder="1" applyAlignment="1" applyProtection="1">
      <alignment horizontal="right" vertical="center" shrinkToFit="1"/>
      <protection locked="0"/>
    </xf>
    <xf numFmtId="177" fontId="27" fillId="0" borderId="105" xfId="19" applyNumberFormat="1" applyFont="1" applyBorder="1" applyAlignment="1" applyProtection="1">
      <alignment horizontal="right" vertical="center" shrinkToFit="1"/>
      <protection locked="0"/>
    </xf>
    <xf numFmtId="177" fontId="27" fillId="0" borderId="106" xfId="19" applyNumberFormat="1" applyFont="1" applyBorder="1" applyAlignment="1" applyProtection="1">
      <alignment horizontal="right" vertical="center" shrinkToFit="1"/>
      <protection locked="0"/>
    </xf>
    <xf numFmtId="177" fontId="27" fillId="0" borderId="107" xfId="19" applyNumberFormat="1" applyFont="1" applyBorder="1" applyAlignment="1" applyProtection="1">
      <alignment horizontal="right" vertical="center" shrinkToFit="1"/>
      <protection locked="0"/>
    </xf>
    <xf numFmtId="177" fontId="27" fillId="0" borderId="108" xfId="19" applyNumberFormat="1" applyFont="1" applyBorder="1" applyAlignment="1" applyProtection="1">
      <alignment horizontal="right" vertical="center" shrinkToFit="1"/>
      <protection locked="0"/>
    </xf>
    <xf numFmtId="177" fontId="27" fillId="0" borderId="109" xfId="19" applyNumberFormat="1" applyFont="1" applyBorder="1" applyAlignment="1" applyProtection="1">
      <alignment horizontal="right" vertical="center" shrinkToFit="1"/>
      <protection locked="0"/>
    </xf>
    <xf numFmtId="0" fontId="31" fillId="6" borderId="1" xfId="17" applyFont="1" applyFill="1" applyBorder="1" applyAlignment="1" applyProtection="1">
      <alignment horizontal="center" vertical="center"/>
    </xf>
    <xf numFmtId="0" fontId="31" fillId="6" borderId="2" xfId="17" applyFont="1" applyFill="1" applyBorder="1" applyAlignment="1" applyProtection="1">
      <alignment horizontal="center" vertical="center"/>
    </xf>
    <xf numFmtId="0" fontId="31" fillId="6" borderId="3" xfId="17" applyFont="1" applyFill="1" applyBorder="1" applyAlignment="1" applyProtection="1">
      <alignment horizontal="center" vertical="center"/>
    </xf>
    <xf numFmtId="0" fontId="27" fillId="7" borderId="36" xfId="17" applyFont="1" applyFill="1" applyBorder="1" applyAlignment="1" applyProtection="1">
      <alignment horizontal="center" vertical="center" wrapText="1"/>
      <protection locked="0"/>
    </xf>
    <xf numFmtId="0" fontId="27" fillId="7" borderId="95" xfId="17" applyFont="1" applyFill="1" applyBorder="1" applyAlignment="1" applyProtection="1">
      <alignment horizontal="center" vertical="center" wrapText="1"/>
      <protection locked="0"/>
    </xf>
    <xf numFmtId="0" fontId="27" fillId="0" borderId="101" xfId="20" applyNumberFormat="1" applyFont="1" applyBorder="1" applyAlignment="1" applyProtection="1">
      <alignment horizontal="left" vertical="center" shrinkToFit="1"/>
      <protection locked="0"/>
    </xf>
    <xf numFmtId="0" fontId="27" fillId="0" borderId="102" xfId="20" applyNumberFormat="1" applyFont="1" applyBorder="1" applyAlignment="1" applyProtection="1">
      <alignment horizontal="left" vertical="center" shrinkToFit="1"/>
      <protection locked="0"/>
    </xf>
    <xf numFmtId="0" fontId="27" fillId="0" borderId="113" xfId="20" applyNumberFormat="1" applyFont="1" applyBorder="1" applyAlignment="1" applyProtection="1">
      <alignment horizontal="left" vertical="center" shrinkToFit="1"/>
      <protection locked="0"/>
    </xf>
    <xf numFmtId="178" fontId="13" fillId="0" borderId="15" xfId="14" applyNumberFormat="1" applyFont="1" applyBorder="1" applyAlignment="1">
      <alignment horizontal="center" vertical="center" wrapText="1"/>
    </xf>
    <xf numFmtId="178" fontId="13" fillId="0" borderId="45" xfId="14" applyNumberFormat="1" applyFont="1" applyBorder="1" applyAlignment="1">
      <alignment horizontal="center" vertical="center" wrapText="1"/>
    </xf>
    <xf numFmtId="178" fontId="13" fillId="0" borderId="39" xfId="14" applyNumberFormat="1" applyFont="1" applyBorder="1" applyAlignment="1">
      <alignment horizontal="center" vertical="center"/>
    </xf>
    <xf numFmtId="178" fontId="13" fillId="0" borderId="31" xfId="14" applyNumberFormat="1" applyFont="1" applyBorder="1" applyAlignment="1">
      <alignment horizontal="center" vertical="center"/>
    </xf>
    <xf numFmtId="178" fontId="13" fillId="0" borderId="42" xfId="14" applyNumberFormat="1" applyFont="1" applyBorder="1" applyAlignment="1">
      <alignment horizontal="center" vertical="center"/>
    </xf>
    <xf numFmtId="0" fontId="1" fillId="6" borderId="34" xfId="12" applyFont="1" applyFill="1" applyBorder="1" applyAlignment="1">
      <alignment horizontal="center" vertical="center" wrapText="1"/>
    </xf>
    <xf numFmtId="0" fontId="1" fillId="6" borderId="34" xfId="12" applyFont="1" applyFill="1" applyBorder="1" applyAlignment="1">
      <alignment horizontal="center" vertical="center"/>
    </xf>
    <xf numFmtId="178" fontId="3" fillId="6" borderId="39" xfId="12" applyNumberFormat="1" applyFont="1" applyFill="1" applyBorder="1" applyAlignment="1">
      <alignment vertical="center" wrapText="1"/>
    </xf>
    <xf numFmtId="178" fontId="3" fillId="6" borderId="31" xfId="12" applyNumberFormat="1" applyFont="1" applyFill="1" applyBorder="1" applyAlignment="1">
      <alignment vertical="center" wrapText="1"/>
    </xf>
    <xf numFmtId="178" fontId="3" fillId="6" borderId="42" xfId="12" applyNumberFormat="1" applyFont="1" applyFill="1" applyBorder="1" applyAlignment="1">
      <alignment vertical="center" wrapText="1"/>
    </xf>
    <xf numFmtId="178" fontId="3" fillId="0" borderId="39" xfId="12" applyNumberFormat="1" applyFont="1" applyFill="1" applyBorder="1" applyAlignment="1">
      <alignment vertical="center" wrapText="1"/>
    </xf>
    <xf numFmtId="178" fontId="3" fillId="0" borderId="31" xfId="12" applyNumberFormat="1" applyFont="1" applyFill="1" applyBorder="1" applyAlignment="1">
      <alignment vertical="center" wrapText="1"/>
    </xf>
    <xf numFmtId="178" fontId="3" fillId="0" borderId="42" xfId="12" applyNumberFormat="1" applyFont="1" applyFill="1" applyBorder="1" applyAlignment="1">
      <alignment vertical="center" wrapText="1"/>
    </xf>
    <xf numFmtId="0" fontId="3" fillId="6" borderId="39" xfId="12" applyFont="1" applyFill="1" applyBorder="1" applyAlignment="1">
      <alignment vertical="center"/>
    </xf>
    <xf numFmtId="0" fontId="3" fillId="6" borderId="31" xfId="12" applyFont="1" applyFill="1" applyBorder="1" applyAlignment="1">
      <alignment vertical="center"/>
    </xf>
    <xf numFmtId="0" fontId="3" fillId="6" borderId="42" xfId="12" applyFont="1" applyFill="1" applyBorder="1" applyAlignment="1">
      <alignment vertical="center"/>
    </xf>
    <xf numFmtId="178" fontId="13" fillId="0" borderId="39" xfId="12" applyNumberFormat="1" applyFont="1" applyFill="1" applyBorder="1" applyAlignment="1">
      <alignment vertical="center"/>
    </xf>
    <xf numFmtId="178" fontId="13" fillId="0" borderId="31" xfId="12" applyNumberFormat="1" applyFont="1" applyFill="1" applyBorder="1" applyAlignment="1">
      <alignment vertical="center"/>
    </xf>
    <xf numFmtId="178" fontId="13" fillId="0" borderId="42" xfId="12" applyNumberFormat="1" applyFont="1" applyFill="1" applyBorder="1" applyAlignment="1">
      <alignment vertical="center"/>
    </xf>
    <xf numFmtId="179" fontId="3" fillId="6" borderId="39" xfId="13" applyNumberFormat="1" applyFont="1" applyFill="1" applyBorder="1" applyAlignment="1">
      <alignment horizontal="left" vertical="center" wrapText="1"/>
    </xf>
    <xf numFmtId="179" fontId="3" fillId="6" borderId="31" xfId="13" applyNumberFormat="1" applyFont="1" applyFill="1" applyBorder="1" applyAlignment="1">
      <alignment horizontal="left" vertical="center" wrapText="1"/>
    </xf>
    <xf numFmtId="179" fontId="3" fillId="6" borderId="42" xfId="13" applyNumberFormat="1" applyFont="1" applyFill="1" applyBorder="1" applyAlignment="1">
      <alignment horizontal="left" vertical="center" wrapText="1"/>
    </xf>
    <xf numFmtId="0" fontId="3" fillId="6" borderId="39" xfId="13" applyFont="1" applyFill="1" applyBorder="1" applyAlignment="1">
      <alignment horizontal="left" vertical="center"/>
    </xf>
    <xf numFmtId="0" fontId="3" fillId="6" borderId="31" xfId="13" applyFont="1" applyFill="1" applyBorder="1" applyAlignment="1">
      <alignment horizontal="left" vertical="center"/>
    </xf>
    <xf numFmtId="0" fontId="3" fillId="6" borderId="42" xfId="13"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2" applyFont="1" applyAlignment="1">
      <alignment horizontal="center" vertical="center"/>
    </xf>
    <xf numFmtId="0" fontId="1" fillId="0" borderId="39" xfId="12" applyFont="1" applyBorder="1" applyAlignment="1">
      <alignment horizontal="center" vertical="center"/>
    </xf>
    <xf numFmtId="0" fontId="1" fillId="0" borderId="31" xfId="12" applyFont="1" applyBorder="1" applyAlignment="1">
      <alignment horizontal="center" vertical="center"/>
    </xf>
    <xf numFmtId="0" fontId="1" fillId="0" borderId="42" xfId="12" applyFont="1" applyBorder="1" applyAlignment="1">
      <alignment horizontal="center" vertical="center"/>
    </xf>
    <xf numFmtId="0" fontId="1" fillId="0" borderId="34" xfId="12" applyFont="1" applyBorder="1" applyAlignment="1">
      <alignment horizontal="center" vertical="center"/>
    </xf>
    <xf numFmtId="187" fontId="1" fillId="6" borderId="94" xfId="13" applyNumberFormat="1" applyFont="1" applyFill="1" applyBorder="1" applyAlignment="1">
      <alignment horizontal="center" vertical="center"/>
    </xf>
    <xf numFmtId="187" fontId="1" fillId="6" borderId="34" xfId="13" applyNumberFormat="1" applyFont="1" applyFill="1" applyBorder="1" applyAlignment="1">
      <alignment horizontal="center" vertical="center"/>
    </xf>
    <xf numFmtId="179" fontId="1" fillId="6" borderId="34" xfId="13" applyNumberFormat="1" applyFont="1" applyFill="1" applyBorder="1" applyAlignment="1">
      <alignment horizontal="center" vertical="center" wrapText="1"/>
    </xf>
    <xf numFmtId="0" fontId="1" fillId="0" borderId="41" xfId="12" applyFont="1" applyBorder="1" applyAlignment="1" applyProtection="1">
      <alignment horizontal="left" vertical="top" wrapText="1"/>
      <protection locked="0"/>
    </xf>
    <xf numFmtId="0" fontId="1" fillId="0" borderId="12" xfId="12" applyFont="1" applyBorder="1" applyAlignment="1" applyProtection="1">
      <alignment horizontal="left" vertical="top" wrapText="1"/>
      <protection locked="0"/>
    </xf>
    <xf numFmtId="0" fontId="1" fillId="0" borderId="46" xfId="12" applyFont="1" applyBorder="1" applyAlignment="1" applyProtection="1">
      <alignment horizontal="left" vertical="top" wrapText="1"/>
      <protection locked="0"/>
    </xf>
    <xf numFmtId="0" fontId="1" fillId="0" borderId="62" xfId="12" applyFont="1" applyBorder="1" applyAlignment="1" applyProtection="1">
      <alignment horizontal="left" vertical="top" wrapText="1"/>
      <protection locked="0"/>
    </xf>
    <xf numFmtId="0" fontId="1" fillId="0" borderId="0" xfId="12" applyFont="1" applyAlignment="1" applyProtection="1">
      <alignment horizontal="left" vertical="top" wrapText="1"/>
      <protection locked="0"/>
    </xf>
    <xf numFmtId="0" fontId="1" fillId="0" borderId="38" xfId="12" applyFont="1" applyBorder="1" applyAlignment="1" applyProtection="1">
      <alignment horizontal="left" vertical="top" wrapText="1"/>
      <protection locked="0"/>
    </xf>
    <xf numFmtId="0" fontId="1" fillId="0" borderId="37" xfId="12" applyFont="1" applyBorder="1" applyAlignment="1" applyProtection="1">
      <alignment horizontal="left" vertical="top" wrapText="1"/>
      <protection locked="0"/>
    </xf>
    <xf numFmtId="0" fontId="1" fillId="0" borderId="52" xfId="12" applyFont="1" applyBorder="1" applyAlignment="1" applyProtection="1">
      <alignment horizontal="left" vertical="top" wrapText="1"/>
      <protection locked="0"/>
    </xf>
    <xf numFmtId="0" fontId="1" fillId="0" borderId="40" xfId="12" applyFont="1" applyBorder="1" applyAlignment="1" applyProtection="1">
      <alignment horizontal="left" vertical="top" wrapText="1"/>
      <protection locked="0"/>
    </xf>
    <xf numFmtId="187" fontId="1" fillId="6" borderId="0" xfId="13" applyNumberFormat="1" applyFont="1" applyFill="1" applyAlignment="1">
      <alignment horizontal="center" vertical="center"/>
    </xf>
    <xf numFmtId="179" fontId="1" fillId="6" borderId="0" xfId="13" applyNumberFormat="1" applyFont="1" applyFill="1" applyAlignment="1">
      <alignment horizontal="center" vertical="center" wrapText="1"/>
    </xf>
    <xf numFmtId="179" fontId="1" fillId="0" borderId="0" xfId="13" applyNumberFormat="1" applyFont="1" applyAlignment="1">
      <alignment horizontal="center" vertical="center" wrapText="1"/>
    </xf>
    <xf numFmtId="178" fontId="12" fillId="0" borderId="0" xfId="12" applyNumberFormat="1" applyAlignment="1">
      <alignment horizontal="center" vertical="center"/>
    </xf>
    <xf numFmtId="187" fontId="1" fillId="6" borderId="0" xfId="13" applyNumberFormat="1" applyFont="1" applyFill="1" applyAlignment="1">
      <alignment horizontal="center" vertical="center" wrapText="1"/>
    </xf>
    <xf numFmtId="187" fontId="1" fillId="0" borderId="0" xfId="12"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20"/>
    <cellStyle name="標準 6_APAHO402200_O-JJ1016-001-3_財政状況資料集(決算状況カード(各会計・関係団体))(Rev2)2" xfId="17"/>
    <cellStyle name="標準 7" xfId="16"/>
    <cellStyle name="標準_【レイアウト】（県）資料３（Ｐ２）　歳出比較分析表" xfId="12"/>
    <cellStyle name="標準_【レイアウト】（市）資料３（Ｐ２）　歳出比較分析表" xfId="13"/>
    <cellStyle name="標準_APAHO251300" xfId="14"/>
    <cellStyle name="標準_APAHO252300" xfId="15"/>
    <cellStyle name="標準_Book1" xfId="18"/>
    <cellStyle name="標準_O-JJ0722-001-3_決算状況カード(各会計・関係団体)_O-JJ1016-001-3_財政状況資料集(決算状況カード(各会計・関係団体))(Rev2)2" xfId="19"/>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87974</c:v>
                </c:pt>
                <c:pt idx="3">
                  <c:v>78864</c:v>
                </c:pt>
                <c:pt idx="4">
                  <c:v>85042</c:v>
                </c:pt>
              </c:numCache>
            </c:numRef>
          </c:val>
          <c:smooth val="0"/>
          <c:extLst xmlns:c16r2="http://schemas.microsoft.com/office/drawing/2015/06/chart">
            <c:ext xmlns:c16="http://schemas.microsoft.com/office/drawing/2014/chart" uri="{C3380CC4-5D6E-409C-BE32-E72D297353CC}">
              <c16:uniqueId val="{00000000-88AC-4D9B-BAEB-A3BDDA01C7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42920</c:v>
                </c:pt>
                <c:pt idx="1">
                  <c:v>45251</c:v>
                </c:pt>
                <c:pt idx="2">
                  <c:v>45688</c:v>
                </c:pt>
                <c:pt idx="3">
                  <c:v>46368</c:v>
                </c:pt>
                <c:pt idx="4">
                  <c:v>33712</c:v>
                </c:pt>
              </c:numCache>
            </c:numRef>
          </c:val>
          <c:smooth val="0"/>
          <c:extLst xmlns:c16r2="http://schemas.microsoft.com/office/drawing/2015/06/chart">
            <c:ext xmlns:c16="http://schemas.microsoft.com/office/drawing/2014/chart" uri="{C3380CC4-5D6E-409C-BE32-E72D297353CC}">
              <c16:uniqueId val="{00000001-88AC-4D9B-BAEB-A3BDDA01C79F}"/>
            </c:ext>
          </c:extLst>
        </c:ser>
        <c:dLbls>
          <c:showLegendKey val="0"/>
          <c:showVal val="0"/>
          <c:showCatName val="0"/>
          <c:showSerName val="0"/>
          <c:showPercent val="0"/>
          <c:showBubbleSize val="0"/>
        </c:dLbls>
        <c:marker val="1"/>
        <c:smooth val="0"/>
        <c:axId val="182835040"/>
        <c:axId val="182835824"/>
      </c:lineChart>
      <c:catAx>
        <c:axId val="182835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835824"/>
        <c:crosses val="autoZero"/>
        <c:auto val="1"/>
        <c:lblAlgn val="ctr"/>
        <c:lblOffset val="100"/>
        <c:tickLblSkip val="1"/>
        <c:tickMarkSkip val="1"/>
        <c:noMultiLvlLbl val="0"/>
      </c:catAx>
      <c:valAx>
        <c:axId val="18283582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835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5.96</c:v>
                </c:pt>
                <c:pt idx="1">
                  <c:v>4.82</c:v>
                </c:pt>
                <c:pt idx="2">
                  <c:v>4.7</c:v>
                </c:pt>
                <c:pt idx="3">
                  <c:v>6.92</c:v>
                </c:pt>
                <c:pt idx="4">
                  <c:v>6.89</c:v>
                </c:pt>
              </c:numCache>
            </c:numRef>
          </c:val>
          <c:extLst xmlns:c16r2="http://schemas.microsoft.com/office/drawing/2015/06/chart">
            <c:ext xmlns:c16="http://schemas.microsoft.com/office/drawing/2014/chart" uri="{C3380CC4-5D6E-409C-BE32-E72D297353CC}">
              <c16:uniqueId val="{00000000-4F48-4058-B148-79B7615A47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28.08</c:v>
                </c:pt>
                <c:pt idx="1">
                  <c:v>25.03</c:v>
                </c:pt>
                <c:pt idx="2">
                  <c:v>24.21</c:v>
                </c:pt>
                <c:pt idx="3">
                  <c:v>21.93</c:v>
                </c:pt>
                <c:pt idx="4">
                  <c:v>22.22</c:v>
                </c:pt>
              </c:numCache>
            </c:numRef>
          </c:val>
          <c:extLst xmlns:c16r2="http://schemas.microsoft.com/office/drawing/2015/06/chart">
            <c:ext xmlns:c16="http://schemas.microsoft.com/office/drawing/2014/chart" uri="{C3380CC4-5D6E-409C-BE32-E72D297353CC}">
              <c16:uniqueId val="{00000001-4F48-4058-B148-79B7615A47C9}"/>
            </c:ext>
          </c:extLst>
        </c:ser>
        <c:dLbls>
          <c:showLegendKey val="0"/>
          <c:showVal val="0"/>
          <c:showCatName val="0"/>
          <c:showSerName val="0"/>
          <c:showPercent val="0"/>
          <c:showBubbleSize val="0"/>
        </c:dLbls>
        <c:gapWidth val="250"/>
        <c:overlap val="100"/>
        <c:axId val="238018320"/>
        <c:axId val="238018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-0.8</c:v>
                </c:pt>
                <c:pt idx="1">
                  <c:v>-5.86</c:v>
                </c:pt>
                <c:pt idx="2">
                  <c:v>-1.43</c:v>
                </c:pt>
                <c:pt idx="3">
                  <c:v>-1.93</c:v>
                </c:pt>
                <c:pt idx="4">
                  <c:v>-1.69</c:v>
                </c:pt>
              </c:numCache>
            </c:numRef>
          </c:val>
          <c:smooth val="0"/>
          <c:extLst xmlns:c16r2="http://schemas.microsoft.com/office/drawing/2015/06/chart">
            <c:ext xmlns:c16="http://schemas.microsoft.com/office/drawing/2014/chart" uri="{C3380CC4-5D6E-409C-BE32-E72D297353CC}">
              <c16:uniqueId val="{00000002-4F48-4058-B148-79B7615A47C9}"/>
            </c:ext>
          </c:extLst>
        </c:ser>
        <c:dLbls>
          <c:showLegendKey val="0"/>
          <c:showVal val="0"/>
          <c:showCatName val="0"/>
          <c:showSerName val="0"/>
          <c:showPercent val="0"/>
          <c:showBubbleSize val="0"/>
        </c:dLbls>
        <c:marker val="1"/>
        <c:smooth val="0"/>
        <c:axId val="238018320"/>
        <c:axId val="238018712"/>
      </c:lineChart>
      <c:catAx>
        <c:axId val="23801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8018712"/>
        <c:crosses val="autoZero"/>
        <c:auto val="1"/>
        <c:lblAlgn val="ctr"/>
        <c:lblOffset val="100"/>
        <c:tickLblSkip val="1"/>
        <c:tickMarkSkip val="1"/>
        <c:noMultiLvlLbl val="0"/>
      </c:catAx>
      <c:valAx>
        <c:axId val="238018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01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0.03</c:v>
                </c:pt>
                <c:pt idx="2">
                  <c:v>#N/A</c:v>
                </c:pt>
                <c:pt idx="3">
                  <c:v>0.03</c:v>
                </c:pt>
                <c:pt idx="4">
                  <c:v>#N/A</c:v>
                </c:pt>
                <c:pt idx="5">
                  <c:v>0.02</c:v>
                </c:pt>
                <c:pt idx="6">
                  <c:v>#N/A</c:v>
                </c:pt>
                <c:pt idx="7">
                  <c:v>0.05</c:v>
                </c:pt>
                <c:pt idx="8">
                  <c:v>#N/A</c:v>
                </c:pt>
                <c:pt idx="9">
                  <c:v>0.02</c:v>
                </c:pt>
              </c:numCache>
            </c:numRef>
          </c:val>
          <c:extLst xmlns:c16r2="http://schemas.microsoft.com/office/drawing/2015/06/chart">
            <c:ext xmlns:c16="http://schemas.microsoft.com/office/drawing/2014/chart" uri="{C3380CC4-5D6E-409C-BE32-E72D297353CC}">
              <c16:uniqueId val="{00000000-8EA5-4EB8-90BC-698D723AFD1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EA5-4EB8-90BC-698D723AFD1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7.0000000000000007E-2</c:v>
                </c:pt>
                <c:pt idx="4">
                  <c:v>#N/A</c:v>
                </c:pt>
                <c:pt idx="5">
                  <c:v>0.09</c:v>
                </c:pt>
                <c:pt idx="6">
                  <c:v>#N/A</c:v>
                </c:pt>
                <c:pt idx="7">
                  <c:v>0.1</c:v>
                </c:pt>
                <c:pt idx="8">
                  <c:v>#N/A</c:v>
                </c:pt>
                <c:pt idx="9">
                  <c:v>7.0000000000000007E-2</c:v>
                </c:pt>
              </c:numCache>
            </c:numRef>
          </c:val>
          <c:extLst xmlns:c16r2="http://schemas.microsoft.com/office/drawing/2015/06/chart">
            <c:ext xmlns:c16="http://schemas.microsoft.com/office/drawing/2014/chart" uri="{C3380CC4-5D6E-409C-BE32-E72D297353CC}">
              <c16:uniqueId val="{00000002-8EA5-4EB8-90BC-698D723AFD13}"/>
            </c:ext>
          </c:extLst>
        </c:ser>
        <c:ser>
          <c:idx val="3"/>
          <c:order val="3"/>
          <c:tx>
            <c:strRef>
              <c:f>データシート!$A$30</c:f>
              <c:strCache>
                <c:ptCount val="1"/>
                <c:pt idx="0">
                  <c:v>熊田診療所特別会計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0.08</c:v>
                </c:pt>
                <c:pt idx="2">
                  <c:v>#N/A</c:v>
                </c:pt>
                <c:pt idx="3">
                  <c:v>0.11</c:v>
                </c:pt>
                <c:pt idx="4">
                  <c:v>#N/A</c:v>
                </c:pt>
                <c:pt idx="5">
                  <c:v>0.15</c:v>
                </c:pt>
                <c:pt idx="6">
                  <c:v>#N/A</c:v>
                </c:pt>
                <c:pt idx="7">
                  <c:v>0.18</c:v>
                </c:pt>
                <c:pt idx="8">
                  <c:v>#N/A</c:v>
                </c:pt>
                <c:pt idx="9">
                  <c:v>0.08</c:v>
                </c:pt>
              </c:numCache>
            </c:numRef>
          </c:val>
          <c:extLst xmlns:c16r2="http://schemas.microsoft.com/office/drawing/2015/06/chart">
            <c:ext xmlns:c16="http://schemas.microsoft.com/office/drawing/2014/chart" uri="{C3380CC4-5D6E-409C-BE32-E72D297353CC}">
              <c16:uniqueId val="{00000003-8EA5-4EB8-90BC-698D723AFD13}"/>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0.09</c:v>
                </c:pt>
                <c:pt idx="2">
                  <c:v>#N/A</c:v>
                </c:pt>
                <c:pt idx="3">
                  <c:v>0.19</c:v>
                </c:pt>
                <c:pt idx="4">
                  <c:v>#N/A</c:v>
                </c:pt>
                <c:pt idx="5">
                  <c:v>0.22</c:v>
                </c:pt>
                <c:pt idx="6">
                  <c:v>#N/A</c:v>
                </c:pt>
                <c:pt idx="7">
                  <c:v>0.28000000000000003</c:v>
                </c:pt>
                <c:pt idx="8">
                  <c:v>#N/A</c:v>
                </c:pt>
                <c:pt idx="9">
                  <c:v>0.16</c:v>
                </c:pt>
              </c:numCache>
            </c:numRef>
          </c:val>
          <c:extLst xmlns:c16r2="http://schemas.microsoft.com/office/drawing/2015/06/chart">
            <c:ext xmlns:c16="http://schemas.microsoft.com/office/drawing/2014/chart" uri="{C3380CC4-5D6E-409C-BE32-E72D297353CC}">
              <c16:uniqueId val="{00000004-8EA5-4EB8-90BC-698D723AFD13}"/>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c:v>
                </c:pt>
                <c:pt idx="2">
                  <c:v>#N/A</c:v>
                </c:pt>
                <c:pt idx="3">
                  <c:v>0.14000000000000001</c:v>
                </c:pt>
                <c:pt idx="4">
                  <c:v>#N/A</c:v>
                </c:pt>
                <c:pt idx="5">
                  <c:v>0.22</c:v>
                </c:pt>
                <c:pt idx="6">
                  <c:v>#N/A</c:v>
                </c:pt>
                <c:pt idx="7">
                  <c:v>0.17</c:v>
                </c:pt>
                <c:pt idx="8">
                  <c:v>#N/A</c:v>
                </c:pt>
                <c:pt idx="9">
                  <c:v>0.2</c:v>
                </c:pt>
              </c:numCache>
            </c:numRef>
          </c:val>
          <c:extLst xmlns:c16r2="http://schemas.microsoft.com/office/drawing/2015/06/chart">
            <c:ext xmlns:c16="http://schemas.microsoft.com/office/drawing/2014/chart" uri="{C3380CC4-5D6E-409C-BE32-E72D297353CC}">
              <c16:uniqueId val="{00000005-8EA5-4EB8-90BC-698D723AFD1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1.73</c:v>
                </c:pt>
                <c:pt idx="2">
                  <c:v>#N/A</c:v>
                </c:pt>
                <c:pt idx="3">
                  <c:v>0.99</c:v>
                </c:pt>
                <c:pt idx="4">
                  <c:v>#N/A</c:v>
                </c:pt>
                <c:pt idx="5">
                  <c:v>1.1299999999999999</c:v>
                </c:pt>
                <c:pt idx="6">
                  <c:v>#N/A</c:v>
                </c:pt>
                <c:pt idx="7">
                  <c:v>1.22</c:v>
                </c:pt>
                <c:pt idx="8">
                  <c:v>#N/A</c:v>
                </c:pt>
                <c:pt idx="9">
                  <c:v>0.9</c:v>
                </c:pt>
              </c:numCache>
            </c:numRef>
          </c:val>
          <c:extLst xmlns:c16r2="http://schemas.microsoft.com/office/drawing/2015/06/chart">
            <c:ext xmlns:c16="http://schemas.microsoft.com/office/drawing/2014/chart" uri="{C3380CC4-5D6E-409C-BE32-E72D297353CC}">
              <c16:uniqueId val="{00000006-8EA5-4EB8-90BC-698D723AFD1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3.34</c:v>
                </c:pt>
                <c:pt idx="2">
                  <c:v>#N/A</c:v>
                </c:pt>
                <c:pt idx="3">
                  <c:v>3</c:v>
                </c:pt>
                <c:pt idx="4">
                  <c:v>#N/A</c:v>
                </c:pt>
                <c:pt idx="5">
                  <c:v>2.12</c:v>
                </c:pt>
                <c:pt idx="6">
                  <c:v>#N/A</c:v>
                </c:pt>
                <c:pt idx="7">
                  <c:v>3.27</c:v>
                </c:pt>
                <c:pt idx="8">
                  <c:v>#N/A</c:v>
                </c:pt>
                <c:pt idx="9">
                  <c:v>3.18</c:v>
                </c:pt>
              </c:numCache>
            </c:numRef>
          </c:val>
          <c:extLst xmlns:c16r2="http://schemas.microsoft.com/office/drawing/2015/06/chart">
            <c:ext xmlns:c16="http://schemas.microsoft.com/office/drawing/2014/chart" uri="{C3380CC4-5D6E-409C-BE32-E72D297353CC}">
              <c16:uniqueId val="{00000007-8EA5-4EB8-90BC-698D723AFD1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5.87</c:v>
                </c:pt>
                <c:pt idx="2">
                  <c:v>#N/A</c:v>
                </c:pt>
                <c:pt idx="3">
                  <c:v>4.7</c:v>
                </c:pt>
                <c:pt idx="4">
                  <c:v>#N/A</c:v>
                </c:pt>
                <c:pt idx="5">
                  <c:v>5.83</c:v>
                </c:pt>
                <c:pt idx="6">
                  <c:v>#N/A</c:v>
                </c:pt>
                <c:pt idx="7">
                  <c:v>6.73</c:v>
                </c:pt>
                <c:pt idx="8">
                  <c:v>#N/A</c:v>
                </c:pt>
                <c:pt idx="9">
                  <c:v>6.8</c:v>
                </c:pt>
              </c:numCache>
            </c:numRef>
          </c:val>
          <c:extLst xmlns:c16r2="http://schemas.microsoft.com/office/drawing/2015/06/chart">
            <c:ext xmlns:c16="http://schemas.microsoft.com/office/drawing/2014/chart" uri="{C3380CC4-5D6E-409C-BE32-E72D297353CC}">
              <c16:uniqueId val="{00000008-8EA5-4EB8-90BC-698D723AFD1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12.16</c:v>
                </c:pt>
                <c:pt idx="2">
                  <c:v>#N/A</c:v>
                </c:pt>
                <c:pt idx="3">
                  <c:v>12.23</c:v>
                </c:pt>
                <c:pt idx="4">
                  <c:v>#N/A</c:v>
                </c:pt>
                <c:pt idx="5">
                  <c:v>11.92</c:v>
                </c:pt>
                <c:pt idx="6">
                  <c:v>#N/A</c:v>
                </c:pt>
                <c:pt idx="7">
                  <c:v>12.62</c:v>
                </c:pt>
                <c:pt idx="8">
                  <c:v>#N/A</c:v>
                </c:pt>
                <c:pt idx="9">
                  <c:v>13.03</c:v>
                </c:pt>
              </c:numCache>
            </c:numRef>
          </c:val>
          <c:extLst xmlns:c16r2="http://schemas.microsoft.com/office/drawing/2015/06/chart">
            <c:ext xmlns:c16="http://schemas.microsoft.com/office/drawing/2014/chart" uri="{C3380CC4-5D6E-409C-BE32-E72D297353CC}">
              <c16:uniqueId val="{00000009-8EA5-4EB8-90BC-698D723AFD13}"/>
            </c:ext>
          </c:extLst>
        </c:ser>
        <c:dLbls>
          <c:showLegendKey val="0"/>
          <c:showVal val="0"/>
          <c:showCatName val="0"/>
          <c:showSerName val="0"/>
          <c:showPercent val="0"/>
          <c:showBubbleSize val="0"/>
        </c:dLbls>
        <c:gapWidth val="150"/>
        <c:overlap val="100"/>
        <c:axId val="238019888"/>
        <c:axId val="238020280"/>
      </c:barChart>
      <c:catAx>
        <c:axId val="23801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8020280"/>
        <c:crosses val="autoZero"/>
        <c:auto val="1"/>
        <c:lblAlgn val="ctr"/>
        <c:lblOffset val="100"/>
        <c:tickLblSkip val="1"/>
        <c:tickMarkSkip val="1"/>
        <c:noMultiLvlLbl val="0"/>
      </c:catAx>
      <c:valAx>
        <c:axId val="238020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019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1254</c:v>
                </c:pt>
                <c:pt idx="5">
                  <c:v>1381</c:v>
                </c:pt>
                <c:pt idx="8">
                  <c:v>1442</c:v>
                </c:pt>
                <c:pt idx="11">
                  <c:v>1438</c:v>
                </c:pt>
                <c:pt idx="14">
                  <c:v>1443</c:v>
                </c:pt>
              </c:numCache>
            </c:numRef>
          </c:val>
          <c:extLst xmlns:c16r2="http://schemas.microsoft.com/office/drawing/2015/06/chart">
            <c:ext xmlns:c16="http://schemas.microsoft.com/office/drawing/2014/chart" uri="{C3380CC4-5D6E-409C-BE32-E72D297353CC}">
              <c16:uniqueId val="{00000000-CCC0-4506-BECE-F01B7658C4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CC0-4506-BECE-F01B7658C4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12</c:v>
                </c:pt>
                <c:pt idx="3">
                  <c:v>12</c:v>
                </c:pt>
                <c:pt idx="6">
                  <c:v>12</c:v>
                </c:pt>
                <c:pt idx="9">
                  <c:v>11</c:v>
                </c:pt>
                <c:pt idx="12">
                  <c:v>11</c:v>
                </c:pt>
              </c:numCache>
            </c:numRef>
          </c:val>
          <c:extLst xmlns:c16r2="http://schemas.microsoft.com/office/drawing/2015/06/chart">
            <c:ext xmlns:c16="http://schemas.microsoft.com/office/drawing/2014/chart" uri="{C3380CC4-5D6E-409C-BE32-E72D297353CC}">
              <c16:uniqueId val="{00000002-CCC0-4506-BECE-F01B7658C4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242</c:v>
                </c:pt>
                <c:pt idx="3">
                  <c:v>216</c:v>
                </c:pt>
                <c:pt idx="6">
                  <c:v>220</c:v>
                </c:pt>
                <c:pt idx="9">
                  <c:v>242</c:v>
                </c:pt>
                <c:pt idx="12">
                  <c:v>231</c:v>
                </c:pt>
              </c:numCache>
            </c:numRef>
          </c:val>
          <c:extLst xmlns:c16r2="http://schemas.microsoft.com/office/drawing/2015/06/chart">
            <c:ext xmlns:c16="http://schemas.microsoft.com/office/drawing/2014/chart" uri="{C3380CC4-5D6E-409C-BE32-E72D297353CC}">
              <c16:uniqueId val="{00000003-CCC0-4506-BECE-F01B7658C4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267</c:v>
                </c:pt>
                <c:pt idx="3">
                  <c:v>252</c:v>
                </c:pt>
                <c:pt idx="6">
                  <c:v>248</c:v>
                </c:pt>
                <c:pt idx="9">
                  <c:v>252</c:v>
                </c:pt>
                <c:pt idx="12">
                  <c:v>248</c:v>
                </c:pt>
              </c:numCache>
            </c:numRef>
          </c:val>
          <c:extLst xmlns:c16r2="http://schemas.microsoft.com/office/drawing/2015/06/chart">
            <c:ext xmlns:c16="http://schemas.microsoft.com/office/drawing/2014/chart" uri="{C3380CC4-5D6E-409C-BE32-E72D297353CC}">
              <c16:uniqueId val="{00000004-CCC0-4506-BECE-F01B7658C4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CC0-4506-BECE-F01B7658C4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CC0-4506-BECE-F01B7658C4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1352</c:v>
                </c:pt>
                <c:pt idx="3">
                  <c:v>1420</c:v>
                </c:pt>
                <c:pt idx="6">
                  <c:v>1449</c:v>
                </c:pt>
                <c:pt idx="9">
                  <c:v>1461</c:v>
                </c:pt>
                <c:pt idx="12">
                  <c:v>1433</c:v>
                </c:pt>
              </c:numCache>
            </c:numRef>
          </c:val>
          <c:extLst xmlns:c16r2="http://schemas.microsoft.com/office/drawing/2015/06/chart">
            <c:ext xmlns:c16="http://schemas.microsoft.com/office/drawing/2014/chart" uri="{C3380CC4-5D6E-409C-BE32-E72D297353CC}">
              <c16:uniqueId val="{00000007-CCC0-4506-BECE-F01B7658C429}"/>
            </c:ext>
          </c:extLst>
        </c:ser>
        <c:dLbls>
          <c:showLegendKey val="0"/>
          <c:showVal val="0"/>
          <c:showCatName val="0"/>
          <c:showSerName val="0"/>
          <c:showPercent val="0"/>
          <c:showBubbleSize val="0"/>
        </c:dLbls>
        <c:gapWidth val="100"/>
        <c:overlap val="100"/>
        <c:axId val="238021064"/>
        <c:axId val="238021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619</c:v>
                </c:pt>
                <c:pt idx="2">
                  <c:v>#N/A</c:v>
                </c:pt>
                <c:pt idx="3">
                  <c:v>#N/A</c:v>
                </c:pt>
                <c:pt idx="4">
                  <c:v>519</c:v>
                </c:pt>
                <c:pt idx="5">
                  <c:v>#N/A</c:v>
                </c:pt>
                <c:pt idx="6">
                  <c:v>#N/A</c:v>
                </c:pt>
                <c:pt idx="7">
                  <c:v>487</c:v>
                </c:pt>
                <c:pt idx="8">
                  <c:v>#N/A</c:v>
                </c:pt>
                <c:pt idx="9">
                  <c:v>#N/A</c:v>
                </c:pt>
                <c:pt idx="10">
                  <c:v>528</c:v>
                </c:pt>
                <c:pt idx="11">
                  <c:v>#N/A</c:v>
                </c:pt>
                <c:pt idx="12">
                  <c:v>#N/A</c:v>
                </c:pt>
                <c:pt idx="13">
                  <c:v>480</c:v>
                </c:pt>
                <c:pt idx="14">
                  <c:v>#N/A</c:v>
                </c:pt>
              </c:numCache>
            </c:numRef>
          </c:val>
          <c:smooth val="0"/>
          <c:extLst xmlns:c16r2="http://schemas.microsoft.com/office/drawing/2015/06/chart">
            <c:ext xmlns:c16="http://schemas.microsoft.com/office/drawing/2014/chart" uri="{C3380CC4-5D6E-409C-BE32-E72D297353CC}">
              <c16:uniqueId val="{00000008-CCC0-4506-BECE-F01B7658C429}"/>
            </c:ext>
          </c:extLst>
        </c:ser>
        <c:dLbls>
          <c:showLegendKey val="0"/>
          <c:showVal val="0"/>
          <c:showCatName val="0"/>
          <c:showSerName val="0"/>
          <c:showPercent val="0"/>
          <c:showBubbleSize val="0"/>
        </c:dLbls>
        <c:marker val="1"/>
        <c:smooth val="0"/>
        <c:axId val="238021064"/>
        <c:axId val="238021456"/>
      </c:lineChart>
      <c:catAx>
        <c:axId val="238021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8021456"/>
        <c:crosses val="autoZero"/>
        <c:auto val="1"/>
        <c:lblAlgn val="ctr"/>
        <c:lblOffset val="100"/>
        <c:tickLblSkip val="1"/>
        <c:tickMarkSkip val="1"/>
        <c:noMultiLvlLbl val="0"/>
      </c:catAx>
      <c:valAx>
        <c:axId val="238021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021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15381</c:v>
                </c:pt>
                <c:pt idx="5">
                  <c:v>15113</c:v>
                </c:pt>
                <c:pt idx="8">
                  <c:v>14752</c:v>
                </c:pt>
                <c:pt idx="11">
                  <c:v>14063</c:v>
                </c:pt>
                <c:pt idx="14">
                  <c:v>13278</c:v>
                </c:pt>
              </c:numCache>
            </c:numRef>
          </c:val>
          <c:extLst xmlns:c16r2="http://schemas.microsoft.com/office/drawing/2015/06/chart">
            <c:ext xmlns:c16="http://schemas.microsoft.com/office/drawing/2014/chart" uri="{C3380CC4-5D6E-409C-BE32-E72D297353CC}">
              <c16:uniqueId val="{00000000-45E7-444E-90FB-03DACFDFC9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37</c:v>
                </c:pt>
                <c:pt idx="5">
                  <c:v>22</c:v>
                </c:pt>
                <c:pt idx="8">
                  <c:v>21</c:v>
                </c:pt>
                <c:pt idx="11">
                  <c:v>19</c:v>
                </c:pt>
                <c:pt idx="14">
                  <c:v>14</c:v>
                </c:pt>
              </c:numCache>
            </c:numRef>
          </c:val>
          <c:extLst xmlns:c16r2="http://schemas.microsoft.com/office/drawing/2015/06/chart">
            <c:ext xmlns:c16="http://schemas.microsoft.com/office/drawing/2014/chart" uri="{C3380CC4-5D6E-409C-BE32-E72D297353CC}">
              <c16:uniqueId val="{00000001-45E7-444E-90FB-03DACFDFC9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5355</c:v>
                </c:pt>
                <c:pt idx="5">
                  <c:v>5410</c:v>
                </c:pt>
                <c:pt idx="8">
                  <c:v>5329</c:v>
                </c:pt>
                <c:pt idx="11">
                  <c:v>5372</c:v>
                </c:pt>
                <c:pt idx="14">
                  <c:v>5792</c:v>
                </c:pt>
              </c:numCache>
            </c:numRef>
          </c:val>
          <c:extLst xmlns:c16r2="http://schemas.microsoft.com/office/drawing/2015/06/chart">
            <c:ext xmlns:c16="http://schemas.microsoft.com/office/drawing/2014/chart" uri="{C3380CC4-5D6E-409C-BE32-E72D297353CC}">
              <c16:uniqueId val="{00000002-45E7-444E-90FB-03DACFDFC9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5E7-444E-90FB-03DACFDFC9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5E7-444E-90FB-03DACFDFC9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5E7-444E-90FB-03DACFDFC9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3318</c:v>
                </c:pt>
                <c:pt idx="3">
                  <c:v>3085</c:v>
                </c:pt>
                <c:pt idx="6">
                  <c:v>2956</c:v>
                </c:pt>
                <c:pt idx="9">
                  <c:v>2953</c:v>
                </c:pt>
                <c:pt idx="12">
                  <c:v>2960</c:v>
                </c:pt>
              </c:numCache>
            </c:numRef>
          </c:val>
          <c:extLst xmlns:c16r2="http://schemas.microsoft.com/office/drawing/2015/06/chart">
            <c:ext xmlns:c16="http://schemas.microsoft.com/office/drawing/2014/chart" uri="{C3380CC4-5D6E-409C-BE32-E72D297353CC}">
              <c16:uniqueId val="{00000006-45E7-444E-90FB-03DACFDFC9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1723</c:v>
                </c:pt>
                <c:pt idx="3">
                  <c:v>1604</c:v>
                </c:pt>
                <c:pt idx="6">
                  <c:v>1444</c:v>
                </c:pt>
                <c:pt idx="9">
                  <c:v>1269</c:v>
                </c:pt>
                <c:pt idx="12">
                  <c:v>1091</c:v>
                </c:pt>
              </c:numCache>
            </c:numRef>
          </c:val>
          <c:extLst xmlns:c16r2="http://schemas.microsoft.com/office/drawing/2015/06/chart">
            <c:ext xmlns:c16="http://schemas.microsoft.com/office/drawing/2014/chart" uri="{C3380CC4-5D6E-409C-BE32-E72D297353CC}">
              <c16:uniqueId val="{00000007-45E7-444E-90FB-03DACFDFC9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3698</c:v>
                </c:pt>
                <c:pt idx="3">
                  <c:v>3615</c:v>
                </c:pt>
                <c:pt idx="6">
                  <c:v>3548</c:v>
                </c:pt>
                <c:pt idx="9">
                  <c:v>3391</c:v>
                </c:pt>
                <c:pt idx="12">
                  <c:v>3210</c:v>
                </c:pt>
              </c:numCache>
            </c:numRef>
          </c:val>
          <c:extLst xmlns:c16r2="http://schemas.microsoft.com/office/drawing/2015/06/chart">
            <c:ext xmlns:c16="http://schemas.microsoft.com/office/drawing/2014/chart" uri="{C3380CC4-5D6E-409C-BE32-E72D297353CC}">
              <c16:uniqueId val="{00000008-45E7-444E-90FB-03DACFDFC9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46</c:v>
                </c:pt>
                <c:pt idx="3">
                  <c:v>34</c:v>
                </c:pt>
                <c:pt idx="6">
                  <c:v>23</c:v>
                </c:pt>
                <c:pt idx="9">
                  <c:v>11</c:v>
                </c:pt>
                <c:pt idx="12">
                  <c:v>0</c:v>
                </c:pt>
              </c:numCache>
            </c:numRef>
          </c:val>
          <c:extLst xmlns:c16r2="http://schemas.microsoft.com/office/drawing/2015/06/chart">
            <c:ext xmlns:c16="http://schemas.microsoft.com/office/drawing/2014/chart" uri="{C3380CC4-5D6E-409C-BE32-E72D297353CC}">
              <c16:uniqueId val="{00000009-45E7-444E-90FB-03DACFDFC9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15039</c:v>
                </c:pt>
                <c:pt idx="3">
                  <c:v>14448</c:v>
                </c:pt>
                <c:pt idx="6">
                  <c:v>13895</c:v>
                </c:pt>
                <c:pt idx="9">
                  <c:v>13220</c:v>
                </c:pt>
                <c:pt idx="12">
                  <c:v>12443</c:v>
                </c:pt>
              </c:numCache>
            </c:numRef>
          </c:val>
          <c:extLst xmlns:c16r2="http://schemas.microsoft.com/office/drawing/2015/06/chart">
            <c:ext xmlns:c16="http://schemas.microsoft.com/office/drawing/2014/chart" uri="{C3380CC4-5D6E-409C-BE32-E72D297353CC}">
              <c16:uniqueId val="{0000000A-45E7-444E-90FB-03DACFDFC92D}"/>
            </c:ext>
          </c:extLst>
        </c:ser>
        <c:dLbls>
          <c:showLegendKey val="0"/>
          <c:showVal val="0"/>
          <c:showCatName val="0"/>
          <c:showSerName val="0"/>
          <c:showPercent val="0"/>
          <c:showBubbleSize val="0"/>
        </c:dLbls>
        <c:gapWidth val="100"/>
        <c:overlap val="100"/>
        <c:axId val="226266048"/>
        <c:axId val="226266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3050</c:v>
                </c:pt>
                <c:pt idx="2">
                  <c:v>#N/A</c:v>
                </c:pt>
                <c:pt idx="3">
                  <c:v>#N/A</c:v>
                </c:pt>
                <c:pt idx="4">
                  <c:v>2241</c:v>
                </c:pt>
                <c:pt idx="5">
                  <c:v>#N/A</c:v>
                </c:pt>
                <c:pt idx="6">
                  <c:v>#N/A</c:v>
                </c:pt>
                <c:pt idx="7">
                  <c:v>1763</c:v>
                </c:pt>
                <c:pt idx="8">
                  <c:v>#N/A</c:v>
                </c:pt>
                <c:pt idx="9">
                  <c:v>#N/A</c:v>
                </c:pt>
                <c:pt idx="10">
                  <c:v>1389</c:v>
                </c:pt>
                <c:pt idx="11">
                  <c:v>#N/A</c:v>
                </c:pt>
                <c:pt idx="12">
                  <c:v>#N/A</c:v>
                </c:pt>
                <c:pt idx="13">
                  <c:v>621</c:v>
                </c:pt>
                <c:pt idx="14">
                  <c:v>#N/A</c:v>
                </c:pt>
              </c:numCache>
            </c:numRef>
          </c:val>
          <c:smooth val="0"/>
          <c:extLst xmlns:c16r2="http://schemas.microsoft.com/office/drawing/2015/06/chart">
            <c:ext xmlns:c16="http://schemas.microsoft.com/office/drawing/2014/chart" uri="{C3380CC4-5D6E-409C-BE32-E72D297353CC}">
              <c16:uniqueId val="{0000000B-45E7-444E-90FB-03DACFDFC92D}"/>
            </c:ext>
          </c:extLst>
        </c:ser>
        <c:dLbls>
          <c:showLegendKey val="0"/>
          <c:showVal val="0"/>
          <c:showCatName val="0"/>
          <c:showSerName val="0"/>
          <c:showPercent val="0"/>
          <c:showBubbleSize val="0"/>
        </c:dLbls>
        <c:marker val="1"/>
        <c:smooth val="0"/>
        <c:axId val="226266048"/>
        <c:axId val="226266440"/>
      </c:lineChart>
      <c:catAx>
        <c:axId val="22626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6266440"/>
        <c:crosses val="autoZero"/>
        <c:auto val="1"/>
        <c:lblAlgn val="ctr"/>
        <c:lblOffset val="100"/>
        <c:tickLblSkip val="1"/>
        <c:tickMarkSkip val="1"/>
        <c:noMultiLvlLbl val="0"/>
      </c:catAx>
      <c:valAx>
        <c:axId val="226266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266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2059</c:v>
                </c:pt>
                <c:pt idx="1">
                  <c:v>1845</c:v>
                </c:pt>
                <c:pt idx="2">
                  <c:v>1852</c:v>
                </c:pt>
              </c:numCache>
            </c:numRef>
          </c:val>
          <c:extLst xmlns:c16r2="http://schemas.microsoft.com/office/drawing/2015/06/chart">
            <c:ext xmlns:c16="http://schemas.microsoft.com/office/drawing/2014/chart" uri="{C3380CC4-5D6E-409C-BE32-E72D297353CC}">
              <c16:uniqueId val="{00000000-1BFD-49BF-8EC7-381849BF04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117</c:v>
                </c:pt>
                <c:pt idx="1">
                  <c:v>117</c:v>
                </c:pt>
                <c:pt idx="2">
                  <c:v>117</c:v>
                </c:pt>
              </c:numCache>
            </c:numRef>
          </c:val>
          <c:extLst xmlns:c16r2="http://schemas.microsoft.com/office/drawing/2015/06/chart">
            <c:ext xmlns:c16="http://schemas.microsoft.com/office/drawing/2014/chart" uri="{C3380CC4-5D6E-409C-BE32-E72D297353CC}">
              <c16:uniqueId val="{00000001-1BFD-49BF-8EC7-381849BF04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4084</c:v>
                </c:pt>
                <c:pt idx="1">
                  <c:v>4222</c:v>
                </c:pt>
                <c:pt idx="2">
                  <c:v>4424</c:v>
                </c:pt>
              </c:numCache>
            </c:numRef>
          </c:val>
          <c:extLst xmlns:c16r2="http://schemas.microsoft.com/office/drawing/2015/06/chart">
            <c:ext xmlns:c16="http://schemas.microsoft.com/office/drawing/2014/chart" uri="{C3380CC4-5D6E-409C-BE32-E72D297353CC}">
              <c16:uniqueId val="{00000002-1BFD-49BF-8EC7-381849BF0407}"/>
            </c:ext>
          </c:extLst>
        </c:ser>
        <c:dLbls>
          <c:showLegendKey val="0"/>
          <c:showVal val="0"/>
          <c:showCatName val="0"/>
          <c:showSerName val="0"/>
          <c:showPercent val="0"/>
          <c:showBubbleSize val="0"/>
        </c:dLbls>
        <c:gapWidth val="120"/>
        <c:overlap val="100"/>
        <c:axId val="238849680"/>
        <c:axId val="238850072"/>
      </c:barChart>
      <c:catAx>
        <c:axId val="23884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8850072"/>
        <c:crosses val="autoZero"/>
        <c:auto val="1"/>
        <c:lblAlgn val="ctr"/>
        <c:lblOffset val="100"/>
        <c:tickLblSkip val="1"/>
        <c:tickMarkSkip val="1"/>
        <c:noMultiLvlLbl val="0"/>
      </c:catAx>
      <c:valAx>
        <c:axId val="2388500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8849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0F4-4F23-A10F-F2524B9CF5CE}"/>
                </c:ext>
                <c:ext xmlns:c15="http://schemas.microsoft.com/office/drawing/2012/chart" uri="{CE6537A1-D6FC-4f65-9D91-7224C49458BB}">
                  <c15:dlblFieldTable>
                    <c15:dlblFTEntry>
                      <c15:txfldGUID>{D071D9F8-C677-4D86-98EE-2A666412C184}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0F4-4F23-A10F-F2524B9CF5CE}"/>
                </c:ext>
                <c:ext xmlns:c15="http://schemas.microsoft.com/office/drawing/2012/chart" uri="{CE6537A1-D6FC-4f65-9D91-7224C49458BB}">
                  <c15:dlblFieldTable>
                    <c15:dlblFTEntry>
                      <c15:txfldGUID>{89D9BBFC-0505-4898-995C-D7B3693EA3A2}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0F4-4F23-A10F-F2524B9CF5CE}"/>
                </c:ext>
                <c:ext xmlns:c15="http://schemas.microsoft.com/office/drawing/2012/chart" uri="{CE6537A1-D6FC-4f65-9D91-7224C49458BB}">
                  <c15:dlblFieldTable>
                    <c15:dlblFTEntry>
                      <c15:txfldGUID>{4CE0377C-E9DB-4DCE-A89C-85D264FE1089}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0F4-4F23-A10F-F2524B9CF5CE}"/>
                </c:ext>
                <c:ext xmlns:c15="http://schemas.microsoft.com/office/drawing/2012/chart" uri="{CE6537A1-D6FC-4f65-9D91-7224C49458BB}">
                  <c15:dlblFieldTable>
                    <c15:dlblFTEntry>
                      <c15:txfldGUID>{756220B6-1148-4355-AC0D-07BCF1BB0C5F}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0F4-4F23-A10F-F2524B9CF5CE}"/>
                </c:ext>
                <c:ext xmlns:c15="http://schemas.microsoft.com/office/drawing/2012/chart" uri="{CE6537A1-D6FC-4f65-9D91-7224C49458BB}">
                  <c15:dlblFieldTable>
                    <c15:dlblFTEntry>
                      <c15:txfldGUID>{F4668B32-6AC1-45E4-A05A-8FBEC2560E8F}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0F4-4F23-A10F-F2524B9CF5CE}"/>
                </c:ext>
                <c:ext xmlns:c15="http://schemas.microsoft.com/office/drawing/2012/chart" uri="{CE6537A1-D6FC-4f65-9D91-7224C49458BB}">
                  <c15:dlblFieldTable>
                    <c15:dlblFTEntry>
                      <c15:txfldGUID>{46EE52CF-97C3-4E66-9BDD-31EB203AA71F}</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0F4-4F23-A10F-F2524B9CF5CE}"/>
                </c:ext>
                <c:ext xmlns:c15="http://schemas.microsoft.com/office/drawing/2012/chart" uri="{CE6537A1-D6FC-4f65-9D91-7224C49458BB}">
                  <c15:dlblFieldTable>
                    <c15:dlblFTEntry>
                      <c15:txfldGUID>{62B23D97-1DEF-47B4-B0BE-B74E64D5786B}</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0F4-4F23-A10F-F2524B9CF5CE}"/>
                </c:ext>
                <c:ext xmlns:c15="http://schemas.microsoft.com/office/drawing/2012/chart" uri="{CE6537A1-D6FC-4f65-9D91-7224C49458BB}">
                  <c15:dlblFieldTable>
                    <c15:dlblFTEntry>
                      <c15:txfldGUID>{118E5631-5596-4E31-BE64-8C36E33FACF3}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0F4-4F23-A10F-F2524B9CF5CE}"/>
                </c:ext>
                <c:ext xmlns:c15="http://schemas.microsoft.com/office/drawing/2012/chart" uri="{CE6537A1-D6FC-4f65-9D91-7224C49458BB}">
                  <c15:dlblFieldTable>
                    <c15:dlblFTEntry>
                      <c15:txfldGUID>{77773A86-AC93-4532-8C6D-601432118AD5}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10F4-4F23-A10F-F2524B9CF5C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0F4-4F23-A10F-F2524B9CF5CE}"/>
                </c:ext>
                <c:ext xmlns:c15="http://schemas.microsoft.com/office/drawing/2012/chart" uri="{CE6537A1-D6FC-4f65-9D91-7224C49458BB}">
                  <c15:dlblFieldTable>
                    <c15:dlblFTEntry>
                      <c15:txfldGUID>{B7608379-3F40-4F0A-99F1-5A886A94BCB8}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0F4-4F23-A10F-F2524B9CF5CE}"/>
                </c:ext>
                <c:ext xmlns:c15="http://schemas.microsoft.com/office/drawing/2012/chart" uri="{CE6537A1-D6FC-4f65-9D91-7224C49458BB}">
                  <c15:dlblFieldTable>
                    <c15:dlblFTEntry>
                      <c15:txfldGUID>{A1393FA6-ADD3-4621-BCDD-3FC2A40C969D}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0F4-4F23-A10F-F2524B9CF5CE}"/>
                </c:ext>
                <c:ext xmlns:c15="http://schemas.microsoft.com/office/drawing/2012/chart" uri="{CE6537A1-D6FC-4f65-9D91-7224C49458BB}">
                  <c15:dlblFieldTable>
                    <c15:dlblFTEntry>
                      <c15:txfldGUID>{6EB1573A-5206-448C-BA6C-75F7EF2055BA}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0F4-4F23-A10F-F2524B9CF5CE}"/>
                </c:ext>
                <c:ext xmlns:c15="http://schemas.microsoft.com/office/drawing/2012/chart" uri="{CE6537A1-D6FC-4f65-9D91-7224C49458BB}">
                  <c15:dlblFieldTable>
                    <c15:dlblFTEntry>
                      <c15:txfldGUID>{8D8A815E-20BD-4529-92AA-B5992058275C}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0F4-4F23-A10F-F2524B9CF5CE}"/>
                </c:ext>
                <c:ext xmlns:c15="http://schemas.microsoft.com/office/drawing/2012/chart" uri="{CE6537A1-D6FC-4f65-9D91-7224C49458BB}">
                  <c15:dlblFieldTable>
                    <c15:dlblFTEntry>
                      <c15:txfldGUID>{805694E2-1933-417D-8C64-8E6E387CC5CD}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0F4-4F23-A10F-F2524B9CF5CE}"/>
                </c:ext>
                <c:ext xmlns:c15="http://schemas.microsoft.com/office/drawing/2012/chart" uri="{CE6537A1-D6FC-4f65-9D91-7224C49458BB}">
                  <c15:dlblFieldTable>
                    <c15:dlblFTEntry>
                      <c15:txfldGUID>{26E837DD-89A9-48D3-8C05-905B9E010A73}</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0F4-4F23-A10F-F2524B9CF5CE}"/>
                </c:ext>
                <c:ext xmlns:c15="http://schemas.microsoft.com/office/drawing/2012/chart" uri="{CE6537A1-D6FC-4f65-9D91-7224C49458BB}">
                  <c15:dlblFieldTable>
                    <c15:dlblFTEntry>
                      <c15:txfldGUID>{53DCBB22-18B0-4917-A252-51233CBFCE52}</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0F4-4F23-A10F-F2524B9CF5CE}"/>
                </c:ext>
                <c:ext xmlns:c15="http://schemas.microsoft.com/office/drawing/2012/chart" uri="{CE6537A1-D6FC-4f65-9D91-7224C49458BB}">
                  <c15:dlblFieldTable>
                    <c15:dlblFTEntry>
                      <c15:txfldGUID>{48C25247-11BF-447B-B018-A91F6C094B50}</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0F4-4F23-A10F-F2524B9CF5CE}"/>
                </c:ext>
                <c:ext xmlns:c15="http://schemas.microsoft.com/office/drawing/2012/chart" uri="{CE6537A1-D6FC-4f65-9D91-7224C49458BB}">
                  <c15:dlblFieldTable>
                    <c15:dlblFTEntry>
                      <c15:txfldGUID>{B3E66A61-E2C1-45D8-80B3-0A6396242462}</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10F4-4F23-A10F-F2524B9CF5CE}"/>
            </c:ext>
          </c:extLst>
        </c:ser>
        <c:dLbls>
          <c:showLegendKey val="0"/>
          <c:showVal val="1"/>
          <c:showCatName val="0"/>
          <c:showSerName val="0"/>
          <c:showPercent val="0"/>
          <c:showBubbleSize val="0"/>
        </c:dLbls>
        <c:axId val="238850856"/>
        <c:axId val="238851248"/>
      </c:scatterChart>
      <c:valAx>
        <c:axId val="2388508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851248"/>
        <c:crosses val="autoZero"/>
        <c:crossBetween val="midCat"/>
      </c:valAx>
      <c:valAx>
        <c:axId val="2388512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88508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317-4844-93CB-5BD9973CFC43}"/>
                </c:ext>
                <c:ext xmlns:c15="http://schemas.microsoft.com/office/drawing/2012/chart" uri="{CE6537A1-D6FC-4f65-9D91-7224C49458BB}">
                  <c15:dlblFieldTable>
                    <c15:dlblFTEntry>
                      <c15:txfldGUID>{CBB778DF-B21B-4EB9-A687-15988D70CACD}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317-4844-93CB-5BD9973CFC43}"/>
                </c:ext>
                <c:ext xmlns:c15="http://schemas.microsoft.com/office/drawing/2012/chart" uri="{CE6537A1-D6FC-4f65-9D91-7224C49458BB}">
                  <c15:dlblFieldTable>
                    <c15:dlblFTEntry>
                      <c15:txfldGUID>{2797C49C-0568-4DAD-9B6D-71AE4B133E5F}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317-4844-93CB-5BD9973CFC43}"/>
                </c:ext>
                <c:ext xmlns:c15="http://schemas.microsoft.com/office/drawing/2012/chart" uri="{CE6537A1-D6FC-4f65-9D91-7224C49458BB}">
                  <c15:dlblFieldTable>
                    <c15:dlblFTEntry>
                      <c15:txfldGUID>{76007DCD-0E5D-426F-8932-9F9D0C969FA9}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317-4844-93CB-5BD9973CFC43}"/>
                </c:ext>
                <c:ext xmlns:c15="http://schemas.microsoft.com/office/drawing/2012/chart" uri="{CE6537A1-D6FC-4f65-9D91-7224C49458BB}">
                  <c15:dlblFieldTable>
                    <c15:dlblFTEntry>
                      <c15:txfldGUID>{AD58CBBA-75B3-4C7D-8974-9B67A212C18D}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317-4844-93CB-5BD9973CFC43}"/>
                </c:ext>
                <c:ext xmlns:c15="http://schemas.microsoft.com/office/drawing/2012/chart" uri="{CE6537A1-D6FC-4f65-9D91-7224C49458BB}">
                  <c15:dlblFieldTable>
                    <c15:dlblFTEntry>
                      <c15:txfldGUID>{D4623E11-C153-4D74-A5EB-F801FBBC238F}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317-4844-93CB-5BD9973CFC43}"/>
                </c:ext>
                <c:ext xmlns:c15="http://schemas.microsoft.com/office/drawing/2012/chart" uri="{CE6537A1-D6FC-4f65-9D91-7224C49458BB}">
                  <c15:dlblFieldTable>
                    <c15:dlblFTEntry>
                      <c15:txfldGUID>{BB63FA88-CFF2-4E92-9A1A-C7BCE646EC95}</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317-4844-93CB-5BD9973CFC43}"/>
                </c:ext>
                <c:ext xmlns:c15="http://schemas.microsoft.com/office/drawing/2012/chart" uri="{CE6537A1-D6FC-4f65-9D91-7224C49458BB}">
                  <c15:dlblFieldTable>
                    <c15:dlblFTEntry>
                      <c15:txfldGUID>{E490110C-7BD1-4508-B17A-90D76A3B2501}</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317-4844-93CB-5BD9973CFC43}"/>
                </c:ext>
                <c:ext xmlns:c15="http://schemas.microsoft.com/office/drawing/2012/chart" uri="{CE6537A1-D6FC-4f65-9D91-7224C49458BB}">
                  <c15:dlblFieldTable>
                    <c15:dlblFTEntry>
                      <c15:txfldGUID>{03FA51CC-D3C1-45D1-9F3C-8E71EDF430E4}</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317-4844-93CB-5BD9973CFC43}"/>
                </c:ext>
                <c:ext xmlns:c15="http://schemas.microsoft.com/office/drawing/2012/chart" uri="{CE6537A1-D6FC-4f65-9D91-7224C49458BB}">
                  <c15:dlblFieldTable>
                    <c15:dlblFTEntry>
                      <c15:txfldGUID>{1D608682-DA47-4ADF-8B5E-0E5698764DE5}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8.4</c:v>
                </c:pt>
                <c:pt idx="16">
                  <c:v>7.7</c:v>
                </c:pt>
                <c:pt idx="24">
                  <c:v>7.3</c:v>
                </c:pt>
                <c:pt idx="32">
                  <c:v>7.1</c:v>
                </c:pt>
              </c:numCache>
            </c:numRef>
          </c:xVal>
          <c:yVal>
            <c:numRef>
              <c:f>公会計指標分析・財政指標組合せ分析表!$BP$73:$DC$73</c:f>
              <c:numCache>
                <c:formatCode>#,##0.0;"▲ "#,##0.0</c:formatCode>
                <c:ptCount val="40"/>
                <c:pt idx="0">
                  <c:v>43.4</c:v>
                </c:pt>
                <c:pt idx="8">
                  <c:v>32.299999999999997</c:v>
                </c:pt>
                <c:pt idx="16">
                  <c:v>24.9</c:v>
                </c:pt>
                <c:pt idx="24">
                  <c:v>19.899999999999999</c:v>
                </c:pt>
                <c:pt idx="32">
                  <c:v>8.9</c:v>
                </c:pt>
              </c:numCache>
            </c:numRef>
          </c:yVal>
          <c:smooth val="0"/>
          <c:extLst xmlns:c16r2="http://schemas.microsoft.com/office/drawing/2015/06/chart">
            <c:ext xmlns:c16="http://schemas.microsoft.com/office/drawing/2014/chart" uri="{C3380CC4-5D6E-409C-BE32-E72D297353CC}">
              <c16:uniqueId val="{00000009-1317-4844-93CB-5BD9973CFC4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317-4844-93CB-5BD9973CFC43}"/>
                </c:ext>
                <c:ext xmlns:c15="http://schemas.microsoft.com/office/drawing/2012/chart" uri="{CE6537A1-D6FC-4f65-9D91-7224C49458BB}">
                  <c15:dlblFieldTable>
                    <c15:dlblFTEntry>
                      <c15:txfldGUID>{E24861E4-9369-418D-92BE-13F60D5DBB7D}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317-4844-93CB-5BD9973CFC43}"/>
                </c:ext>
                <c:ext xmlns:c15="http://schemas.microsoft.com/office/drawing/2012/chart" uri="{CE6537A1-D6FC-4f65-9D91-7224C49458BB}">
                  <c15:dlblFieldTable>
                    <c15:dlblFTEntry>
                      <c15:txfldGUID>{BB1A5F1A-6C82-4A7B-8C71-55C377699918}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317-4844-93CB-5BD9973CFC43}"/>
                </c:ext>
                <c:ext xmlns:c15="http://schemas.microsoft.com/office/drawing/2012/chart" uri="{CE6537A1-D6FC-4f65-9D91-7224C49458BB}">
                  <c15:dlblFieldTable>
                    <c15:dlblFTEntry>
                      <c15:txfldGUID>{00E6906B-F0B8-45C4-BAED-1020AE1EED4F}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317-4844-93CB-5BD9973CFC43}"/>
                </c:ext>
                <c:ext xmlns:c15="http://schemas.microsoft.com/office/drawing/2012/chart" uri="{CE6537A1-D6FC-4f65-9D91-7224C49458BB}">
                  <c15:dlblFieldTable>
                    <c15:dlblFTEntry>
                      <c15:txfldGUID>{F381E2F5-611D-423D-BD0D-EC3139F0E747}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317-4844-93CB-5BD9973CFC43}"/>
                </c:ext>
                <c:ext xmlns:c15="http://schemas.microsoft.com/office/drawing/2012/chart" uri="{CE6537A1-D6FC-4f65-9D91-7224C49458BB}">
                  <c15:dlblFieldTable>
                    <c15:dlblFTEntry>
                      <c15:txfldGUID>{BF3D9D90-229D-436E-A20F-3FCEE3F2B05A}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317-4844-93CB-5BD9973CFC43}"/>
                </c:ext>
                <c:ext xmlns:c15="http://schemas.microsoft.com/office/drawing/2012/chart" uri="{CE6537A1-D6FC-4f65-9D91-7224C49458BB}">
                  <c15:dlblFieldTable>
                    <c15:dlblFTEntry>
                      <c15:txfldGUID>{58DC24B1-10B9-4078-BE7A-B497B6AAAC4B}</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317-4844-93CB-5BD9973CFC43}"/>
                </c:ext>
                <c:ext xmlns:c15="http://schemas.microsoft.com/office/drawing/2012/chart" uri="{CE6537A1-D6FC-4f65-9D91-7224C49458BB}">
                  <c15:dlblFieldTable>
                    <c15:dlblFTEntry>
                      <c15:txfldGUID>{E02349EF-37F2-44D4-B989-523359B45888}</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654479571582175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317-4844-93CB-5BD9973CFC43}"/>
                </c:ext>
                <c:ext xmlns:c15="http://schemas.microsoft.com/office/drawing/2012/chart" uri="{CE6537A1-D6FC-4f65-9D91-7224C49458BB}">
                  <c15:dlblFieldTable>
                    <c15:dlblFTEntry>
                      <c15:txfldGUID>{14A5A640-8D0B-451F-86B8-0E002C411888}</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685118752239951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317-4844-93CB-5BD9973CFC43}"/>
                </c:ext>
                <c:ext xmlns:c15="http://schemas.microsoft.com/office/drawing/2012/chart" uri="{CE6537A1-D6FC-4f65-9D91-7224C49458BB}">
                  <c15:dlblFieldTable>
                    <c15:dlblFTEntry>
                      <c15:txfldGUID>{1BB36BAA-849E-4301-842C-931EDCB24CBD}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9.5</c:v>
                </c:pt>
                <c:pt idx="24">
                  <c:v>8.6</c:v>
                </c:pt>
                <c:pt idx="32">
                  <c:v>8.5</c:v>
                </c:pt>
              </c:numCache>
            </c:numRef>
          </c:xVal>
          <c:yVal>
            <c:numRef>
              <c:f>公会計指標分析・財政指標組合せ分析表!$BP$77:$DC$77</c:f>
              <c:numCache>
                <c:formatCode>#,##0.0;"▲ "#,##0.0</c:formatCode>
                <c:ptCount val="40"/>
                <c:pt idx="0">
                  <c:v>52.8</c:v>
                </c:pt>
                <c:pt idx="8">
                  <c:v>48.6</c:v>
                </c:pt>
                <c:pt idx="16">
                  <c:v>32.799999999999997</c:v>
                </c:pt>
                <c:pt idx="24">
                  <c:v>20.2</c:v>
                </c:pt>
                <c:pt idx="32">
                  <c:v>19</c:v>
                </c:pt>
              </c:numCache>
            </c:numRef>
          </c:yVal>
          <c:smooth val="0"/>
          <c:extLst xmlns:c16r2="http://schemas.microsoft.com/office/drawing/2015/06/chart">
            <c:ext xmlns:c16="http://schemas.microsoft.com/office/drawing/2014/chart" uri="{C3380CC4-5D6E-409C-BE32-E72D297353CC}">
              <c16:uniqueId val="{00000013-1317-4844-93CB-5BD9973CFC43}"/>
            </c:ext>
          </c:extLst>
        </c:ser>
        <c:dLbls>
          <c:showLegendKey val="0"/>
          <c:showVal val="1"/>
          <c:showCatName val="0"/>
          <c:showSerName val="0"/>
          <c:showPercent val="0"/>
          <c:showBubbleSize val="0"/>
        </c:dLbls>
        <c:axId val="226265656"/>
        <c:axId val="238852032"/>
      </c:scatterChart>
      <c:valAx>
        <c:axId val="226265656"/>
        <c:scaling>
          <c:orientation val="minMax"/>
          <c:max val="11.9"/>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852032"/>
        <c:crosses val="autoZero"/>
        <c:crossBetween val="midCat"/>
      </c:valAx>
      <c:valAx>
        <c:axId val="238852032"/>
        <c:scaling>
          <c:orientation val="minMax"/>
          <c:max val="6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62656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栃木県那須烏山市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元利償還金</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近年は起債の発行額が減少しているため、今後は元利償還金も減少していく。</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公営企業の元利償還金に対する繰入金</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全体的に繰入金の額が減少しているが、下水道事業の償還金に対する繰出し金については増加がみられる。今後も同程度の数値で推移していくと考えられる。</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組合が起こした地方債の元利償還金に対する負担金等</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南那須地区広域行政事務組合への負担金である。今年度は減少に転じたが、今後はごみ処理施設の延命化事業が予定されており、地方債の発行も行われるため、長期的には償還金に対する負担金は増加していくことが予想される。</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債務負担行為に基づく支出額</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国営塩那台土地改良事業及び芳賀台地事業への負担金であり、平成</a:t>
          </a:r>
          <a:r>
            <a:rPr kumimoji="1" lang="en-US" altLang="ja-JP" sz="1000">
              <a:latin typeface="ＭＳ ゴシック" pitchFamily="49" charset="-128"/>
              <a:ea typeface="ＭＳ ゴシック" pitchFamily="49" charset="-128"/>
            </a:rPr>
            <a:t>21</a:t>
          </a:r>
          <a:r>
            <a:rPr kumimoji="1" lang="ja-JP" altLang="en-US" sz="1000">
              <a:latin typeface="ＭＳ ゴシック" pitchFamily="49" charset="-128"/>
              <a:ea typeface="ＭＳ ゴシック" pitchFamily="49" charset="-128"/>
            </a:rPr>
            <a:t>年度で塩那土地改良区事業の負担金が終了したため、同程度で推移している。</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算入公債費等</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普通交付税の算入率の高い起債である合併特例債が主であり、算入額は今後も同程度で推移していく。</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実質公債費比率の分子</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起債額が少なくなること、過年度の多額の借り入れ分の理論償還を迎えることから今後減少する。</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栃木県那須烏山市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一般会計等に係る地方債の現在高</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償還額以上の借入を行わないため、年々減少している。</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債務負担行為等に基づく支出予定額</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国営塩那台、芳賀台土地改良事業の負担金であり、平成</a:t>
          </a:r>
          <a:r>
            <a:rPr kumimoji="1" lang="en-US" altLang="ja-JP" sz="1000">
              <a:latin typeface="ＭＳ ゴシック" pitchFamily="49" charset="-128"/>
              <a:ea typeface="ＭＳ ゴシック" pitchFamily="49" charset="-128"/>
            </a:rPr>
            <a:t>21</a:t>
          </a:r>
          <a:r>
            <a:rPr kumimoji="1" lang="ja-JP" altLang="en-US" sz="1000">
              <a:latin typeface="ＭＳ ゴシック" pitchFamily="49" charset="-128"/>
              <a:ea typeface="ＭＳ ゴシック" pitchFamily="49" charset="-128"/>
            </a:rPr>
            <a:t>年度の負担金が終了し減少傾向にあったが、</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年度には皆減となった。</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公営企業等繰入金見込額</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各事業の償還金の減少に伴い繰入額も減少していく。</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組合等負担等見込額</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南那須地区広域行政事務組合に対する負担金である。近年は減少傾向にあるが、今後はごみ処理施設の延命化や消防車両の更新により負担金の増加が見込まれる。</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退職手当等負担見込額</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定員適正化計画による職員数の減で負担見込額は全体的に減少する見込みである。ただし、退職者の多い年は一時的に増となる可能性がある。</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充当可能基金</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決算余剰金などにより財政調整基金への積立を行っているが、利子運営を行ってきた奨学基金等が国債の満期を控えており、今後は取り崩しを余儀なくされる見込みである。</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充当可能特定歳入</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充当可能特定歳入の内訳は市町村総合交付金と市営住宅使用料であり、下水道及び市営住宅整備の償還に充当しているが、今後は償還額の減少に伴い減少していく。</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基準財政需要額算入見込額</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臨時財政対策債や普通交付税算入率の高い合併特例債の借入の影響による増額はあるが、清掃費や病院事業等の償還・算入終了により減少傾向にある。</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将来負担比率の分子</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地方債現在高の減少に伴い、今後も減少が見込まれる。</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栃木県那須烏山市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決算余剰金を基金の積立に充てたため、前年度と比べ僅かに増加している。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人口減に伴う税収減による財源不足から、徐々に減少が見込まれる。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今後は新庁舎の整備など大規模な普通建事業の実施が予想されるため、事業費を確保するためにも基金の積立を進めていく。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市有施設の整備に要する経費の財源に充てるための基金。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市民の連帯の強化と地域振興のための事業の財源に充てるため基金。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庁舎の整備に要する経費の財源に充てるための基金。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その他特定目的基金については全体的に増加しており、主に庁舎整備基金残高の増が要因となっている。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庁舎整備基金の積立を優先的に行い、基金残高を増やしていく方針である。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決算余剰金を財政調整基金の積立に充てたため、残高が増額となった。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今後も決算余剰金を財政調整基金の積立に充て、基金残高の維持確保を図る。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現状維持とする。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栃木県那須烏山市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27,161
26,904
174.35
12,317,456
11,682,249
574,363
8,333,004
12,443,095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0" name="正方形/長方形 4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1" name="正方形/長方形 5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については、県内平均値と大きな差が広がることはなく、また類似団体と比較しても中ほどの順位であるため、妥当な数値と判断できる。県内平均値や類似団体の状況を基準とし、今後の推移を検証していく。</a:t>
          </a:r>
        </a:p>
      </xdr:txBody>
    </xdr:sp>
    <xdr:clientData/>
  </xdr:twoCellAnchor>
  <xdr:oneCellAnchor>
    <xdr:from>
      <xdr:col>57</xdr:col>
      <xdr:colOff>111125</xdr:colOff>
      <xdr:row>23</xdr:row>
      <xdr:rowOff>47625</xdr:rowOff>
    </xdr:from>
    <xdr:ext cx="349839" cy="225703"/>
    <xdr:sp macro="" textlink="">
      <xdr:nvSpPr>
        <xdr:cNvPr id="62" name="テキスト ボックス 6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64" name="直線コネクタ 6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65" name="テキスト ボックス 6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66" name="直線コネクタ 6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67" name="テキスト ボックス 6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68" name="直線コネクタ 6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69" name="テキスト ボックス 6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0" name="直線コネクタ 6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71" name="テキスト ボックス 70"/>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2" name="直線コネクタ 7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73" name="テキスト ボックス 7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4" name="直線コネクタ 7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75" name="テキスト ボックス 7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6" name="直線コネクタ 7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7" name="テキスト ボックス 7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35530</xdr:rowOff>
    </xdr:from>
    <xdr:to>
      <xdr:col>76</xdr:col>
      <xdr:colOff>21589</xdr:colOff>
      <xdr:row>35</xdr:row>
      <xdr:rowOff>31297</xdr:rowOff>
    </xdr:to>
    <xdr:cxnSp macro="">
      <xdr:nvCxnSpPr>
        <xdr:cNvPr id="79" name="直線コネクタ 78"/>
        <xdr:cNvCxnSpPr/>
      </xdr:nvCxnSpPr>
      <xdr:spPr>
        <a:xfrm flipV="1">
          <a:off x="14793595" y="5436205"/>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80"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81" name="直線コネクタ 80"/>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153657</xdr:rowOff>
    </xdr:from>
    <xdr:ext cx="405111" cy="259045"/>
    <xdr:sp macro="" textlink="">
      <xdr:nvSpPr>
        <xdr:cNvPr id="82" name="債務償還可能年数最大値テキスト"/>
        <xdr:cNvSpPr txBox="1"/>
      </xdr:nvSpPr>
      <xdr:spPr>
        <a:xfrm>
          <a:off x="14846300" y="521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35530</xdr:rowOff>
    </xdr:from>
    <xdr:to>
      <xdr:col>76</xdr:col>
      <xdr:colOff>111125</xdr:colOff>
      <xdr:row>27</xdr:row>
      <xdr:rowOff>35530</xdr:rowOff>
    </xdr:to>
    <xdr:cxnSp macro="">
      <xdr:nvCxnSpPr>
        <xdr:cNvPr id="83" name="直線コネクタ 82"/>
        <xdr:cNvCxnSpPr/>
      </xdr:nvCxnSpPr>
      <xdr:spPr>
        <a:xfrm>
          <a:off x="14706600" y="54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103159</xdr:rowOff>
    </xdr:from>
    <xdr:ext cx="340478" cy="259045"/>
    <xdr:sp macro="" textlink="">
      <xdr:nvSpPr>
        <xdr:cNvPr id="84" name="債務償還可能年数平均値テキスト"/>
        <xdr:cNvSpPr txBox="1"/>
      </xdr:nvSpPr>
      <xdr:spPr>
        <a:xfrm>
          <a:off x="14846300" y="601818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80282</xdr:rowOff>
    </xdr:from>
    <xdr:to>
      <xdr:col>76</xdr:col>
      <xdr:colOff>73025</xdr:colOff>
      <xdr:row>32</xdr:row>
      <xdr:rowOff>10432</xdr:rowOff>
    </xdr:to>
    <xdr:sp macro="" textlink="">
      <xdr:nvSpPr>
        <xdr:cNvPr id="85" name="フローチャート: 判断 84"/>
        <xdr:cNvSpPr/>
      </xdr:nvSpPr>
      <xdr:spPr>
        <a:xfrm>
          <a:off x="147447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6" name="テキスト ボックス 8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7" name="テキスト ボックス 8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8" name="テキスト ボックス 8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9" name="テキスト ボックス 8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0" name="テキスト ボックス 8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100844</xdr:rowOff>
    </xdr:from>
    <xdr:to>
      <xdr:col>76</xdr:col>
      <xdr:colOff>73025</xdr:colOff>
      <xdr:row>32</xdr:row>
      <xdr:rowOff>30994</xdr:rowOff>
    </xdr:to>
    <xdr:sp macro="" textlink="">
      <xdr:nvSpPr>
        <xdr:cNvPr id="91" name="楕円 90"/>
        <xdr:cNvSpPr/>
      </xdr:nvSpPr>
      <xdr:spPr>
        <a:xfrm>
          <a:off x="14744700" y="61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79271</xdr:rowOff>
    </xdr:from>
    <xdr:ext cx="340478" cy="259045"/>
    <xdr:sp macro="" textlink="">
      <xdr:nvSpPr>
        <xdr:cNvPr id="92" name="債務償還可能年数該当値テキスト"/>
        <xdr:cNvSpPr txBox="1"/>
      </xdr:nvSpPr>
      <xdr:spPr>
        <a:xfrm>
          <a:off x="14846300" y="6165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5" name="正方形/長方形 94"/>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6" name="正方形/長方形 95"/>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27,161
26,904
174.35
12,317,456
11,682,249
574,363
8,333,004
12,443,095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27,161
26,904
174.35
12,317,456
11,682,249
574,363
8,333,004
12,443,095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栃木県那須烏山市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27,161
26,904
174.35
12,317,456
11,682,249
574,363
8,333,004
12,443,095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財政力指数は、近年は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と一定である。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では、人口減少、高齢化が進んでいるため、自主財源の確保が困難な状態になっている。そのため、税収の増加が重要な課題となっており、企業誘致や定住促進を重点施策とすることで自主財源の増加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また、人件費削減のため定員管理計画の実施、公共施設の統廃合、指定管理者制度等による業務の民間委託の推進など歳出削減を図るとともに、財政基盤の強化に取り組んでいる。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9" name="直線コネクタ 68"/>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0"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72" name="直線コネクタ 71"/>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4" name="テキスト ボックス 73"/>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5" name="直線コネクタ 74"/>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105833</xdr:rowOff>
    </xdr:to>
    <xdr:cxnSp macro="">
      <xdr:nvCxnSpPr>
        <xdr:cNvPr id="78" name="直線コネクタ 77"/>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80" name="テキスト ボックス 79"/>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89"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1" name="テキスト ボックス 90"/>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3" name="テキスト ボックス 92"/>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％台で推移しており、平成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年度は前年度決算と比較すると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　歳入においては、普通交付税が減額となったが、地方税や地方消費税交付金が増額したことから、全体的に経常一般財源が増加した。また、歳出については人件費の減、公債費の減により義務的経費が減少となった。</a:t>
          </a:r>
        </a:p>
        <a:p>
          <a:r>
            <a:rPr kumimoji="1" lang="ja-JP" altLang="en-US" sz="1300">
              <a:latin typeface="ＭＳ Ｐゴシック" panose="020B0600070205080204" pitchFamily="50" charset="-128"/>
              <a:ea typeface="ＭＳ Ｐゴシック" panose="020B0600070205080204" pitchFamily="50" charset="-128"/>
            </a:rPr>
            <a:t>　昨年度と比べ若干の改善は見られるが、類似団体の平均を上回る状況は続いている。今後も引き続き経常経費の削減、財源の確保に努め、財政構造の弾力性の改善を図る。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66</xdr:row>
      <xdr:rowOff>162983</xdr:rowOff>
    </xdr:to>
    <xdr:cxnSp macro="">
      <xdr:nvCxnSpPr>
        <xdr:cNvPr id="127" name="直線コネクタ 126"/>
        <xdr:cNvCxnSpPr/>
      </xdr:nvCxnSpPr>
      <xdr:spPr>
        <a:xfrm flipV="1">
          <a:off x="4953000" y="10240010"/>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130387</xdr:rowOff>
    </xdr:from>
    <xdr:to>
      <xdr:col>23</xdr:col>
      <xdr:colOff>133350</xdr:colOff>
      <xdr:row>64</xdr:row>
      <xdr:rowOff>55456</xdr:rowOff>
    </xdr:to>
    <xdr:cxnSp macro="">
      <xdr:nvCxnSpPr>
        <xdr:cNvPr id="132" name="直線コネクタ 131"/>
        <xdr:cNvCxnSpPr/>
      </xdr:nvCxnSpPr>
      <xdr:spPr>
        <a:xfrm flipV="1">
          <a:off x="4114800" y="10931737"/>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3" name="財政構造の弾力性平均値テキスト"/>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57996</xdr:rowOff>
    </xdr:from>
    <xdr:to>
      <xdr:col>19</xdr:col>
      <xdr:colOff>133350</xdr:colOff>
      <xdr:row>64</xdr:row>
      <xdr:rowOff>55456</xdr:rowOff>
    </xdr:to>
    <xdr:cxnSp macro="">
      <xdr:nvCxnSpPr>
        <xdr:cNvPr id="135" name="直線コネクタ 134"/>
        <xdr:cNvCxnSpPr/>
      </xdr:nvCxnSpPr>
      <xdr:spPr>
        <a:xfrm>
          <a:off x="3225800" y="1085934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57996</xdr:rowOff>
    </xdr:from>
    <xdr:to>
      <xdr:col>15</xdr:col>
      <xdr:colOff>82550</xdr:colOff>
      <xdr:row>64</xdr:row>
      <xdr:rowOff>15240</xdr:rowOff>
    </xdr:to>
    <xdr:cxnSp macro="">
      <xdr:nvCxnSpPr>
        <xdr:cNvPr id="138" name="直線コネクタ 137"/>
        <xdr:cNvCxnSpPr/>
      </xdr:nvCxnSpPr>
      <xdr:spPr>
        <a:xfrm flipV="1">
          <a:off x="2336800" y="1085934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60537</xdr:rowOff>
    </xdr:from>
    <xdr:to>
      <xdr:col>15</xdr:col>
      <xdr:colOff>133350</xdr:colOff>
      <xdr:row>61</xdr:row>
      <xdr:rowOff>162137</xdr:rowOff>
    </xdr:to>
    <xdr:sp macro="" textlink="">
      <xdr:nvSpPr>
        <xdr:cNvPr id="139" name="フローチャート: 判断 138"/>
        <xdr:cNvSpPr/>
      </xdr:nvSpPr>
      <xdr:spPr>
        <a:xfrm>
          <a:off x="3175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864</xdr:rowOff>
    </xdr:from>
    <xdr:ext cx="762000" cy="259045"/>
    <xdr:sp macro="" textlink="">
      <xdr:nvSpPr>
        <xdr:cNvPr id="140" name="テキスト ボックス 139"/>
        <xdr:cNvSpPr txBox="1"/>
      </xdr:nvSpPr>
      <xdr:spPr>
        <a:xfrm>
          <a:off x="2844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64</xdr:row>
      <xdr:rowOff>15240</xdr:rowOff>
    </xdr:to>
    <xdr:cxnSp macro="">
      <xdr:nvCxnSpPr>
        <xdr:cNvPr id="141" name="直線コネクタ 140"/>
        <xdr:cNvCxnSpPr/>
      </xdr:nvCxnSpPr>
      <xdr:spPr>
        <a:xfrm>
          <a:off x="1447800" y="1086739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2" name="フローチャート: 判断 141"/>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43" name="テキスト ボックス 142"/>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44" name="フローチャート: 判断 143"/>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16950</xdr:rowOff>
    </xdr:from>
    <xdr:ext cx="762000" cy="259045"/>
    <xdr:sp macro="" textlink="">
      <xdr:nvSpPr>
        <xdr:cNvPr id="145" name="テキスト ボックス 144"/>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51" name="楕円 150"/>
        <xdr:cNvSpPr/>
      </xdr:nvSpPr>
      <xdr:spPr>
        <a:xfrm>
          <a:off x="4902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51664</xdr:rowOff>
    </xdr:from>
    <xdr:ext cx="762000" cy="259045"/>
    <xdr:sp macro="" textlink="">
      <xdr:nvSpPr>
        <xdr:cNvPr id="152" name="財政構造の弾力性該当値テキスト"/>
        <xdr:cNvSpPr txBox="1"/>
      </xdr:nvSpPr>
      <xdr:spPr>
        <a:xfrm>
          <a:off x="5041900" y="108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4656</xdr:rowOff>
    </xdr:from>
    <xdr:to>
      <xdr:col>19</xdr:col>
      <xdr:colOff>184150</xdr:colOff>
      <xdr:row>64</xdr:row>
      <xdr:rowOff>106256</xdr:rowOff>
    </xdr:to>
    <xdr:sp macro="" textlink="">
      <xdr:nvSpPr>
        <xdr:cNvPr id="153" name="楕円 152"/>
        <xdr:cNvSpPr/>
      </xdr:nvSpPr>
      <xdr:spPr>
        <a:xfrm>
          <a:off x="4064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91033</xdr:rowOff>
    </xdr:from>
    <xdr:ext cx="736600" cy="259045"/>
    <xdr:sp macro="" textlink="">
      <xdr:nvSpPr>
        <xdr:cNvPr id="154" name="テキスト ボックス 153"/>
        <xdr:cNvSpPr txBox="1"/>
      </xdr:nvSpPr>
      <xdr:spPr>
        <a:xfrm>
          <a:off x="3733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7196</xdr:rowOff>
    </xdr:from>
    <xdr:to>
      <xdr:col>15</xdr:col>
      <xdr:colOff>133350</xdr:colOff>
      <xdr:row>63</xdr:row>
      <xdr:rowOff>108796</xdr:rowOff>
    </xdr:to>
    <xdr:sp macro="" textlink="">
      <xdr:nvSpPr>
        <xdr:cNvPr id="155" name="楕円 154"/>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56" name="テキスト ボックス 155"/>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7" name="楕円 156"/>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58" name="テキスト ボックス 157"/>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9" name="楕円 158"/>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60" name="テキスト ボックス 159"/>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[126,238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年度は、昨年度に比べ僅かに減額となった。</a:t>
          </a:r>
        </a:p>
        <a:p>
          <a:r>
            <a:rPr kumimoji="1" lang="ja-JP" altLang="en-US" sz="1300">
              <a:latin typeface="ＭＳ Ｐゴシック" panose="020B0600070205080204" pitchFamily="50" charset="-128"/>
              <a:ea typeface="ＭＳ Ｐゴシック" panose="020B0600070205080204" pitchFamily="50" charset="-128"/>
            </a:rPr>
            <a:t>　人件費については、若年層の増により職員の階級構成が変化しため全体的な減額となった。また、物件費については、旅費、役務費、備品購入費の減により全体的な減となった。</a:t>
          </a:r>
        </a:p>
        <a:p>
          <a:r>
            <a:rPr kumimoji="1" lang="ja-JP" altLang="en-US" sz="1300">
              <a:latin typeface="ＭＳ Ｐゴシック" panose="020B0600070205080204" pitchFamily="50" charset="-128"/>
              <a:ea typeface="ＭＳ Ｐゴシック" panose="020B0600070205080204" pitchFamily="50" charset="-128"/>
            </a:rPr>
            <a:t>　今後も人員削減が進むため、人件費は削減される見込みである。物件費に関しても、経常経費を中心に削減に努めていく。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73916</xdr:rowOff>
    </xdr:from>
    <xdr:to>
      <xdr:col>23</xdr:col>
      <xdr:colOff>133350</xdr:colOff>
      <xdr:row>90</xdr:row>
      <xdr:rowOff>1077</xdr:rowOff>
    </xdr:to>
    <xdr:cxnSp macro="">
      <xdr:nvCxnSpPr>
        <xdr:cNvPr id="188" name="直線コネクタ 187"/>
        <xdr:cNvCxnSpPr/>
      </xdr:nvCxnSpPr>
      <xdr:spPr>
        <a:xfrm flipV="1">
          <a:off x="4953000" y="13961366"/>
          <a:ext cx="0" cy="1470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144604</xdr:rowOff>
    </xdr:from>
    <xdr:ext cx="762000" cy="259045"/>
    <xdr:sp macro="" textlink="">
      <xdr:nvSpPr>
        <xdr:cNvPr id="189" name="人件費・物件費等の状況最小値テキスト"/>
        <xdr:cNvSpPr txBox="1"/>
      </xdr:nvSpPr>
      <xdr:spPr>
        <a:xfrm>
          <a:off x="5041900" y="1540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1077</xdr:rowOff>
    </xdr:from>
    <xdr:to>
      <xdr:col>24</xdr:col>
      <xdr:colOff>12700</xdr:colOff>
      <xdr:row>90</xdr:row>
      <xdr:rowOff>1077</xdr:rowOff>
    </xdr:to>
    <xdr:cxnSp macro="">
      <xdr:nvCxnSpPr>
        <xdr:cNvPr id="190" name="直線コネクタ 189"/>
        <xdr:cNvCxnSpPr/>
      </xdr:nvCxnSpPr>
      <xdr:spPr>
        <a:xfrm>
          <a:off x="4864100" y="15431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160293</xdr:rowOff>
    </xdr:from>
    <xdr:ext cx="762000" cy="259045"/>
    <xdr:sp macro="" textlink="">
      <xdr:nvSpPr>
        <xdr:cNvPr id="191" name="人件費・物件費等の状況最大値テキスト"/>
        <xdr:cNvSpPr txBox="1"/>
      </xdr:nvSpPr>
      <xdr:spPr>
        <a:xfrm>
          <a:off x="5041900" y="1370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73916</xdr:rowOff>
    </xdr:from>
    <xdr:to>
      <xdr:col>24</xdr:col>
      <xdr:colOff>12700</xdr:colOff>
      <xdr:row>81</xdr:row>
      <xdr:rowOff>73916</xdr:rowOff>
    </xdr:to>
    <xdr:cxnSp macro="">
      <xdr:nvCxnSpPr>
        <xdr:cNvPr id="192" name="直線コネクタ 191"/>
        <xdr:cNvCxnSpPr/>
      </xdr:nvCxnSpPr>
      <xdr:spPr>
        <a:xfrm>
          <a:off x="4864100" y="1396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75450</xdr:rowOff>
    </xdr:from>
    <xdr:to>
      <xdr:col>23</xdr:col>
      <xdr:colOff>133350</xdr:colOff>
      <xdr:row>82</xdr:row>
      <xdr:rowOff>84252</xdr:rowOff>
    </xdr:to>
    <xdr:cxnSp macro="">
      <xdr:nvCxnSpPr>
        <xdr:cNvPr id="193" name="直線コネクタ 192"/>
        <xdr:cNvCxnSpPr/>
      </xdr:nvCxnSpPr>
      <xdr:spPr>
        <a:xfrm flipV="1">
          <a:off x="4114800" y="14134350"/>
          <a:ext cx="838200" cy="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132799</xdr:rowOff>
    </xdr:from>
    <xdr:ext cx="762000" cy="259045"/>
    <xdr:sp macro="" textlink="">
      <xdr:nvSpPr>
        <xdr:cNvPr id="194" name="人件費・物件費等の状況平均値テキスト"/>
        <xdr:cNvSpPr txBox="1"/>
      </xdr:nvSpPr>
      <xdr:spPr>
        <a:xfrm>
          <a:off x="5041900" y="1436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160722</xdr:rowOff>
    </xdr:from>
    <xdr:to>
      <xdr:col>23</xdr:col>
      <xdr:colOff>184150</xdr:colOff>
      <xdr:row>84</xdr:row>
      <xdr:rowOff>90872</xdr:rowOff>
    </xdr:to>
    <xdr:sp macro="" textlink="">
      <xdr:nvSpPr>
        <xdr:cNvPr id="195" name="フローチャート: 判断 194"/>
        <xdr:cNvSpPr/>
      </xdr:nvSpPr>
      <xdr:spPr>
        <a:xfrm>
          <a:off x="4902200" y="1439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78508</xdr:rowOff>
    </xdr:from>
    <xdr:to>
      <xdr:col>19</xdr:col>
      <xdr:colOff>133350</xdr:colOff>
      <xdr:row>82</xdr:row>
      <xdr:rowOff>84252</xdr:rowOff>
    </xdr:to>
    <xdr:cxnSp macro="">
      <xdr:nvCxnSpPr>
        <xdr:cNvPr id="196" name="直線コネクタ 195"/>
        <xdr:cNvCxnSpPr/>
      </xdr:nvCxnSpPr>
      <xdr:spPr>
        <a:xfrm>
          <a:off x="3225800" y="14137408"/>
          <a:ext cx="8890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155026</xdr:rowOff>
    </xdr:from>
    <xdr:to>
      <xdr:col>19</xdr:col>
      <xdr:colOff>184150</xdr:colOff>
      <xdr:row>84</xdr:row>
      <xdr:rowOff>85176</xdr:rowOff>
    </xdr:to>
    <xdr:sp macro="" textlink="">
      <xdr:nvSpPr>
        <xdr:cNvPr id="197" name="フローチャート: 判断 196"/>
        <xdr:cNvSpPr/>
      </xdr:nvSpPr>
      <xdr:spPr>
        <a:xfrm>
          <a:off x="40640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69953</xdr:rowOff>
    </xdr:from>
    <xdr:ext cx="736600" cy="259045"/>
    <xdr:sp macro="" textlink="">
      <xdr:nvSpPr>
        <xdr:cNvPr id="198" name="テキスト ボックス 197"/>
        <xdr:cNvSpPr txBox="1"/>
      </xdr:nvSpPr>
      <xdr:spPr>
        <a:xfrm>
          <a:off x="3733800" y="14471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41484</xdr:rowOff>
    </xdr:from>
    <xdr:to>
      <xdr:col>15</xdr:col>
      <xdr:colOff>82550</xdr:colOff>
      <xdr:row>82</xdr:row>
      <xdr:rowOff>78508</xdr:rowOff>
    </xdr:to>
    <xdr:cxnSp macro="">
      <xdr:nvCxnSpPr>
        <xdr:cNvPr id="199" name="直線コネクタ 198"/>
        <xdr:cNvCxnSpPr/>
      </xdr:nvCxnSpPr>
      <xdr:spPr>
        <a:xfrm>
          <a:off x="2336800" y="14100384"/>
          <a:ext cx="889000" cy="3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121090</xdr:rowOff>
    </xdr:from>
    <xdr:to>
      <xdr:col>15</xdr:col>
      <xdr:colOff>133350</xdr:colOff>
      <xdr:row>84</xdr:row>
      <xdr:rowOff>51240</xdr:rowOff>
    </xdr:to>
    <xdr:sp macro="" textlink="">
      <xdr:nvSpPr>
        <xdr:cNvPr id="200" name="フローチャート: 判断 199"/>
        <xdr:cNvSpPr/>
      </xdr:nvSpPr>
      <xdr:spPr>
        <a:xfrm>
          <a:off x="3175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36017</xdr:rowOff>
    </xdr:from>
    <xdr:ext cx="762000" cy="259045"/>
    <xdr:sp macro="" textlink="">
      <xdr:nvSpPr>
        <xdr:cNvPr id="201" name="テキスト ボックス 200"/>
        <xdr:cNvSpPr txBox="1"/>
      </xdr:nvSpPr>
      <xdr:spPr>
        <a:xfrm>
          <a:off x="2844800" y="1443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132997</xdr:rowOff>
    </xdr:from>
    <xdr:to>
      <xdr:col>11</xdr:col>
      <xdr:colOff>31750</xdr:colOff>
      <xdr:row>82</xdr:row>
      <xdr:rowOff>41484</xdr:rowOff>
    </xdr:to>
    <xdr:cxnSp macro="">
      <xdr:nvCxnSpPr>
        <xdr:cNvPr id="202" name="直線コネクタ 201"/>
        <xdr:cNvCxnSpPr/>
      </xdr:nvCxnSpPr>
      <xdr:spPr>
        <a:xfrm>
          <a:off x="1447800" y="14020447"/>
          <a:ext cx="889000" cy="7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98351</xdr:rowOff>
    </xdr:from>
    <xdr:to>
      <xdr:col>11</xdr:col>
      <xdr:colOff>82550</xdr:colOff>
      <xdr:row>84</xdr:row>
      <xdr:rowOff>28501</xdr:rowOff>
    </xdr:to>
    <xdr:sp macro="" textlink="">
      <xdr:nvSpPr>
        <xdr:cNvPr id="203" name="フローチャート: 判断 202"/>
        <xdr:cNvSpPr/>
      </xdr:nvSpPr>
      <xdr:spPr>
        <a:xfrm>
          <a:off x="2286000" y="1432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13278</xdr:rowOff>
    </xdr:from>
    <xdr:ext cx="762000" cy="259045"/>
    <xdr:sp macro="" textlink="">
      <xdr:nvSpPr>
        <xdr:cNvPr id="204" name="テキスト ボックス 203"/>
        <xdr:cNvSpPr txBox="1"/>
      </xdr:nvSpPr>
      <xdr:spPr>
        <a:xfrm>
          <a:off x="1955800" y="1441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65148</xdr:rowOff>
    </xdr:from>
    <xdr:to>
      <xdr:col>7</xdr:col>
      <xdr:colOff>31750</xdr:colOff>
      <xdr:row>83</xdr:row>
      <xdr:rowOff>166748</xdr:rowOff>
    </xdr:to>
    <xdr:sp macro="" textlink="">
      <xdr:nvSpPr>
        <xdr:cNvPr id="205" name="フローチャート: 判断 204"/>
        <xdr:cNvSpPr/>
      </xdr:nvSpPr>
      <xdr:spPr>
        <a:xfrm>
          <a:off x="1397000" y="1429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151525</xdr:rowOff>
    </xdr:from>
    <xdr:ext cx="762000" cy="259045"/>
    <xdr:sp macro="" textlink="">
      <xdr:nvSpPr>
        <xdr:cNvPr id="206" name="テキスト ボックス 205"/>
        <xdr:cNvSpPr txBox="1"/>
      </xdr:nvSpPr>
      <xdr:spPr>
        <a:xfrm>
          <a:off x="1066800" y="1438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24650</xdr:rowOff>
    </xdr:from>
    <xdr:to>
      <xdr:col>23</xdr:col>
      <xdr:colOff>184150</xdr:colOff>
      <xdr:row>82</xdr:row>
      <xdr:rowOff>126250</xdr:rowOff>
    </xdr:to>
    <xdr:sp macro="" textlink="">
      <xdr:nvSpPr>
        <xdr:cNvPr id="212" name="楕円 211"/>
        <xdr:cNvSpPr/>
      </xdr:nvSpPr>
      <xdr:spPr>
        <a:xfrm>
          <a:off x="4902200" y="1408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41177</xdr:rowOff>
    </xdr:from>
    <xdr:ext cx="762000" cy="259045"/>
    <xdr:sp macro="" textlink="">
      <xdr:nvSpPr>
        <xdr:cNvPr id="213" name="人件費・物件費等の状況該当値テキスト"/>
        <xdr:cNvSpPr txBox="1"/>
      </xdr:nvSpPr>
      <xdr:spPr>
        <a:xfrm>
          <a:off x="5041900" y="1392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33452</xdr:rowOff>
    </xdr:from>
    <xdr:to>
      <xdr:col>19</xdr:col>
      <xdr:colOff>184150</xdr:colOff>
      <xdr:row>82</xdr:row>
      <xdr:rowOff>135052</xdr:rowOff>
    </xdr:to>
    <xdr:sp macro="" textlink="">
      <xdr:nvSpPr>
        <xdr:cNvPr id="214" name="楕円 213"/>
        <xdr:cNvSpPr/>
      </xdr:nvSpPr>
      <xdr:spPr>
        <a:xfrm>
          <a:off x="4064000" y="1409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145229</xdr:rowOff>
    </xdr:from>
    <xdr:ext cx="736600" cy="259045"/>
    <xdr:sp macro="" textlink="">
      <xdr:nvSpPr>
        <xdr:cNvPr id="215" name="テキスト ボックス 214"/>
        <xdr:cNvSpPr txBox="1"/>
      </xdr:nvSpPr>
      <xdr:spPr>
        <a:xfrm>
          <a:off x="3733800" y="1386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27708</xdr:rowOff>
    </xdr:from>
    <xdr:to>
      <xdr:col>15</xdr:col>
      <xdr:colOff>133350</xdr:colOff>
      <xdr:row>82</xdr:row>
      <xdr:rowOff>129308</xdr:rowOff>
    </xdr:to>
    <xdr:sp macro="" textlink="">
      <xdr:nvSpPr>
        <xdr:cNvPr id="216" name="楕円 215"/>
        <xdr:cNvSpPr/>
      </xdr:nvSpPr>
      <xdr:spPr>
        <a:xfrm>
          <a:off x="3175000" y="1408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139485</xdr:rowOff>
    </xdr:from>
    <xdr:ext cx="762000" cy="259045"/>
    <xdr:sp macro="" textlink="">
      <xdr:nvSpPr>
        <xdr:cNvPr id="217" name="テキスト ボックス 216"/>
        <xdr:cNvSpPr txBox="1"/>
      </xdr:nvSpPr>
      <xdr:spPr>
        <a:xfrm>
          <a:off x="2844800" y="13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162134</xdr:rowOff>
    </xdr:from>
    <xdr:to>
      <xdr:col>11</xdr:col>
      <xdr:colOff>82550</xdr:colOff>
      <xdr:row>82</xdr:row>
      <xdr:rowOff>92284</xdr:rowOff>
    </xdr:to>
    <xdr:sp macro="" textlink="">
      <xdr:nvSpPr>
        <xdr:cNvPr id="218" name="楕円 217"/>
        <xdr:cNvSpPr/>
      </xdr:nvSpPr>
      <xdr:spPr>
        <a:xfrm>
          <a:off x="2286000" y="140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102461</xdr:rowOff>
    </xdr:from>
    <xdr:ext cx="762000" cy="259045"/>
    <xdr:sp macro="" textlink="">
      <xdr:nvSpPr>
        <xdr:cNvPr id="219" name="テキスト ボックス 218"/>
        <xdr:cNvSpPr txBox="1"/>
      </xdr:nvSpPr>
      <xdr:spPr>
        <a:xfrm>
          <a:off x="1955800" y="138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82197</xdr:rowOff>
    </xdr:from>
    <xdr:to>
      <xdr:col>7</xdr:col>
      <xdr:colOff>31750</xdr:colOff>
      <xdr:row>82</xdr:row>
      <xdr:rowOff>12347</xdr:rowOff>
    </xdr:to>
    <xdr:sp macro="" textlink="">
      <xdr:nvSpPr>
        <xdr:cNvPr id="220" name="楕円 219"/>
        <xdr:cNvSpPr/>
      </xdr:nvSpPr>
      <xdr:spPr>
        <a:xfrm>
          <a:off x="1397000" y="1396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22524</xdr:rowOff>
    </xdr:from>
    <xdr:ext cx="762000" cy="259045"/>
    <xdr:sp macro="" textlink="">
      <xdr:nvSpPr>
        <xdr:cNvPr id="221" name="テキスト ボックス 220"/>
        <xdr:cNvSpPr txBox="1"/>
      </xdr:nvSpPr>
      <xdr:spPr>
        <a:xfrm>
          <a:off x="1066800" y="13738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年々増加している。これまでの人件費削減の取り組みとしては、退職時の特別昇給の廃止、退職手当の引き下げ、特殊勤務手当、選挙時以外の管理職特別手当の廃止などの給与制度の見直しによって人件費の削減に努めていた。な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年度の数値については、現時点で調査結果が未公表であるため、前年度の数値を引用している。</a:t>
          </a:r>
        </a:p>
        <a:p>
          <a:r>
            <a:rPr kumimoji="1" lang="ja-JP" altLang="en-US" sz="1300">
              <a:latin typeface="ＭＳ Ｐゴシック" panose="020B0600070205080204" pitchFamily="50" charset="-128"/>
              <a:ea typeface="ＭＳ Ｐゴシック" panose="020B0600070205080204" pitchFamily="50" charset="-128"/>
            </a:rPr>
            <a:t>　今後も、国家公務員給与水準や本市の財政状況を踏まえ、適正な給与制度の運営、定員管理の適正化とあわせて人件費の削減に努めていく。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89</xdr:row>
      <xdr:rowOff>104321</xdr:rowOff>
    </xdr:to>
    <xdr:cxnSp macro="">
      <xdr:nvCxnSpPr>
        <xdr:cNvPr id="252" name="直線コネクタ 251"/>
        <xdr:cNvCxnSpPr/>
      </xdr:nvCxnSpPr>
      <xdr:spPr>
        <a:xfrm flipV="1">
          <a:off x="17018000" y="1393280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3"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4" name="直線コネクタ 253"/>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5"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6" name="直線コネクタ 255"/>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0</xdr:rowOff>
    </xdr:to>
    <xdr:cxnSp macro="">
      <xdr:nvCxnSpPr>
        <xdr:cNvPr id="257" name="直線コネクタ 256"/>
        <xdr:cNvCxnSpPr/>
      </xdr:nvCxnSpPr>
      <xdr:spPr>
        <a:xfrm>
          <a:off x="16179800" y="1508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88</xdr:row>
      <xdr:rowOff>0</xdr:rowOff>
    </xdr:to>
    <xdr:cxnSp macro="">
      <xdr:nvCxnSpPr>
        <xdr:cNvPr id="260" name="直線コネクタ 259"/>
        <xdr:cNvCxnSpPr/>
      </xdr:nvCxnSpPr>
      <xdr:spPr>
        <a:xfrm>
          <a:off x="15290800" y="149841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2" name="テキスト ボックス 261"/>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87</xdr:row>
      <xdr:rowOff>68036</xdr:rowOff>
    </xdr:to>
    <xdr:cxnSp macro="">
      <xdr:nvCxnSpPr>
        <xdr:cNvPr id="263" name="直線コネクタ 262"/>
        <xdr:cNvCxnSpPr/>
      </xdr:nvCxnSpPr>
      <xdr:spPr>
        <a:xfrm>
          <a:off x="14401800" y="14570529"/>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5" name="テキスト ボックス 264"/>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86</xdr:row>
      <xdr:rowOff>118836</xdr:rowOff>
    </xdr:to>
    <xdr:cxnSp macro="">
      <xdr:nvCxnSpPr>
        <xdr:cNvPr id="266" name="直線コネクタ 265"/>
        <xdr:cNvCxnSpPr/>
      </xdr:nvCxnSpPr>
      <xdr:spPr>
        <a:xfrm flipV="1">
          <a:off x="13512800" y="14570529"/>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135164</xdr:rowOff>
    </xdr:from>
    <xdr:to>
      <xdr:col>68</xdr:col>
      <xdr:colOff>203200</xdr:colOff>
      <xdr:row>85</xdr:row>
      <xdr:rowOff>65314</xdr:rowOff>
    </xdr:to>
    <xdr:sp macro="" textlink="">
      <xdr:nvSpPr>
        <xdr:cNvPr id="267" name="フローチャート: 判断 266"/>
        <xdr:cNvSpPr/>
      </xdr:nvSpPr>
      <xdr:spPr>
        <a:xfrm>
          <a:off x="14351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50091</xdr:rowOff>
    </xdr:from>
    <xdr:ext cx="762000" cy="259045"/>
    <xdr:sp macro="" textlink="">
      <xdr:nvSpPr>
        <xdr:cNvPr id="268" name="テキスト ボックス 267"/>
        <xdr:cNvSpPr txBox="1"/>
      </xdr:nvSpPr>
      <xdr:spPr>
        <a:xfrm>
          <a:off x="14020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69" name="フローチャート: 判断 268"/>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0" name="テキスト ボックス 269"/>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6" name="楕円 275"/>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7" name="給与水準   （国との比較）該当値テキスト"/>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8" name="楕円 277"/>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9" name="テキスト ボックス 278"/>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0" name="楕円 279"/>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1" name="テキスト ボックス 280"/>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2" name="楕円 281"/>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3" name="テキスト ボックス 282"/>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4" name="楕円 283"/>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85" name="テキスト ボックス 284"/>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人口千人当たりの職員数は、年々微増の傾向にあるが、いずれも類似団体の平均値を下回っている。</a:t>
          </a:r>
        </a:p>
        <a:p>
          <a:r>
            <a:rPr kumimoji="1" lang="ja-JP" altLang="en-US" sz="1300">
              <a:latin typeface="ＭＳ Ｐゴシック" panose="020B0600070205080204" pitchFamily="50" charset="-128"/>
              <a:ea typeface="ＭＳ Ｐゴシック" panose="020B0600070205080204" pitchFamily="50" charset="-128"/>
            </a:rPr>
            <a:t>　今後も定員管理適正化により退職者に対し新規採用者数の抑制を図るとともに、組織や事務作業の見直しを進めていく。行政需要に適切に対応できる効率的な組織運営に向け、職員数の適正化に努める。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114935</xdr:rowOff>
    </xdr:from>
    <xdr:to>
      <xdr:col>81</xdr:col>
      <xdr:colOff>44450</xdr:colOff>
      <xdr:row>66</xdr:row>
      <xdr:rowOff>132534</xdr:rowOff>
    </xdr:to>
    <xdr:cxnSp macro="">
      <xdr:nvCxnSpPr>
        <xdr:cNvPr id="317" name="直線コネクタ 316"/>
        <xdr:cNvCxnSpPr/>
      </xdr:nvCxnSpPr>
      <xdr:spPr>
        <a:xfrm flipV="1">
          <a:off x="17018000" y="10059035"/>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104611</xdr:rowOff>
    </xdr:from>
    <xdr:ext cx="762000" cy="259045"/>
    <xdr:sp macro="" textlink="">
      <xdr:nvSpPr>
        <xdr:cNvPr id="318" name="定員管理の状況最小値テキスト"/>
        <xdr:cNvSpPr txBox="1"/>
      </xdr:nvSpPr>
      <xdr:spPr>
        <a:xfrm>
          <a:off x="17106900" y="1142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132534</xdr:rowOff>
    </xdr:from>
    <xdr:to>
      <xdr:col>81</xdr:col>
      <xdr:colOff>133350</xdr:colOff>
      <xdr:row>66</xdr:row>
      <xdr:rowOff>132534</xdr:rowOff>
    </xdr:to>
    <xdr:cxnSp macro="">
      <xdr:nvCxnSpPr>
        <xdr:cNvPr id="319" name="直線コネクタ 318"/>
        <xdr:cNvCxnSpPr/>
      </xdr:nvCxnSpPr>
      <xdr:spPr>
        <a:xfrm>
          <a:off x="16929100" y="114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29862</xdr:rowOff>
    </xdr:from>
    <xdr:ext cx="762000" cy="259045"/>
    <xdr:sp macro="" textlink="">
      <xdr:nvSpPr>
        <xdr:cNvPr id="320" name="定員管理の状況最大値テキスト"/>
        <xdr:cNvSpPr txBox="1"/>
      </xdr:nvSpPr>
      <xdr:spPr>
        <a:xfrm>
          <a:off x="17106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114935</xdr:rowOff>
    </xdr:from>
    <xdr:to>
      <xdr:col>81</xdr:col>
      <xdr:colOff>133350</xdr:colOff>
      <xdr:row>58</xdr:row>
      <xdr:rowOff>114935</xdr:rowOff>
    </xdr:to>
    <xdr:cxnSp macro="">
      <xdr:nvCxnSpPr>
        <xdr:cNvPr id="321" name="直線コネクタ 320"/>
        <xdr:cNvCxnSpPr/>
      </xdr:nvCxnSpPr>
      <xdr:spPr>
        <a:xfrm>
          <a:off x="16929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11612</xdr:rowOff>
    </xdr:from>
    <xdr:to>
      <xdr:col>81</xdr:col>
      <xdr:colOff>44450</xdr:colOff>
      <xdr:row>60</xdr:row>
      <xdr:rowOff>34018</xdr:rowOff>
    </xdr:to>
    <xdr:cxnSp macro="">
      <xdr:nvCxnSpPr>
        <xdr:cNvPr id="322" name="直線コネクタ 321"/>
        <xdr:cNvCxnSpPr/>
      </xdr:nvCxnSpPr>
      <xdr:spPr>
        <a:xfrm>
          <a:off x="16179800" y="10298612"/>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167294</xdr:rowOff>
    </xdr:from>
    <xdr:ext cx="762000" cy="259045"/>
    <xdr:sp macro="" textlink="">
      <xdr:nvSpPr>
        <xdr:cNvPr id="323" name="定員管理の状況平均値テキスト"/>
        <xdr:cNvSpPr txBox="1"/>
      </xdr:nvSpPr>
      <xdr:spPr>
        <a:xfrm>
          <a:off x="17106900" y="10454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23767</xdr:rowOff>
    </xdr:from>
    <xdr:to>
      <xdr:col>81</xdr:col>
      <xdr:colOff>95250</xdr:colOff>
      <xdr:row>61</xdr:row>
      <xdr:rowOff>125367</xdr:rowOff>
    </xdr:to>
    <xdr:sp macro="" textlink="">
      <xdr:nvSpPr>
        <xdr:cNvPr id="324" name="フローチャート: 判断 323"/>
        <xdr:cNvSpPr/>
      </xdr:nvSpPr>
      <xdr:spPr>
        <a:xfrm>
          <a:off x="169672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167549</xdr:rowOff>
    </xdr:from>
    <xdr:to>
      <xdr:col>77</xdr:col>
      <xdr:colOff>44450</xdr:colOff>
      <xdr:row>60</xdr:row>
      <xdr:rowOff>11612</xdr:rowOff>
    </xdr:to>
    <xdr:cxnSp macro="">
      <xdr:nvCxnSpPr>
        <xdr:cNvPr id="325" name="直線コネクタ 324"/>
        <xdr:cNvCxnSpPr/>
      </xdr:nvCxnSpPr>
      <xdr:spPr>
        <a:xfrm>
          <a:off x="15290800" y="10283099"/>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6" name="フローチャート: 判断 325"/>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27" name="テキスト ボックス 326"/>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131354</xdr:rowOff>
    </xdr:from>
    <xdr:to>
      <xdr:col>72</xdr:col>
      <xdr:colOff>203200</xdr:colOff>
      <xdr:row>59</xdr:row>
      <xdr:rowOff>167549</xdr:rowOff>
    </xdr:to>
    <xdr:cxnSp macro="">
      <xdr:nvCxnSpPr>
        <xdr:cNvPr id="328" name="直線コネクタ 327"/>
        <xdr:cNvCxnSpPr/>
      </xdr:nvCxnSpPr>
      <xdr:spPr>
        <a:xfrm>
          <a:off x="14401800" y="1024690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29" name="フローチャート: 判断 328"/>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80843</xdr:rowOff>
    </xdr:from>
    <xdr:ext cx="762000" cy="259045"/>
    <xdr:sp macro="" textlink="">
      <xdr:nvSpPr>
        <xdr:cNvPr id="330" name="テキスト ボックス 329"/>
        <xdr:cNvSpPr txBox="1"/>
      </xdr:nvSpPr>
      <xdr:spPr>
        <a:xfrm>
          <a:off x="14909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131354</xdr:rowOff>
    </xdr:from>
    <xdr:to>
      <xdr:col>68</xdr:col>
      <xdr:colOff>152400</xdr:colOff>
      <xdr:row>59</xdr:row>
      <xdr:rowOff>155484</xdr:rowOff>
    </xdr:to>
    <xdr:cxnSp macro="">
      <xdr:nvCxnSpPr>
        <xdr:cNvPr id="331" name="直線コネクタ 330"/>
        <xdr:cNvCxnSpPr/>
      </xdr:nvCxnSpPr>
      <xdr:spPr>
        <a:xfrm flipV="1">
          <a:off x="13512800" y="1024690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134892</xdr:rowOff>
    </xdr:from>
    <xdr:to>
      <xdr:col>68</xdr:col>
      <xdr:colOff>203200</xdr:colOff>
      <xdr:row>61</xdr:row>
      <xdr:rowOff>65042</xdr:rowOff>
    </xdr:to>
    <xdr:sp macro="" textlink="">
      <xdr:nvSpPr>
        <xdr:cNvPr id="332" name="フローチャート: 判断 331"/>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49819</xdr:rowOff>
    </xdr:from>
    <xdr:ext cx="762000" cy="259045"/>
    <xdr:sp macro="" textlink="">
      <xdr:nvSpPr>
        <xdr:cNvPr id="333" name="テキスト ボックス 332"/>
        <xdr:cNvSpPr txBox="1"/>
      </xdr:nvSpPr>
      <xdr:spPr>
        <a:xfrm>
          <a:off x="14020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122827</xdr:rowOff>
    </xdr:from>
    <xdr:to>
      <xdr:col>64</xdr:col>
      <xdr:colOff>152400</xdr:colOff>
      <xdr:row>61</xdr:row>
      <xdr:rowOff>52977</xdr:rowOff>
    </xdr:to>
    <xdr:sp macro="" textlink="">
      <xdr:nvSpPr>
        <xdr:cNvPr id="334" name="フローチャート: 判断 333"/>
        <xdr:cNvSpPr/>
      </xdr:nvSpPr>
      <xdr:spPr>
        <a:xfrm>
          <a:off x="13462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37754</xdr:rowOff>
    </xdr:from>
    <xdr:ext cx="762000" cy="259045"/>
    <xdr:sp macro="" textlink="">
      <xdr:nvSpPr>
        <xdr:cNvPr id="335" name="テキスト ボックス 334"/>
        <xdr:cNvSpPr txBox="1"/>
      </xdr:nvSpPr>
      <xdr:spPr>
        <a:xfrm>
          <a:off x="13131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154668</xdr:rowOff>
    </xdr:from>
    <xdr:to>
      <xdr:col>81</xdr:col>
      <xdr:colOff>95250</xdr:colOff>
      <xdr:row>60</xdr:row>
      <xdr:rowOff>84818</xdr:rowOff>
    </xdr:to>
    <xdr:sp macro="" textlink="">
      <xdr:nvSpPr>
        <xdr:cNvPr id="341" name="楕円 340"/>
        <xdr:cNvSpPr/>
      </xdr:nvSpPr>
      <xdr:spPr>
        <a:xfrm>
          <a:off x="16967200" y="102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171195</xdr:rowOff>
    </xdr:from>
    <xdr:ext cx="762000" cy="259045"/>
    <xdr:sp macro="" textlink="">
      <xdr:nvSpPr>
        <xdr:cNvPr id="342" name="定員管理の状況該当値テキスト"/>
        <xdr:cNvSpPr txBox="1"/>
      </xdr:nvSpPr>
      <xdr:spPr>
        <a:xfrm>
          <a:off x="17106900" y="10115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132262</xdr:rowOff>
    </xdr:from>
    <xdr:to>
      <xdr:col>77</xdr:col>
      <xdr:colOff>95250</xdr:colOff>
      <xdr:row>60</xdr:row>
      <xdr:rowOff>62412</xdr:rowOff>
    </xdr:to>
    <xdr:sp macro="" textlink="">
      <xdr:nvSpPr>
        <xdr:cNvPr id="343" name="楕円 342"/>
        <xdr:cNvSpPr/>
      </xdr:nvSpPr>
      <xdr:spPr>
        <a:xfrm>
          <a:off x="16129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72589</xdr:rowOff>
    </xdr:from>
    <xdr:ext cx="736600" cy="259045"/>
    <xdr:sp macro="" textlink="">
      <xdr:nvSpPr>
        <xdr:cNvPr id="344" name="テキスト ボックス 343"/>
        <xdr:cNvSpPr txBox="1"/>
      </xdr:nvSpPr>
      <xdr:spPr>
        <a:xfrm>
          <a:off x="15798800" y="10016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116749</xdr:rowOff>
    </xdr:from>
    <xdr:to>
      <xdr:col>73</xdr:col>
      <xdr:colOff>44450</xdr:colOff>
      <xdr:row>60</xdr:row>
      <xdr:rowOff>46899</xdr:rowOff>
    </xdr:to>
    <xdr:sp macro="" textlink="">
      <xdr:nvSpPr>
        <xdr:cNvPr id="345" name="楕円 344"/>
        <xdr:cNvSpPr/>
      </xdr:nvSpPr>
      <xdr:spPr>
        <a:xfrm>
          <a:off x="15240000" y="1023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57076</xdr:rowOff>
    </xdr:from>
    <xdr:ext cx="762000" cy="259045"/>
    <xdr:sp macro="" textlink="">
      <xdr:nvSpPr>
        <xdr:cNvPr id="346" name="テキスト ボックス 345"/>
        <xdr:cNvSpPr txBox="1"/>
      </xdr:nvSpPr>
      <xdr:spPr>
        <a:xfrm>
          <a:off x="14909800" y="10001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80554</xdr:rowOff>
    </xdr:from>
    <xdr:to>
      <xdr:col>68</xdr:col>
      <xdr:colOff>203200</xdr:colOff>
      <xdr:row>60</xdr:row>
      <xdr:rowOff>10704</xdr:rowOff>
    </xdr:to>
    <xdr:sp macro="" textlink="">
      <xdr:nvSpPr>
        <xdr:cNvPr id="347" name="楕円 346"/>
        <xdr:cNvSpPr/>
      </xdr:nvSpPr>
      <xdr:spPr>
        <a:xfrm>
          <a:off x="14351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20881</xdr:rowOff>
    </xdr:from>
    <xdr:ext cx="762000" cy="259045"/>
    <xdr:sp macro="" textlink="">
      <xdr:nvSpPr>
        <xdr:cNvPr id="348" name="テキスト ボックス 347"/>
        <xdr:cNvSpPr txBox="1"/>
      </xdr:nvSpPr>
      <xdr:spPr>
        <a:xfrm>
          <a:off x="14020800" y="99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104684</xdr:rowOff>
    </xdr:from>
    <xdr:to>
      <xdr:col>64</xdr:col>
      <xdr:colOff>152400</xdr:colOff>
      <xdr:row>60</xdr:row>
      <xdr:rowOff>34834</xdr:rowOff>
    </xdr:to>
    <xdr:sp macro="" textlink="">
      <xdr:nvSpPr>
        <xdr:cNvPr id="349" name="楕円 348"/>
        <xdr:cNvSpPr/>
      </xdr:nvSpPr>
      <xdr:spPr>
        <a:xfrm>
          <a:off x="13462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45011</xdr:rowOff>
    </xdr:from>
    <xdr:ext cx="762000" cy="259045"/>
    <xdr:sp macro="" textlink="">
      <xdr:nvSpPr>
        <xdr:cNvPr id="350" name="テキスト ボックス 349"/>
        <xdr:cNvSpPr txBox="1"/>
      </xdr:nvSpPr>
      <xdr:spPr>
        <a:xfrm>
          <a:off x="13131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年々減少傾向にあり改善がみられる。これは、行財政集中改革プランに基づき地方債の発行を控え、償還額以内としていること、また、普通交付税措置の割合が高く有利な起債（合併特例債、辺地対策事業債）を利用したことが要因となり、数値が減少し、類似団体の平均を下回る結果となっている。</a:t>
          </a:r>
        </a:p>
        <a:p>
          <a:r>
            <a:rPr kumimoji="1" lang="ja-JP" altLang="en-US" sz="1300">
              <a:latin typeface="ＭＳ Ｐゴシック" panose="020B0600070205080204" pitchFamily="50" charset="-128"/>
              <a:ea typeface="ＭＳ Ｐゴシック" panose="020B0600070205080204" pitchFamily="50" charset="-128"/>
            </a:rPr>
            <a:t>　今後も起債額は減少していく見込みであるため、実質公債費比率の数値も低くなっていく。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1" name="直線コネクタ 380"/>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2"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3" name="直線コネクタ 382"/>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4"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5" name="直線コネクタ 384"/>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81038</xdr:rowOff>
    </xdr:from>
    <xdr:to>
      <xdr:col>81</xdr:col>
      <xdr:colOff>44450</xdr:colOff>
      <xdr:row>40</xdr:row>
      <xdr:rowOff>104019</xdr:rowOff>
    </xdr:to>
    <xdr:cxnSp macro="">
      <xdr:nvCxnSpPr>
        <xdr:cNvPr id="386" name="直線コネクタ 385"/>
        <xdr:cNvCxnSpPr/>
      </xdr:nvCxnSpPr>
      <xdr:spPr>
        <a:xfrm flipV="1">
          <a:off x="16179800" y="693903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163182</xdr:rowOff>
    </xdr:from>
    <xdr:ext cx="762000" cy="259045"/>
    <xdr:sp macro="" textlink="">
      <xdr:nvSpPr>
        <xdr:cNvPr id="387" name="公債費負担の状況平均値テキスト"/>
        <xdr:cNvSpPr txBox="1"/>
      </xdr:nvSpPr>
      <xdr:spPr>
        <a:xfrm>
          <a:off x="17106900" y="702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19655</xdr:rowOff>
    </xdr:from>
    <xdr:to>
      <xdr:col>81</xdr:col>
      <xdr:colOff>95250</xdr:colOff>
      <xdr:row>41</xdr:row>
      <xdr:rowOff>121255</xdr:rowOff>
    </xdr:to>
    <xdr:sp macro="" textlink="">
      <xdr:nvSpPr>
        <xdr:cNvPr id="388" name="フローチャート: 判断 387"/>
        <xdr:cNvSpPr/>
      </xdr:nvSpPr>
      <xdr:spPr>
        <a:xfrm>
          <a:off x="169672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104019</xdr:rowOff>
    </xdr:from>
    <xdr:to>
      <xdr:col>77</xdr:col>
      <xdr:colOff>44450</xdr:colOff>
      <xdr:row>40</xdr:row>
      <xdr:rowOff>149981</xdr:rowOff>
    </xdr:to>
    <xdr:cxnSp macro="">
      <xdr:nvCxnSpPr>
        <xdr:cNvPr id="389" name="直線コネクタ 388"/>
        <xdr:cNvCxnSpPr/>
      </xdr:nvCxnSpPr>
      <xdr:spPr>
        <a:xfrm flipV="1">
          <a:off x="15290800" y="696201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0" name="フローチャート: 判断 389"/>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91" name="テキスト ボックス 390"/>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149981</xdr:rowOff>
    </xdr:from>
    <xdr:to>
      <xdr:col>72</xdr:col>
      <xdr:colOff>203200</xdr:colOff>
      <xdr:row>41</xdr:row>
      <xdr:rowOff>58965</xdr:rowOff>
    </xdr:to>
    <xdr:cxnSp macro="">
      <xdr:nvCxnSpPr>
        <xdr:cNvPr id="392" name="直線コネクタ 391"/>
        <xdr:cNvCxnSpPr/>
      </xdr:nvCxnSpPr>
      <xdr:spPr>
        <a:xfrm flipV="1">
          <a:off x="14401800" y="700798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134559</xdr:rowOff>
    </xdr:from>
    <xdr:to>
      <xdr:col>73</xdr:col>
      <xdr:colOff>44450</xdr:colOff>
      <xdr:row>42</xdr:row>
      <xdr:rowOff>64709</xdr:rowOff>
    </xdr:to>
    <xdr:sp macro="" textlink="">
      <xdr:nvSpPr>
        <xdr:cNvPr id="393" name="フローチャート: 判断 392"/>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49486</xdr:rowOff>
    </xdr:from>
    <xdr:ext cx="762000" cy="259045"/>
    <xdr:sp macro="" textlink="">
      <xdr:nvSpPr>
        <xdr:cNvPr id="394" name="テキスト ボックス 393"/>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58965</xdr:rowOff>
    </xdr:from>
    <xdr:to>
      <xdr:col>68</xdr:col>
      <xdr:colOff>152400</xdr:colOff>
      <xdr:row>41</xdr:row>
      <xdr:rowOff>127907</xdr:rowOff>
    </xdr:to>
    <xdr:cxnSp macro="">
      <xdr:nvCxnSpPr>
        <xdr:cNvPr id="395" name="直線コネクタ 394"/>
        <xdr:cNvCxnSpPr/>
      </xdr:nvCxnSpPr>
      <xdr:spPr>
        <a:xfrm flipV="1">
          <a:off x="13512800" y="708841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66524</xdr:rowOff>
    </xdr:from>
    <xdr:to>
      <xdr:col>68</xdr:col>
      <xdr:colOff>203200</xdr:colOff>
      <xdr:row>42</xdr:row>
      <xdr:rowOff>168124</xdr:rowOff>
    </xdr:to>
    <xdr:sp macro="" textlink="">
      <xdr:nvSpPr>
        <xdr:cNvPr id="396" name="フローチャート: 判断 395"/>
        <xdr:cNvSpPr/>
      </xdr:nvSpPr>
      <xdr:spPr>
        <a:xfrm>
          <a:off x="14351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152901</xdr:rowOff>
    </xdr:from>
    <xdr:ext cx="762000" cy="259045"/>
    <xdr:sp macro="" textlink="">
      <xdr:nvSpPr>
        <xdr:cNvPr id="397" name="テキスト ボックス 396"/>
        <xdr:cNvSpPr txBox="1"/>
      </xdr:nvSpPr>
      <xdr:spPr>
        <a:xfrm>
          <a:off x="14020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21469</xdr:rowOff>
    </xdr:from>
    <xdr:to>
      <xdr:col>64</xdr:col>
      <xdr:colOff>152400</xdr:colOff>
      <xdr:row>43</xdr:row>
      <xdr:rowOff>123069</xdr:rowOff>
    </xdr:to>
    <xdr:sp macro="" textlink="">
      <xdr:nvSpPr>
        <xdr:cNvPr id="398" name="フローチャート: 判断 397"/>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107846</xdr:rowOff>
    </xdr:from>
    <xdr:ext cx="762000" cy="259045"/>
    <xdr:sp macro="" textlink="">
      <xdr:nvSpPr>
        <xdr:cNvPr id="399" name="テキスト ボックス 398"/>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30238</xdr:rowOff>
    </xdr:from>
    <xdr:to>
      <xdr:col>81</xdr:col>
      <xdr:colOff>95250</xdr:colOff>
      <xdr:row>40</xdr:row>
      <xdr:rowOff>131838</xdr:rowOff>
    </xdr:to>
    <xdr:sp macro="" textlink="">
      <xdr:nvSpPr>
        <xdr:cNvPr id="405" name="楕円 404"/>
        <xdr:cNvSpPr/>
      </xdr:nvSpPr>
      <xdr:spPr>
        <a:xfrm>
          <a:off x="169672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46765</xdr:rowOff>
    </xdr:from>
    <xdr:ext cx="762000" cy="259045"/>
    <xdr:sp macro="" textlink="">
      <xdr:nvSpPr>
        <xdr:cNvPr id="406" name="公債費負担の状況該当値テキスト"/>
        <xdr:cNvSpPr txBox="1"/>
      </xdr:nvSpPr>
      <xdr:spPr>
        <a:xfrm>
          <a:off x="17106900" y="67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53219</xdr:rowOff>
    </xdr:from>
    <xdr:to>
      <xdr:col>77</xdr:col>
      <xdr:colOff>95250</xdr:colOff>
      <xdr:row>40</xdr:row>
      <xdr:rowOff>154819</xdr:rowOff>
    </xdr:to>
    <xdr:sp macro="" textlink="">
      <xdr:nvSpPr>
        <xdr:cNvPr id="407" name="楕円 406"/>
        <xdr:cNvSpPr/>
      </xdr:nvSpPr>
      <xdr:spPr>
        <a:xfrm>
          <a:off x="16129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408" name="テキスト ボックス 407"/>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99181</xdr:rowOff>
    </xdr:from>
    <xdr:to>
      <xdr:col>73</xdr:col>
      <xdr:colOff>44450</xdr:colOff>
      <xdr:row>41</xdr:row>
      <xdr:rowOff>29331</xdr:rowOff>
    </xdr:to>
    <xdr:sp macro="" textlink="">
      <xdr:nvSpPr>
        <xdr:cNvPr id="409" name="楕円 408"/>
        <xdr:cNvSpPr/>
      </xdr:nvSpPr>
      <xdr:spPr>
        <a:xfrm>
          <a:off x="15240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39508</xdr:rowOff>
    </xdr:from>
    <xdr:ext cx="762000" cy="259045"/>
    <xdr:sp macro="" textlink="">
      <xdr:nvSpPr>
        <xdr:cNvPr id="410" name="テキスト ボックス 409"/>
        <xdr:cNvSpPr txBox="1"/>
      </xdr:nvSpPr>
      <xdr:spPr>
        <a:xfrm>
          <a:off x="14909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8165</xdr:rowOff>
    </xdr:from>
    <xdr:to>
      <xdr:col>68</xdr:col>
      <xdr:colOff>203200</xdr:colOff>
      <xdr:row>41</xdr:row>
      <xdr:rowOff>109765</xdr:rowOff>
    </xdr:to>
    <xdr:sp macro="" textlink="">
      <xdr:nvSpPr>
        <xdr:cNvPr id="411" name="楕円 410"/>
        <xdr:cNvSpPr/>
      </xdr:nvSpPr>
      <xdr:spPr>
        <a:xfrm>
          <a:off x="14351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119942</xdr:rowOff>
    </xdr:from>
    <xdr:ext cx="762000" cy="259045"/>
    <xdr:sp macro="" textlink="">
      <xdr:nvSpPr>
        <xdr:cNvPr id="412" name="テキスト ボックス 411"/>
        <xdr:cNvSpPr txBox="1"/>
      </xdr:nvSpPr>
      <xdr:spPr>
        <a:xfrm>
          <a:off x="14020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13" name="楕円 412"/>
        <xdr:cNvSpPr/>
      </xdr:nvSpPr>
      <xdr:spPr>
        <a:xfrm>
          <a:off x="13462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17434</xdr:rowOff>
    </xdr:from>
    <xdr:ext cx="762000" cy="259045"/>
    <xdr:sp macro="" textlink="">
      <xdr:nvSpPr>
        <xdr:cNvPr id="414" name="テキスト ボックス 413"/>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将来負担比率は年々減少傾向にあり、平成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も前年度と比較して大幅に減少した。これは、行財政集中改革プランに基づき地方債の発行を控え、償還額以内としているためである。また、特定目的基金への積み立てにより充当可能金額が増加したことも主な要因となっている。</a:t>
          </a:r>
        </a:p>
        <a:p>
          <a:r>
            <a:rPr kumimoji="1" lang="ja-JP" altLang="en-US" sz="1300">
              <a:latin typeface="ＭＳ Ｐゴシック" panose="020B0600070205080204" pitchFamily="50" charset="-128"/>
              <a:ea typeface="ＭＳ Ｐゴシック" panose="020B0600070205080204" pitchFamily="50" charset="-128"/>
            </a:rPr>
            <a:t>　今後は、市中長期財政計画を基準とした財政運営を行うことで引き続き将来負担比率の抑制に努め、財政の健全化を図っていく。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102997</xdr:rowOff>
    </xdr:to>
    <xdr:cxnSp macro="">
      <xdr:nvCxnSpPr>
        <xdr:cNvPr id="443" name="直線コネクタ 442"/>
        <xdr:cNvCxnSpPr/>
      </xdr:nvCxnSpPr>
      <xdr:spPr>
        <a:xfrm flipV="1">
          <a:off x="17018000" y="2370667"/>
          <a:ext cx="0" cy="1332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75074</xdr:rowOff>
    </xdr:from>
    <xdr:ext cx="762000" cy="259045"/>
    <xdr:sp macro="" textlink="">
      <xdr:nvSpPr>
        <xdr:cNvPr id="444" name="将来負担の状況最小値テキスト"/>
        <xdr:cNvSpPr txBox="1"/>
      </xdr:nvSpPr>
      <xdr:spPr>
        <a:xfrm>
          <a:off x="17106900" y="367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102997</xdr:rowOff>
    </xdr:from>
    <xdr:to>
      <xdr:col>81</xdr:col>
      <xdr:colOff>133350</xdr:colOff>
      <xdr:row>21</xdr:row>
      <xdr:rowOff>102997</xdr:rowOff>
    </xdr:to>
    <xdr:cxnSp macro="">
      <xdr:nvCxnSpPr>
        <xdr:cNvPr id="445" name="直線コネクタ 444"/>
        <xdr:cNvCxnSpPr/>
      </xdr:nvCxnSpPr>
      <xdr:spPr>
        <a:xfrm>
          <a:off x="16929100" y="37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41952</xdr:rowOff>
    </xdr:from>
    <xdr:to>
      <xdr:col>81</xdr:col>
      <xdr:colOff>44450</xdr:colOff>
      <xdr:row>14</xdr:row>
      <xdr:rowOff>130429</xdr:rowOff>
    </xdr:to>
    <xdr:cxnSp macro="">
      <xdr:nvCxnSpPr>
        <xdr:cNvPr id="448" name="直線コネクタ 447"/>
        <xdr:cNvCxnSpPr/>
      </xdr:nvCxnSpPr>
      <xdr:spPr>
        <a:xfrm flipV="1">
          <a:off x="16179800" y="2442252"/>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9" name="将来負担の状況平均値テキスト"/>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50" name="フローチャート: 判断 449"/>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130429</xdr:rowOff>
    </xdr:from>
    <xdr:to>
      <xdr:col>77</xdr:col>
      <xdr:colOff>44450</xdr:colOff>
      <xdr:row>14</xdr:row>
      <xdr:rowOff>170646</xdr:rowOff>
    </xdr:to>
    <xdr:cxnSp macro="">
      <xdr:nvCxnSpPr>
        <xdr:cNvPr id="451" name="直線コネクタ 450"/>
        <xdr:cNvCxnSpPr/>
      </xdr:nvCxnSpPr>
      <xdr:spPr>
        <a:xfrm flipV="1">
          <a:off x="15290800" y="2530729"/>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82042</xdr:rowOff>
    </xdr:from>
    <xdr:to>
      <xdr:col>77</xdr:col>
      <xdr:colOff>95250</xdr:colOff>
      <xdr:row>15</xdr:row>
      <xdr:rowOff>12192</xdr:rowOff>
    </xdr:to>
    <xdr:sp macro="" textlink="">
      <xdr:nvSpPr>
        <xdr:cNvPr id="452" name="フローチャート: 判断 451"/>
        <xdr:cNvSpPr/>
      </xdr:nvSpPr>
      <xdr:spPr>
        <a:xfrm>
          <a:off x="16129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168419</xdr:rowOff>
    </xdr:from>
    <xdr:ext cx="736600" cy="259045"/>
    <xdr:sp macro="" textlink="">
      <xdr:nvSpPr>
        <xdr:cNvPr id="453" name="テキスト ボックス 452"/>
        <xdr:cNvSpPr txBox="1"/>
      </xdr:nvSpPr>
      <xdr:spPr>
        <a:xfrm>
          <a:off x="15798800" y="256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170646</xdr:rowOff>
    </xdr:from>
    <xdr:to>
      <xdr:col>72</xdr:col>
      <xdr:colOff>203200</xdr:colOff>
      <xdr:row>15</xdr:row>
      <xdr:rowOff>58716</xdr:rowOff>
    </xdr:to>
    <xdr:cxnSp macro="">
      <xdr:nvCxnSpPr>
        <xdr:cNvPr id="454" name="直線コネクタ 453"/>
        <xdr:cNvCxnSpPr/>
      </xdr:nvCxnSpPr>
      <xdr:spPr>
        <a:xfrm flipV="1">
          <a:off x="14401800" y="2570946"/>
          <a:ext cx="889000" cy="5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11938</xdr:rowOff>
    </xdr:from>
    <xdr:to>
      <xdr:col>73</xdr:col>
      <xdr:colOff>44450</xdr:colOff>
      <xdr:row>15</xdr:row>
      <xdr:rowOff>113538</xdr:rowOff>
    </xdr:to>
    <xdr:sp macro="" textlink="">
      <xdr:nvSpPr>
        <xdr:cNvPr id="455" name="フローチャート: 判断 454"/>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98315</xdr:rowOff>
    </xdr:from>
    <xdr:ext cx="762000" cy="259045"/>
    <xdr:sp macro="" textlink="">
      <xdr:nvSpPr>
        <xdr:cNvPr id="456" name="テキスト ボックス 455"/>
        <xdr:cNvSpPr txBox="1"/>
      </xdr:nvSpPr>
      <xdr:spPr>
        <a:xfrm>
          <a:off x="14909800" y="267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58716</xdr:rowOff>
    </xdr:from>
    <xdr:to>
      <xdr:col>68</xdr:col>
      <xdr:colOff>152400</xdr:colOff>
      <xdr:row>15</xdr:row>
      <xdr:rowOff>147997</xdr:rowOff>
    </xdr:to>
    <xdr:cxnSp macro="">
      <xdr:nvCxnSpPr>
        <xdr:cNvPr id="457" name="直線コネクタ 456"/>
        <xdr:cNvCxnSpPr/>
      </xdr:nvCxnSpPr>
      <xdr:spPr>
        <a:xfrm flipV="1">
          <a:off x="13512800" y="2630466"/>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139023</xdr:rowOff>
    </xdr:from>
    <xdr:to>
      <xdr:col>68</xdr:col>
      <xdr:colOff>203200</xdr:colOff>
      <xdr:row>16</xdr:row>
      <xdr:rowOff>69173</xdr:rowOff>
    </xdr:to>
    <xdr:sp macro="" textlink="">
      <xdr:nvSpPr>
        <xdr:cNvPr id="458" name="フローチャート: 判断 457"/>
        <xdr:cNvSpPr/>
      </xdr:nvSpPr>
      <xdr:spPr>
        <a:xfrm>
          <a:off x="14351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53950</xdr:rowOff>
    </xdr:from>
    <xdr:ext cx="762000" cy="259045"/>
    <xdr:sp macro="" textlink="">
      <xdr:nvSpPr>
        <xdr:cNvPr id="459" name="テキスト ボックス 458"/>
        <xdr:cNvSpPr txBox="1"/>
      </xdr:nvSpPr>
      <xdr:spPr>
        <a:xfrm>
          <a:off x="14020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1355</xdr:rowOff>
    </xdr:from>
    <xdr:to>
      <xdr:col>64</xdr:col>
      <xdr:colOff>152400</xdr:colOff>
      <xdr:row>16</xdr:row>
      <xdr:rowOff>102955</xdr:rowOff>
    </xdr:to>
    <xdr:sp macro="" textlink="">
      <xdr:nvSpPr>
        <xdr:cNvPr id="460" name="フローチャート: 判断 459"/>
        <xdr:cNvSpPr/>
      </xdr:nvSpPr>
      <xdr:spPr>
        <a:xfrm>
          <a:off x="13462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87732</xdr:rowOff>
    </xdr:from>
    <xdr:ext cx="762000" cy="259045"/>
    <xdr:sp macro="" textlink="">
      <xdr:nvSpPr>
        <xdr:cNvPr id="461" name="テキスト ボックス 460"/>
        <xdr:cNvSpPr txBox="1"/>
      </xdr:nvSpPr>
      <xdr:spPr>
        <a:xfrm>
          <a:off x="13131800" y="28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162602</xdr:rowOff>
    </xdr:from>
    <xdr:to>
      <xdr:col>81</xdr:col>
      <xdr:colOff>95250</xdr:colOff>
      <xdr:row>14</xdr:row>
      <xdr:rowOff>92752</xdr:rowOff>
    </xdr:to>
    <xdr:sp macro="" textlink="">
      <xdr:nvSpPr>
        <xdr:cNvPr id="467" name="楕円 466"/>
        <xdr:cNvSpPr/>
      </xdr:nvSpPr>
      <xdr:spPr>
        <a:xfrm>
          <a:off x="16967200" y="239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83879</xdr:rowOff>
    </xdr:from>
    <xdr:ext cx="762000" cy="259045"/>
    <xdr:sp macro="" textlink="">
      <xdr:nvSpPr>
        <xdr:cNvPr id="468" name="将来負担の状況該当値テキスト"/>
        <xdr:cNvSpPr txBox="1"/>
      </xdr:nvSpPr>
      <xdr:spPr>
        <a:xfrm>
          <a:off x="17106900" y="23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79629</xdr:rowOff>
    </xdr:from>
    <xdr:to>
      <xdr:col>77</xdr:col>
      <xdr:colOff>95250</xdr:colOff>
      <xdr:row>15</xdr:row>
      <xdr:rowOff>9779</xdr:rowOff>
    </xdr:to>
    <xdr:sp macro="" textlink="">
      <xdr:nvSpPr>
        <xdr:cNvPr id="469" name="楕円 468"/>
        <xdr:cNvSpPr/>
      </xdr:nvSpPr>
      <xdr:spPr>
        <a:xfrm>
          <a:off x="16129000" y="24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19956</xdr:rowOff>
    </xdr:from>
    <xdr:ext cx="736600" cy="259045"/>
    <xdr:sp macro="" textlink="">
      <xdr:nvSpPr>
        <xdr:cNvPr id="470" name="テキスト ボックス 469"/>
        <xdr:cNvSpPr txBox="1"/>
      </xdr:nvSpPr>
      <xdr:spPr>
        <a:xfrm>
          <a:off x="15798800" y="2248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119846</xdr:rowOff>
    </xdr:from>
    <xdr:to>
      <xdr:col>73</xdr:col>
      <xdr:colOff>44450</xdr:colOff>
      <xdr:row>15</xdr:row>
      <xdr:rowOff>49996</xdr:rowOff>
    </xdr:to>
    <xdr:sp macro="" textlink="">
      <xdr:nvSpPr>
        <xdr:cNvPr id="471" name="楕円 470"/>
        <xdr:cNvSpPr/>
      </xdr:nvSpPr>
      <xdr:spPr>
        <a:xfrm>
          <a:off x="15240000" y="252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60173</xdr:rowOff>
    </xdr:from>
    <xdr:ext cx="762000" cy="259045"/>
    <xdr:sp macro="" textlink="">
      <xdr:nvSpPr>
        <xdr:cNvPr id="472" name="テキスト ボックス 471"/>
        <xdr:cNvSpPr txBox="1"/>
      </xdr:nvSpPr>
      <xdr:spPr>
        <a:xfrm>
          <a:off x="14909800" y="228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7916</xdr:rowOff>
    </xdr:from>
    <xdr:to>
      <xdr:col>68</xdr:col>
      <xdr:colOff>203200</xdr:colOff>
      <xdr:row>15</xdr:row>
      <xdr:rowOff>109516</xdr:rowOff>
    </xdr:to>
    <xdr:sp macro="" textlink="">
      <xdr:nvSpPr>
        <xdr:cNvPr id="473" name="楕円 472"/>
        <xdr:cNvSpPr/>
      </xdr:nvSpPr>
      <xdr:spPr>
        <a:xfrm>
          <a:off x="14351000" y="257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119693</xdr:rowOff>
    </xdr:from>
    <xdr:ext cx="762000" cy="259045"/>
    <xdr:sp macro="" textlink="">
      <xdr:nvSpPr>
        <xdr:cNvPr id="474" name="テキスト ボックス 473"/>
        <xdr:cNvSpPr txBox="1"/>
      </xdr:nvSpPr>
      <xdr:spPr>
        <a:xfrm>
          <a:off x="14020800" y="234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97197</xdr:rowOff>
    </xdr:from>
    <xdr:to>
      <xdr:col>64</xdr:col>
      <xdr:colOff>152400</xdr:colOff>
      <xdr:row>16</xdr:row>
      <xdr:rowOff>27347</xdr:rowOff>
    </xdr:to>
    <xdr:sp macro="" textlink="">
      <xdr:nvSpPr>
        <xdr:cNvPr id="475" name="楕円 474"/>
        <xdr:cNvSpPr/>
      </xdr:nvSpPr>
      <xdr:spPr>
        <a:xfrm>
          <a:off x="13462000" y="26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37524</xdr:rowOff>
    </xdr:from>
    <xdr:ext cx="762000" cy="259045"/>
    <xdr:sp macro="" textlink="">
      <xdr:nvSpPr>
        <xdr:cNvPr id="476" name="テキスト ボックス 475"/>
        <xdr:cNvSpPr txBox="1"/>
      </xdr:nvSpPr>
      <xdr:spPr>
        <a:xfrm>
          <a:off x="13131800" y="2437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栃木県那須烏山市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27,161
26,904
174.35
12,317,456
11,682,249
574,363
8,333,004
12,443,095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％の減となり、</a:t>
          </a:r>
          <a:r>
            <a:rPr kumimoji="1" lang="en-US" altLang="ja-JP" sz="1300">
              <a:latin typeface="ＭＳ Ｐゴシック" panose="020B0600070205080204" pitchFamily="50" charset="-128"/>
              <a:ea typeface="ＭＳ Ｐゴシック" panose="020B0600070205080204" pitchFamily="50" charset="-128"/>
            </a:rPr>
            <a:t>20.7</a:t>
          </a:r>
          <a:r>
            <a:rPr kumimoji="1" lang="ja-JP" altLang="en-US" sz="1300">
              <a:latin typeface="ＭＳ Ｐゴシック" panose="020B0600070205080204" pitchFamily="50" charset="-128"/>
              <a:ea typeface="ＭＳ Ｐゴシック" panose="020B0600070205080204" pitchFamily="50" charset="-128"/>
            </a:rPr>
            <a:t>％という結果になった。</a:t>
          </a:r>
        </a:p>
        <a:p>
          <a:r>
            <a:rPr kumimoji="1" lang="ja-JP" altLang="en-US" sz="1300">
              <a:latin typeface="ＭＳ Ｐゴシック" panose="020B0600070205080204" pitchFamily="50" charset="-128"/>
              <a:ea typeface="ＭＳ Ｐゴシック" panose="020B0600070205080204" pitchFamily="50" charset="-128"/>
            </a:rPr>
            <a:t>　計画的な職員採用により、近年は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台を推移しており、類似団体平均と比較しても低い水準で推移している。</a:t>
          </a:r>
        </a:p>
        <a:p>
          <a:r>
            <a:rPr kumimoji="1" lang="ja-JP" altLang="en-US" sz="1300">
              <a:latin typeface="ＭＳ Ｐゴシック" panose="020B0600070205080204" pitchFamily="50" charset="-128"/>
              <a:ea typeface="ＭＳ Ｐゴシック" panose="020B0600070205080204" pitchFamily="50" charset="-128"/>
            </a:rPr>
            <a:t>　今後も、平成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年に策定した定員適正化計画に基づき、施設の統廃合や指定管理者制度の導入を進めながら、人件費の抑制に努める。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61685</xdr:rowOff>
    </xdr:to>
    <xdr:cxnSp macro="">
      <xdr:nvCxnSpPr>
        <xdr:cNvPr id="63" name="直線コネクタ 62"/>
        <xdr:cNvCxnSpPr/>
      </xdr:nvCxnSpPr>
      <xdr:spPr>
        <a:xfrm flipV="1">
          <a:off x="4826000" y="5651500"/>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61686</xdr:rowOff>
    </xdr:from>
    <xdr:to>
      <xdr:col>24</xdr:col>
      <xdr:colOff>25400</xdr:colOff>
      <xdr:row>34</xdr:row>
      <xdr:rowOff>137886</xdr:rowOff>
    </xdr:to>
    <xdr:cxnSp macro="">
      <xdr:nvCxnSpPr>
        <xdr:cNvPr id="68" name="直線コネクタ 67"/>
        <xdr:cNvCxnSpPr/>
      </xdr:nvCxnSpPr>
      <xdr:spPr>
        <a:xfrm flipV="1">
          <a:off x="3987800" y="5890986"/>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61884</xdr:rowOff>
    </xdr:from>
    <xdr:ext cx="762000" cy="259045"/>
    <xdr:sp macro="" textlink="">
      <xdr:nvSpPr>
        <xdr:cNvPr id="69" name="人件費平均値テキスト"/>
        <xdr:cNvSpPr txBox="1"/>
      </xdr:nvSpPr>
      <xdr:spPr>
        <a:xfrm>
          <a:off x="4914900" y="606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89807</xdr:rowOff>
    </xdr:from>
    <xdr:to>
      <xdr:col>24</xdr:col>
      <xdr:colOff>76200</xdr:colOff>
      <xdr:row>36</xdr:row>
      <xdr:rowOff>19957</xdr:rowOff>
    </xdr:to>
    <xdr:sp macro="" textlink="">
      <xdr:nvSpPr>
        <xdr:cNvPr id="70" name="フローチャート: 判断 69"/>
        <xdr:cNvSpPr/>
      </xdr:nvSpPr>
      <xdr:spPr>
        <a:xfrm>
          <a:off x="4775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34</xdr:row>
      <xdr:rowOff>137886</xdr:rowOff>
    </xdr:to>
    <xdr:cxnSp macro="">
      <xdr:nvCxnSpPr>
        <xdr:cNvPr id="71" name="直線コネクタ 70"/>
        <xdr:cNvCxnSpPr/>
      </xdr:nvCxnSpPr>
      <xdr:spPr>
        <a:xfrm>
          <a:off x="3098800" y="59563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111578</xdr:rowOff>
    </xdr:from>
    <xdr:to>
      <xdr:col>20</xdr:col>
      <xdr:colOff>38100</xdr:colOff>
      <xdr:row>36</xdr:row>
      <xdr:rowOff>41728</xdr:rowOff>
    </xdr:to>
    <xdr:sp macro="" textlink="">
      <xdr:nvSpPr>
        <xdr:cNvPr id="72" name="フローチャート: 判断 71"/>
        <xdr:cNvSpPr/>
      </xdr:nvSpPr>
      <xdr:spPr>
        <a:xfrm>
          <a:off x="3937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26505</xdr:rowOff>
    </xdr:from>
    <xdr:ext cx="736600" cy="259045"/>
    <xdr:sp macro="" textlink="">
      <xdr:nvSpPr>
        <xdr:cNvPr id="73" name="テキスト ボックス 72"/>
        <xdr:cNvSpPr txBox="1"/>
      </xdr:nvSpPr>
      <xdr:spPr>
        <a:xfrm>
          <a:off x="3606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35</xdr:row>
      <xdr:rowOff>162378</xdr:rowOff>
    </xdr:to>
    <xdr:cxnSp macro="">
      <xdr:nvCxnSpPr>
        <xdr:cNvPr id="74" name="直線コネクタ 73"/>
        <xdr:cNvCxnSpPr/>
      </xdr:nvCxnSpPr>
      <xdr:spPr>
        <a:xfrm flipV="1">
          <a:off x="2209800" y="5956300"/>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78922</xdr:rowOff>
    </xdr:from>
    <xdr:to>
      <xdr:col>15</xdr:col>
      <xdr:colOff>149225</xdr:colOff>
      <xdr:row>36</xdr:row>
      <xdr:rowOff>9072</xdr:rowOff>
    </xdr:to>
    <xdr:sp macro="" textlink="">
      <xdr:nvSpPr>
        <xdr:cNvPr id="75" name="フローチャート: 判断 74"/>
        <xdr:cNvSpPr/>
      </xdr:nvSpPr>
      <xdr:spPr>
        <a:xfrm>
          <a:off x="3048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165299</xdr:rowOff>
    </xdr:from>
    <xdr:ext cx="762000" cy="259045"/>
    <xdr:sp macro="" textlink="">
      <xdr:nvSpPr>
        <xdr:cNvPr id="76" name="テキスト ボックス 75"/>
        <xdr:cNvSpPr txBox="1"/>
      </xdr:nvSpPr>
      <xdr:spPr>
        <a:xfrm>
          <a:off x="27178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129722</xdr:rowOff>
    </xdr:from>
    <xdr:to>
      <xdr:col>11</xdr:col>
      <xdr:colOff>9525</xdr:colOff>
      <xdr:row>35</xdr:row>
      <xdr:rowOff>162378</xdr:rowOff>
    </xdr:to>
    <xdr:cxnSp macro="">
      <xdr:nvCxnSpPr>
        <xdr:cNvPr id="77" name="直線コネクタ 76"/>
        <xdr:cNvCxnSpPr/>
      </xdr:nvCxnSpPr>
      <xdr:spPr>
        <a:xfrm>
          <a:off x="1320800" y="6130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8" name="フローチャート: 判断 77"/>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79" name="テキスト ボックス 78"/>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122464</xdr:rowOff>
    </xdr:from>
    <xdr:to>
      <xdr:col>6</xdr:col>
      <xdr:colOff>171450</xdr:colOff>
      <xdr:row>36</xdr:row>
      <xdr:rowOff>52614</xdr:rowOff>
    </xdr:to>
    <xdr:sp macro="" textlink="">
      <xdr:nvSpPr>
        <xdr:cNvPr id="80" name="フローチャート: 判断 79"/>
        <xdr:cNvSpPr/>
      </xdr:nvSpPr>
      <xdr:spPr>
        <a:xfrm>
          <a:off x="1270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37391</xdr:rowOff>
    </xdr:from>
    <xdr:ext cx="762000" cy="259045"/>
    <xdr:sp macro="" textlink="">
      <xdr:nvSpPr>
        <xdr:cNvPr id="81" name="テキスト ボックス 80"/>
        <xdr:cNvSpPr txBox="1"/>
      </xdr:nvSpPr>
      <xdr:spPr>
        <a:xfrm>
          <a:off x="939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10886</xdr:rowOff>
    </xdr:from>
    <xdr:to>
      <xdr:col>24</xdr:col>
      <xdr:colOff>76200</xdr:colOff>
      <xdr:row>34</xdr:row>
      <xdr:rowOff>112486</xdr:rowOff>
    </xdr:to>
    <xdr:sp macro="" textlink="">
      <xdr:nvSpPr>
        <xdr:cNvPr id="87" name="楕円 86"/>
        <xdr:cNvSpPr/>
      </xdr:nvSpPr>
      <xdr:spPr>
        <a:xfrm>
          <a:off x="47752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27413</xdr:rowOff>
    </xdr:from>
    <xdr:ext cx="762000" cy="259045"/>
    <xdr:sp macro="" textlink="">
      <xdr:nvSpPr>
        <xdr:cNvPr id="88" name="人件費該当値テキスト"/>
        <xdr:cNvSpPr txBox="1"/>
      </xdr:nvSpPr>
      <xdr:spPr>
        <a:xfrm>
          <a:off x="49149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87086</xdr:rowOff>
    </xdr:from>
    <xdr:to>
      <xdr:col>20</xdr:col>
      <xdr:colOff>38100</xdr:colOff>
      <xdr:row>35</xdr:row>
      <xdr:rowOff>17236</xdr:rowOff>
    </xdr:to>
    <xdr:sp macro="" textlink="">
      <xdr:nvSpPr>
        <xdr:cNvPr id="89" name="楕円 88"/>
        <xdr:cNvSpPr/>
      </xdr:nvSpPr>
      <xdr:spPr>
        <a:xfrm>
          <a:off x="3937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27413</xdr:rowOff>
    </xdr:from>
    <xdr:ext cx="736600" cy="259045"/>
    <xdr:sp macro="" textlink="">
      <xdr:nvSpPr>
        <xdr:cNvPr id="90" name="テキスト ボックス 89"/>
        <xdr:cNvSpPr txBox="1"/>
      </xdr:nvSpPr>
      <xdr:spPr>
        <a:xfrm>
          <a:off x="3606800" y="568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76200</xdr:rowOff>
    </xdr:from>
    <xdr:to>
      <xdr:col>15</xdr:col>
      <xdr:colOff>149225</xdr:colOff>
      <xdr:row>35</xdr:row>
      <xdr:rowOff>6350</xdr:rowOff>
    </xdr:to>
    <xdr:sp macro="" textlink="">
      <xdr:nvSpPr>
        <xdr:cNvPr id="91" name="楕円 90"/>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92" name="テキスト ボックス 91"/>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111578</xdr:rowOff>
    </xdr:from>
    <xdr:to>
      <xdr:col>11</xdr:col>
      <xdr:colOff>60325</xdr:colOff>
      <xdr:row>36</xdr:row>
      <xdr:rowOff>41728</xdr:rowOff>
    </xdr:to>
    <xdr:sp macro="" textlink="">
      <xdr:nvSpPr>
        <xdr:cNvPr id="93" name="楕円 92"/>
        <xdr:cNvSpPr/>
      </xdr:nvSpPr>
      <xdr:spPr>
        <a:xfrm>
          <a:off x="2159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51905</xdr:rowOff>
    </xdr:from>
    <xdr:ext cx="762000" cy="259045"/>
    <xdr:sp macro="" textlink="">
      <xdr:nvSpPr>
        <xdr:cNvPr id="94" name="テキスト ボックス 93"/>
        <xdr:cNvSpPr txBox="1"/>
      </xdr:nvSpPr>
      <xdr:spPr>
        <a:xfrm>
          <a:off x="1828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78922</xdr:rowOff>
    </xdr:from>
    <xdr:to>
      <xdr:col>6</xdr:col>
      <xdr:colOff>171450</xdr:colOff>
      <xdr:row>36</xdr:row>
      <xdr:rowOff>9072</xdr:rowOff>
    </xdr:to>
    <xdr:sp macro="" textlink="">
      <xdr:nvSpPr>
        <xdr:cNvPr id="95" name="楕円 94"/>
        <xdr:cNvSpPr/>
      </xdr:nvSpPr>
      <xdr:spPr>
        <a:xfrm>
          <a:off x="1270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19249</xdr:rowOff>
    </xdr:from>
    <xdr:ext cx="762000" cy="259045"/>
    <xdr:sp macro="" textlink="">
      <xdr:nvSpPr>
        <xdr:cNvPr id="96" name="テキスト ボックス 95"/>
        <xdr:cNvSpPr txBox="1"/>
      </xdr:nvSpPr>
      <xdr:spPr>
        <a:xfrm>
          <a:off x="939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物件費については、行財政集中改革プランに基づきコスト削減に努めており、平成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年度まで類似団体の平均値より低い水準にあったものの、平成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年度以降はスクールバスの拡充による運行業務委託料の増により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年度に続き</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今後は、行政改革大綱に基づき、職員のコスト削減に対する意識を徹底する。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22</xdr:row>
      <xdr:rowOff>50800</xdr:rowOff>
    </xdr:to>
    <xdr:cxnSp macro="">
      <xdr:nvCxnSpPr>
        <xdr:cNvPr id="124" name="直線コネクタ 123"/>
        <xdr:cNvCxnSpPr/>
      </xdr:nvCxnSpPr>
      <xdr:spPr>
        <a:xfrm flipV="1">
          <a:off x="16510000" y="2413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38100</xdr:rowOff>
    </xdr:from>
    <xdr:to>
      <xdr:col>82</xdr:col>
      <xdr:colOff>107950</xdr:colOff>
      <xdr:row>18</xdr:row>
      <xdr:rowOff>38100</xdr:rowOff>
    </xdr:to>
    <xdr:cxnSp macro="">
      <xdr:nvCxnSpPr>
        <xdr:cNvPr id="129" name="直線コネクタ 128"/>
        <xdr:cNvCxnSpPr/>
      </xdr:nvCxnSpPr>
      <xdr:spPr>
        <a:xfrm>
          <a:off x="15671800" y="312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22877</xdr:rowOff>
    </xdr:from>
    <xdr:ext cx="762000" cy="259045"/>
    <xdr:sp macro="" textlink="">
      <xdr:nvSpPr>
        <xdr:cNvPr id="130" name="物件費平均値テキスト"/>
        <xdr:cNvSpPr txBox="1"/>
      </xdr:nvSpPr>
      <xdr:spPr>
        <a:xfrm>
          <a:off x="16598900" y="310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50800</xdr:rowOff>
    </xdr:from>
    <xdr:to>
      <xdr:col>82</xdr:col>
      <xdr:colOff>158750</xdr:colOff>
      <xdr:row>18</xdr:row>
      <xdr:rowOff>152400</xdr:rowOff>
    </xdr:to>
    <xdr:sp macro="" textlink="">
      <xdr:nvSpPr>
        <xdr:cNvPr id="131" name="フローチャート: 判断 130"/>
        <xdr:cNvSpPr/>
      </xdr:nvSpPr>
      <xdr:spPr>
        <a:xfrm>
          <a:off x="164592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0</xdr:rowOff>
    </xdr:from>
    <xdr:to>
      <xdr:col>78</xdr:col>
      <xdr:colOff>69850</xdr:colOff>
      <xdr:row>18</xdr:row>
      <xdr:rowOff>38100</xdr:rowOff>
    </xdr:to>
    <xdr:cxnSp macro="">
      <xdr:nvCxnSpPr>
        <xdr:cNvPr id="132" name="直線コネクタ 131"/>
        <xdr:cNvCxnSpPr/>
      </xdr:nvCxnSpPr>
      <xdr:spPr>
        <a:xfrm>
          <a:off x="14782800" y="308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146050</xdr:rowOff>
    </xdr:from>
    <xdr:to>
      <xdr:col>78</xdr:col>
      <xdr:colOff>120650</xdr:colOff>
      <xdr:row>18</xdr:row>
      <xdr:rowOff>76200</xdr:rowOff>
    </xdr:to>
    <xdr:sp macro="" textlink="">
      <xdr:nvSpPr>
        <xdr:cNvPr id="133" name="フローチャート: 判断 132"/>
        <xdr:cNvSpPr/>
      </xdr:nvSpPr>
      <xdr:spPr>
        <a:xfrm>
          <a:off x="15621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34" name="テキスト ボックス 133"/>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19050</xdr:rowOff>
    </xdr:from>
    <xdr:to>
      <xdr:col>73</xdr:col>
      <xdr:colOff>180975</xdr:colOff>
      <xdr:row>18</xdr:row>
      <xdr:rowOff>0</xdr:rowOff>
    </xdr:to>
    <xdr:cxnSp macro="">
      <xdr:nvCxnSpPr>
        <xdr:cNvPr id="135" name="直線コネクタ 134"/>
        <xdr:cNvCxnSpPr/>
      </xdr:nvCxnSpPr>
      <xdr:spPr>
        <a:xfrm>
          <a:off x="13893800" y="2933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6" name="フローチャート: 判断 135"/>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37" name="テキスト ボックス 136"/>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19050</xdr:rowOff>
    </xdr:from>
    <xdr:to>
      <xdr:col>69</xdr:col>
      <xdr:colOff>92075</xdr:colOff>
      <xdr:row>17</xdr:row>
      <xdr:rowOff>19050</xdr:rowOff>
    </xdr:to>
    <xdr:cxnSp macro="">
      <xdr:nvCxnSpPr>
        <xdr:cNvPr id="138" name="直線コネクタ 137"/>
        <xdr:cNvCxnSpPr/>
      </xdr:nvCxnSpPr>
      <xdr:spPr>
        <a:xfrm>
          <a:off x="13004800" y="293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9" name="フローチャート: 判断 138"/>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0" name="テキスト ボックス 139"/>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1" name="フローチャート: 判断 140"/>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42" name="テキスト ボックス 141"/>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158750</xdr:rowOff>
    </xdr:from>
    <xdr:to>
      <xdr:col>82</xdr:col>
      <xdr:colOff>158750</xdr:colOff>
      <xdr:row>18</xdr:row>
      <xdr:rowOff>88900</xdr:rowOff>
    </xdr:to>
    <xdr:sp macro="" textlink="">
      <xdr:nvSpPr>
        <xdr:cNvPr id="148" name="楕円 147"/>
        <xdr:cNvSpPr/>
      </xdr:nvSpPr>
      <xdr:spPr>
        <a:xfrm>
          <a:off x="164592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3827</xdr:rowOff>
    </xdr:from>
    <xdr:ext cx="762000" cy="259045"/>
    <xdr:sp macro="" textlink="">
      <xdr:nvSpPr>
        <xdr:cNvPr id="149" name="物件費該当値テキスト"/>
        <xdr:cNvSpPr txBox="1"/>
      </xdr:nvSpPr>
      <xdr:spPr>
        <a:xfrm>
          <a:off x="165989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158750</xdr:rowOff>
    </xdr:from>
    <xdr:to>
      <xdr:col>78</xdr:col>
      <xdr:colOff>120650</xdr:colOff>
      <xdr:row>18</xdr:row>
      <xdr:rowOff>88900</xdr:rowOff>
    </xdr:to>
    <xdr:sp macro="" textlink="">
      <xdr:nvSpPr>
        <xdr:cNvPr id="150" name="楕円 149"/>
        <xdr:cNvSpPr/>
      </xdr:nvSpPr>
      <xdr:spPr>
        <a:xfrm>
          <a:off x="15621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73677</xdr:rowOff>
    </xdr:from>
    <xdr:ext cx="736600" cy="259045"/>
    <xdr:sp macro="" textlink="">
      <xdr:nvSpPr>
        <xdr:cNvPr id="151" name="テキスト ボックス 150"/>
        <xdr:cNvSpPr txBox="1"/>
      </xdr:nvSpPr>
      <xdr:spPr>
        <a:xfrm>
          <a:off x="15290800" y="315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120650</xdr:rowOff>
    </xdr:from>
    <xdr:to>
      <xdr:col>74</xdr:col>
      <xdr:colOff>31750</xdr:colOff>
      <xdr:row>18</xdr:row>
      <xdr:rowOff>50800</xdr:rowOff>
    </xdr:to>
    <xdr:sp macro="" textlink="">
      <xdr:nvSpPr>
        <xdr:cNvPr id="152" name="楕円 151"/>
        <xdr:cNvSpPr/>
      </xdr:nvSpPr>
      <xdr:spPr>
        <a:xfrm>
          <a:off x="14732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35577</xdr:rowOff>
    </xdr:from>
    <xdr:ext cx="762000" cy="259045"/>
    <xdr:sp macro="" textlink="">
      <xdr:nvSpPr>
        <xdr:cNvPr id="153" name="テキスト ボックス 152"/>
        <xdr:cNvSpPr txBox="1"/>
      </xdr:nvSpPr>
      <xdr:spPr>
        <a:xfrm>
          <a:off x="14401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139700</xdr:rowOff>
    </xdr:from>
    <xdr:to>
      <xdr:col>69</xdr:col>
      <xdr:colOff>142875</xdr:colOff>
      <xdr:row>17</xdr:row>
      <xdr:rowOff>69850</xdr:rowOff>
    </xdr:to>
    <xdr:sp macro="" textlink="">
      <xdr:nvSpPr>
        <xdr:cNvPr id="154" name="楕円 153"/>
        <xdr:cNvSpPr/>
      </xdr:nvSpPr>
      <xdr:spPr>
        <a:xfrm>
          <a:off x="13843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80027</xdr:rowOff>
    </xdr:from>
    <xdr:ext cx="762000" cy="259045"/>
    <xdr:sp macro="" textlink="">
      <xdr:nvSpPr>
        <xdr:cNvPr id="155" name="テキスト ボックス 154"/>
        <xdr:cNvSpPr txBox="1"/>
      </xdr:nvSpPr>
      <xdr:spPr>
        <a:xfrm>
          <a:off x="13512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139700</xdr:rowOff>
    </xdr:from>
    <xdr:to>
      <xdr:col>65</xdr:col>
      <xdr:colOff>53975</xdr:colOff>
      <xdr:row>17</xdr:row>
      <xdr:rowOff>69850</xdr:rowOff>
    </xdr:to>
    <xdr:sp macro="" textlink="">
      <xdr:nvSpPr>
        <xdr:cNvPr id="156" name="楕円 155"/>
        <xdr:cNvSpPr/>
      </xdr:nvSpPr>
      <xdr:spPr>
        <a:xfrm>
          <a:off x="12954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80027</xdr:rowOff>
    </xdr:from>
    <xdr:ext cx="762000" cy="259045"/>
    <xdr:sp macro="" textlink="">
      <xdr:nvSpPr>
        <xdr:cNvPr id="157" name="テキスト ボックス 156"/>
        <xdr:cNvSpPr txBox="1"/>
      </xdr:nvSpPr>
      <xdr:spPr>
        <a:xfrm>
          <a:off x="12623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扶助費は、主に社会福祉費や児童福祉費が減少したため、昨年度と比べ全体的に減少している。また、平成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年度以降は毎年類似団体平均を下回っている。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今後は、資格審査の適正化や単独事業の見直しを図るなど財政を圧迫することがないよう、可能な限り経費の削減に努める。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127000</xdr:rowOff>
    </xdr:to>
    <xdr:cxnSp macro="">
      <xdr:nvCxnSpPr>
        <xdr:cNvPr id="185" name="直線コネクタ 184"/>
        <xdr:cNvCxnSpPr/>
      </xdr:nvCxnSpPr>
      <xdr:spPr>
        <a:xfrm flipV="1">
          <a:off x="4826000" y="93091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6"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7" name="直線コネクタ 186"/>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146050</xdr:rowOff>
    </xdr:from>
    <xdr:to>
      <xdr:col>24</xdr:col>
      <xdr:colOff>25400</xdr:colOff>
      <xdr:row>56</xdr:row>
      <xdr:rowOff>165100</xdr:rowOff>
    </xdr:to>
    <xdr:cxnSp macro="">
      <xdr:nvCxnSpPr>
        <xdr:cNvPr id="190" name="直線コネクタ 189"/>
        <xdr:cNvCxnSpPr/>
      </xdr:nvCxnSpPr>
      <xdr:spPr>
        <a:xfrm flipV="1">
          <a:off x="3987800" y="9747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56</xdr:row>
      <xdr:rowOff>165100</xdr:rowOff>
    </xdr:to>
    <xdr:cxnSp macro="">
      <xdr:nvCxnSpPr>
        <xdr:cNvPr id="193" name="直線コネクタ 192"/>
        <xdr:cNvCxnSpPr/>
      </xdr:nvCxnSpPr>
      <xdr:spPr>
        <a:xfrm>
          <a:off x="3098800" y="9709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56</xdr:row>
      <xdr:rowOff>165100</xdr:rowOff>
    </xdr:to>
    <xdr:cxnSp macro="">
      <xdr:nvCxnSpPr>
        <xdr:cNvPr id="196" name="直線コネクタ 195"/>
        <xdr:cNvCxnSpPr/>
      </xdr:nvCxnSpPr>
      <xdr:spPr>
        <a:xfrm flipV="1">
          <a:off x="2209800" y="9709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8" name="テキスト ボックス 197"/>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107950</xdr:rowOff>
    </xdr:from>
    <xdr:to>
      <xdr:col>11</xdr:col>
      <xdr:colOff>9525</xdr:colOff>
      <xdr:row>56</xdr:row>
      <xdr:rowOff>165100</xdr:rowOff>
    </xdr:to>
    <xdr:cxnSp macro="">
      <xdr:nvCxnSpPr>
        <xdr:cNvPr id="199" name="直線コネクタ 198"/>
        <xdr:cNvCxnSpPr/>
      </xdr:nvCxnSpPr>
      <xdr:spPr>
        <a:xfrm>
          <a:off x="1320800" y="9709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200" name="フローチャート: 判断 19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01" name="テキスト ボックス 200"/>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3" name="テキスト ボックス 202"/>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209" name="楕円 208"/>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111777</xdr:rowOff>
    </xdr:from>
    <xdr:ext cx="762000" cy="259045"/>
    <xdr:sp macro="" textlink="">
      <xdr:nvSpPr>
        <xdr:cNvPr id="210" name="扶助費該当値テキスト"/>
        <xdr:cNvSpPr txBox="1"/>
      </xdr:nvSpPr>
      <xdr:spPr>
        <a:xfrm>
          <a:off x="49149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11" name="楕円 210"/>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12" name="テキスト ボックス 211"/>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13" name="楕円 212"/>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168927</xdr:rowOff>
    </xdr:from>
    <xdr:ext cx="762000" cy="259045"/>
    <xdr:sp macro="" textlink="">
      <xdr:nvSpPr>
        <xdr:cNvPr id="214" name="テキスト ボックス 213"/>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5" name="楕円 214"/>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6" name="テキスト ボックス 215"/>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17" name="楕円 216"/>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143527</xdr:rowOff>
    </xdr:from>
    <xdr:ext cx="762000" cy="259045"/>
    <xdr:sp macro="" textlink="">
      <xdr:nvSpPr>
        <xdr:cNvPr id="218" name="テキスト ボックス 217"/>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その他の数値について、近年は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２％台で推移しているが、介護保険事業、下水道事業など他会計への繰出金の割合が大きいことが要因であると考えられる。</a:t>
          </a:r>
        </a:p>
        <a:p>
          <a:r>
            <a:rPr kumimoji="1" lang="ja-JP" altLang="en-US" sz="1300">
              <a:latin typeface="ＭＳ Ｐゴシック" panose="020B0600070205080204" pitchFamily="50" charset="-128"/>
              <a:ea typeface="ＭＳ Ｐゴシック" panose="020B0600070205080204" pitchFamily="50" charset="-128"/>
            </a:rPr>
            <a:t>　今後は、公営企業会計はアウトソーシングを進め、経費を削減するとともに独立採算の原則に立ち返った運営の健全化を図り、国民健康保険事業は保険料の適正化を図るなどにより普通会計の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107950</xdr:rowOff>
    </xdr:to>
    <xdr:cxnSp macro="">
      <xdr:nvCxnSpPr>
        <xdr:cNvPr id="250" name="直線コネクタ 249"/>
        <xdr:cNvCxnSpPr/>
      </xdr:nvCxnSpPr>
      <xdr:spPr>
        <a:xfrm flipV="1">
          <a:off x="16510000" y="9147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51"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2" name="直線コネクタ 251"/>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3"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4" name="直線コネクタ 253"/>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165100</xdr:rowOff>
    </xdr:from>
    <xdr:to>
      <xdr:col>82</xdr:col>
      <xdr:colOff>107950</xdr:colOff>
      <xdr:row>56</xdr:row>
      <xdr:rowOff>31750</xdr:rowOff>
    </xdr:to>
    <xdr:cxnSp macro="">
      <xdr:nvCxnSpPr>
        <xdr:cNvPr id="255" name="直線コネクタ 254"/>
        <xdr:cNvCxnSpPr/>
      </xdr:nvCxnSpPr>
      <xdr:spPr>
        <a:xfrm>
          <a:off x="15671800" y="95948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134002</xdr:rowOff>
    </xdr:from>
    <xdr:ext cx="762000" cy="259045"/>
    <xdr:sp macro="" textlink="">
      <xdr:nvSpPr>
        <xdr:cNvPr id="256" name="その他平均値テキスト"/>
        <xdr:cNvSpPr txBox="1"/>
      </xdr:nvSpPr>
      <xdr:spPr>
        <a:xfrm>
          <a:off x="16598900" y="9735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161925</xdr:rowOff>
    </xdr:from>
    <xdr:to>
      <xdr:col>82</xdr:col>
      <xdr:colOff>158750</xdr:colOff>
      <xdr:row>57</xdr:row>
      <xdr:rowOff>92075</xdr:rowOff>
    </xdr:to>
    <xdr:sp macro="" textlink="">
      <xdr:nvSpPr>
        <xdr:cNvPr id="257" name="フローチャート: 判断 256"/>
        <xdr:cNvSpPr/>
      </xdr:nvSpPr>
      <xdr:spPr>
        <a:xfrm>
          <a:off x="164592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165100</xdr:rowOff>
    </xdr:from>
    <xdr:to>
      <xdr:col>78</xdr:col>
      <xdr:colOff>69850</xdr:colOff>
      <xdr:row>55</xdr:row>
      <xdr:rowOff>165100</xdr:rowOff>
    </xdr:to>
    <xdr:cxnSp macro="">
      <xdr:nvCxnSpPr>
        <xdr:cNvPr id="258" name="直線コネクタ 257"/>
        <xdr:cNvCxnSpPr/>
      </xdr:nvCxnSpPr>
      <xdr:spPr>
        <a:xfrm>
          <a:off x="14782800" y="9594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123825</xdr:rowOff>
    </xdr:from>
    <xdr:to>
      <xdr:col>78</xdr:col>
      <xdr:colOff>120650</xdr:colOff>
      <xdr:row>57</xdr:row>
      <xdr:rowOff>53975</xdr:rowOff>
    </xdr:to>
    <xdr:sp macro="" textlink="">
      <xdr:nvSpPr>
        <xdr:cNvPr id="259" name="フローチャート: 判断 258"/>
        <xdr:cNvSpPr/>
      </xdr:nvSpPr>
      <xdr:spPr>
        <a:xfrm>
          <a:off x="15621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38752</xdr:rowOff>
    </xdr:from>
    <xdr:ext cx="736600" cy="259045"/>
    <xdr:sp macro="" textlink="">
      <xdr:nvSpPr>
        <xdr:cNvPr id="260" name="テキスト ボックス 259"/>
        <xdr:cNvSpPr txBox="1"/>
      </xdr:nvSpPr>
      <xdr:spPr>
        <a:xfrm>
          <a:off x="15290800" y="9811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165100</xdr:rowOff>
    </xdr:from>
    <xdr:to>
      <xdr:col>73</xdr:col>
      <xdr:colOff>180975</xdr:colOff>
      <xdr:row>56</xdr:row>
      <xdr:rowOff>22225</xdr:rowOff>
    </xdr:to>
    <xdr:cxnSp macro="">
      <xdr:nvCxnSpPr>
        <xdr:cNvPr id="261" name="直線コネクタ 260"/>
        <xdr:cNvCxnSpPr/>
      </xdr:nvCxnSpPr>
      <xdr:spPr>
        <a:xfrm flipV="1">
          <a:off x="13893800" y="95948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142875</xdr:rowOff>
    </xdr:from>
    <xdr:to>
      <xdr:col>74</xdr:col>
      <xdr:colOff>31750</xdr:colOff>
      <xdr:row>57</xdr:row>
      <xdr:rowOff>73025</xdr:rowOff>
    </xdr:to>
    <xdr:sp macro="" textlink="">
      <xdr:nvSpPr>
        <xdr:cNvPr id="262" name="フローチャート: 判断 261"/>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57802</xdr:rowOff>
    </xdr:from>
    <xdr:ext cx="762000" cy="259045"/>
    <xdr:sp macro="" textlink="">
      <xdr:nvSpPr>
        <xdr:cNvPr id="263" name="テキスト ボックス 262"/>
        <xdr:cNvSpPr txBox="1"/>
      </xdr:nvSpPr>
      <xdr:spPr>
        <a:xfrm>
          <a:off x="14401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136525</xdr:rowOff>
    </xdr:from>
    <xdr:to>
      <xdr:col>69</xdr:col>
      <xdr:colOff>92075</xdr:colOff>
      <xdr:row>56</xdr:row>
      <xdr:rowOff>22225</xdr:rowOff>
    </xdr:to>
    <xdr:cxnSp macro="">
      <xdr:nvCxnSpPr>
        <xdr:cNvPr id="264" name="直線コネクタ 263"/>
        <xdr:cNvCxnSpPr/>
      </xdr:nvCxnSpPr>
      <xdr:spPr>
        <a:xfrm>
          <a:off x="13004800" y="95662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142875</xdr:rowOff>
    </xdr:from>
    <xdr:to>
      <xdr:col>69</xdr:col>
      <xdr:colOff>142875</xdr:colOff>
      <xdr:row>57</xdr:row>
      <xdr:rowOff>73025</xdr:rowOff>
    </xdr:to>
    <xdr:sp macro="" textlink="">
      <xdr:nvSpPr>
        <xdr:cNvPr id="265" name="フローチャート: 判断 264"/>
        <xdr:cNvSpPr/>
      </xdr:nvSpPr>
      <xdr:spPr>
        <a:xfrm>
          <a:off x="13843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57802</xdr:rowOff>
    </xdr:from>
    <xdr:ext cx="762000" cy="259045"/>
    <xdr:sp macro="" textlink="">
      <xdr:nvSpPr>
        <xdr:cNvPr id="266" name="テキスト ボックス 265"/>
        <xdr:cNvSpPr txBox="1"/>
      </xdr:nvSpPr>
      <xdr:spPr>
        <a:xfrm>
          <a:off x="13512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7" name="フローチャート: 判断 266"/>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8" name="テキスト ボックス 267"/>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74" name="楕円 273"/>
        <xdr:cNvSpPr/>
      </xdr:nvSpPr>
      <xdr:spPr>
        <a:xfrm>
          <a:off x="16459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168927</xdr:rowOff>
    </xdr:from>
    <xdr:ext cx="762000" cy="259045"/>
    <xdr:sp macro="" textlink="">
      <xdr:nvSpPr>
        <xdr:cNvPr id="275" name="その他該当値テキスト"/>
        <xdr:cNvSpPr txBox="1"/>
      </xdr:nvSpPr>
      <xdr:spPr>
        <a:xfrm>
          <a:off x="165989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114300</xdr:rowOff>
    </xdr:from>
    <xdr:to>
      <xdr:col>78</xdr:col>
      <xdr:colOff>120650</xdr:colOff>
      <xdr:row>56</xdr:row>
      <xdr:rowOff>44450</xdr:rowOff>
    </xdr:to>
    <xdr:sp macro="" textlink="">
      <xdr:nvSpPr>
        <xdr:cNvPr id="276" name="楕円 275"/>
        <xdr:cNvSpPr/>
      </xdr:nvSpPr>
      <xdr:spPr>
        <a:xfrm>
          <a:off x="15621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54627</xdr:rowOff>
    </xdr:from>
    <xdr:ext cx="736600" cy="259045"/>
    <xdr:sp macro="" textlink="">
      <xdr:nvSpPr>
        <xdr:cNvPr id="277" name="テキスト ボックス 276"/>
        <xdr:cNvSpPr txBox="1"/>
      </xdr:nvSpPr>
      <xdr:spPr>
        <a:xfrm>
          <a:off x="15290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114300</xdr:rowOff>
    </xdr:from>
    <xdr:to>
      <xdr:col>74</xdr:col>
      <xdr:colOff>31750</xdr:colOff>
      <xdr:row>56</xdr:row>
      <xdr:rowOff>44450</xdr:rowOff>
    </xdr:to>
    <xdr:sp macro="" textlink="">
      <xdr:nvSpPr>
        <xdr:cNvPr id="278" name="楕円 277"/>
        <xdr:cNvSpPr/>
      </xdr:nvSpPr>
      <xdr:spPr>
        <a:xfrm>
          <a:off x="14732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54627</xdr:rowOff>
    </xdr:from>
    <xdr:ext cx="762000" cy="259045"/>
    <xdr:sp macro="" textlink="">
      <xdr:nvSpPr>
        <xdr:cNvPr id="279" name="テキスト ボックス 278"/>
        <xdr:cNvSpPr txBox="1"/>
      </xdr:nvSpPr>
      <xdr:spPr>
        <a:xfrm>
          <a:off x="14401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142875</xdr:rowOff>
    </xdr:from>
    <xdr:to>
      <xdr:col>69</xdr:col>
      <xdr:colOff>142875</xdr:colOff>
      <xdr:row>56</xdr:row>
      <xdr:rowOff>73025</xdr:rowOff>
    </xdr:to>
    <xdr:sp macro="" textlink="">
      <xdr:nvSpPr>
        <xdr:cNvPr id="280" name="楕円 279"/>
        <xdr:cNvSpPr/>
      </xdr:nvSpPr>
      <xdr:spPr>
        <a:xfrm>
          <a:off x="13843000" y="95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83202</xdr:rowOff>
    </xdr:from>
    <xdr:ext cx="762000" cy="259045"/>
    <xdr:sp macro="" textlink="">
      <xdr:nvSpPr>
        <xdr:cNvPr id="281" name="テキスト ボックス 280"/>
        <xdr:cNvSpPr txBox="1"/>
      </xdr:nvSpPr>
      <xdr:spPr>
        <a:xfrm>
          <a:off x="13512800" y="934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85725</xdr:rowOff>
    </xdr:from>
    <xdr:to>
      <xdr:col>65</xdr:col>
      <xdr:colOff>53975</xdr:colOff>
      <xdr:row>56</xdr:row>
      <xdr:rowOff>15875</xdr:rowOff>
    </xdr:to>
    <xdr:sp macro="" textlink="">
      <xdr:nvSpPr>
        <xdr:cNvPr id="282" name="楕円 281"/>
        <xdr:cNvSpPr/>
      </xdr:nvSpPr>
      <xdr:spPr>
        <a:xfrm>
          <a:off x="12954000" y="95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26052</xdr:rowOff>
    </xdr:from>
    <xdr:ext cx="762000" cy="259045"/>
    <xdr:sp macro="" textlink="">
      <xdr:nvSpPr>
        <xdr:cNvPr id="283" name="テキスト ボックス 282"/>
        <xdr:cNvSpPr txBox="1"/>
      </xdr:nvSpPr>
      <xdr:spPr>
        <a:xfrm>
          <a:off x="12623800" y="92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補助費等については、商工関係、総務関係の補助金が増加したため補助費全体の金額は昨年度に比べ増加したが、決算全体に対しての補助費の割合としては減少した。</a:t>
          </a:r>
        </a:p>
        <a:p>
          <a:r>
            <a:rPr kumimoji="1" lang="ja-JP" altLang="en-US" sz="1300">
              <a:latin typeface="ＭＳ Ｐゴシック" panose="020B0600070205080204" pitchFamily="50" charset="-128"/>
              <a:ea typeface="ＭＳ Ｐゴシック" panose="020B0600070205080204" pitchFamily="50" charset="-128"/>
            </a:rPr>
            <a:t>　今後は、ごみ処理、し尿処理、消防業務、病院事業など南那須広域行政事務組合に対する負担金が増加することが想定される。類似団体平均を大きく上回る数値で推移しているため、可能な限り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42</xdr:row>
      <xdr:rowOff>20320</xdr:rowOff>
    </xdr:to>
    <xdr:cxnSp macro="">
      <xdr:nvCxnSpPr>
        <xdr:cNvPr id="310" name="直線コネクタ 309"/>
        <xdr:cNvCxnSpPr/>
      </xdr:nvCxnSpPr>
      <xdr:spPr>
        <a:xfrm flipV="1">
          <a:off x="16510000" y="58953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163847</xdr:rowOff>
    </xdr:from>
    <xdr:ext cx="762000" cy="259045"/>
    <xdr:sp macro="" textlink="">
      <xdr:nvSpPr>
        <xdr:cNvPr id="311"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20320</xdr:rowOff>
    </xdr:from>
    <xdr:to>
      <xdr:col>82</xdr:col>
      <xdr:colOff>196850</xdr:colOff>
      <xdr:row>42</xdr:row>
      <xdr:rowOff>20320</xdr:rowOff>
    </xdr:to>
    <xdr:cxnSp macro="">
      <xdr:nvCxnSpPr>
        <xdr:cNvPr id="312" name="直線コネクタ 311"/>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13"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14" name="直線コネクタ 313"/>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42</xdr:row>
      <xdr:rowOff>20320</xdr:rowOff>
    </xdr:from>
    <xdr:to>
      <xdr:col>82</xdr:col>
      <xdr:colOff>107950</xdr:colOff>
      <xdr:row>42</xdr:row>
      <xdr:rowOff>50800</xdr:rowOff>
    </xdr:to>
    <xdr:cxnSp macro="">
      <xdr:nvCxnSpPr>
        <xdr:cNvPr id="315" name="直線コネクタ 314"/>
        <xdr:cNvCxnSpPr/>
      </xdr:nvCxnSpPr>
      <xdr:spPr>
        <a:xfrm flipV="1">
          <a:off x="15671800" y="72212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31767</xdr:rowOff>
    </xdr:from>
    <xdr:ext cx="762000" cy="259045"/>
    <xdr:sp macro="" textlink="">
      <xdr:nvSpPr>
        <xdr:cNvPr id="316" name="補助費等平均値テキスト"/>
        <xdr:cNvSpPr txBox="1"/>
      </xdr:nvSpPr>
      <xdr:spPr>
        <a:xfrm>
          <a:off x="16598900" y="637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15240</xdr:rowOff>
    </xdr:from>
    <xdr:to>
      <xdr:col>82</xdr:col>
      <xdr:colOff>158750</xdr:colOff>
      <xdr:row>38</xdr:row>
      <xdr:rowOff>116840</xdr:rowOff>
    </xdr:to>
    <xdr:sp macro="" textlink="">
      <xdr:nvSpPr>
        <xdr:cNvPr id="317" name="フローチャート: 判断 316"/>
        <xdr:cNvSpPr/>
      </xdr:nvSpPr>
      <xdr:spPr>
        <a:xfrm>
          <a:off x="164592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153670</xdr:rowOff>
    </xdr:from>
    <xdr:to>
      <xdr:col>78</xdr:col>
      <xdr:colOff>69850</xdr:colOff>
      <xdr:row>42</xdr:row>
      <xdr:rowOff>50800</xdr:rowOff>
    </xdr:to>
    <xdr:cxnSp macro="">
      <xdr:nvCxnSpPr>
        <xdr:cNvPr id="318" name="直線コネクタ 317"/>
        <xdr:cNvCxnSpPr/>
      </xdr:nvCxnSpPr>
      <xdr:spPr>
        <a:xfrm>
          <a:off x="14782800" y="7183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163830</xdr:rowOff>
    </xdr:from>
    <xdr:to>
      <xdr:col>78</xdr:col>
      <xdr:colOff>120650</xdr:colOff>
      <xdr:row>38</xdr:row>
      <xdr:rowOff>93980</xdr:rowOff>
    </xdr:to>
    <xdr:sp macro="" textlink="">
      <xdr:nvSpPr>
        <xdr:cNvPr id="319" name="フローチャート: 判断 318"/>
        <xdr:cNvSpPr/>
      </xdr:nvSpPr>
      <xdr:spPr>
        <a:xfrm>
          <a:off x="15621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104157</xdr:rowOff>
    </xdr:from>
    <xdr:ext cx="736600" cy="259045"/>
    <xdr:sp macro="" textlink="">
      <xdr:nvSpPr>
        <xdr:cNvPr id="320" name="テキスト ボックス 319"/>
        <xdr:cNvSpPr txBox="1"/>
      </xdr:nvSpPr>
      <xdr:spPr>
        <a:xfrm>
          <a:off x="15290800" y="627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138430</xdr:rowOff>
    </xdr:from>
    <xdr:to>
      <xdr:col>73</xdr:col>
      <xdr:colOff>180975</xdr:colOff>
      <xdr:row>41</xdr:row>
      <xdr:rowOff>153670</xdr:rowOff>
    </xdr:to>
    <xdr:cxnSp macro="">
      <xdr:nvCxnSpPr>
        <xdr:cNvPr id="321" name="直線コネクタ 320"/>
        <xdr:cNvCxnSpPr/>
      </xdr:nvCxnSpPr>
      <xdr:spPr>
        <a:xfrm>
          <a:off x="13893800" y="7167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22" name="フローチャート: 判断 321"/>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35577</xdr:rowOff>
    </xdr:from>
    <xdr:ext cx="762000" cy="259045"/>
    <xdr:sp macro="" textlink="">
      <xdr:nvSpPr>
        <xdr:cNvPr id="323" name="テキスト ボックス 322"/>
        <xdr:cNvSpPr txBox="1"/>
      </xdr:nvSpPr>
      <xdr:spPr>
        <a:xfrm>
          <a:off x="14401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138430</xdr:rowOff>
    </xdr:from>
    <xdr:to>
      <xdr:col>69</xdr:col>
      <xdr:colOff>92075</xdr:colOff>
      <xdr:row>42</xdr:row>
      <xdr:rowOff>27940</xdr:rowOff>
    </xdr:to>
    <xdr:cxnSp macro="">
      <xdr:nvCxnSpPr>
        <xdr:cNvPr id="324" name="直線コネクタ 323"/>
        <xdr:cNvCxnSpPr/>
      </xdr:nvCxnSpPr>
      <xdr:spPr>
        <a:xfrm flipV="1">
          <a:off x="13004800" y="7167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125730</xdr:rowOff>
    </xdr:from>
    <xdr:to>
      <xdr:col>69</xdr:col>
      <xdr:colOff>142875</xdr:colOff>
      <xdr:row>38</xdr:row>
      <xdr:rowOff>55880</xdr:rowOff>
    </xdr:to>
    <xdr:sp macro="" textlink="">
      <xdr:nvSpPr>
        <xdr:cNvPr id="325" name="フローチャート: 判断 324"/>
        <xdr:cNvSpPr/>
      </xdr:nvSpPr>
      <xdr:spPr>
        <a:xfrm>
          <a:off x="13843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66057</xdr:rowOff>
    </xdr:from>
    <xdr:ext cx="762000" cy="259045"/>
    <xdr:sp macro="" textlink="">
      <xdr:nvSpPr>
        <xdr:cNvPr id="326" name="テキスト ボックス 325"/>
        <xdr:cNvSpPr txBox="1"/>
      </xdr:nvSpPr>
      <xdr:spPr>
        <a:xfrm>
          <a:off x="135128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27" name="フローチャート: 判断 326"/>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73677</xdr:rowOff>
    </xdr:from>
    <xdr:ext cx="762000" cy="259045"/>
    <xdr:sp macro="" textlink="">
      <xdr:nvSpPr>
        <xdr:cNvPr id="328" name="テキスト ボックス 327"/>
        <xdr:cNvSpPr txBox="1"/>
      </xdr:nvSpPr>
      <xdr:spPr>
        <a:xfrm>
          <a:off x="12623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140970</xdr:rowOff>
    </xdr:from>
    <xdr:to>
      <xdr:col>82</xdr:col>
      <xdr:colOff>158750</xdr:colOff>
      <xdr:row>42</xdr:row>
      <xdr:rowOff>71120</xdr:rowOff>
    </xdr:to>
    <xdr:sp macro="" textlink="">
      <xdr:nvSpPr>
        <xdr:cNvPr id="334" name="楕円 333"/>
        <xdr:cNvSpPr/>
      </xdr:nvSpPr>
      <xdr:spPr>
        <a:xfrm>
          <a:off x="16459200" y="717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41</xdr:row>
      <xdr:rowOff>49547</xdr:rowOff>
    </xdr:from>
    <xdr:ext cx="762000" cy="259045"/>
    <xdr:sp macro="" textlink="">
      <xdr:nvSpPr>
        <xdr:cNvPr id="335" name="補助費等該当値テキスト"/>
        <xdr:cNvSpPr txBox="1"/>
      </xdr:nvSpPr>
      <xdr:spPr>
        <a:xfrm>
          <a:off x="16598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42</xdr:row>
      <xdr:rowOff>0</xdr:rowOff>
    </xdr:from>
    <xdr:to>
      <xdr:col>78</xdr:col>
      <xdr:colOff>120650</xdr:colOff>
      <xdr:row>42</xdr:row>
      <xdr:rowOff>101600</xdr:rowOff>
    </xdr:to>
    <xdr:sp macro="" textlink="">
      <xdr:nvSpPr>
        <xdr:cNvPr id="336" name="楕円 335"/>
        <xdr:cNvSpPr/>
      </xdr:nvSpPr>
      <xdr:spPr>
        <a:xfrm>
          <a:off x="15621000" y="72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42</xdr:row>
      <xdr:rowOff>86377</xdr:rowOff>
    </xdr:from>
    <xdr:ext cx="736600" cy="259045"/>
    <xdr:sp macro="" textlink="">
      <xdr:nvSpPr>
        <xdr:cNvPr id="337" name="テキスト ボックス 336"/>
        <xdr:cNvSpPr txBox="1"/>
      </xdr:nvSpPr>
      <xdr:spPr>
        <a:xfrm>
          <a:off x="15290800" y="728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102870</xdr:rowOff>
    </xdr:from>
    <xdr:to>
      <xdr:col>74</xdr:col>
      <xdr:colOff>31750</xdr:colOff>
      <xdr:row>42</xdr:row>
      <xdr:rowOff>33020</xdr:rowOff>
    </xdr:to>
    <xdr:sp macro="" textlink="">
      <xdr:nvSpPr>
        <xdr:cNvPr id="338" name="楕円 337"/>
        <xdr:cNvSpPr/>
      </xdr:nvSpPr>
      <xdr:spPr>
        <a:xfrm>
          <a:off x="14732000" y="71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42</xdr:row>
      <xdr:rowOff>17797</xdr:rowOff>
    </xdr:from>
    <xdr:ext cx="762000" cy="259045"/>
    <xdr:sp macro="" textlink="">
      <xdr:nvSpPr>
        <xdr:cNvPr id="339" name="テキスト ボックス 338"/>
        <xdr:cNvSpPr txBox="1"/>
      </xdr:nvSpPr>
      <xdr:spPr>
        <a:xfrm>
          <a:off x="14401800" y="721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87630</xdr:rowOff>
    </xdr:from>
    <xdr:to>
      <xdr:col>69</xdr:col>
      <xdr:colOff>142875</xdr:colOff>
      <xdr:row>42</xdr:row>
      <xdr:rowOff>17780</xdr:rowOff>
    </xdr:to>
    <xdr:sp macro="" textlink="">
      <xdr:nvSpPr>
        <xdr:cNvPr id="340" name="楕円 339"/>
        <xdr:cNvSpPr/>
      </xdr:nvSpPr>
      <xdr:spPr>
        <a:xfrm>
          <a:off x="13843000" y="71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42</xdr:row>
      <xdr:rowOff>2557</xdr:rowOff>
    </xdr:from>
    <xdr:ext cx="762000" cy="259045"/>
    <xdr:sp macro="" textlink="">
      <xdr:nvSpPr>
        <xdr:cNvPr id="341" name="テキスト ボックス 340"/>
        <xdr:cNvSpPr txBox="1"/>
      </xdr:nvSpPr>
      <xdr:spPr>
        <a:xfrm>
          <a:off x="13512800" y="720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148590</xdr:rowOff>
    </xdr:from>
    <xdr:to>
      <xdr:col>65</xdr:col>
      <xdr:colOff>53975</xdr:colOff>
      <xdr:row>42</xdr:row>
      <xdr:rowOff>78740</xdr:rowOff>
    </xdr:to>
    <xdr:sp macro="" textlink="">
      <xdr:nvSpPr>
        <xdr:cNvPr id="342" name="楕円 341"/>
        <xdr:cNvSpPr/>
      </xdr:nvSpPr>
      <xdr:spPr>
        <a:xfrm>
          <a:off x="12954000" y="717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42</xdr:row>
      <xdr:rowOff>63517</xdr:rowOff>
    </xdr:from>
    <xdr:ext cx="762000" cy="259045"/>
    <xdr:sp macro="" textlink="">
      <xdr:nvSpPr>
        <xdr:cNvPr id="343" name="テキスト ボックス 342"/>
        <xdr:cNvSpPr txBox="1"/>
      </xdr:nvSpPr>
      <xdr:spPr>
        <a:xfrm>
          <a:off x="12623800" y="726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行政改革集中プランにより地方債発行を償還額以内としたことで全体の償還額が減少したこと、また、補償金免除繰上償還制度の活用により低利な借り入れへの借換を行ったことにより年々減少しており、類似団体の平均値を下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年度は、合併特例債、辺地対策債の発行額が減少したため、前年度比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ポイント減となった。</a:t>
          </a: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9" name="テキスト ボックス 35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1" name="テキスト ボックス 36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5" name="テキスト ボックス 36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7" name="テキスト ボックス 36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96520</xdr:rowOff>
    </xdr:from>
    <xdr:to>
      <xdr:col>24</xdr:col>
      <xdr:colOff>25400</xdr:colOff>
      <xdr:row>81</xdr:row>
      <xdr:rowOff>69850</xdr:rowOff>
    </xdr:to>
    <xdr:cxnSp macro="">
      <xdr:nvCxnSpPr>
        <xdr:cNvPr id="371" name="直線コネクタ 370"/>
        <xdr:cNvCxnSpPr/>
      </xdr:nvCxnSpPr>
      <xdr:spPr>
        <a:xfrm flipV="1">
          <a:off x="4826000" y="124409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72"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73" name="直線コネクタ 372"/>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11447</xdr:rowOff>
    </xdr:from>
    <xdr:ext cx="762000" cy="259045"/>
    <xdr:sp macro="" textlink="">
      <xdr:nvSpPr>
        <xdr:cNvPr id="374" name="公債費最大値テキスト"/>
        <xdr:cNvSpPr txBox="1"/>
      </xdr:nvSpPr>
      <xdr:spPr>
        <a:xfrm>
          <a:off x="4914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96520</xdr:rowOff>
    </xdr:from>
    <xdr:to>
      <xdr:col>24</xdr:col>
      <xdr:colOff>114300</xdr:colOff>
      <xdr:row>72</xdr:row>
      <xdr:rowOff>96520</xdr:rowOff>
    </xdr:to>
    <xdr:cxnSp macro="">
      <xdr:nvCxnSpPr>
        <xdr:cNvPr id="375" name="直線コネクタ 374"/>
        <xdr:cNvCxnSpPr/>
      </xdr:nvCxnSpPr>
      <xdr:spPr>
        <a:xfrm>
          <a:off x="4737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50800</xdr:rowOff>
    </xdr:from>
    <xdr:to>
      <xdr:col>24</xdr:col>
      <xdr:colOff>25400</xdr:colOff>
      <xdr:row>78</xdr:row>
      <xdr:rowOff>81280</xdr:rowOff>
    </xdr:to>
    <xdr:cxnSp macro="">
      <xdr:nvCxnSpPr>
        <xdr:cNvPr id="376" name="直線コネクタ 375"/>
        <xdr:cNvCxnSpPr/>
      </xdr:nvCxnSpPr>
      <xdr:spPr>
        <a:xfrm flipV="1">
          <a:off x="3987800" y="13423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101616</xdr:rowOff>
    </xdr:from>
    <xdr:ext cx="762000" cy="259045"/>
    <xdr:sp macro="" textlink="">
      <xdr:nvSpPr>
        <xdr:cNvPr id="377" name="公債費平均値テキスト"/>
        <xdr:cNvSpPr txBox="1"/>
      </xdr:nvSpPr>
      <xdr:spPr>
        <a:xfrm>
          <a:off x="4914900" y="13474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129539</xdr:rowOff>
    </xdr:from>
    <xdr:to>
      <xdr:col>24</xdr:col>
      <xdr:colOff>76200</xdr:colOff>
      <xdr:row>79</xdr:row>
      <xdr:rowOff>59689</xdr:rowOff>
    </xdr:to>
    <xdr:sp macro="" textlink="">
      <xdr:nvSpPr>
        <xdr:cNvPr id="378" name="フローチャート: 判断 377"/>
        <xdr:cNvSpPr/>
      </xdr:nvSpPr>
      <xdr:spPr>
        <a:xfrm>
          <a:off x="47752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43180</xdr:rowOff>
    </xdr:from>
    <xdr:to>
      <xdr:col>19</xdr:col>
      <xdr:colOff>187325</xdr:colOff>
      <xdr:row>78</xdr:row>
      <xdr:rowOff>81280</xdr:rowOff>
    </xdr:to>
    <xdr:cxnSp macro="">
      <xdr:nvCxnSpPr>
        <xdr:cNvPr id="379" name="直線コネクタ 378"/>
        <xdr:cNvCxnSpPr/>
      </xdr:nvCxnSpPr>
      <xdr:spPr>
        <a:xfrm>
          <a:off x="3098800" y="13416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114300</xdr:rowOff>
    </xdr:from>
    <xdr:to>
      <xdr:col>20</xdr:col>
      <xdr:colOff>38100</xdr:colOff>
      <xdr:row>79</xdr:row>
      <xdr:rowOff>44450</xdr:rowOff>
    </xdr:to>
    <xdr:sp macro="" textlink="">
      <xdr:nvSpPr>
        <xdr:cNvPr id="380" name="フローチャート: 判断 379"/>
        <xdr:cNvSpPr/>
      </xdr:nvSpPr>
      <xdr:spPr>
        <a:xfrm>
          <a:off x="3937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29227</xdr:rowOff>
    </xdr:from>
    <xdr:ext cx="736600" cy="259045"/>
    <xdr:sp macro="" textlink="">
      <xdr:nvSpPr>
        <xdr:cNvPr id="381" name="テキスト ボックス 380"/>
        <xdr:cNvSpPr txBox="1"/>
      </xdr:nvSpPr>
      <xdr:spPr>
        <a:xfrm>
          <a:off x="3606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43180</xdr:rowOff>
    </xdr:from>
    <xdr:to>
      <xdr:col>15</xdr:col>
      <xdr:colOff>98425</xdr:colOff>
      <xdr:row>78</xdr:row>
      <xdr:rowOff>81280</xdr:rowOff>
    </xdr:to>
    <xdr:cxnSp macro="">
      <xdr:nvCxnSpPr>
        <xdr:cNvPr id="382" name="直線コネクタ 381"/>
        <xdr:cNvCxnSpPr/>
      </xdr:nvCxnSpPr>
      <xdr:spPr>
        <a:xfrm flipV="1">
          <a:off x="2209800" y="13416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99061</xdr:rowOff>
    </xdr:from>
    <xdr:to>
      <xdr:col>15</xdr:col>
      <xdr:colOff>149225</xdr:colOff>
      <xdr:row>79</xdr:row>
      <xdr:rowOff>29211</xdr:rowOff>
    </xdr:to>
    <xdr:sp macro="" textlink="">
      <xdr:nvSpPr>
        <xdr:cNvPr id="383" name="フローチャート: 判断 382"/>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13988</xdr:rowOff>
    </xdr:from>
    <xdr:ext cx="762000" cy="259045"/>
    <xdr:sp macro="" textlink="">
      <xdr:nvSpPr>
        <xdr:cNvPr id="384" name="テキスト ボックス 383"/>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168911</xdr:rowOff>
    </xdr:from>
    <xdr:to>
      <xdr:col>11</xdr:col>
      <xdr:colOff>9525</xdr:colOff>
      <xdr:row>78</xdr:row>
      <xdr:rowOff>81280</xdr:rowOff>
    </xdr:to>
    <xdr:cxnSp macro="">
      <xdr:nvCxnSpPr>
        <xdr:cNvPr id="385" name="直線コネクタ 384"/>
        <xdr:cNvCxnSpPr/>
      </xdr:nvCxnSpPr>
      <xdr:spPr>
        <a:xfrm>
          <a:off x="1320800" y="133705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129539</xdr:rowOff>
    </xdr:from>
    <xdr:to>
      <xdr:col>11</xdr:col>
      <xdr:colOff>60325</xdr:colOff>
      <xdr:row>79</xdr:row>
      <xdr:rowOff>59689</xdr:rowOff>
    </xdr:to>
    <xdr:sp macro="" textlink="">
      <xdr:nvSpPr>
        <xdr:cNvPr id="386" name="フローチャート: 判断 385"/>
        <xdr:cNvSpPr/>
      </xdr:nvSpPr>
      <xdr:spPr>
        <a:xfrm>
          <a:off x="2159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44466</xdr:rowOff>
    </xdr:from>
    <xdr:ext cx="762000" cy="259045"/>
    <xdr:sp macro="" textlink="">
      <xdr:nvSpPr>
        <xdr:cNvPr id="387" name="テキスト ボックス 386"/>
        <xdr:cNvSpPr txBox="1"/>
      </xdr:nvSpPr>
      <xdr:spPr>
        <a:xfrm>
          <a:off x="1828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137161</xdr:rowOff>
    </xdr:from>
    <xdr:to>
      <xdr:col>6</xdr:col>
      <xdr:colOff>171450</xdr:colOff>
      <xdr:row>79</xdr:row>
      <xdr:rowOff>67311</xdr:rowOff>
    </xdr:to>
    <xdr:sp macro="" textlink="">
      <xdr:nvSpPr>
        <xdr:cNvPr id="388" name="フローチャート: 判断 387"/>
        <xdr:cNvSpPr/>
      </xdr:nvSpPr>
      <xdr:spPr>
        <a:xfrm>
          <a:off x="1270000" y="1351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52088</xdr:rowOff>
    </xdr:from>
    <xdr:ext cx="762000" cy="259045"/>
    <xdr:sp macro="" textlink="">
      <xdr:nvSpPr>
        <xdr:cNvPr id="389" name="テキスト ボックス 388"/>
        <xdr:cNvSpPr txBox="1"/>
      </xdr:nvSpPr>
      <xdr:spPr>
        <a:xfrm>
          <a:off x="939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0</xdr:rowOff>
    </xdr:from>
    <xdr:to>
      <xdr:col>24</xdr:col>
      <xdr:colOff>76200</xdr:colOff>
      <xdr:row>78</xdr:row>
      <xdr:rowOff>101600</xdr:rowOff>
    </xdr:to>
    <xdr:sp macro="" textlink="">
      <xdr:nvSpPr>
        <xdr:cNvPr id="395" name="楕円 394"/>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16527</xdr:rowOff>
    </xdr:from>
    <xdr:ext cx="762000" cy="259045"/>
    <xdr:sp macro="" textlink="">
      <xdr:nvSpPr>
        <xdr:cNvPr id="396" name="公債費該当値テキスト"/>
        <xdr:cNvSpPr txBox="1"/>
      </xdr:nvSpPr>
      <xdr:spPr>
        <a:xfrm>
          <a:off x="49149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97" name="楕円 396"/>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142257</xdr:rowOff>
    </xdr:from>
    <xdr:ext cx="736600" cy="259045"/>
    <xdr:sp macro="" textlink="">
      <xdr:nvSpPr>
        <xdr:cNvPr id="398" name="テキスト ボックス 397"/>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163830</xdr:rowOff>
    </xdr:from>
    <xdr:to>
      <xdr:col>15</xdr:col>
      <xdr:colOff>149225</xdr:colOff>
      <xdr:row>78</xdr:row>
      <xdr:rowOff>93980</xdr:rowOff>
    </xdr:to>
    <xdr:sp macro="" textlink="">
      <xdr:nvSpPr>
        <xdr:cNvPr id="399" name="楕円 398"/>
        <xdr:cNvSpPr/>
      </xdr:nvSpPr>
      <xdr:spPr>
        <a:xfrm>
          <a:off x="3048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104157</xdr:rowOff>
    </xdr:from>
    <xdr:ext cx="762000" cy="259045"/>
    <xdr:sp macro="" textlink="">
      <xdr:nvSpPr>
        <xdr:cNvPr id="400" name="テキスト ボックス 399"/>
        <xdr:cNvSpPr txBox="1"/>
      </xdr:nvSpPr>
      <xdr:spPr>
        <a:xfrm>
          <a:off x="2717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30480</xdr:rowOff>
    </xdr:from>
    <xdr:to>
      <xdr:col>11</xdr:col>
      <xdr:colOff>60325</xdr:colOff>
      <xdr:row>78</xdr:row>
      <xdr:rowOff>132080</xdr:rowOff>
    </xdr:to>
    <xdr:sp macro="" textlink="">
      <xdr:nvSpPr>
        <xdr:cNvPr id="401" name="楕円 400"/>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142257</xdr:rowOff>
    </xdr:from>
    <xdr:ext cx="762000" cy="259045"/>
    <xdr:sp macro="" textlink="">
      <xdr:nvSpPr>
        <xdr:cNvPr id="402" name="テキスト ボックス 401"/>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118111</xdr:rowOff>
    </xdr:from>
    <xdr:to>
      <xdr:col>6</xdr:col>
      <xdr:colOff>171450</xdr:colOff>
      <xdr:row>78</xdr:row>
      <xdr:rowOff>48261</xdr:rowOff>
    </xdr:to>
    <xdr:sp macro="" textlink="">
      <xdr:nvSpPr>
        <xdr:cNvPr id="403" name="楕円 402"/>
        <xdr:cNvSpPr/>
      </xdr:nvSpPr>
      <xdr:spPr>
        <a:xfrm>
          <a:off x="1270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58438</xdr:rowOff>
    </xdr:from>
    <xdr:ext cx="762000" cy="259045"/>
    <xdr:sp macro="" textlink="">
      <xdr:nvSpPr>
        <xdr:cNvPr id="404" name="テキスト ボックス 403"/>
        <xdr:cNvSpPr txBox="1"/>
      </xdr:nvSpPr>
      <xdr:spPr>
        <a:xfrm>
          <a:off x="939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は、類似団体と比較して平均値を大きく上回っており、これは広域行政事務組合への負担金が大きな要因となっている。広域行政事務組合への負担金は、ごみ処理、し尿処理、消防業務、病院事業など経常的な業務にかかる負担金であるため、今後も高い数値で推移すると考えられるが、負担金の精査を行うことで削減に努める。</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133858</xdr:rowOff>
    </xdr:to>
    <xdr:cxnSp macro="">
      <xdr:nvCxnSpPr>
        <xdr:cNvPr id="430" name="直線コネクタ 429"/>
        <xdr:cNvCxnSpPr/>
      </xdr:nvCxnSpPr>
      <xdr:spPr>
        <a:xfrm flipV="1">
          <a:off x="16510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31"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32" name="直線コネクタ 431"/>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3"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4" name="直線コネクタ 433"/>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99568</xdr:rowOff>
    </xdr:from>
    <xdr:to>
      <xdr:col>82</xdr:col>
      <xdr:colOff>107950</xdr:colOff>
      <xdr:row>79</xdr:row>
      <xdr:rowOff>1270</xdr:rowOff>
    </xdr:to>
    <xdr:cxnSp macro="">
      <xdr:nvCxnSpPr>
        <xdr:cNvPr id="435" name="直線コネクタ 434"/>
        <xdr:cNvCxnSpPr/>
      </xdr:nvCxnSpPr>
      <xdr:spPr>
        <a:xfrm flipV="1">
          <a:off x="15671800" y="1347266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124731</xdr:rowOff>
    </xdr:from>
    <xdr:ext cx="762000" cy="259045"/>
    <xdr:sp macro="" textlink="">
      <xdr:nvSpPr>
        <xdr:cNvPr id="436" name="公債費以外平均値テキスト"/>
        <xdr:cNvSpPr txBox="1"/>
      </xdr:nvSpPr>
      <xdr:spPr>
        <a:xfrm>
          <a:off x="16598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7" name="フローチャート: 判断 436"/>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26415</xdr:rowOff>
    </xdr:from>
    <xdr:to>
      <xdr:col>78</xdr:col>
      <xdr:colOff>69850</xdr:colOff>
      <xdr:row>79</xdr:row>
      <xdr:rowOff>1270</xdr:rowOff>
    </xdr:to>
    <xdr:cxnSp macro="">
      <xdr:nvCxnSpPr>
        <xdr:cNvPr id="438" name="直線コネクタ 437"/>
        <xdr:cNvCxnSpPr/>
      </xdr:nvCxnSpPr>
      <xdr:spPr>
        <a:xfrm>
          <a:off x="14782800" y="13399515"/>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9" name="フローチャート: 判断 438"/>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40" name="テキスト ボックス 439"/>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26415</xdr:rowOff>
    </xdr:from>
    <xdr:to>
      <xdr:col>73</xdr:col>
      <xdr:colOff>180975</xdr:colOff>
      <xdr:row>78</xdr:row>
      <xdr:rowOff>127000</xdr:rowOff>
    </xdr:to>
    <xdr:cxnSp macro="">
      <xdr:nvCxnSpPr>
        <xdr:cNvPr id="441" name="直線コネクタ 440"/>
        <xdr:cNvCxnSpPr/>
      </xdr:nvCxnSpPr>
      <xdr:spPr>
        <a:xfrm flipV="1">
          <a:off x="13893800" y="13399515"/>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32766</xdr:rowOff>
    </xdr:from>
    <xdr:to>
      <xdr:col>74</xdr:col>
      <xdr:colOff>31750</xdr:colOff>
      <xdr:row>75</xdr:row>
      <xdr:rowOff>134366</xdr:rowOff>
    </xdr:to>
    <xdr:sp macro="" textlink="">
      <xdr:nvSpPr>
        <xdr:cNvPr id="442" name="フローチャート: 判断 441"/>
        <xdr:cNvSpPr/>
      </xdr:nvSpPr>
      <xdr:spPr>
        <a:xfrm>
          <a:off x="14732000" y="1289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144543</xdr:rowOff>
    </xdr:from>
    <xdr:ext cx="762000" cy="259045"/>
    <xdr:sp macro="" textlink="">
      <xdr:nvSpPr>
        <xdr:cNvPr id="443" name="テキスト ボックス 442"/>
        <xdr:cNvSpPr txBox="1"/>
      </xdr:nvSpPr>
      <xdr:spPr>
        <a:xfrm>
          <a:off x="14401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90424</xdr:rowOff>
    </xdr:from>
    <xdr:to>
      <xdr:col>69</xdr:col>
      <xdr:colOff>92075</xdr:colOff>
      <xdr:row>78</xdr:row>
      <xdr:rowOff>127000</xdr:rowOff>
    </xdr:to>
    <xdr:cxnSp macro="">
      <xdr:nvCxnSpPr>
        <xdr:cNvPr id="444" name="直線コネクタ 443"/>
        <xdr:cNvCxnSpPr/>
      </xdr:nvCxnSpPr>
      <xdr:spPr>
        <a:xfrm>
          <a:off x="13004800" y="134635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96774</xdr:rowOff>
    </xdr:from>
    <xdr:to>
      <xdr:col>69</xdr:col>
      <xdr:colOff>142875</xdr:colOff>
      <xdr:row>76</xdr:row>
      <xdr:rowOff>26924</xdr:rowOff>
    </xdr:to>
    <xdr:sp macro="" textlink="">
      <xdr:nvSpPr>
        <xdr:cNvPr id="445" name="フローチャート: 判断 444"/>
        <xdr:cNvSpPr/>
      </xdr:nvSpPr>
      <xdr:spPr>
        <a:xfrm>
          <a:off x="13843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37101</xdr:rowOff>
    </xdr:from>
    <xdr:ext cx="762000" cy="259045"/>
    <xdr:sp macro="" textlink="">
      <xdr:nvSpPr>
        <xdr:cNvPr id="446" name="テキスト ボックス 445"/>
        <xdr:cNvSpPr txBox="1"/>
      </xdr:nvSpPr>
      <xdr:spPr>
        <a:xfrm>
          <a:off x="13512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5334</xdr:rowOff>
    </xdr:from>
    <xdr:to>
      <xdr:col>65</xdr:col>
      <xdr:colOff>53975</xdr:colOff>
      <xdr:row>75</xdr:row>
      <xdr:rowOff>106934</xdr:rowOff>
    </xdr:to>
    <xdr:sp macro="" textlink="">
      <xdr:nvSpPr>
        <xdr:cNvPr id="447" name="フローチャート: 判断 446"/>
        <xdr:cNvSpPr/>
      </xdr:nvSpPr>
      <xdr:spPr>
        <a:xfrm>
          <a:off x="12954000" y="1286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117111</xdr:rowOff>
    </xdr:from>
    <xdr:ext cx="762000" cy="259045"/>
    <xdr:sp macro="" textlink="">
      <xdr:nvSpPr>
        <xdr:cNvPr id="448" name="テキスト ボックス 447"/>
        <xdr:cNvSpPr txBox="1"/>
      </xdr:nvSpPr>
      <xdr:spPr>
        <a:xfrm>
          <a:off x="12623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54" name="楕円 453"/>
        <xdr:cNvSpPr/>
      </xdr:nvSpPr>
      <xdr:spPr>
        <a:xfrm>
          <a:off x="16459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20845</xdr:rowOff>
    </xdr:from>
    <xdr:ext cx="762000" cy="259045"/>
    <xdr:sp macro="" textlink="">
      <xdr:nvSpPr>
        <xdr:cNvPr id="455" name="公債費以外該当値テキスト"/>
        <xdr:cNvSpPr txBox="1"/>
      </xdr:nvSpPr>
      <xdr:spPr>
        <a:xfrm>
          <a:off x="16598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121920</xdr:rowOff>
    </xdr:from>
    <xdr:to>
      <xdr:col>78</xdr:col>
      <xdr:colOff>120650</xdr:colOff>
      <xdr:row>79</xdr:row>
      <xdr:rowOff>52070</xdr:rowOff>
    </xdr:to>
    <xdr:sp macro="" textlink="">
      <xdr:nvSpPr>
        <xdr:cNvPr id="456" name="楕円 455"/>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57" name="テキスト ボックス 456"/>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147065</xdr:rowOff>
    </xdr:from>
    <xdr:to>
      <xdr:col>74</xdr:col>
      <xdr:colOff>31750</xdr:colOff>
      <xdr:row>78</xdr:row>
      <xdr:rowOff>77215</xdr:rowOff>
    </xdr:to>
    <xdr:sp macro="" textlink="">
      <xdr:nvSpPr>
        <xdr:cNvPr id="458" name="楕円 457"/>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59" name="テキスト ボックス 458"/>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76200</xdr:rowOff>
    </xdr:from>
    <xdr:to>
      <xdr:col>69</xdr:col>
      <xdr:colOff>142875</xdr:colOff>
      <xdr:row>79</xdr:row>
      <xdr:rowOff>6350</xdr:rowOff>
    </xdr:to>
    <xdr:sp macro="" textlink="">
      <xdr:nvSpPr>
        <xdr:cNvPr id="460" name="楕円 459"/>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61" name="テキスト ボックス 460"/>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39624</xdr:rowOff>
    </xdr:from>
    <xdr:to>
      <xdr:col>65</xdr:col>
      <xdr:colOff>53975</xdr:colOff>
      <xdr:row>78</xdr:row>
      <xdr:rowOff>141224</xdr:rowOff>
    </xdr:to>
    <xdr:sp macro="" textlink="">
      <xdr:nvSpPr>
        <xdr:cNvPr id="462" name="楕円 461"/>
        <xdr:cNvSpPr/>
      </xdr:nvSpPr>
      <xdr:spPr>
        <a:xfrm>
          <a:off x="12954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126001</xdr:rowOff>
    </xdr:from>
    <xdr:ext cx="762000" cy="259045"/>
    <xdr:sp macro="" textlink="">
      <xdr:nvSpPr>
        <xdr:cNvPr id="463" name="テキスト ボックス 462"/>
        <xdr:cNvSpPr txBox="1"/>
      </xdr:nvSpPr>
      <xdr:spPr>
        <a:xfrm>
          <a:off x="12623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栃木県那須烏山市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100406</xdr:rowOff>
    </xdr:from>
    <xdr:to>
      <xdr:col>29</xdr:col>
      <xdr:colOff>127000</xdr:colOff>
      <xdr:row>20</xdr:row>
      <xdr:rowOff>42628</xdr:rowOff>
    </xdr:to>
    <xdr:cxnSp macro="">
      <xdr:nvCxnSpPr>
        <xdr:cNvPr id="45" name="直線コネクタ 44"/>
        <xdr:cNvCxnSpPr/>
      </xdr:nvCxnSpPr>
      <xdr:spPr bwMode="auto">
        <a:xfrm flipV="1">
          <a:off x="5651500" y="2033981"/>
          <a:ext cx="0" cy="1485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14705</xdr:rowOff>
    </xdr:from>
    <xdr:ext cx="762000" cy="259045"/>
    <xdr:sp macro="" textlink="">
      <xdr:nvSpPr>
        <xdr:cNvPr id="46" name="人口1人当たり決算額の推移最小値テキスト130"/>
        <xdr:cNvSpPr txBox="1"/>
      </xdr:nvSpPr>
      <xdr:spPr>
        <a:xfrm>
          <a:off x="5740400" y="349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42628</xdr:rowOff>
    </xdr:from>
    <xdr:to>
      <xdr:col>30</xdr:col>
      <xdr:colOff>25400</xdr:colOff>
      <xdr:row>20</xdr:row>
      <xdr:rowOff>42628</xdr:rowOff>
    </xdr:to>
    <xdr:cxnSp macro="">
      <xdr:nvCxnSpPr>
        <xdr:cNvPr id="47" name="直線コネクタ 46"/>
        <xdr:cNvCxnSpPr/>
      </xdr:nvCxnSpPr>
      <xdr:spPr bwMode="auto">
        <a:xfrm>
          <a:off x="5562600" y="351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15333</xdr:rowOff>
    </xdr:from>
    <xdr:ext cx="762000" cy="259045"/>
    <xdr:sp macro="" textlink="">
      <xdr:nvSpPr>
        <xdr:cNvPr id="48" name="人口1人当たり決算額の推移最大値テキスト130"/>
        <xdr:cNvSpPr txBox="1"/>
      </xdr:nvSpPr>
      <xdr:spPr>
        <a:xfrm>
          <a:off x="5740400" y="177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100406</xdr:rowOff>
    </xdr:from>
    <xdr:to>
      <xdr:col>30</xdr:col>
      <xdr:colOff>25400</xdr:colOff>
      <xdr:row>11</xdr:row>
      <xdr:rowOff>100406</xdr:rowOff>
    </xdr:to>
    <xdr:cxnSp macro="">
      <xdr:nvCxnSpPr>
        <xdr:cNvPr id="49" name="直線コネクタ 48"/>
        <xdr:cNvCxnSpPr/>
      </xdr:nvCxnSpPr>
      <xdr:spPr bwMode="auto">
        <a:xfrm>
          <a:off x="5562600" y="2033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57048</xdr:rowOff>
    </xdr:from>
    <xdr:to>
      <xdr:col>29</xdr:col>
      <xdr:colOff>127000</xdr:colOff>
      <xdr:row>17</xdr:row>
      <xdr:rowOff>61201</xdr:rowOff>
    </xdr:to>
    <xdr:cxnSp macro="">
      <xdr:nvCxnSpPr>
        <xdr:cNvPr id="50" name="直線コネクタ 49"/>
        <xdr:cNvCxnSpPr/>
      </xdr:nvCxnSpPr>
      <xdr:spPr bwMode="auto">
        <a:xfrm flipV="1">
          <a:off x="5003800" y="3019323"/>
          <a:ext cx="647700" cy="4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42035</xdr:rowOff>
    </xdr:from>
    <xdr:ext cx="762000" cy="259045"/>
    <xdr:sp macro="" textlink="">
      <xdr:nvSpPr>
        <xdr:cNvPr id="51" name="人口1人当たり決算額の推移平均値テキスト130"/>
        <xdr:cNvSpPr txBox="1"/>
      </xdr:nvSpPr>
      <xdr:spPr>
        <a:xfrm>
          <a:off x="5740400" y="266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25508</xdr:rowOff>
    </xdr:from>
    <xdr:to>
      <xdr:col>29</xdr:col>
      <xdr:colOff>177800</xdr:colOff>
      <xdr:row>16</xdr:row>
      <xdr:rowOff>127108</xdr:rowOff>
    </xdr:to>
    <xdr:sp macro="" textlink="">
      <xdr:nvSpPr>
        <xdr:cNvPr id="52" name="フローチャート: 判断 51"/>
        <xdr:cNvSpPr/>
      </xdr:nvSpPr>
      <xdr:spPr bwMode="auto">
        <a:xfrm>
          <a:off x="56007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61201</xdr:rowOff>
    </xdr:from>
    <xdr:to>
      <xdr:col>26</xdr:col>
      <xdr:colOff>50800</xdr:colOff>
      <xdr:row>17</xdr:row>
      <xdr:rowOff>115113</xdr:rowOff>
    </xdr:to>
    <xdr:cxnSp macro="">
      <xdr:nvCxnSpPr>
        <xdr:cNvPr id="53" name="直線コネクタ 52"/>
        <xdr:cNvCxnSpPr/>
      </xdr:nvCxnSpPr>
      <xdr:spPr bwMode="auto">
        <a:xfrm flipV="1">
          <a:off x="4305300" y="3023476"/>
          <a:ext cx="698500" cy="53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19526</xdr:rowOff>
    </xdr:from>
    <xdr:to>
      <xdr:col>26</xdr:col>
      <xdr:colOff>101600</xdr:colOff>
      <xdr:row>16</xdr:row>
      <xdr:rowOff>121126</xdr:rowOff>
    </xdr:to>
    <xdr:sp macro="" textlink="">
      <xdr:nvSpPr>
        <xdr:cNvPr id="54" name="フローチャート: 判断 53"/>
        <xdr:cNvSpPr/>
      </xdr:nvSpPr>
      <xdr:spPr bwMode="auto">
        <a:xfrm>
          <a:off x="49530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131303</xdr:rowOff>
    </xdr:from>
    <xdr:ext cx="736600" cy="259045"/>
    <xdr:sp macro="" textlink="">
      <xdr:nvSpPr>
        <xdr:cNvPr id="55" name="テキスト ボックス 54"/>
        <xdr:cNvSpPr txBox="1"/>
      </xdr:nvSpPr>
      <xdr:spPr>
        <a:xfrm>
          <a:off x="4622800" y="2579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101187</xdr:rowOff>
    </xdr:from>
    <xdr:to>
      <xdr:col>22</xdr:col>
      <xdr:colOff>114300</xdr:colOff>
      <xdr:row>17</xdr:row>
      <xdr:rowOff>115113</xdr:rowOff>
    </xdr:to>
    <xdr:cxnSp macro="">
      <xdr:nvCxnSpPr>
        <xdr:cNvPr id="56" name="直線コネクタ 55"/>
        <xdr:cNvCxnSpPr/>
      </xdr:nvCxnSpPr>
      <xdr:spPr bwMode="auto">
        <a:xfrm>
          <a:off x="3606800" y="3063462"/>
          <a:ext cx="698500" cy="13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5353</xdr:rowOff>
    </xdr:from>
    <xdr:to>
      <xdr:col>22</xdr:col>
      <xdr:colOff>165100</xdr:colOff>
      <xdr:row>16</xdr:row>
      <xdr:rowOff>106953</xdr:rowOff>
    </xdr:to>
    <xdr:sp macro="" textlink="">
      <xdr:nvSpPr>
        <xdr:cNvPr id="57" name="フローチャート: 判断 56"/>
        <xdr:cNvSpPr/>
      </xdr:nvSpPr>
      <xdr:spPr bwMode="auto">
        <a:xfrm>
          <a:off x="42545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117130</xdr:rowOff>
    </xdr:from>
    <xdr:ext cx="762000" cy="259045"/>
    <xdr:sp macro="" textlink="">
      <xdr:nvSpPr>
        <xdr:cNvPr id="58" name="テキスト ボックス 57"/>
        <xdr:cNvSpPr txBox="1"/>
      </xdr:nvSpPr>
      <xdr:spPr>
        <a:xfrm>
          <a:off x="3924300" y="256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71831</xdr:rowOff>
    </xdr:from>
    <xdr:to>
      <xdr:col>18</xdr:col>
      <xdr:colOff>177800</xdr:colOff>
      <xdr:row>17</xdr:row>
      <xdr:rowOff>101187</xdr:rowOff>
    </xdr:to>
    <xdr:cxnSp macro="">
      <xdr:nvCxnSpPr>
        <xdr:cNvPr id="59" name="直線コネクタ 58"/>
        <xdr:cNvCxnSpPr/>
      </xdr:nvCxnSpPr>
      <xdr:spPr bwMode="auto">
        <a:xfrm>
          <a:off x="2908300" y="3034106"/>
          <a:ext cx="698500" cy="29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74390</xdr:rowOff>
    </xdr:from>
    <xdr:to>
      <xdr:col>19</xdr:col>
      <xdr:colOff>38100</xdr:colOff>
      <xdr:row>17</xdr:row>
      <xdr:rowOff>4540</xdr:rowOff>
    </xdr:to>
    <xdr:sp macro="" textlink="">
      <xdr:nvSpPr>
        <xdr:cNvPr id="60" name="フローチャート: 判断 59"/>
        <xdr:cNvSpPr/>
      </xdr:nvSpPr>
      <xdr:spPr bwMode="auto">
        <a:xfrm>
          <a:off x="35560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14717</xdr:rowOff>
    </xdr:from>
    <xdr:ext cx="762000" cy="259045"/>
    <xdr:sp macro="" textlink="">
      <xdr:nvSpPr>
        <xdr:cNvPr id="61" name="テキスト ボックス 60"/>
        <xdr:cNvSpPr txBox="1"/>
      </xdr:nvSpPr>
      <xdr:spPr>
        <a:xfrm>
          <a:off x="3225800" y="263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125863</xdr:rowOff>
    </xdr:from>
    <xdr:to>
      <xdr:col>15</xdr:col>
      <xdr:colOff>101600</xdr:colOff>
      <xdr:row>17</xdr:row>
      <xdr:rowOff>56013</xdr:rowOff>
    </xdr:to>
    <xdr:sp macro="" textlink="">
      <xdr:nvSpPr>
        <xdr:cNvPr id="62" name="フローチャート: 判断 61"/>
        <xdr:cNvSpPr/>
      </xdr:nvSpPr>
      <xdr:spPr bwMode="auto">
        <a:xfrm>
          <a:off x="28575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66190</xdr:rowOff>
    </xdr:from>
    <xdr:ext cx="762000" cy="259045"/>
    <xdr:sp macro="" textlink="">
      <xdr:nvSpPr>
        <xdr:cNvPr id="63" name="テキスト ボックス 62"/>
        <xdr:cNvSpPr txBox="1"/>
      </xdr:nvSpPr>
      <xdr:spPr>
        <a:xfrm>
          <a:off x="2527300" y="26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6248</xdr:rowOff>
    </xdr:from>
    <xdr:to>
      <xdr:col>29</xdr:col>
      <xdr:colOff>177800</xdr:colOff>
      <xdr:row>17</xdr:row>
      <xdr:rowOff>107848</xdr:rowOff>
    </xdr:to>
    <xdr:sp macro="" textlink="">
      <xdr:nvSpPr>
        <xdr:cNvPr id="69" name="楕円 68"/>
        <xdr:cNvSpPr/>
      </xdr:nvSpPr>
      <xdr:spPr bwMode="auto">
        <a:xfrm>
          <a:off x="5600700" y="2968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149775</xdr:rowOff>
    </xdr:from>
    <xdr:ext cx="762000" cy="259045"/>
    <xdr:sp macro="" textlink="">
      <xdr:nvSpPr>
        <xdr:cNvPr id="70" name="人口1人当たり決算額の推移該当値テキスト130"/>
        <xdr:cNvSpPr txBox="1"/>
      </xdr:nvSpPr>
      <xdr:spPr>
        <a:xfrm>
          <a:off x="5740400" y="294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10401</xdr:rowOff>
    </xdr:from>
    <xdr:to>
      <xdr:col>26</xdr:col>
      <xdr:colOff>101600</xdr:colOff>
      <xdr:row>17</xdr:row>
      <xdr:rowOff>112001</xdr:rowOff>
    </xdr:to>
    <xdr:sp macro="" textlink="">
      <xdr:nvSpPr>
        <xdr:cNvPr id="71" name="楕円 70"/>
        <xdr:cNvSpPr/>
      </xdr:nvSpPr>
      <xdr:spPr bwMode="auto">
        <a:xfrm>
          <a:off x="4953000" y="2972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96778</xdr:rowOff>
    </xdr:from>
    <xdr:ext cx="736600" cy="259045"/>
    <xdr:sp macro="" textlink="">
      <xdr:nvSpPr>
        <xdr:cNvPr id="72" name="テキスト ボックス 71"/>
        <xdr:cNvSpPr txBox="1"/>
      </xdr:nvSpPr>
      <xdr:spPr>
        <a:xfrm>
          <a:off x="4622800" y="3059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64313</xdr:rowOff>
    </xdr:from>
    <xdr:to>
      <xdr:col>22</xdr:col>
      <xdr:colOff>165100</xdr:colOff>
      <xdr:row>17</xdr:row>
      <xdr:rowOff>165913</xdr:rowOff>
    </xdr:to>
    <xdr:sp macro="" textlink="">
      <xdr:nvSpPr>
        <xdr:cNvPr id="73" name="楕円 72"/>
        <xdr:cNvSpPr/>
      </xdr:nvSpPr>
      <xdr:spPr bwMode="auto">
        <a:xfrm>
          <a:off x="4254500" y="3026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150690</xdr:rowOff>
    </xdr:from>
    <xdr:ext cx="762000" cy="259045"/>
    <xdr:sp macro="" textlink="">
      <xdr:nvSpPr>
        <xdr:cNvPr id="74" name="テキスト ボックス 73"/>
        <xdr:cNvSpPr txBox="1"/>
      </xdr:nvSpPr>
      <xdr:spPr>
        <a:xfrm>
          <a:off x="3924300" y="311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50387</xdr:rowOff>
    </xdr:from>
    <xdr:to>
      <xdr:col>19</xdr:col>
      <xdr:colOff>38100</xdr:colOff>
      <xdr:row>17</xdr:row>
      <xdr:rowOff>151987</xdr:rowOff>
    </xdr:to>
    <xdr:sp macro="" textlink="">
      <xdr:nvSpPr>
        <xdr:cNvPr id="75" name="楕円 74"/>
        <xdr:cNvSpPr/>
      </xdr:nvSpPr>
      <xdr:spPr bwMode="auto">
        <a:xfrm>
          <a:off x="3556000" y="3012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136764</xdr:rowOff>
    </xdr:from>
    <xdr:ext cx="762000" cy="259045"/>
    <xdr:sp macro="" textlink="">
      <xdr:nvSpPr>
        <xdr:cNvPr id="76" name="テキスト ボックス 75"/>
        <xdr:cNvSpPr txBox="1"/>
      </xdr:nvSpPr>
      <xdr:spPr>
        <a:xfrm>
          <a:off x="3225800" y="309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21031</xdr:rowOff>
    </xdr:from>
    <xdr:to>
      <xdr:col>15</xdr:col>
      <xdr:colOff>101600</xdr:colOff>
      <xdr:row>17</xdr:row>
      <xdr:rowOff>122631</xdr:rowOff>
    </xdr:to>
    <xdr:sp macro="" textlink="">
      <xdr:nvSpPr>
        <xdr:cNvPr id="77" name="楕円 76"/>
        <xdr:cNvSpPr/>
      </xdr:nvSpPr>
      <xdr:spPr bwMode="auto">
        <a:xfrm>
          <a:off x="2857500" y="2983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107408</xdr:rowOff>
    </xdr:from>
    <xdr:ext cx="762000" cy="259045"/>
    <xdr:sp macro="" textlink="">
      <xdr:nvSpPr>
        <xdr:cNvPr id="78" name="テキスト ボックス 77"/>
        <xdr:cNvSpPr txBox="1"/>
      </xdr:nvSpPr>
      <xdr:spPr>
        <a:xfrm>
          <a:off x="2527300" y="3069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22552</xdr:rowOff>
    </xdr:from>
    <xdr:to>
      <xdr:col>29</xdr:col>
      <xdr:colOff>127000</xdr:colOff>
      <xdr:row>38</xdr:row>
      <xdr:rowOff>81028</xdr:rowOff>
    </xdr:to>
    <xdr:cxnSp macro="">
      <xdr:nvCxnSpPr>
        <xdr:cNvPr id="105" name="直線コネクタ 104"/>
        <xdr:cNvCxnSpPr/>
      </xdr:nvCxnSpPr>
      <xdr:spPr bwMode="auto">
        <a:xfrm flipV="1">
          <a:off x="5651500" y="6290002"/>
          <a:ext cx="0" cy="12586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53105</xdr:rowOff>
    </xdr:from>
    <xdr:ext cx="762000" cy="259045"/>
    <xdr:sp macro="" textlink="">
      <xdr:nvSpPr>
        <xdr:cNvPr id="106" name="人口1人当たり決算額の推移最小値テキスト445"/>
        <xdr:cNvSpPr txBox="1"/>
      </xdr:nvSpPr>
      <xdr:spPr>
        <a:xfrm>
          <a:off x="5740400" y="752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81028</xdr:rowOff>
    </xdr:from>
    <xdr:to>
      <xdr:col>30</xdr:col>
      <xdr:colOff>25400</xdr:colOff>
      <xdr:row>38</xdr:row>
      <xdr:rowOff>81028</xdr:rowOff>
    </xdr:to>
    <xdr:cxnSp macro="">
      <xdr:nvCxnSpPr>
        <xdr:cNvPr id="107" name="直線コネクタ 106"/>
        <xdr:cNvCxnSpPr/>
      </xdr:nvCxnSpPr>
      <xdr:spPr bwMode="auto">
        <a:xfrm>
          <a:off x="5562600" y="7548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108929</xdr:rowOff>
    </xdr:from>
    <xdr:ext cx="762000" cy="259045"/>
    <xdr:sp macro="" textlink="">
      <xdr:nvSpPr>
        <xdr:cNvPr id="108" name="人口1人当たり決算額の推移最大値テキスト445"/>
        <xdr:cNvSpPr txBox="1"/>
      </xdr:nvSpPr>
      <xdr:spPr>
        <a:xfrm>
          <a:off x="5740400" y="60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22552</xdr:rowOff>
    </xdr:from>
    <xdr:to>
      <xdr:col>30</xdr:col>
      <xdr:colOff>25400</xdr:colOff>
      <xdr:row>34</xdr:row>
      <xdr:rowOff>22552</xdr:rowOff>
    </xdr:to>
    <xdr:cxnSp macro="">
      <xdr:nvCxnSpPr>
        <xdr:cNvPr id="109" name="直線コネクタ 108"/>
        <xdr:cNvCxnSpPr/>
      </xdr:nvCxnSpPr>
      <xdr:spPr bwMode="auto">
        <a:xfrm>
          <a:off x="5562600" y="62900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89601</xdr:rowOff>
    </xdr:from>
    <xdr:to>
      <xdr:col>29</xdr:col>
      <xdr:colOff>127000</xdr:colOff>
      <xdr:row>36</xdr:row>
      <xdr:rowOff>121810</xdr:rowOff>
    </xdr:to>
    <xdr:cxnSp macro="">
      <xdr:nvCxnSpPr>
        <xdr:cNvPr id="110" name="直線コネクタ 109"/>
        <xdr:cNvCxnSpPr/>
      </xdr:nvCxnSpPr>
      <xdr:spPr bwMode="auto">
        <a:xfrm>
          <a:off x="5003800" y="7042851"/>
          <a:ext cx="647700" cy="32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148986</xdr:rowOff>
    </xdr:from>
    <xdr:ext cx="762000" cy="259045"/>
    <xdr:sp macro="" textlink="">
      <xdr:nvSpPr>
        <xdr:cNvPr id="111" name="人口1人当たり決算額の推移平均値テキスト445"/>
        <xdr:cNvSpPr txBox="1"/>
      </xdr:nvSpPr>
      <xdr:spPr>
        <a:xfrm>
          <a:off x="5740400" y="6759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303909</xdr:rowOff>
    </xdr:from>
    <xdr:to>
      <xdr:col>29</xdr:col>
      <xdr:colOff>177800</xdr:colOff>
      <xdr:row>36</xdr:row>
      <xdr:rowOff>62609</xdr:rowOff>
    </xdr:to>
    <xdr:sp macro="" textlink="">
      <xdr:nvSpPr>
        <xdr:cNvPr id="112" name="フローチャート: 判断 111"/>
        <xdr:cNvSpPr/>
      </xdr:nvSpPr>
      <xdr:spPr bwMode="auto">
        <a:xfrm>
          <a:off x="5600700" y="6914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89601</xdr:rowOff>
    </xdr:from>
    <xdr:to>
      <xdr:col>26</xdr:col>
      <xdr:colOff>50800</xdr:colOff>
      <xdr:row>36</xdr:row>
      <xdr:rowOff>129057</xdr:rowOff>
    </xdr:to>
    <xdr:cxnSp macro="">
      <xdr:nvCxnSpPr>
        <xdr:cNvPr id="113" name="直線コネクタ 112"/>
        <xdr:cNvCxnSpPr/>
      </xdr:nvCxnSpPr>
      <xdr:spPr bwMode="auto">
        <a:xfrm flipV="1">
          <a:off x="4305300" y="7042851"/>
          <a:ext cx="698500" cy="39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299565</xdr:rowOff>
    </xdr:from>
    <xdr:to>
      <xdr:col>26</xdr:col>
      <xdr:colOff>101600</xdr:colOff>
      <xdr:row>36</xdr:row>
      <xdr:rowOff>58265</xdr:rowOff>
    </xdr:to>
    <xdr:sp macro="" textlink="">
      <xdr:nvSpPr>
        <xdr:cNvPr id="114" name="フローチャート: 判断 113"/>
        <xdr:cNvSpPr/>
      </xdr:nvSpPr>
      <xdr:spPr bwMode="auto">
        <a:xfrm>
          <a:off x="49530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68442</xdr:rowOff>
    </xdr:from>
    <xdr:ext cx="736600" cy="259045"/>
    <xdr:sp macro="" textlink="">
      <xdr:nvSpPr>
        <xdr:cNvPr id="115" name="テキスト ボックス 114"/>
        <xdr:cNvSpPr txBox="1"/>
      </xdr:nvSpPr>
      <xdr:spPr>
        <a:xfrm>
          <a:off x="4622800" y="6678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110381</xdr:rowOff>
    </xdr:from>
    <xdr:to>
      <xdr:col>22</xdr:col>
      <xdr:colOff>114300</xdr:colOff>
      <xdr:row>36</xdr:row>
      <xdr:rowOff>129057</xdr:rowOff>
    </xdr:to>
    <xdr:cxnSp macro="">
      <xdr:nvCxnSpPr>
        <xdr:cNvPr id="116" name="直線コネクタ 115"/>
        <xdr:cNvCxnSpPr/>
      </xdr:nvCxnSpPr>
      <xdr:spPr bwMode="auto">
        <a:xfrm>
          <a:off x="3606800" y="7063631"/>
          <a:ext cx="698500" cy="18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274145</xdr:rowOff>
    </xdr:from>
    <xdr:to>
      <xdr:col>22</xdr:col>
      <xdr:colOff>165100</xdr:colOff>
      <xdr:row>36</xdr:row>
      <xdr:rowOff>32845</xdr:rowOff>
    </xdr:to>
    <xdr:sp macro="" textlink="">
      <xdr:nvSpPr>
        <xdr:cNvPr id="117" name="フローチャート: 判断 116"/>
        <xdr:cNvSpPr/>
      </xdr:nvSpPr>
      <xdr:spPr bwMode="auto">
        <a:xfrm>
          <a:off x="42545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43022</xdr:rowOff>
    </xdr:from>
    <xdr:ext cx="762000" cy="259045"/>
    <xdr:sp macro="" textlink="">
      <xdr:nvSpPr>
        <xdr:cNvPr id="118" name="テキスト ボックス 117"/>
        <xdr:cNvSpPr txBox="1"/>
      </xdr:nvSpPr>
      <xdr:spPr>
        <a:xfrm>
          <a:off x="3924300" y="665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39675</xdr:rowOff>
    </xdr:from>
    <xdr:to>
      <xdr:col>18</xdr:col>
      <xdr:colOff>177800</xdr:colOff>
      <xdr:row>36</xdr:row>
      <xdr:rowOff>110381</xdr:rowOff>
    </xdr:to>
    <xdr:cxnSp macro="">
      <xdr:nvCxnSpPr>
        <xdr:cNvPr id="119" name="直線コネクタ 118"/>
        <xdr:cNvCxnSpPr/>
      </xdr:nvCxnSpPr>
      <xdr:spPr bwMode="auto">
        <a:xfrm>
          <a:off x="2908300" y="6992925"/>
          <a:ext cx="698500" cy="70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274579</xdr:rowOff>
    </xdr:from>
    <xdr:to>
      <xdr:col>19</xdr:col>
      <xdr:colOff>38100</xdr:colOff>
      <xdr:row>36</xdr:row>
      <xdr:rowOff>33279</xdr:rowOff>
    </xdr:to>
    <xdr:sp macro="" textlink="">
      <xdr:nvSpPr>
        <xdr:cNvPr id="120" name="フローチャート: 判断 119"/>
        <xdr:cNvSpPr/>
      </xdr:nvSpPr>
      <xdr:spPr bwMode="auto">
        <a:xfrm>
          <a:off x="35560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43456</xdr:rowOff>
    </xdr:from>
    <xdr:ext cx="762000" cy="259045"/>
    <xdr:sp macro="" textlink="">
      <xdr:nvSpPr>
        <xdr:cNvPr id="121" name="テキスト ボックス 120"/>
        <xdr:cNvSpPr txBox="1"/>
      </xdr:nvSpPr>
      <xdr:spPr>
        <a:xfrm>
          <a:off x="3225800" y="665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205565</xdr:rowOff>
    </xdr:from>
    <xdr:to>
      <xdr:col>15</xdr:col>
      <xdr:colOff>101600</xdr:colOff>
      <xdr:row>35</xdr:row>
      <xdr:rowOff>307165</xdr:rowOff>
    </xdr:to>
    <xdr:sp macro="" textlink="">
      <xdr:nvSpPr>
        <xdr:cNvPr id="122" name="フローチャート: 判断 121"/>
        <xdr:cNvSpPr/>
      </xdr:nvSpPr>
      <xdr:spPr bwMode="auto">
        <a:xfrm>
          <a:off x="28575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317342</xdr:rowOff>
    </xdr:from>
    <xdr:ext cx="762000" cy="259045"/>
    <xdr:sp macro="" textlink="">
      <xdr:nvSpPr>
        <xdr:cNvPr id="123" name="テキスト ボックス 122"/>
        <xdr:cNvSpPr txBox="1"/>
      </xdr:nvSpPr>
      <xdr:spPr>
        <a:xfrm>
          <a:off x="2527300" y="658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71010</xdr:rowOff>
    </xdr:from>
    <xdr:to>
      <xdr:col>29</xdr:col>
      <xdr:colOff>177800</xdr:colOff>
      <xdr:row>37</xdr:row>
      <xdr:rowOff>1160</xdr:rowOff>
    </xdr:to>
    <xdr:sp macro="" textlink="">
      <xdr:nvSpPr>
        <xdr:cNvPr id="129" name="楕円 128"/>
        <xdr:cNvSpPr/>
      </xdr:nvSpPr>
      <xdr:spPr bwMode="auto">
        <a:xfrm>
          <a:off x="5600700" y="7024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43087</xdr:rowOff>
    </xdr:from>
    <xdr:ext cx="762000" cy="259045"/>
    <xdr:sp macro="" textlink="">
      <xdr:nvSpPr>
        <xdr:cNvPr id="130" name="人口1人当たり決算額の推移該当値テキスト445"/>
        <xdr:cNvSpPr txBox="1"/>
      </xdr:nvSpPr>
      <xdr:spPr>
        <a:xfrm>
          <a:off x="5740400" y="699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38801</xdr:rowOff>
    </xdr:from>
    <xdr:to>
      <xdr:col>26</xdr:col>
      <xdr:colOff>101600</xdr:colOff>
      <xdr:row>36</xdr:row>
      <xdr:rowOff>140401</xdr:rowOff>
    </xdr:to>
    <xdr:sp macro="" textlink="">
      <xdr:nvSpPr>
        <xdr:cNvPr id="131" name="楕円 130"/>
        <xdr:cNvSpPr/>
      </xdr:nvSpPr>
      <xdr:spPr bwMode="auto">
        <a:xfrm>
          <a:off x="4953000" y="6992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125178</xdr:rowOff>
    </xdr:from>
    <xdr:ext cx="736600" cy="259045"/>
    <xdr:sp macro="" textlink="">
      <xdr:nvSpPr>
        <xdr:cNvPr id="132" name="テキスト ボックス 131"/>
        <xdr:cNvSpPr txBox="1"/>
      </xdr:nvSpPr>
      <xdr:spPr>
        <a:xfrm>
          <a:off x="4622800" y="7078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78257</xdr:rowOff>
    </xdr:from>
    <xdr:to>
      <xdr:col>22</xdr:col>
      <xdr:colOff>165100</xdr:colOff>
      <xdr:row>37</xdr:row>
      <xdr:rowOff>8407</xdr:rowOff>
    </xdr:to>
    <xdr:sp macro="" textlink="">
      <xdr:nvSpPr>
        <xdr:cNvPr id="133" name="楕円 132"/>
        <xdr:cNvSpPr/>
      </xdr:nvSpPr>
      <xdr:spPr bwMode="auto">
        <a:xfrm>
          <a:off x="4254500" y="7031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164634</xdr:rowOff>
    </xdr:from>
    <xdr:ext cx="762000" cy="259045"/>
    <xdr:sp macro="" textlink="">
      <xdr:nvSpPr>
        <xdr:cNvPr id="134" name="テキスト ボックス 133"/>
        <xdr:cNvSpPr txBox="1"/>
      </xdr:nvSpPr>
      <xdr:spPr>
        <a:xfrm>
          <a:off x="3924300" y="7117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59581</xdr:rowOff>
    </xdr:from>
    <xdr:to>
      <xdr:col>19</xdr:col>
      <xdr:colOff>38100</xdr:colOff>
      <xdr:row>36</xdr:row>
      <xdr:rowOff>161181</xdr:rowOff>
    </xdr:to>
    <xdr:sp macro="" textlink="">
      <xdr:nvSpPr>
        <xdr:cNvPr id="135" name="楕円 134"/>
        <xdr:cNvSpPr/>
      </xdr:nvSpPr>
      <xdr:spPr bwMode="auto">
        <a:xfrm>
          <a:off x="3556000" y="7012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145958</xdr:rowOff>
    </xdr:from>
    <xdr:ext cx="762000" cy="259045"/>
    <xdr:sp macro="" textlink="">
      <xdr:nvSpPr>
        <xdr:cNvPr id="136" name="テキスト ボックス 135"/>
        <xdr:cNvSpPr txBox="1"/>
      </xdr:nvSpPr>
      <xdr:spPr>
        <a:xfrm>
          <a:off x="3225800" y="70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331775</xdr:rowOff>
    </xdr:from>
    <xdr:to>
      <xdr:col>15</xdr:col>
      <xdr:colOff>101600</xdr:colOff>
      <xdr:row>36</xdr:row>
      <xdr:rowOff>90475</xdr:rowOff>
    </xdr:to>
    <xdr:sp macro="" textlink="">
      <xdr:nvSpPr>
        <xdr:cNvPr id="137" name="楕円 136"/>
        <xdr:cNvSpPr/>
      </xdr:nvSpPr>
      <xdr:spPr bwMode="auto">
        <a:xfrm>
          <a:off x="2857500" y="6942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75252</xdr:rowOff>
    </xdr:from>
    <xdr:ext cx="762000" cy="259045"/>
    <xdr:sp macro="" textlink="">
      <xdr:nvSpPr>
        <xdr:cNvPr id="138" name="テキスト ボックス 137"/>
        <xdr:cNvSpPr txBox="1"/>
      </xdr:nvSpPr>
      <xdr:spPr>
        <a:xfrm>
          <a:off x="2527300" y="702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27,161
26,904
174.35
12,317,456
11,682,249
574,363
8,333,004
12,443,095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107712</xdr:rowOff>
    </xdr:from>
    <xdr:to>
      <xdr:col>24</xdr:col>
      <xdr:colOff>62865</xdr:colOff>
      <xdr:row>38</xdr:row>
      <xdr:rowOff>32324</xdr:rowOff>
    </xdr:to>
    <xdr:cxnSp macro="">
      <xdr:nvCxnSpPr>
        <xdr:cNvPr id="58" name="直線コネクタ 57"/>
        <xdr:cNvCxnSpPr/>
      </xdr:nvCxnSpPr>
      <xdr:spPr>
        <a:xfrm flipV="1">
          <a:off x="4633595" y="5251212"/>
          <a:ext cx="1270" cy="1296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36151</xdr:rowOff>
    </xdr:from>
    <xdr:ext cx="534377" cy="259045"/>
    <xdr:sp macro="" textlink="">
      <xdr:nvSpPr>
        <xdr:cNvPr id="59" name="人件費最小値テキスト"/>
        <xdr:cNvSpPr txBox="1"/>
      </xdr:nvSpPr>
      <xdr:spPr>
        <a:xfrm>
          <a:off x="4686300" y="655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32324</xdr:rowOff>
    </xdr:from>
    <xdr:to>
      <xdr:col>24</xdr:col>
      <xdr:colOff>152400</xdr:colOff>
      <xdr:row>38</xdr:row>
      <xdr:rowOff>32324</xdr:rowOff>
    </xdr:to>
    <xdr:cxnSp macro="">
      <xdr:nvCxnSpPr>
        <xdr:cNvPr id="60" name="直線コネクタ 59"/>
        <xdr:cNvCxnSpPr/>
      </xdr:nvCxnSpPr>
      <xdr:spPr>
        <a:xfrm>
          <a:off x="4546600" y="654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54389</xdr:rowOff>
    </xdr:from>
    <xdr:ext cx="599010" cy="259045"/>
    <xdr:sp macro="" textlink="">
      <xdr:nvSpPr>
        <xdr:cNvPr id="61" name="人件費最大値テキスト"/>
        <xdr:cNvSpPr txBox="1"/>
      </xdr:nvSpPr>
      <xdr:spPr>
        <a:xfrm>
          <a:off x="4686300" y="502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107712</xdr:rowOff>
    </xdr:from>
    <xdr:to>
      <xdr:col>24</xdr:col>
      <xdr:colOff>152400</xdr:colOff>
      <xdr:row>30</xdr:row>
      <xdr:rowOff>107712</xdr:rowOff>
    </xdr:to>
    <xdr:cxnSp macro="">
      <xdr:nvCxnSpPr>
        <xdr:cNvPr id="62" name="直線コネクタ 61"/>
        <xdr:cNvCxnSpPr/>
      </xdr:nvCxnSpPr>
      <xdr:spPr>
        <a:xfrm>
          <a:off x="4546600" y="525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113721</xdr:rowOff>
    </xdr:from>
    <xdr:to>
      <xdr:col>24</xdr:col>
      <xdr:colOff>63500</xdr:colOff>
      <xdr:row>36</xdr:row>
      <xdr:rowOff>140794</xdr:rowOff>
    </xdr:to>
    <xdr:cxnSp macro="">
      <xdr:nvCxnSpPr>
        <xdr:cNvPr id="63" name="直線コネクタ 62"/>
        <xdr:cNvCxnSpPr/>
      </xdr:nvCxnSpPr>
      <xdr:spPr>
        <a:xfrm>
          <a:off x="3797300" y="6285921"/>
          <a:ext cx="838200" cy="2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64898</xdr:rowOff>
    </xdr:from>
    <xdr:ext cx="534377" cy="259045"/>
    <xdr:sp macro="" textlink="">
      <xdr:nvSpPr>
        <xdr:cNvPr id="64" name="人件費平均値テキスト"/>
        <xdr:cNvSpPr txBox="1"/>
      </xdr:nvSpPr>
      <xdr:spPr>
        <a:xfrm>
          <a:off x="4686300" y="589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42021</xdr:rowOff>
    </xdr:from>
    <xdr:to>
      <xdr:col>24</xdr:col>
      <xdr:colOff>114300</xdr:colOff>
      <xdr:row>35</xdr:row>
      <xdr:rowOff>143621</xdr:rowOff>
    </xdr:to>
    <xdr:sp macro="" textlink="">
      <xdr:nvSpPr>
        <xdr:cNvPr id="65" name="フローチャート: 判断 64"/>
        <xdr:cNvSpPr/>
      </xdr:nvSpPr>
      <xdr:spPr>
        <a:xfrm>
          <a:off x="45847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113721</xdr:rowOff>
    </xdr:from>
    <xdr:to>
      <xdr:col>19</xdr:col>
      <xdr:colOff>177800</xdr:colOff>
      <xdr:row>36</xdr:row>
      <xdr:rowOff>121673</xdr:rowOff>
    </xdr:to>
    <xdr:cxnSp macro="">
      <xdr:nvCxnSpPr>
        <xdr:cNvPr id="66" name="直線コネクタ 65"/>
        <xdr:cNvCxnSpPr/>
      </xdr:nvCxnSpPr>
      <xdr:spPr>
        <a:xfrm flipV="1">
          <a:off x="2908300" y="6285921"/>
          <a:ext cx="889000" cy="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23961</xdr:rowOff>
    </xdr:from>
    <xdr:to>
      <xdr:col>20</xdr:col>
      <xdr:colOff>38100</xdr:colOff>
      <xdr:row>35</xdr:row>
      <xdr:rowOff>125561</xdr:rowOff>
    </xdr:to>
    <xdr:sp macro="" textlink="">
      <xdr:nvSpPr>
        <xdr:cNvPr id="67" name="フローチャート: 判断 66"/>
        <xdr:cNvSpPr/>
      </xdr:nvSpPr>
      <xdr:spPr>
        <a:xfrm>
          <a:off x="3746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142088</xdr:rowOff>
    </xdr:from>
    <xdr:ext cx="534377" cy="259045"/>
    <xdr:sp macro="" textlink="">
      <xdr:nvSpPr>
        <xdr:cNvPr id="68" name="テキスト ボックス 67"/>
        <xdr:cNvSpPr txBox="1"/>
      </xdr:nvSpPr>
      <xdr:spPr>
        <a:xfrm>
          <a:off x="3530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93784</xdr:rowOff>
    </xdr:from>
    <xdr:to>
      <xdr:col>15</xdr:col>
      <xdr:colOff>50800</xdr:colOff>
      <xdr:row>36</xdr:row>
      <xdr:rowOff>121673</xdr:rowOff>
    </xdr:to>
    <xdr:cxnSp macro="">
      <xdr:nvCxnSpPr>
        <xdr:cNvPr id="69" name="直線コネクタ 68"/>
        <xdr:cNvCxnSpPr/>
      </xdr:nvCxnSpPr>
      <xdr:spPr>
        <a:xfrm>
          <a:off x="2019300" y="6265984"/>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19895</xdr:rowOff>
    </xdr:from>
    <xdr:to>
      <xdr:col>15</xdr:col>
      <xdr:colOff>101600</xdr:colOff>
      <xdr:row>35</xdr:row>
      <xdr:rowOff>121495</xdr:rowOff>
    </xdr:to>
    <xdr:sp macro="" textlink="">
      <xdr:nvSpPr>
        <xdr:cNvPr id="70" name="フローチャート: 判断 69"/>
        <xdr:cNvSpPr/>
      </xdr:nvSpPr>
      <xdr:spPr>
        <a:xfrm>
          <a:off x="2857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138022</xdr:rowOff>
    </xdr:from>
    <xdr:ext cx="534377" cy="259045"/>
    <xdr:sp macro="" textlink="">
      <xdr:nvSpPr>
        <xdr:cNvPr id="71" name="テキスト ボックス 70"/>
        <xdr:cNvSpPr txBox="1"/>
      </xdr:nvSpPr>
      <xdr:spPr>
        <a:xfrm>
          <a:off x="2641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93784</xdr:rowOff>
    </xdr:from>
    <xdr:to>
      <xdr:col>10</xdr:col>
      <xdr:colOff>114300</xdr:colOff>
      <xdr:row>36</xdr:row>
      <xdr:rowOff>140353</xdr:rowOff>
    </xdr:to>
    <xdr:cxnSp macro="">
      <xdr:nvCxnSpPr>
        <xdr:cNvPr id="72" name="直線コネクタ 71"/>
        <xdr:cNvCxnSpPr/>
      </xdr:nvCxnSpPr>
      <xdr:spPr>
        <a:xfrm flipV="1">
          <a:off x="1130300" y="6265984"/>
          <a:ext cx="889000" cy="4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67264</xdr:rowOff>
    </xdr:from>
    <xdr:to>
      <xdr:col>10</xdr:col>
      <xdr:colOff>165100</xdr:colOff>
      <xdr:row>35</xdr:row>
      <xdr:rowOff>168864</xdr:rowOff>
    </xdr:to>
    <xdr:sp macro="" textlink="">
      <xdr:nvSpPr>
        <xdr:cNvPr id="73" name="フローチャート: 判断 72"/>
        <xdr:cNvSpPr/>
      </xdr:nvSpPr>
      <xdr:spPr>
        <a:xfrm>
          <a:off x="1968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13941</xdr:rowOff>
    </xdr:from>
    <xdr:ext cx="534377" cy="259045"/>
    <xdr:sp macro="" textlink="">
      <xdr:nvSpPr>
        <xdr:cNvPr id="74" name="テキスト ボックス 73"/>
        <xdr:cNvSpPr txBox="1"/>
      </xdr:nvSpPr>
      <xdr:spPr>
        <a:xfrm>
          <a:off x="1752111" y="5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84834</xdr:rowOff>
    </xdr:from>
    <xdr:to>
      <xdr:col>6</xdr:col>
      <xdr:colOff>38100</xdr:colOff>
      <xdr:row>36</xdr:row>
      <xdr:rowOff>14984</xdr:rowOff>
    </xdr:to>
    <xdr:sp macro="" textlink="">
      <xdr:nvSpPr>
        <xdr:cNvPr id="75" name="フローチャート: 判断 74"/>
        <xdr:cNvSpPr/>
      </xdr:nvSpPr>
      <xdr:spPr>
        <a:xfrm>
          <a:off x="1079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31511</xdr:rowOff>
    </xdr:from>
    <xdr:ext cx="534377" cy="259045"/>
    <xdr:sp macro="" textlink="">
      <xdr:nvSpPr>
        <xdr:cNvPr id="76" name="テキスト ボックス 75"/>
        <xdr:cNvSpPr txBox="1"/>
      </xdr:nvSpPr>
      <xdr:spPr>
        <a:xfrm>
          <a:off x="863111" y="586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89994</xdr:rowOff>
    </xdr:from>
    <xdr:to>
      <xdr:col>24</xdr:col>
      <xdr:colOff>114300</xdr:colOff>
      <xdr:row>37</xdr:row>
      <xdr:rowOff>20144</xdr:rowOff>
    </xdr:to>
    <xdr:sp macro="" textlink="">
      <xdr:nvSpPr>
        <xdr:cNvPr id="82" name="楕円 81"/>
        <xdr:cNvSpPr/>
      </xdr:nvSpPr>
      <xdr:spPr>
        <a:xfrm>
          <a:off x="4584700" y="626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68421</xdr:rowOff>
    </xdr:from>
    <xdr:ext cx="534377" cy="259045"/>
    <xdr:sp macro="" textlink="">
      <xdr:nvSpPr>
        <xdr:cNvPr id="83" name="人件費該当値テキスト"/>
        <xdr:cNvSpPr txBox="1"/>
      </xdr:nvSpPr>
      <xdr:spPr>
        <a:xfrm>
          <a:off x="4686300" y="624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62921</xdr:rowOff>
    </xdr:from>
    <xdr:to>
      <xdr:col>20</xdr:col>
      <xdr:colOff>38100</xdr:colOff>
      <xdr:row>36</xdr:row>
      <xdr:rowOff>164521</xdr:rowOff>
    </xdr:to>
    <xdr:sp macro="" textlink="">
      <xdr:nvSpPr>
        <xdr:cNvPr id="84" name="楕円 83"/>
        <xdr:cNvSpPr/>
      </xdr:nvSpPr>
      <xdr:spPr>
        <a:xfrm>
          <a:off x="3746500" y="623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155648</xdr:rowOff>
    </xdr:from>
    <xdr:ext cx="534377" cy="259045"/>
    <xdr:sp macro="" textlink="">
      <xdr:nvSpPr>
        <xdr:cNvPr id="85" name="テキスト ボックス 84"/>
        <xdr:cNvSpPr txBox="1"/>
      </xdr:nvSpPr>
      <xdr:spPr>
        <a:xfrm>
          <a:off x="3530111" y="63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70873</xdr:rowOff>
    </xdr:from>
    <xdr:to>
      <xdr:col>15</xdr:col>
      <xdr:colOff>101600</xdr:colOff>
      <xdr:row>37</xdr:row>
      <xdr:rowOff>1023</xdr:rowOff>
    </xdr:to>
    <xdr:sp macro="" textlink="">
      <xdr:nvSpPr>
        <xdr:cNvPr id="86" name="楕円 85"/>
        <xdr:cNvSpPr/>
      </xdr:nvSpPr>
      <xdr:spPr>
        <a:xfrm>
          <a:off x="2857500" y="624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163600</xdr:rowOff>
    </xdr:from>
    <xdr:ext cx="534377" cy="259045"/>
    <xdr:sp macro="" textlink="">
      <xdr:nvSpPr>
        <xdr:cNvPr id="87" name="テキスト ボックス 86"/>
        <xdr:cNvSpPr txBox="1"/>
      </xdr:nvSpPr>
      <xdr:spPr>
        <a:xfrm>
          <a:off x="2641111" y="633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42984</xdr:rowOff>
    </xdr:from>
    <xdr:to>
      <xdr:col>10</xdr:col>
      <xdr:colOff>165100</xdr:colOff>
      <xdr:row>36</xdr:row>
      <xdr:rowOff>144584</xdr:rowOff>
    </xdr:to>
    <xdr:sp macro="" textlink="">
      <xdr:nvSpPr>
        <xdr:cNvPr id="88" name="楕円 87"/>
        <xdr:cNvSpPr/>
      </xdr:nvSpPr>
      <xdr:spPr>
        <a:xfrm>
          <a:off x="1968500" y="621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135711</xdr:rowOff>
    </xdr:from>
    <xdr:ext cx="534377" cy="259045"/>
    <xdr:sp macro="" textlink="">
      <xdr:nvSpPr>
        <xdr:cNvPr id="89" name="テキスト ボックス 88"/>
        <xdr:cNvSpPr txBox="1"/>
      </xdr:nvSpPr>
      <xdr:spPr>
        <a:xfrm>
          <a:off x="1752111" y="63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89553</xdr:rowOff>
    </xdr:from>
    <xdr:to>
      <xdr:col>6</xdr:col>
      <xdr:colOff>38100</xdr:colOff>
      <xdr:row>37</xdr:row>
      <xdr:rowOff>19703</xdr:rowOff>
    </xdr:to>
    <xdr:sp macro="" textlink="">
      <xdr:nvSpPr>
        <xdr:cNvPr id="90" name="楕円 89"/>
        <xdr:cNvSpPr/>
      </xdr:nvSpPr>
      <xdr:spPr>
        <a:xfrm>
          <a:off x="1079500" y="626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10830</xdr:rowOff>
    </xdr:from>
    <xdr:ext cx="534377" cy="259045"/>
    <xdr:sp macro="" textlink="">
      <xdr:nvSpPr>
        <xdr:cNvPr id="91" name="テキスト ボックス 90"/>
        <xdr:cNvSpPr txBox="1"/>
      </xdr:nvSpPr>
      <xdr:spPr>
        <a:xfrm>
          <a:off x="863111" y="635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124511</xdr:rowOff>
    </xdr:from>
    <xdr:to>
      <xdr:col>24</xdr:col>
      <xdr:colOff>62865</xdr:colOff>
      <xdr:row>58</xdr:row>
      <xdr:rowOff>34874</xdr:rowOff>
    </xdr:to>
    <xdr:cxnSp macro="">
      <xdr:nvCxnSpPr>
        <xdr:cNvPr id="116" name="直線コネクタ 115"/>
        <xdr:cNvCxnSpPr/>
      </xdr:nvCxnSpPr>
      <xdr:spPr>
        <a:xfrm flipV="1">
          <a:off x="4633595" y="8697011"/>
          <a:ext cx="1270" cy="1281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38701</xdr:rowOff>
    </xdr:from>
    <xdr:ext cx="534377" cy="259045"/>
    <xdr:sp macro="" textlink="">
      <xdr:nvSpPr>
        <xdr:cNvPr id="117" name="物件費最小値テキスト"/>
        <xdr:cNvSpPr txBox="1"/>
      </xdr:nvSpPr>
      <xdr:spPr>
        <a:xfrm>
          <a:off x="4686300" y="99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34874</xdr:rowOff>
    </xdr:from>
    <xdr:to>
      <xdr:col>24</xdr:col>
      <xdr:colOff>152400</xdr:colOff>
      <xdr:row>58</xdr:row>
      <xdr:rowOff>34874</xdr:rowOff>
    </xdr:to>
    <xdr:cxnSp macro="">
      <xdr:nvCxnSpPr>
        <xdr:cNvPr id="118" name="直線コネクタ 117"/>
        <xdr:cNvCxnSpPr/>
      </xdr:nvCxnSpPr>
      <xdr:spPr>
        <a:xfrm>
          <a:off x="4546600" y="997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71188</xdr:rowOff>
    </xdr:from>
    <xdr:ext cx="599010" cy="259045"/>
    <xdr:sp macro="" textlink="">
      <xdr:nvSpPr>
        <xdr:cNvPr id="119" name="物件費最大値テキスト"/>
        <xdr:cNvSpPr txBox="1"/>
      </xdr:nvSpPr>
      <xdr:spPr>
        <a:xfrm>
          <a:off x="4686300" y="847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124511</xdr:rowOff>
    </xdr:from>
    <xdr:to>
      <xdr:col>24</xdr:col>
      <xdr:colOff>152400</xdr:colOff>
      <xdr:row>50</xdr:row>
      <xdr:rowOff>124511</xdr:rowOff>
    </xdr:to>
    <xdr:cxnSp macro="">
      <xdr:nvCxnSpPr>
        <xdr:cNvPr id="120" name="直線コネクタ 119"/>
        <xdr:cNvCxnSpPr/>
      </xdr:nvCxnSpPr>
      <xdr:spPr>
        <a:xfrm>
          <a:off x="4546600" y="869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10008</xdr:rowOff>
    </xdr:from>
    <xdr:to>
      <xdr:col>24</xdr:col>
      <xdr:colOff>63500</xdr:colOff>
      <xdr:row>57</xdr:row>
      <xdr:rowOff>14783</xdr:rowOff>
    </xdr:to>
    <xdr:cxnSp macro="">
      <xdr:nvCxnSpPr>
        <xdr:cNvPr id="121" name="直線コネクタ 120"/>
        <xdr:cNvCxnSpPr/>
      </xdr:nvCxnSpPr>
      <xdr:spPr>
        <a:xfrm>
          <a:off x="3797300" y="9782658"/>
          <a:ext cx="838200" cy="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152734</xdr:rowOff>
    </xdr:from>
    <xdr:ext cx="534377" cy="259045"/>
    <xdr:sp macro="" textlink="">
      <xdr:nvSpPr>
        <xdr:cNvPr id="122" name="物件費平均値テキスト"/>
        <xdr:cNvSpPr txBox="1"/>
      </xdr:nvSpPr>
      <xdr:spPr>
        <a:xfrm>
          <a:off x="4686300" y="9411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129857</xdr:rowOff>
    </xdr:from>
    <xdr:to>
      <xdr:col>24</xdr:col>
      <xdr:colOff>114300</xdr:colOff>
      <xdr:row>56</xdr:row>
      <xdr:rowOff>60007</xdr:rowOff>
    </xdr:to>
    <xdr:sp macro="" textlink="">
      <xdr:nvSpPr>
        <xdr:cNvPr id="123" name="フローチャート: 判断 122"/>
        <xdr:cNvSpPr/>
      </xdr:nvSpPr>
      <xdr:spPr>
        <a:xfrm>
          <a:off x="4584700" y="9559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10008</xdr:rowOff>
    </xdr:from>
    <xdr:to>
      <xdr:col>19</xdr:col>
      <xdr:colOff>177800</xdr:colOff>
      <xdr:row>57</xdr:row>
      <xdr:rowOff>25159</xdr:rowOff>
    </xdr:to>
    <xdr:cxnSp macro="">
      <xdr:nvCxnSpPr>
        <xdr:cNvPr id="124" name="直線コネクタ 123"/>
        <xdr:cNvCxnSpPr/>
      </xdr:nvCxnSpPr>
      <xdr:spPr>
        <a:xfrm flipV="1">
          <a:off x="2908300" y="9782658"/>
          <a:ext cx="889000" cy="1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124816</xdr:rowOff>
    </xdr:from>
    <xdr:to>
      <xdr:col>20</xdr:col>
      <xdr:colOff>38100</xdr:colOff>
      <xdr:row>56</xdr:row>
      <xdr:rowOff>54966</xdr:rowOff>
    </xdr:to>
    <xdr:sp macro="" textlink="">
      <xdr:nvSpPr>
        <xdr:cNvPr id="125" name="フローチャート: 判断 124"/>
        <xdr:cNvSpPr/>
      </xdr:nvSpPr>
      <xdr:spPr>
        <a:xfrm>
          <a:off x="3746500" y="955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71493</xdr:rowOff>
    </xdr:from>
    <xdr:ext cx="534377" cy="259045"/>
    <xdr:sp macro="" textlink="">
      <xdr:nvSpPr>
        <xdr:cNvPr id="126" name="テキスト ボックス 125"/>
        <xdr:cNvSpPr txBox="1"/>
      </xdr:nvSpPr>
      <xdr:spPr>
        <a:xfrm>
          <a:off x="3530111" y="932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25159</xdr:rowOff>
    </xdr:from>
    <xdr:to>
      <xdr:col>15</xdr:col>
      <xdr:colOff>50800</xdr:colOff>
      <xdr:row>57</xdr:row>
      <xdr:rowOff>85751</xdr:rowOff>
    </xdr:to>
    <xdr:cxnSp macro="">
      <xdr:nvCxnSpPr>
        <xdr:cNvPr id="127" name="直線コネクタ 126"/>
        <xdr:cNvCxnSpPr/>
      </xdr:nvCxnSpPr>
      <xdr:spPr>
        <a:xfrm flipV="1">
          <a:off x="2019300" y="9797809"/>
          <a:ext cx="889000" cy="6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166598</xdr:rowOff>
    </xdr:from>
    <xdr:to>
      <xdr:col>15</xdr:col>
      <xdr:colOff>101600</xdr:colOff>
      <xdr:row>56</xdr:row>
      <xdr:rowOff>96748</xdr:rowOff>
    </xdr:to>
    <xdr:sp macro="" textlink="">
      <xdr:nvSpPr>
        <xdr:cNvPr id="128" name="フローチャート: 判断 127"/>
        <xdr:cNvSpPr/>
      </xdr:nvSpPr>
      <xdr:spPr>
        <a:xfrm>
          <a:off x="2857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113275</xdr:rowOff>
    </xdr:from>
    <xdr:ext cx="534377" cy="259045"/>
    <xdr:sp macro="" textlink="">
      <xdr:nvSpPr>
        <xdr:cNvPr id="129" name="テキスト ボックス 128"/>
        <xdr:cNvSpPr txBox="1"/>
      </xdr:nvSpPr>
      <xdr:spPr>
        <a:xfrm>
          <a:off x="2641111" y="93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85751</xdr:rowOff>
    </xdr:from>
    <xdr:to>
      <xdr:col>10</xdr:col>
      <xdr:colOff>114300</xdr:colOff>
      <xdr:row>57</xdr:row>
      <xdr:rowOff>153988</xdr:rowOff>
    </xdr:to>
    <xdr:cxnSp macro="">
      <xdr:nvCxnSpPr>
        <xdr:cNvPr id="130" name="直線コネクタ 129"/>
        <xdr:cNvCxnSpPr/>
      </xdr:nvCxnSpPr>
      <xdr:spPr>
        <a:xfrm flipV="1">
          <a:off x="1130300" y="9858401"/>
          <a:ext cx="889000" cy="6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164706</xdr:rowOff>
    </xdr:from>
    <xdr:to>
      <xdr:col>10</xdr:col>
      <xdr:colOff>165100</xdr:colOff>
      <xdr:row>56</xdr:row>
      <xdr:rowOff>94856</xdr:rowOff>
    </xdr:to>
    <xdr:sp macro="" textlink="">
      <xdr:nvSpPr>
        <xdr:cNvPr id="131" name="フローチャート: 判断 130"/>
        <xdr:cNvSpPr/>
      </xdr:nvSpPr>
      <xdr:spPr>
        <a:xfrm>
          <a:off x="1968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111383</xdr:rowOff>
    </xdr:from>
    <xdr:ext cx="534377" cy="259045"/>
    <xdr:sp macro="" textlink="">
      <xdr:nvSpPr>
        <xdr:cNvPr id="132" name="テキスト ボックス 131"/>
        <xdr:cNvSpPr txBox="1"/>
      </xdr:nvSpPr>
      <xdr:spPr>
        <a:xfrm>
          <a:off x="1752111" y="936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292</xdr:rowOff>
    </xdr:from>
    <xdr:to>
      <xdr:col>6</xdr:col>
      <xdr:colOff>38100</xdr:colOff>
      <xdr:row>56</xdr:row>
      <xdr:rowOff>101892</xdr:rowOff>
    </xdr:to>
    <xdr:sp macro="" textlink="">
      <xdr:nvSpPr>
        <xdr:cNvPr id="133" name="フローチャート: 判断 132"/>
        <xdr:cNvSpPr/>
      </xdr:nvSpPr>
      <xdr:spPr>
        <a:xfrm>
          <a:off x="1079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118419</xdr:rowOff>
    </xdr:from>
    <xdr:ext cx="534377" cy="259045"/>
    <xdr:sp macro="" textlink="">
      <xdr:nvSpPr>
        <xdr:cNvPr id="134" name="テキスト ボックス 133"/>
        <xdr:cNvSpPr txBox="1"/>
      </xdr:nvSpPr>
      <xdr:spPr>
        <a:xfrm>
          <a:off x="863111" y="93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135433</xdr:rowOff>
    </xdr:from>
    <xdr:to>
      <xdr:col>24</xdr:col>
      <xdr:colOff>114300</xdr:colOff>
      <xdr:row>57</xdr:row>
      <xdr:rowOff>65583</xdr:rowOff>
    </xdr:to>
    <xdr:sp macro="" textlink="">
      <xdr:nvSpPr>
        <xdr:cNvPr id="140" name="楕円 139"/>
        <xdr:cNvSpPr/>
      </xdr:nvSpPr>
      <xdr:spPr>
        <a:xfrm>
          <a:off x="4584700" y="973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113860</xdr:rowOff>
    </xdr:from>
    <xdr:ext cx="534377" cy="259045"/>
    <xdr:sp macro="" textlink="">
      <xdr:nvSpPr>
        <xdr:cNvPr id="141" name="物件費該当値テキスト"/>
        <xdr:cNvSpPr txBox="1"/>
      </xdr:nvSpPr>
      <xdr:spPr>
        <a:xfrm>
          <a:off x="4686300" y="971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130658</xdr:rowOff>
    </xdr:from>
    <xdr:to>
      <xdr:col>20</xdr:col>
      <xdr:colOff>38100</xdr:colOff>
      <xdr:row>57</xdr:row>
      <xdr:rowOff>60808</xdr:rowOff>
    </xdr:to>
    <xdr:sp macro="" textlink="">
      <xdr:nvSpPr>
        <xdr:cNvPr id="142" name="楕円 141"/>
        <xdr:cNvSpPr/>
      </xdr:nvSpPr>
      <xdr:spPr>
        <a:xfrm>
          <a:off x="3746500" y="973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51935</xdr:rowOff>
    </xdr:from>
    <xdr:ext cx="534377" cy="259045"/>
    <xdr:sp macro="" textlink="">
      <xdr:nvSpPr>
        <xdr:cNvPr id="143" name="テキスト ボックス 142"/>
        <xdr:cNvSpPr txBox="1"/>
      </xdr:nvSpPr>
      <xdr:spPr>
        <a:xfrm>
          <a:off x="3530111" y="982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145809</xdr:rowOff>
    </xdr:from>
    <xdr:to>
      <xdr:col>15</xdr:col>
      <xdr:colOff>101600</xdr:colOff>
      <xdr:row>57</xdr:row>
      <xdr:rowOff>75959</xdr:rowOff>
    </xdr:to>
    <xdr:sp macro="" textlink="">
      <xdr:nvSpPr>
        <xdr:cNvPr id="144" name="楕円 143"/>
        <xdr:cNvSpPr/>
      </xdr:nvSpPr>
      <xdr:spPr>
        <a:xfrm>
          <a:off x="2857500" y="974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67086</xdr:rowOff>
    </xdr:from>
    <xdr:ext cx="534377" cy="259045"/>
    <xdr:sp macro="" textlink="">
      <xdr:nvSpPr>
        <xdr:cNvPr id="145" name="テキスト ボックス 144"/>
        <xdr:cNvSpPr txBox="1"/>
      </xdr:nvSpPr>
      <xdr:spPr>
        <a:xfrm>
          <a:off x="2641111" y="983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34951</xdr:rowOff>
    </xdr:from>
    <xdr:to>
      <xdr:col>10</xdr:col>
      <xdr:colOff>165100</xdr:colOff>
      <xdr:row>57</xdr:row>
      <xdr:rowOff>136551</xdr:rowOff>
    </xdr:to>
    <xdr:sp macro="" textlink="">
      <xdr:nvSpPr>
        <xdr:cNvPr id="146" name="楕円 145"/>
        <xdr:cNvSpPr/>
      </xdr:nvSpPr>
      <xdr:spPr>
        <a:xfrm>
          <a:off x="1968500" y="980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127678</xdr:rowOff>
    </xdr:from>
    <xdr:ext cx="534377" cy="259045"/>
    <xdr:sp macro="" textlink="">
      <xdr:nvSpPr>
        <xdr:cNvPr id="147" name="テキスト ボックス 146"/>
        <xdr:cNvSpPr txBox="1"/>
      </xdr:nvSpPr>
      <xdr:spPr>
        <a:xfrm>
          <a:off x="1752111" y="990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103188</xdr:rowOff>
    </xdr:from>
    <xdr:to>
      <xdr:col>6</xdr:col>
      <xdr:colOff>38100</xdr:colOff>
      <xdr:row>58</xdr:row>
      <xdr:rowOff>33338</xdr:rowOff>
    </xdr:to>
    <xdr:sp macro="" textlink="">
      <xdr:nvSpPr>
        <xdr:cNvPr id="148" name="楕円 147"/>
        <xdr:cNvSpPr/>
      </xdr:nvSpPr>
      <xdr:spPr>
        <a:xfrm>
          <a:off x="1079500" y="987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24465</xdr:rowOff>
    </xdr:from>
    <xdr:ext cx="534377" cy="259045"/>
    <xdr:sp macro="" textlink="">
      <xdr:nvSpPr>
        <xdr:cNvPr id="149" name="テキスト ボックス 148"/>
        <xdr:cNvSpPr txBox="1"/>
      </xdr:nvSpPr>
      <xdr:spPr>
        <a:xfrm>
          <a:off x="863111" y="996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115971</xdr:rowOff>
    </xdr:from>
    <xdr:to>
      <xdr:col>24</xdr:col>
      <xdr:colOff>62865</xdr:colOff>
      <xdr:row>78</xdr:row>
      <xdr:rowOff>100769</xdr:rowOff>
    </xdr:to>
    <xdr:cxnSp macro="">
      <xdr:nvCxnSpPr>
        <xdr:cNvPr id="171" name="直線コネクタ 170"/>
        <xdr:cNvCxnSpPr/>
      </xdr:nvCxnSpPr>
      <xdr:spPr>
        <a:xfrm flipV="1">
          <a:off x="4633595" y="12288921"/>
          <a:ext cx="1270" cy="118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104596</xdr:rowOff>
    </xdr:from>
    <xdr:ext cx="469744" cy="259045"/>
    <xdr:sp macro="" textlink="">
      <xdr:nvSpPr>
        <xdr:cNvPr id="172" name="維持補修費最小値テキスト"/>
        <xdr:cNvSpPr txBox="1"/>
      </xdr:nvSpPr>
      <xdr:spPr>
        <a:xfrm>
          <a:off x="4686300" y="1347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100769</xdr:rowOff>
    </xdr:from>
    <xdr:to>
      <xdr:col>24</xdr:col>
      <xdr:colOff>152400</xdr:colOff>
      <xdr:row>78</xdr:row>
      <xdr:rowOff>100769</xdr:rowOff>
    </xdr:to>
    <xdr:cxnSp macro="">
      <xdr:nvCxnSpPr>
        <xdr:cNvPr id="173" name="直線コネクタ 172"/>
        <xdr:cNvCxnSpPr/>
      </xdr:nvCxnSpPr>
      <xdr:spPr>
        <a:xfrm>
          <a:off x="4546600" y="1347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62648</xdr:rowOff>
    </xdr:from>
    <xdr:ext cx="534377" cy="259045"/>
    <xdr:sp macro="" textlink="">
      <xdr:nvSpPr>
        <xdr:cNvPr id="174" name="維持補修費最大値テキスト"/>
        <xdr:cNvSpPr txBox="1"/>
      </xdr:nvSpPr>
      <xdr:spPr>
        <a:xfrm>
          <a:off x="4686300" y="1206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115971</xdr:rowOff>
    </xdr:from>
    <xdr:to>
      <xdr:col>24</xdr:col>
      <xdr:colOff>152400</xdr:colOff>
      <xdr:row>71</xdr:row>
      <xdr:rowOff>115971</xdr:rowOff>
    </xdr:to>
    <xdr:cxnSp macro="">
      <xdr:nvCxnSpPr>
        <xdr:cNvPr id="175" name="直線コネクタ 174"/>
        <xdr:cNvCxnSpPr/>
      </xdr:nvCxnSpPr>
      <xdr:spPr>
        <a:xfrm>
          <a:off x="4546600" y="12288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57015</xdr:rowOff>
    </xdr:from>
    <xdr:to>
      <xdr:col>24</xdr:col>
      <xdr:colOff>63500</xdr:colOff>
      <xdr:row>78</xdr:row>
      <xdr:rowOff>71624</xdr:rowOff>
    </xdr:to>
    <xdr:cxnSp macro="">
      <xdr:nvCxnSpPr>
        <xdr:cNvPr id="176" name="直線コネクタ 175"/>
        <xdr:cNvCxnSpPr/>
      </xdr:nvCxnSpPr>
      <xdr:spPr>
        <a:xfrm flipV="1">
          <a:off x="3797300" y="13430115"/>
          <a:ext cx="838200" cy="1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91592</xdr:rowOff>
    </xdr:from>
    <xdr:ext cx="469744" cy="259045"/>
    <xdr:sp macro="" textlink="">
      <xdr:nvSpPr>
        <xdr:cNvPr id="177" name="維持補修費平均値テキスト"/>
        <xdr:cNvSpPr txBox="1"/>
      </xdr:nvSpPr>
      <xdr:spPr>
        <a:xfrm>
          <a:off x="4686300" y="13121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68715</xdr:rowOff>
    </xdr:from>
    <xdr:to>
      <xdr:col>24</xdr:col>
      <xdr:colOff>114300</xdr:colOff>
      <xdr:row>77</xdr:row>
      <xdr:rowOff>170315</xdr:rowOff>
    </xdr:to>
    <xdr:sp macro="" textlink="">
      <xdr:nvSpPr>
        <xdr:cNvPr id="178" name="フローチャート: 判断 177"/>
        <xdr:cNvSpPr/>
      </xdr:nvSpPr>
      <xdr:spPr>
        <a:xfrm>
          <a:off x="45847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41608</xdr:rowOff>
    </xdr:from>
    <xdr:to>
      <xdr:col>19</xdr:col>
      <xdr:colOff>177800</xdr:colOff>
      <xdr:row>78</xdr:row>
      <xdr:rowOff>71624</xdr:rowOff>
    </xdr:to>
    <xdr:cxnSp macro="">
      <xdr:nvCxnSpPr>
        <xdr:cNvPr id="179" name="直線コネクタ 178"/>
        <xdr:cNvCxnSpPr/>
      </xdr:nvCxnSpPr>
      <xdr:spPr>
        <a:xfrm>
          <a:off x="2908300" y="13414708"/>
          <a:ext cx="889000" cy="3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87619</xdr:rowOff>
    </xdr:from>
    <xdr:to>
      <xdr:col>20</xdr:col>
      <xdr:colOff>38100</xdr:colOff>
      <xdr:row>78</xdr:row>
      <xdr:rowOff>17769</xdr:rowOff>
    </xdr:to>
    <xdr:sp macro="" textlink="">
      <xdr:nvSpPr>
        <xdr:cNvPr id="180" name="フローチャート: 判断 179"/>
        <xdr:cNvSpPr/>
      </xdr:nvSpPr>
      <xdr:spPr>
        <a:xfrm>
          <a:off x="3746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34296</xdr:rowOff>
    </xdr:from>
    <xdr:ext cx="469744" cy="259045"/>
    <xdr:sp macro="" textlink="">
      <xdr:nvSpPr>
        <xdr:cNvPr id="181" name="テキスト ボックス 180"/>
        <xdr:cNvSpPr txBox="1"/>
      </xdr:nvSpPr>
      <xdr:spPr>
        <a:xfrm>
          <a:off x="3562428" y="130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41608</xdr:rowOff>
    </xdr:from>
    <xdr:to>
      <xdr:col>15</xdr:col>
      <xdr:colOff>50800</xdr:colOff>
      <xdr:row>78</xdr:row>
      <xdr:rowOff>51437</xdr:rowOff>
    </xdr:to>
    <xdr:cxnSp macro="">
      <xdr:nvCxnSpPr>
        <xdr:cNvPr id="182" name="直線コネクタ 181"/>
        <xdr:cNvCxnSpPr/>
      </xdr:nvCxnSpPr>
      <xdr:spPr>
        <a:xfrm flipV="1">
          <a:off x="2019300" y="13414708"/>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103302</xdr:rowOff>
    </xdr:from>
    <xdr:to>
      <xdr:col>15</xdr:col>
      <xdr:colOff>101600</xdr:colOff>
      <xdr:row>78</xdr:row>
      <xdr:rowOff>33452</xdr:rowOff>
    </xdr:to>
    <xdr:sp macro="" textlink="">
      <xdr:nvSpPr>
        <xdr:cNvPr id="183" name="フローチャート: 判断 182"/>
        <xdr:cNvSpPr/>
      </xdr:nvSpPr>
      <xdr:spPr>
        <a:xfrm>
          <a:off x="2857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49979</xdr:rowOff>
    </xdr:from>
    <xdr:ext cx="469744" cy="259045"/>
    <xdr:sp macro="" textlink="">
      <xdr:nvSpPr>
        <xdr:cNvPr id="184" name="テキスト ボックス 183"/>
        <xdr:cNvSpPr txBox="1"/>
      </xdr:nvSpPr>
      <xdr:spPr>
        <a:xfrm>
          <a:off x="2673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51437</xdr:rowOff>
    </xdr:from>
    <xdr:to>
      <xdr:col>10</xdr:col>
      <xdr:colOff>114300</xdr:colOff>
      <xdr:row>78</xdr:row>
      <xdr:rowOff>54569</xdr:rowOff>
    </xdr:to>
    <xdr:cxnSp macro="">
      <xdr:nvCxnSpPr>
        <xdr:cNvPr id="185" name="直線コネクタ 184"/>
        <xdr:cNvCxnSpPr/>
      </xdr:nvCxnSpPr>
      <xdr:spPr>
        <a:xfrm flipV="1">
          <a:off x="1130300" y="13424537"/>
          <a:ext cx="8890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100901</xdr:rowOff>
    </xdr:from>
    <xdr:to>
      <xdr:col>10</xdr:col>
      <xdr:colOff>165100</xdr:colOff>
      <xdr:row>78</xdr:row>
      <xdr:rowOff>31051</xdr:rowOff>
    </xdr:to>
    <xdr:sp macro="" textlink="">
      <xdr:nvSpPr>
        <xdr:cNvPr id="186" name="フローチャート: 判断 185"/>
        <xdr:cNvSpPr/>
      </xdr:nvSpPr>
      <xdr:spPr>
        <a:xfrm>
          <a:off x="1968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47578</xdr:rowOff>
    </xdr:from>
    <xdr:ext cx="469744" cy="259045"/>
    <xdr:sp macro="" textlink="">
      <xdr:nvSpPr>
        <xdr:cNvPr id="187" name="テキスト ボックス 186"/>
        <xdr:cNvSpPr txBox="1"/>
      </xdr:nvSpPr>
      <xdr:spPr>
        <a:xfrm>
          <a:off x="1784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118664</xdr:rowOff>
    </xdr:from>
    <xdr:to>
      <xdr:col>6</xdr:col>
      <xdr:colOff>38100</xdr:colOff>
      <xdr:row>78</xdr:row>
      <xdr:rowOff>48814</xdr:rowOff>
    </xdr:to>
    <xdr:sp macro="" textlink="">
      <xdr:nvSpPr>
        <xdr:cNvPr id="188" name="フローチャート: 判断 187"/>
        <xdr:cNvSpPr/>
      </xdr:nvSpPr>
      <xdr:spPr>
        <a:xfrm>
          <a:off x="1079500" y="1332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65341</xdr:rowOff>
    </xdr:from>
    <xdr:ext cx="469744" cy="259045"/>
    <xdr:sp macro="" textlink="">
      <xdr:nvSpPr>
        <xdr:cNvPr id="189" name="テキスト ボックス 188"/>
        <xdr:cNvSpPr txBox="1"/>
      </xdr:nvSpPr>
      <xdr:spPr>
        <a:xfrm>
          <a:off x="895428" y="1309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6215</xdr:rowOff>
    </xdr:from>
    <xdr:to>
      <xdr:col>24</xdr:col>
      <xdr:colOff>114300</xdr:colOff>
      <xdr:row>78</xdr:row>
      <xdr:rowOff>107815</xdr:rowOff>
    </xdr:to>
    <xdr:sp macro="" textlink="">
      <xdr:nvSpPr>
        <xdr:cNvPr id="195" name="楕円 194"/>
        <xdr:cNvSpPr/>
      </xdr:nvSpPr>
      <xdr:spPr>
        <a:xfrm>
          <a:off x="4584700" y="1337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92592</xdr:rowOff>
    </xdr:from>
    <xdr:ext cx="469744" cy="259045"/>
    <xdr:sp macro="" textlink="">
      <xdr:nvSpPr>
        <xdr:cNvPr id="196" name="維持補修費該当値テキスト"/>
        <xdr:cNvSpPr txBox="1"/>
      </xdr:nvSpPr>
      <xdr:spPr>
        <a:xfrm>
          <a:off x="4686300" y="1329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20824</xdr:rowOff>
    </xdr:from>
    <xdr:to>
      <xdr:col>20</xdr:col>
      <xdr:colOff>38100</xdr:colOff>
      <xdr:row>78</xdr:row>
      <xdr:rowOff>122424</xdr:rowOff>
    </xdr:to>
    <xdr:sp macro="" textlink="">
      <xdr:nvSpPr>
        <xdr:cNvPr id="197" name="楕円 196"/>
        <xdr:cNvSpPr/>
      </xdr:nvSpPr>
      <xdr:spPr>
        <a:xfrm>
          <a:off x="3746500" y="1339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113551</xdr:rowOff>
    </xdr:from>
    <xdr:ext cx="469744" cy="259045"/>
    <xdr:sp macro="" textlink="">
      <xdr:nvSpPr>
        <xdr:cNvPr id="198" name="テキスト ボックス 197"/>
        <xdr:cNvSpPr txBox="1"/>
      </xdr:nvSpPr>
      <xdr:spPr>
        <a:xfrm>
          <a:off x="3562428" y="1348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162258</xdr:rowOff>
    </xdr:from>
    <xdr:to>
      <xdr:col>15</xdr:col>
      <xdr:colOff>101600</xdr:colOff>
      <xdr:row>78</xdr:row>
      <xdr:rowOff>92408</xdr:rowOff>
    </xdr:to>
    <xdr:sp macro="" textlink="">
      <xdr:nvSpPr>
        <xdr:cNvPr id="199" name="楕円 198"/>
        <xdr:cNvSpPr/>
      </xdr:nvSpPr>
      <xdr:spPr>
        <a:xfrm>
          <a:off x="2857500" y="1336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83535</xdr:rowOff>
    </xdr:from>
    <xdr:ext cx="469744" cy="259045"/>
    <xdr:sp macro="" textlink="">
      <xdr:nvSpPr>
        <xdr:cNvPr id="200" name="テキスト ボックス 199"/>
        <xdr:cNvSpPr txBox="1"/>
      </xdr:nvSpPr>
      <xdr:spPr>
        <a:xfrm>
          <a:off x="2673428" y="1345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637</xdr:rowOff>
    </xdr:from>
    <xdr:to>
      <xdr:col>10</xdr:col>
      <xdr:colOff>165100</xdr:colOff>
      <xdr:row>78</xdr:row>
      <xdr:rowOff>102237</xdr:rowOff>
    </xdr:to>
    <xdr:sp macro="" textlink="">
      <xdr:nvSpPr>
        <xdr:cNvPr id="201" name="楕円 200"/>
        <xdr:cNvSpPr/>
      </xdr:nvSpPr>
      <xdr:spPr>
        <a:xfrm>
          <a:off x="1968500" y="1337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93364</xdr:rowOff>
    </xdr:from>
    <xdr:ext cx="469744" cy="259045"/>
    <xdr:sp macro="" textlink="">
      <xdr:nvSpPr>
        <xdr:cNvPr id="202" name="テキスト ボックス 201"/>
        <xdr:cNvSpPr txBox="1"/>
      </xdr:nvSpPr>
      <xdr:spPr>
        <a:xfrm>
          <a:off x="1784428" y="1346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3769</xdr:rowOff>
    </xdr:from>
    <xdr:to>
      <xdr:col>6</xdr:col>
      <xdr:colOff>38100</xdr:colOff>
      <xdr:row>78</xdr:row>
      <xdr:rowOff>105369</xdr:rowOff>
    </xdr:to>
    <xdr:sp macro="" textlink="">
      <xdr:nvSpPr>
        <xdr:cNvPr id="203" name="楕円 202"/>
        <xdr:cNvSpPr/>
      </xdr:nvSpPr>
      <xdr:spPr>
        <a:xfrm>
          <a:off x="1079500" y="133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96496</xdr:rowOff>
    </xdr:from>
    <xdr:ext cx="469744" cy="259045"/>
    <xdr:sp macro="" textlink="">
      <xdr:nvSpPr>
        <xdr:cNvPr id="204" name="テキスト ボックス 203"/>
        <xdr:cNvSpPr txBox="1"/>
      </xdr:nvSpPr>
      <xdr:spPr>
        <a:xfrm>
          <a:off x="895428" y="1346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16419</xdr:rowOff>
    </xdr:from>
    <xdr:to>
      <xdr:col>24</xdr:col>
      <xdr:colOff>62865</xdr:colOff>
      <xdr:row>99</xdr:row>
      <xdr:rowOff>158511</xdr:rowOff>
    </xdr:to>
    <xdr:cxnSp macro="">
      <xdr:nvCxnSpPr>
        <xdr:cNvPr id="231" name="直線コネクタ 230"/>
        <xdr:cNvCxnSpPr/>
      </xdr:nvCxnSpPr>
      <xdr:spPr>
        <a:xfrm flipV="1">
          <a:off x="4633595" y="15618369"/>
          <a:ext cx="1270" cy="1513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162338</xdr:rowOff>
    </xdr:from>
    <xdr:ext cx="534377" cy="259045"/>
    <xdr:sp macro="" textlink="">
      <xdr:nvSpPr>
        <xdr:cNvPr id="232" name="扶助費最小値テキスト"/>
        <xdr:cNvSpPr txBox="1"/>
      </xdr:nvSpPr>
      <xdr:spPr>
        <a:xfrm>
          <a:off x="4686300" y="171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158511</xdr:rowOff>
    </xdr:from>
    <xdr:to>
      <xdr:col>24</xdr:col>
      <xdr:colOff>152400</xdr:colOff>
      <xdr:row>99</xdr:row>
      <xdr:rowOff>158511</xdr:rowOff>
    </xdr:to>
    <xdr:cxnSp macro="">
      <xdr:nvCxnSpPr>
        <xdr:cNvPr id="233" name="直線コネクタ 232"/>
        <xdr:cNvCxnSpPr/>
      </xdr:nvCxnSpPr>
      <xdr:spPr>
        <a:xfrm>
          <a:off x="4546600" y="1713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134546</xdr:rowOff>
    </xdr:from>
    <xdr:ext cx="599010" cy="259045"/>
    <xdr:sp macro="" textlink="">
      <xdr:nvSpPr>
        <xdr:cNvPr id="234" name="扶助費最大値テキスト"/>
        <xdr:cNvSpPr txBox="1"/>
      </xdr:nvSpPr>
      <xdr:spPr>
        <a:xfrm>
          <a:off x="4686300" y="1539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16419</xdr:rowOff>
    </xdr:from>
    <xdr:to>
      <xdr:col>24</xdr:col>
      <xdr:colOff>152400</xdr:colOff>
      <xdr:row>91</xdr:row>
      <xdr:rowOff>16419</xdr:rowOff>
    </xdr:to>
    <xdr:cxnSp macro="">
      <xdr:nvCxnSpPr>
        <xdr:cNvPr id="235" name="直線コネクタ 234"/>
        <xdr:cNvCxnSpPr/>
      </xdr:nvCxnSpPr>
      <xdr:spPr>
        <a:xfrm>
          <a:off x="4546600" y="1561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59184</xdr:rowOff>
    </xdr:from>
    <xdr:to>
      <xdr:col>24</xdr:col>
      <xdr:colOff>63500</xdr:colOff>
      <xdr:row>98</xdr:row>
      <xdr:rowOff>60034</xdr:rowOff>
    </xdr:to>
    <xdr:cxnSp macro="">
      <xdr:nvCxnSpPr>
        <xdr:cNvPr id="236" name="直線コネクタ 235"/>
        <xdr:cNvCxnSpPr/>
      </xdr:nvCxnSpPr>
      <xdr:spPr>
        <a:xfrm flipV="1">
          <a:off x="3797300" y="16861284"/>
          <a:ext cx="8382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160861</xdr:rowOff>
    </xdr:from>
    <xdr:ext cx="534377" cy="259045"/>
    <xdr:sp macro="" textlink="">
      <xdr:nvSpPr>
        <xdr:cNvPr id="237" name="扶助費平均値テキスト"/>
        <xdr:cNvSpPr txBox="1"/>
      </xdr:nvSpPr>
      <xdr:spPr>
        <a:xfrm>
          <a:off x="4686300" y="16448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137984</xdr:rowOff>
    </xdr:from>
    <xdr:to>
      <xdr:col>24</xdr:col>
      <xdr:colOff>114300</xdr:colOff>
      <xdr:row>97</xdr:row>
      <xdr:rowOff>68134</xdr:rowOff>
    </xdr:to>
    <xdr:sp macro="" textlink="">
      <xdr:nvSpPr>
        <xdr:cNvPr id="238" name="フローチャート: 判断 237"/>
        <xdr:cNvSpPr/>
      </xdr:nvSpPr>
      <xdr:spPr>
        <a:xfrm>
          <a:off x="45847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60034</xdr:rowOff>
    </xdr:from>
    <xdr:to>
      <xdr:col>19</xdr:col>
      <xdr:colOff>177800</xdr:colOff>
      <xdr:row>99</xdr:row>
      <xdr:rowOff>31964</xdr:rowOff>
    </xdr:to>
    <xdr:cxnSp macro="">
      <xdr:nvCxnSpPr>
        <xdr:cNvPr id="239" name="直線コネクタ 238"/>
        <xdr:cNvCxnSpPr/>
      </xdr:nvCxnSpPr>
      <xdr:spPr>
        <a:xfrm flipV="1">
          <a:off x="2908300" y="16862134"/>
          <a:ext cx="889000" cy="14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119614</xdr:rowOff>
    </xdr:from>
    <xdr:to>
      <xdr:col>20</xdr:col>
      <xdr:colOff>38100</xdr:colOff>
      <xdr:row>97</xdr:row>
      <xdr:rowOff>49764</xdr:rowOff>
    </xdr:to>
    <xdr:sp macro="" textlink="">
      <xdr:nvSpPr>
        <xdr:cNvPr id="240" name="フローチャート: 判断 239"/>
        <xdr:cNvSpPr/>
      </xdr:nvSpPr>
      <xdr:spPr>
        <a:xfrm>
          <a:off x="3746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66291</xdr:rowOff>
    </xdr:from>
    <xdr:ext cx="534377" cy="259045"/>
    <xdr:sp macro="" textlink="">
      <xdr:nvSpPr>
        <xdr:cNvPr id="241" name="テキスト ボックス 240"/>
        <xdr:cNvSpPr txBox="1"/>
      </xdr:nvSpPr>
      <xdr:spPr>
        <a:xfrm>
          <a:off x="3530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27474</xdr:rowOff>
    </xdr:from>
    <xdr:to>
      <xdr:col>15</xdr:col>
      <xdr:colOff>50800</xdr:colOff>
      <xdr:row>99</xdr:row>
      <xdr:rowOff>31964</xdr:rowOff>
    </xdr:to>
    <xdr:cxnSp macro="">
      <xdr:nvCxnSpPr>
        <xdr:cNvPr id="242" name="直線コネクタ 241"/>
        <xdr:cNvCxnSpPr/>
      </xdr:nvCxnSpPr>
      <xdr:spPr>
        <a:xfrm>
          <a:off x="2019300" y="17001024"/>
          <a:ext cx="8890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1755</xdr:rowOff>
    </xdr:from>
    <xdr:to>
      <xdr:col>15</xdr:col>
      <xdr:colOff>101600</xdr:colOff>
      <xdr:row>97</xdr:row>
      <xdr:rowOff>103355</xdr:rowOff>
    </xdr:to>
    <xdr:sp macro="" textlink="">
      <xdr:nvSpPr>
        <xdr:cNvPr id="243" name="フローチャート: 判断 242"/>
        <xdr:cNvSpPr/>
      </xdr:nvSpPr>
      <xdr:spPr>
        <a:xfrm>
          <a:off x="2857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119882</xdr:rowOff>
    </xdr:from>
    <xdr:ext cx="534377" cy="259045"/>
    <xdr:sp macro="" textlink="">
      <xdr:nvSpPr>
        <xdr:cNvPr id="244" name="テキスト ボックス 243"/>
        <xdr:cNvSpPr txBox="1"/>
      </xdr:nvSpPr>
      <xdr:spPr>
        <a:xfrm>
          <a:off x="2641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27474</xdr:rowOff>
    </xdr:from>
    <xdr:to>
      <xdr:col>10</xdr:col>
      <xdr:colOff>114300</xdr:colOff>
      <xdr:row>99</xdr:row>
      <xdr:rowOff>88821</xdr:rowOff>
    </xdr:to>
    <xdr:cxnSp macro="">
      <xdr:nvCxnSpPr>
        <xdr:cNvPr id="245" name="直線コネクタ 244"/>
        <xdr:cNvCxnSpPr/>
      </xdr:nvCxnSpPr>
      <xdr:spPr>
        <a:xfrm flipV="1">
          <a:off x="1130300" y="17001024"/>
          <a:ext cx="889000" cy="6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125411</xdr:rowOff>
    </xdr:from>
    <xdr:to>
      <xdr:col>10</xdr:col>
      <xdr:colOff>165100</xdr:colOff>
      <xdr:row>98</xdr:row>
      <xdr:rowOff>55561</xdr:rowOff>
    </xdr:to>
    <xdr:sp macro="" textlink="">
      <xdr:nvSpPr>
        <xdr:cNvPr id="246" name="フローチャート: 判断 245"/>
        <xdr:cNvSpPr/>
      </xdr:nvSpPr>
      <xdr:spPr>
        <a:xfrm>
          <a:off x="1968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72088</xdr:rowOff>
    </xdr:from>
    <xdr:ext cx="534377" cy="259045"/>
    <xdr:sp macro="" textlink="">
      <xdr:nvSpPr>
        <xdr:cNvPr id="247" name="テキスト ボックス 246"/>
        <xdr:cNvSpPr txBox="1"/>
      </xdr:nvSpPr>
      <xdr:spPr>
        <a:xfrm>
          <a:off x="1752111" y="1653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50037</xdr:rowOff>
    </xdr:from>
    <xdr:to>
      <xdr:col>6</xdr:col>
      <xdr:colOff>38100</xdr:colOff>
      <xdr:row>98</xdr:row>
      <xdr:rowOff>151637</xdr:rowOff>
    </xdr:to>
    <xdr:sp macro="" textlink="">
      <xdr:nvSpPr>
        <xdr:cNvPr id="248" name="フローチャート: 判断 247"/>
        <xdr:cNvSpPr/>
      </xdr:nvSpPr>
      <xdr:spPr>
        <a:xfrm>
          <a:off x="1079500" y="16852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168164</xdr:rowOff>
    </xdr:from>
    <xdr:ext cx="534377" cy="259045"/>
    <xdr:sp macro="" textlink="">
      <xdr:nvSpPr>
        <xdr:cNvPr id="249" name="テキスト ボックス 248"/>
        <xdr:cNvSpPr txBox="1"/>
      </xdr:nvSpPr>
      <xdr:spPr>
        <a:xfrm>
          <a:off x="863111" y="166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8384</xdr:rowOff>
    </xdr:from>
    <xdr:to>
      <xdr:col>24</xdr:col>
      <xdr:colOff>114300</xdr:colOff>
      <xdr:row>98</xdr:row>
      <xdr:rowOff>109984</xdr:rowOff>
    </xdr:to>
    <xdr:sp macro="" textlink="">
      <xdr:nvSpPr>
        <xdr:cNvPr id="255" name="楕円 254"/>
        <xdr:cNvSpPr/>
      </xdr:nvSpPr>
      <xdr:spPr>
        <a:xfrm>
          <a:off x="4584700" y="1681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158261</xdr:rowOff>
    </xdr:from>
    <xdr:ext cx="534377" cy="259045"/>
    <xdr:sp macro="" textlink="">
      <xdr:nvSpPr>
        <xdr:cNvPr id="256" name="扶助費該当値テキスト"/>
        <xdr:cNvSpPr txBox="1"/>
      </xdr:nvSpPr>
      <xdr:spPr>
        <a:xfrm>
          <a:off x="4686300" y="1678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9234</xdr:rowOff>
    </xdr:from>
    <xdr:to>
      <xdr:col>20</xdr:col>
      <xdr:colOff>38100</xdr:colOff>
      <xdr:row>98</xdr:row>
      <xdr:rowOff>110834</xdr:rowOff>
    </xdr:to>
    <xdr:sp macro="" textlink="">
      <xdr:nvSpPr>
        <xdr:cNvPr id="257" name="楕円 256"/>
        <xdr:cNvSpPr/>
      </xdr:nvSpPr>
      <xdr:spPr>
        <a:xfrm>
          <a:off x="3746500" y="1681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101961</xdr:rowOff>
    </xdr:from>
    <xdr:ext cx="534377" cy="259045"/>
    <xdr:sp macro="" textlink="">
      <xdr:nvSpPr>
        <xdr:cNvPr id="258" name="テキスト ボックス 257"/>
        <xdr:cNvSpPr txBox="1"/>
      </xdr:nvSpPr>
      <xdr:spPr>
        <a:xfrm>
          <a:off x="3530111" y="1690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152614</xdr:rowOff>
    </xdr:from>
    <xdr:to>
      <xdr:col>15</xdr:col>
      <xdr:colOff>101600</xdr:colOff>
      <xdr:row>99</xdr:row>
      <xdr:rowOff>82764</xdr:rowOff>
    </xdr:to>
    <xdr:sp macro="" textlink="">
      <xdr:nvSpPr>
        <xdr:cNvPr id="259" name="楕円 258"/>
        <xdr:cNvSpPr/>
      </xdr:nvSpPr>
      <xdr:spPr>
        <a:xfrm>
          <a:off x="2857500" y="1695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73891</xdr:rowOff>
    </xdr:from>
    <xdr:ext cx="534377" cy="259045"/>
    <xdr:sp macro="" textlink="">
      <xdr:nvSpPr>
        <xdr:cNvPr id="260" name="テキスト ボックス 259"/>
        <xdr:cNvSpPr txBox="1"/>
      </xdr:nvSpPr>
      <xdr:spPr>
        <a:xfrm>
          <a:off x="2641111" y="1704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148124</xdr:rowOff>
    </xdr:from>
    <xdr:to>
      <xdr:col>10</xdr:col>
      <xdr:colOff>165100</xdr:colOff>
      <xdr:row>99</xdr:row>
      <xdr:rowOff>78274</xdr:rowOff>
    </xdr:to>
    <xdr:sp macro="" textlink="">
      <xdr:nvSpPr>
        <xdr:cNvPr id="261" name="楕円 260"/>
        <xdr:cNvSpPr/>
      </xdr:nvSpPr>
      <xdr:spPr>
        <a:xfrm>
          <a:off x="1968500" y="1695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69401</xdr:rowOff>
    </xdr:from>
    <xdr:ext cx="534377" cy="259045"/>
    <xdr:sp macro="" textlink="">
      <xdr:nvSpPr>
        <xdr:cNvPr id="262" name="テキスト ボックス 261"/>
        <xdr:cNvSpPr txBox="1"/>
      </xdr:nvSpPr>
      <xdr:spPr>
        <a:xfrm>
          <a:off x="1752111" y="1704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38021</xdr:rowOff>
    </xdr:from>
    <xdr:to>
      <xdr:col>6</xdr:col>
      <xdr:colOff>38100</xdr:colOff>
      <xdr:row>99</xdr:row>
      <xdr:rowOff>139621</xdr:rowOff>
    </xdr:to>
    <xdr:sp macro="" textlink="">
      <xdr:nvSpPr>
        <xdr:cNvPr id="263" name="楕円 262"/>
        <xdr:cNvSpPr/>
      </xdr:nvSpPr>
      <xdr:spPr>
        <a:xfrm>
          <a:off x="1079500" y="1701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130748</xdr:rowOff>
    </xdr:from>
    <xdr:ext cx="534377" cy="259045"/>
    <xdr:sp macro="" textlink="">
      <xdr:nvSpPr>
        <xdr:cNvPr id="264" name="テキスト ボックス 263"/>
        <xdr:cNvSpPr txBox="1"/>
      </xdr:nvSpPr>
      <xdr:spPr>
        <a:xfrm>
          <a:off x="863111" y="171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129511</xdr:rowOff>
    </xdr:from>
    <xdr:to>
      <xdr:col>54</xdr:col>
      <xdr:colOff>189865</xdr:colOff>
      <xdr:row>38</xdr:row>
      <xdr:rowOff>42480</xdr:rowOff>
    </xdr:to>
    <xdr:cxnSp macro="">
      <xdr:nvCxnSpPr>
        <xdr:cNvPr id="291" name="直線コネクタ 290"/>
        <xdr:cNvCxnSpPr/>
      </xdr:nvCxnSpPr>
      <xdr:spPr>
        <a:xfrm flipV="1">
          <a:off x="10475595" y="5273011"/>
          <a:ext cx="1270" cy="1284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46307</xdr:rowOff>
    </xdr:from>
    <xdr:ext cx="534377" cy="259045"/>
    <xdr:sp macro="" textlink="">
      <xdr:nvSpPr>
        <xdr:cNvPr id="292" name="補助費等最小値テキスト"/>
        <xdr:cNvSpPr txBox="1"/>
      </xdr:nvSpPr>
      <xdr:spPr>
        <a:xfrm>
          <a:off x="10528300" y="656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42480</xdr:rowOff>
    </xdr:from>
    <xdr:to>
      <xdr:col>55</xdr:col>
      <xdr:colOff>88900</xdr:colOff>
      <xdr:row>38</xdr:row>
      <xdr:rowOff>42480</xdr:rowOff>
    </xdr:to>
    <xdr:cxnSp macro="">
      <xdr:nvCxnSpPr>
        <xdr:cNvPr id="293" name="直線コネクタ 292"/>
        <xdr:cNvCxnSpPr/>
      </xdr:nvCxnSpPr>
      <xdr:spPr>
        <a:xfrm>
          <a:off x="10388600" y="655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76188</xdr:rowOff>
    </xdr:from>
    <xdr:ext cx="599010" cy="259045"/>
    <xdr:sp macro="" textlink="">
      <xdr:nvSpPr>
        <xdr:cNvPr id="294" name="補助費等最大値テキスト"/>
        <xdr:cNvSpPr txBox="1"/>
      </xdr:nvSpPr>
      <xdr:spPr>
        <a:xfrm>
          <a:off x="10528300" y="504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129511</xdr:rowOff>
    </xdr:from>
    <xdr:to>
      <xdr:col>55</xdr:col>
      <xdr:colOff>88900</xdr:colOff>
      <xdr:row>30</xdr:row>
      <xdr:rowOff>129511</xdr:rowOff>
    </xdr:to>
    <xdr:cxnSp macro="">
      <xdr:nvCxnSpPr>
        <xdr:cNvPr id="295" name="直線コネクタ 294"/>
        <xdr:cNvCxnSpPr/>
      </xdr:nvCxnSpPr>
      <xdr:spPr>
        <a:xfrm>
          <a:off x="10388600" y="527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157433</xdr:rowOff>
    </xdr:from>
    <xdr:to>
      <xdr:col>55</xdr:col>
      <xdr:colOff>0</xdr:colOff>
      <xdr:row>34</xdr:row>
      <xdr:rowOff>54677</xdr:rowOff>
    </xdr:to>
    <xdr:cxnSp macro="">
      <xdr:nvCxnSpPr>
        <xdr:cNvPr id="296" name="直線コネクタ 295"/>
        <xdr:cNvCxnSpPr/>
      </xdr:nvCxnSpPr>
      <xdr:spPr>
        <a:xfrm flipV="1">
          <a:off x="9639300" y="5815283"/>
          <a:ext cx="838200" cy="6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146129</xdr:rowOff>
    </xdr:from>
    <xdr:ext cx="534377" cy="259045"/>
    <xdr:sp macro="" textlink="">
      <xdr:nvSpPr>
        <xdr:cNvPr id="297" name="補助費等平均値テキスト"/>
        <xdr:cNvSpPr txBox="1"/>
      </xdr:nvSpPr>
      <xdr:spPr>
        <a:xfrm>
          <a:off x="10528300" y="597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167702</xdr:rowOff>
    </xdr:from>
    <xdr:to>
      <xdr:col>55</xdr:col>
      <xdr:colOff>50800</xdr:colOff>
      <xdr:row>35</xdr:row>
      <xdr:rowOff>97852</xdr:rowOff>
    </xdr:to>
    <xdr:sp macro="" textlink="">
      <xdr:nvSpPr>
        <xdr:cNvPr id="298" name="フローチャート: 判断 297"/>
        <xdr:cNvSpPr/>
      </xdr:nvSpPr>
      <xdr:spPr>
        <a:xfrm>
          <a:off x="104267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49093</xdr:rowOff>
    </xdr:from>
    <xdr:to>
      <xdr:col>50</xdr:col>
      <xdr:colOff>114300</xdr:colOff>
      <xdr:row>34</xdr:row>
      <xdr:rowOff>54677</xdr:rowOff>
    </xdr:to>
    <xdr:cxnSp macro="">
      <xdr:nvCxnSpPr>
        <xdr:cNvPr id="299" name="直線コネクタ 298"/>
        <xdr:cNvCxnSpPr/>
      </xdr:nvCxnSpPr>
      <xdr:spPr>
        <a:xfrm>
          <a:off x="8750300" y="5878393"/>
          <a:ext cx="8890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11552</xdr:rowOff>
    </xdr:from>
    <xdr:to>
      <xdr:col>50</xdr:col>
      <xdr:colOff>165100</xdr:colOff>
      <xdr:row>35</xdr:row>
      <xdr:rowOff>113152</xdr:rowOff>
    </xdr:to>
    <xdr:sp macro="" textlink="">
      <xdr:nvSpPr>
        <xdr:cNvPr id="300" name="フローチャート: 判断 299"/>
        <xdr:cNvSpPr/>
      </xdr:nvSpPr>
      <xdr:spPr>
        <a:xfrm>
          <a:off x="9588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104279</xdr:rowOff>
    </xdr:from>
    <xdr:ext cx="534377" cy="259045"/>
    <xdr:sp macro="" textlink="">
      <xdr:nvSpPr>
        <xdr:cNvPr id="301" name="テキスト ボックス 300"/>
        <xdr:cNvSpPr txBox="1"/>
      </xdr:nvSpPr>
      <xdr:spPr>
        <a:xfrm>
          <a:off x="9372111" y="61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49093</xdr:rowOff>
    </xdr:from>
    <xdr:to>
      <xdr:col>45</xdr:col>
      <xdr:colOff>177800</xdr:colOff>
      <xdr:row>34</xdr:row>
      <xdr:rowOff>61894</xdr:rowOff>
    </xdr:to>
    <xdr:cxnSp macro="">
      <xdr:nvCxnSpPr>
        <xdr:cNvPr id="302" name="直線コネクタ 301"/>
        <xdr:cNvCxnSpPr/>
      </xdr:nvCxnSpPr>
      <xdr:spPr>
        <a:xfrm flipV="1">
          <a:off x="7861300" y="5878393"/>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147944</xdr:rowOff>
    </xdr:from>
    <xdr:to>
      <xdr:col>46</xdr:col>
      <xdr:colOff>38100</xdr:colOff>
      <xdr:row>35</xdr:row>
      <xdr:rowOff>78094</xdr:rowOff>
    </xdr:to>
    <xdr:sp macro="" textlink="">
      <xdr:nvSpPr>
        <xdr:cNvPr id="303" name="フローチャート: 判断 302"/>
        <xdr:cNvSpPr/>
      </xdr:nvSpPr>
      <xdr:spPr>
        <a:xfrm>
          <a:off x="8699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69221</xdr:rowOff>
    </xdr:from>
    <xdr:ext cx="534377" cy="259045"/>
    <xdr:sp macro="" textlink="">
      <xdr:nvSpPr>
        <xdr:cNvPr id="304" name="テキスト ボックス 303"/>
        <xdr:cNvSpPr txBox="1"/>
      </xdr:nvSpPr>
      <xdr:spPr>
        <a:xfrm>
          <a:off x="8483111" y="60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16860</xdr:rowOff>
    </xdr:from>
    <xdr:to>
      <xdr:col>41</xdr:col>
      <xdr:colOff>50800</xdr:colOff>
      <xdr:row>34</xdr:row>
      <xdr:rowOff>61894</xdr:rowOff>
    </xdr:to>
    <xdr:cxnSp macro="">
      <xdr:nvCxnSpPr>
        <xdr:cNvPr id="305" name="直線コネクタ 304"/>
        <xdr:cNvCxnSpPr/>
      </xdr:nvCxnSpPr>
      <xdr:spPr>
        <a:xfrm>
          <a:off x="6972300" y="5674710"/>
          <a:ext cx="889000" cy="21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99301</xdr:rowOff>
    </xdr:from>
    <xdr:to>
      <xdr:col>41</xdr:col>
      <xdr:colOff>101600</xdr:colOff>
      <xdr:row>36</xdr:row>
      <xdr:rowOff>29451</xdr:rowOff>
    </xdr:to>
    <xdr:sp macro="" textlink="">
      <xdr:nvSpPr>
        <xdr:cNvPr id="306" name="フローチャート: 判断 305"/>
        <xdr:cNvSpPr/>
      </xdr:nvSpPr>
      <xdr:spPr>
        <a:xfrm>
          <a:off x="7810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20578</xdr:rowOff>
    </xdr:from>
    <xdr:ext cx="534377" cy="259045"/>
    <xdr:sp macro="" textlink="">
      <xdr:nvSpPr>
        <xdr:cNvPr id="307" name="テキスト ボックス 306"/>
        <xdr:cNvSpPr txBox="1"/>
      </xdr:nvSpPr>
      <xdr:spPr>
        <a:xfrm>
          <a:off x="7594111" y="619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112413</xdr:rowOff>
    </xdr:from>
    <xdr:to>
      <xdr:col>36</xdr:col>
      <xdr:colOff>165100</xdr:colOff>
      <xdr:row>36</xdr:row>
      <xdr:rowOff>42563</xdr:rowOff>
    </xdr:to>
    <xdr:sp macro="" textlink="">
      <xdr:nvSpPr>
        <xdr:cNvPr id="308" name="フローチャート: 判断 307"/>
        <xdr:cNvSpPr/>
      </xdr:nvSpPr>
      <xdr:spPr>
        <a:xfrm>
          <a:off x="6921500" y="611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33690</xdr:rowOff>
    </xdr:from>
    <xdr:ext cx="534377" cy="259045"/>
    <xdr:sp macro="" textlink="">
      <xdr:nvSpPr>
        <xdr:cNvPr id="309" name="テキスト ボックス 308"/>
        <xdr:cNvSpPr txBox="1"/>
      </xdr:nvSpPr>
      <xdr:spPr>
        <a:xfrm>
          <a:off x="6705111" y="62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106633</xdr:rowOff>
    </xdr:from>
    <xdr:to>
      <xdr:col>55</xdr:col>
      <xdr:colOff>50800</xdr:colOff>
      <xdr:row>34</xdr:row>
      <xdr:rowOff>36783</xdr:rowOff>
    </xdr:to>
    <xdr:sp macro="" textlink="">
      <xdr:nvSpPr>
        <xdr:cNvPr id="315" name="楕円 314"/>
        <xdr:cNvSpPr/>
      </xdr:nvSpPr>
      <xdr:spPr>
        <a:xfrm>
          <a:off x="10426700" y="576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129510</xdr:rowOff>
    </xdr:from>
    <xdr:ext cx="534377" cy="259045"/>
    <xdr:sp macro="" textlink="">
      <xdr:nvSpPr>
        <xdr:cNvPr id="316" name="補助費等該当値テキスト"/>
        <xdr:cNvSpPr txBox="1"/>
      </xdr:nvSpPr>
      <xdr:spPr>
        <a:xfrm>
          <a:off x="10528300" y="56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3877</xdr:rowOff>
    </xdr:from>
    <xdr:to>
      <xdr:col>50</xdr:col>
      <xdr:colOff>165100</xdr:colOff>
      <xdr:row>34</xdr:row>
      <xdr:rowOff>105477</xdr:rowOff>
    </xdr:to>
    <xdr:sp macro="" textlink="">
      <xdr:nvSpPr>
        <xdr:cNvPr id="317" name="楕円 316"/>
        <xdr:cNvSpPr/>
      </xdr:nvSpPr>
      <xdr:spPr>
        <a:xfrm>
          <a:off x="9588500" y="58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122004</xdr:rowOff>
    </xdr:from>
    <xdr:ext cx="534377" cy="259045"/>
    <xdr:sp macro="" textlink="">
      <xdr:nvSpPr>
        <xdr:cNvPr id="318" name="テキスト ボックス 317"/>
        <xdr:cNvSpPr txBox="1"/>
      </xdr:nvSpPr>
      <xdr:spPr>
        <a:xfrm>
          <a:off x="9372111" y="560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169743</xdr:rowOff>
    </xdr:from>
    <xdr:to>
      <xdr:col>46</xdr:col>
      <xdr:colOff>38100</xdr:colOff>
      <xdr:row>34</xdr:row>
      <xdr:rowOff>99893</xdr:rowOff>
    </xdr:to>
    <xdr:sp macro="" textlink="">
      <xdr:nvSpPr>
        <xdr:cNvPr id="319" name="楕円 318"/>
        <xdr:cNvSpPr/>
      </xdr:nvSpPr>
      <xdr:spPr>
        <a:xfrm>
          <a:off x="8699500" y="582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116420</xdr:rowOff>
    </xdr:from>
    <xdr:ext cx="534377" cy="259045"/>
    <xdr:sp macro="" textlink="">
      <xdr:nvSpPr>
        <xdr:cNvPr id="320" name="テキスト ボックス 319"/>
        <xdr:cNvSpPr txBox="1"/>
      </xdr:nvSpPr>
      <xdr:spPr>
        <a:xfrm>
          <a:off x="8483111" y="560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11094</xdr:rowOff>
    </xdr:from>
    <xdr:to>
      <xdr:col>41</xdr:col>
      <xdr:colOff>101600</xdr:colOff>
      <xdr:row>34</xdr:row>
      <xdr:rowOff>112694</xdr:rowOff>
    </xdr:to>
    <xdr:sp macro="" textlink="">
      <xdr:nvSpPr>
        <xdr:cNvPr id="321" name="楕円 320"/>
        <xdr:cNvSpPr/>
      </xdr:nvSpPr>
      <xdr:spPr>
        <a:xfrm>
          <a:off x="7810500" y="584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129221</xdr:rowOff>
    </xdr:from>
    <xdr:ext cx="534377" cy="259045"/>
    <xdr:sp macro="" textlink="">
      <xdr:nvSpPr>
        <xdr:cNvPr id="322" name="テキスト ボックス 321"/>
        <xdr:cNvSpPr txBox="1"/>
      </xdr:nvSpPr>
      <xdr:spPr>
        <a:xfrm>
          <a:off x="7594111" y="561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137510</xdr:rowOff>
    </xdr:from>
    <xdr:to>
      <xdr:col>36</xdr:col>
      <xdr:colOff>165100</xdr:colOff>
      <xdr:row>33</xdr:row>
      <xdr:rowOff>67660</xdr:rowOff>
    </xdr:to>
    <xdr:sp macro="" textlink="">
      <xdr:nvSpPr>
        <xdr:cNvPr id="323" name="楕円 322"/>
        <xdr:cNvSpPr/>
      </xdr:nvSpPr>
      <xdr:spPr>
        <a:xfrm>
          <a:off x="6921500" y="562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84187</xdr:rowOff>
    </xdr:from>
    <xdr:ext cx="534377" cy="259045"/>
    <xdr:sp macro="" textlink="">
      <xdr:nvSpPr>
        <xdr:cNvPr id="324" name="テキスト ボックス 323"/>
        <xdr:cNvSpPr txBox="1"/>
      </xdr:nvSpPr>
      <xdr:spPr>
        <a:xfrm>
          <a:off x="6705111" y="539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138261</xdr:rowOff>
    </xdr:from>
    <xdr:to>
      <xdr:col>54</xdr:col>
      <xdr:colOff>189865</xdr:colOff>
      <xdr:row>59</xdr:row>
      <xdr:rowOff>18762</xdr:rowOff>
    </xdr:to>
    <xdr:cxnSp macro="">
      <xdr:nvCxnSpPr>
        <xdr:cNvPr id="348" name="直線コネクタ 347"/>
        <xdr:cNvCxnSpPr/>
      </xdr:nvCxnSpPr>
      <xdr:spPr>
        <a:xfrm flipV="1">
          <a:off x="10475595" y="8882211"/>
          <a:ext cx="1270" cy="1252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34276</xdr:rowOff>
    </xdr:from>
    <xdr:ext cx="534377" cy="259045"/>
    <xdr:sp macro="" textlink="">
      <xdr:nvSpPr>
        <xdr:cNvPr id="349" name="普通建設事業費最小値テキスト"/>
        <xdr:cNvSpPr txBox="1"/>
      </xdr:nvSpPr>
      <xdr:spPr>
        <a:xfrm>
          <a:off x="10528300" y="1014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18762</xdr:rowOff>
    </xdr:from>
    <xdr:to>
      <xdr:col>55</xdr:col>
      <xdr:colOff>88900</xdr:colOff>
      <xdr:row>59</xdr:row>
      <xdr:rowOff>18762</xdr:rowOff>
    </xdr:to>
    <xdr:cxnSp macro="">
      <xdr:nvCxnSpPr>
        <xdr:cNvPr id="350" name="直線コネクタ 349"/>
        <xdr:cNvCxnSpPr/>
      </xdr:nvCxnSpPr>
      <xdr:spPr>
        <a:xfrm>
          <a:off x="10388600" y="1013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84938</xdr:rowOff>
    </xdr:from>
    <xdr:ext cx="690189" cy="259045"/>
    <xdr:sp macro="" textlink="">
      <xdr:nvSpPr>
        <xdr:cNvPr id="351" name="普通建設事業費最大値テキスト"/>
        <xdr:cNvSpPr txBox="1"/>
      </xdr:nvSpPr>
      <xdr:spPr>
        <a:xfrm>
          <a:off x="10528300" y="86574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138261</xdr:rowOff>
    </xdr:from>
    <xdr:to>
      <xdr:col>55</xdr:col>
      <xdr:colOff>88900</xdr:colOff>
      <xdr:row>51</xdr:row>
      <xdr:rowOff>138261</xdr:rowOff>
    </xdr:to>
    <xdr:cxnSp macro="">
      <xdr:nvCxnSpPr>
        <xdr:cNvPr id="352" name="直線コネクタ 351"/>
        <xdr:cNvCxnSpPr/>
      </xdr:nvCxnSpPr>
      <xdr:spPr>
        <a:xfrm>
          <a:off x="10388600" y="888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9117</xdr:rowOff>
    </xdr:from>
    <xdr:to>
      <xdr:col>55</xdr:col>
      <xdr:colOff>0</xdr:colOff>
      <xdr:row>59</xdr:row>
      <xdr:rowOff>18762</xdr:rowOff>
    </xdr:to>
    <xdr:cxnSp macro="">
      <xdr:nvCxnSpPr>
        <xdr:cNvPr id="353" name="直線コネクタ 352"/>
        <xdr:cNvCxnSpPr/>
      </xdr:nvCxnSpPr>
      <xdr:spPr>
        <a:xfrm>
          <a:off x="9639300" y="10124667"/>
          <a:ext cx="838200" cy="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123175</xdr:rowOff>
    </xdr:from>
    <xdr:ext cx="534377" cy="259045"/>
    <xdr:sp macro="" textlink="">
      <xdr:nvSpPr>
        <xdr:cNvPr id="354" name="普通建設事業費平均値テキスト"/>
        <xdr:cNvSpPr txBox="1"/>
      </xdr:nvSpPr>
      <xdr:spPr>
        <a:xfrm>
          <a:off x="10528300" y="98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100298</xdr:rowOff>
    </xdr:from>
    <xdr:to>
      <xdr:col>55</xdr:col>
      <xdr:colOff>50800</xdr:colOff>
      <xdr:row>59</xdr:row>
      <xdr:rowOff>30448</xdr:rowOff>
    </xdr:to>
    <xdr:sp macro="" textlink="">
      <xdr:nvSpPr>
        <xdr:cNvPr id="355" name="フローチャート: 判断 354"/>
        <xdr:cNvSpPr/>
      </xdr:nvSpPr>
      <xdr:spPr>
        <a:xfrm>
          <a:off x="104267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9117</xdr:rowOff>
    </xdr:from>
    <xdr:to>
      <xdr:col>50</xdr:col>
      <xdr:colOff>114300</xdr:colOff>
      <xdr:row>59</xdr:row>
      <xdr:rowOff>9636</xdr:rowOff>
    </xdr:to>
    <xdr:cxnSp macro="">
      <xdr:nvCxnSpPr>
        <xdr:cNvPr id="356" name="直線コネクタ 355"/>
        <xdr:cNvCxnSpPr/>
      </xdr:nvCxnSpPr>
      <xdr:spPr>
        <a:xfrm flipV="1">
          <a:off x="8750300" y="10124667"/>
          <a:ext cx="889000" cy="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105006</xdr:rowOff>
    </xdr:from>
    <xdr:to>
      <xdr:col>50</xdr:col>
      <xdr:colOff>165100</xdr:colOff>
      <xdr:row>59</xdr:row>
      <xdr:rowOff>35156</xdr:rowOff>
    </xdr:to>
    <xdr:sp macro="" textlink="">
      <xdr:nvSpPr>
        <xdr:cNvPr id="357" name="フローチャート: 判断 356"/>
        <xdr:cNvSpPr/>
      </xdr:nvSpPr>
      <xdr:spPr>
        <a:xfrm>
          <a:off x="9588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51683</xdr:rowOff>
    </xdr:from>
    <xdr:ext cx="534377" cy="259045"/>
    <xdr:sp macro="" textlink="">
      <xdr:nvSpPr>
        <xdr:cNvPr id="358" name="テキスト ボックス 357"/>
        <xdr:cNvSpPr txBox="1"/>
      </xdr:nvSpPr>
      <xdr:spPr>
        <a:xfrm>
          <a:off x="9372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9636</xdr:rowOff>
    </xdr:from>
    <xdr:to>
      <xdr:col>45</xdr:col>
      <xdr:colOff>177800</xdr:colOff>
      <xdr:row>59</xdr:row>
      <xdr:rowOff>9968</xdr:rowOff>
    </xdr:to>
    <xdr:cxnSp macro="">
      <xdr:nvCxnSpPr>
        <xdr:cNvPr id="359" name="直線コネクタ 358"/>
        <xdr:cNvCxnSpPr/>
      </xdr:nvCxnSpPr>
      <xdr:spPr>
        <a:xfrm flipV="1">
          <a:off x="7861300" y="10125186"/>
          <a:ext cx="889000" cy="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98064</xdr:rowOff>
    </xdr:from>
    <xdr:to>
      <xdr:col>46</xdr:col>
      <xdr:colOff>38100</xdr:colOff>
      <xdr:row>59</xdr:row>
      <xdr:rowOff>28214</xdr:rowOff>
    </xdr:to>
    <xdr:sp macro="" textlink="">
      <xdr:nvSpPr>
        <xdr:cNvPr id="360" name="フローチャート: 判断 359"/>
        <xdr:cNvSpPr/>
      </xdr:nvSpPr>
      <xdr:spPr>
        <a:xfrm>
          <a:off x="8699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44741</xdr:rowOff>
    </xdr:from>
    <xdr:ext cx="534377" cy="259045"/>
    <xdr:sp macro="" textlink="">
      <xdr:nvSpPr>
        <xdr:cNvPr id="361" name="テキスト ボックス 360"/>
        <xdr:cNvSpPr txBox="1"/>
      </xdr:nvSpPr>
      <xdr:spPr>
        <a:xfrm>
          <a:off x="8483111" y="981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9968</xdr:rowOff>
    </xdr:from>
    <xdr:to>
      <xdr:col>41</xdr:col>
      <xdr:colOff>50800</xdr:colOff>
      <xdr:row>59</xdr:row>
      <xdr:rowOff>11745</xdr:rowOff>
    </xdr:to>
    <xdr:cxnSp macro="">
      <xdr:nvCxnSpPr>
        <xdr:cNvPr id="362" name="直線コネクタ 361"/>
        <xdr:cNvCxnSpPr/>
      </xdr:nvCxnSpPr>
      <xdr:spPr>
        <a:xfrm flipV="1">
          <a:off x="6972300" y="10125518"/>
          <a:ext cx="889000" cy="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101379</xdr:rowOff>
    </xdr:from>
    <xdr:to>
      <xdr:col>41</xdr:col>
      <xdr:colOff>101600</xdr:colOff>
      <xdr:row>59</xdr:row>
      <xdr:rowOff>31529</xdr:rowOff>
    </xdr:to>
    <xdr:sp macro="" textlink="">
      <xdr:nvSpPr>
        <xdr:cNvPr id="363" name="フローチャート: 判断 362"/>
        <xdr:cNvSpPr/>
      </xdr:nvSpPr>
      <xdr:spPr>
        <a:xfrm>
          <a:off x="7810500" y="1004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48056</xdr:rowOff>
    </xdr:from>
    <xdr:ext cx="534377" cy="259045"/>
    <xdr:sp macro="" textlink="">
      <xdr:nvSpPr>
        <xdr:cNvPr id="364" name="テキスト ボックス 363"/>
        <xdr:cNvSpPr txBox="1"/>
      </xdr:nvSpPr>
      <xdr:spPr>
        <a:xfrm>
          <a:off x="7594111" y="982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100795</xdr:rowOff>
    </xdr:from>
    <xdr:to>
      <xdr:col>36</xdr:col>
      <xdr:colOff>165100</xdr:colOff>
      <xdr:row>59</xdr:row>
      <xdr:rowOff>30945</xdr:rowOff>
    </xdr:to>
    <xdr:sp macro="" textlink="">
      <xdr:nvSpPr>
        <xdr:cNvPr id="365" name="フローチャート: 判断 364"/>
        <xdr:cNvSpPr/>
      </xdr:nvSpPr>
      <xdr:spPr>
        <a:xfrm>
          <a:off x="6921500" y="100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47472</xdr:rowOff>
    </xdr:from>
    <xdr:ext cx="534377" cy="259045"/>
    <xdr:sp macro="" textlink="">
      <xdr:nvSpPr>
        <xdr:cNvPr id="366" name="テキスト ボックス 365"/>
        <xdr:cNvSpPr txBox="1"/>
      </xdr:nvSpPr>
      <xdr:spPr>
        <a:xfrm>
          <a:off x="6705111" y="98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139412</xdr:rowOff>
    </xdr:from>
    <xdr:to>
      <xdr:col>55</xdr:col>
      <xdr:colOff>50800</xdr:colOff>
      <xdr:row>59</xdr:row>
      <xdr:rowOff>69562</xdr:rowOff>
    </xdr:to>
    <xdr:sp macro="" textlink="">
      <xdr:nvSpPr>
        <xdr:cNvPr id="372" name="楕円 371"/>
        <xdr:cNvSpPr/>
      </xdr:nvSpPr>
      <xdr:spPr>
        <a:xfrm>
          <a:off x="10426700" y="1008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78726</xdr:rowOff>
    </xdr:from>
    <xdr:ext cx="534377" cy="259045"/>
    <xdr:sp macro="" textlink="">
      <xdr:nvSpPr>
        <xdr:cNvPr id="373" name="普通建設事業費該当値テキスト"/>
        <xdr:cNvSpPr txBox="1"/>
      </xdr:nvSpPr>
      <xdr:spPr>
        <a:xfrm>
          <a:off x="10528300" y="1002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129767</xdr:rowOff>
    </xdr:from>
    <xdr:to>
      <xdr:col>50</xdr:col>
      <xdr:colOff>165100</xdr:colOff>
      <xdr:row>59</xdr:row>
      <xdr:rowOff>59917</xdr:rowOff>
    </xdr:to>
    <xdr:sp macro="" textlink="">
      <xdr:nvSpPr>
        <xdr:cNvPr id="374" name="楕円 373"/>
        <xdr:cNvSpPr/>
      </xdr:nvSpPr>
      <xdr:spPr>
        <a:xfrm>
          <a:off x="9588500" y="1007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51044</xdr:rowOff>
    </xdr:from>
    <xdr:ext cx="534377" cy="259045"/>
    <xdr:sp macro="" textlink="">
      <xdr:nvSpPr>
        <xdr:cNvPr id="375" name="テキスト ボックス 374"/>
        <xdr:cNvSpPr txBox="1"/>
      </xdr:nvSpPr>
      <xdr:spPr>
        <a:xfrm>
          <a:off x="9372111" y="1016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130286</xdr:rowOff>
    </xdr:from>
    <xdr:to>
      <xdr:col>46</xdr:col>
      <xdr:colOff>38100</xdr:colOff>
      <xdr:row>59</xdr:row>
      <xdr:rowOff>60436</xdr:rowOff>
    </xdr:to>
    <xdr:sp macro="" textlink="">
      <xdr:nvSpPr>
        <xdr:cNvPr id="376" name="楕円 375"/>
        <xdr:cNvSpPr/>
      </xdr:nvSpPr>
      <xdr:spPr>
        <a:xfrm>
          <a:off x="8699500" y="1007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51563</xdr:rowOff>
    </xdr:from>
    <xdr:ext cx="534377" cy="259045"/>
    <xdr:sp macro="" textlink="">
      <xdr:nvSpPr>
        <xdr:cNvPr id="377" name="テキスト ボックス 376"/>
        <xdr:cNvSpPr txBox="1"/>
      </xdr:nvSpPr>
      <xdr:spPr>
        <a:xfrm>
          <a:off x="8483111" y="1016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130618</xdr:rowOff>
    </xdr:from>
    <xdr:to>
      <xdr:col>41</xdr:col>
      <xdr:colOff>101600</xdr:colOff>
      <xdr:row>59</xdr:row>
      <xdr:rowOff>60768</xdr:rowOff>
    </xdr:to>
    <xdr:sp macro="" textlink="">
      <xdr:nvSpPr>
        <xdr:cNvPr id="378" name="楕円 377"/>
        <xdr:cNvSpPr/>
      </xdr:nvSpPr>
      <xdr:spPr>
        <a:xfrm>
          <a:off x="7810500" y="1007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51895</xdr:rowOff>
    </xdr:from>
    <xdr:ext cx="534377" cy="259045"/>
    <xdr:sp macro="" textlink="">
      <xdr:nvSpPr>
        <xdr:cNvPr id="379" name="テキスト ボックス 378"/>
        <xdr:cNvSpPr txBox="1"/>
      </xdr:nvSpPr>
      <xdr:spPr>
        <a:xfrm>
          <a:off x="7594111" y="1016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132395</xdr:rowOff>
    </xdr:from>
    <xdr:to>
      <xdr:col>36</xdr:col>
      <xdr:colOff>165100</xdr:colOff>
      <xdr:row>59</xdr:row>
      <xdr:rowOff>62545</xdr:rowOff>
    </xdr:to>
    <xdr:sp macro="" textlink="">
      <xdr:nvSpPr>
        <xdr:cNvPr id="380" name="楕円 379"/>
        <xdr:cNvSpPr/>
      </xdr:nvSpPr>
      <xdr:spPr>
        <a:xfrm>
          <a:off x="6921500" y="1007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53672</xdr:rowOff>
    </xdr:from>
    <xdr:ext cx="534377" cy="259045"/>
    <xdr:sp macro="" textlink="">
      <xdr:nvSpPr>
        <xdr:cNvPr id="381" name="テキスト ボックス 380"/>
        <xdr:cNvSpPr txBox="1"/>
      </xdr:nvSpPr>
      <xdr:spPr>
        <a:xfrm>
          <a:off x="6705111" y="1016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12577</xdr:rowOff>
    </xdr:from>
    <xdr:to>
      <xdr:col>54</xdr:col>
      <xdr:colOff>189865</xdr:colOff>
      <xdr:row>79</xdr:row>
      <xdr:rowOff>98879</xdr:rowOff>
    </xdr:to>
    <xdr:cxnSp macro="">
      <xdr:nvCxnSpPr>
        <xdr:cNvPr id="407" name="直線コネクタ 406"/>
        <xdr:cNvCxnSpPr/>
      </xdr:nvCxnSpPr>
      <xdr:spPr>
        <a:xfrm flipV="1">
          <a:off x="10475595" y="12014077"/>
          <a:ext cx="1270" cy="162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130078</xdr:rowOff>
    </xdr:from>
    <xdr:ext cx="249299" cy="259045"/>
    <xdr:sp macro="" textlink="">
      <xdr:nvSpPr>
        <xdr:cNvPr id="408" name="普通建設事業費 （ うち新規整備　）最小値テキスト"/>
        <xdr:cNvSpPr txBox="1"/>
      </xdr:nvSpPr>
      <xdr:spPr>
        <a:xfrm>
          <a:off x="10528300" y="136746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130704</xdr:rowOff>
    </xdr:from>
    <xdr:ext cx="690189" cy="259045"/>
    <xdr:sp macro="" textlink="">
      <xdr:nvSpPr>
        <xdr:cNvPr id="410" name="普通建設事業費 （ うち新規整備　）最大値テキスト"/>
        <xdr:cNvSpPr txBox="1"/>
      </xdr:nvSpPr>
      <xdr:spPr>
        <a:xfrm>
          <a:off x="10528300" y="117893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12577</xdr:rowOff>
    </xdr:from>
    <xdr:to>
      <xdr:col>55</xdr:col>
      <xdr:colOff>88900</xdr:colOff>
      <xdr:row>70</xdr:row>
      <xdr:rowOff>12577</xdr:rowOff>
    </xdr:to>
    <xdr:cxnSp macro="">
      <xdr:nvCxnSpPr>
        <xdr:cNvPr id="411" name="直線コネクタ 410"/>
        <xdr:cNvCxnSpPr/>
      </xdr:nvCxnSpPr>
      <xdr:spPr>
        <a:xfrm>
          <a:off x="10388600" y="1201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96445</xdr:rowOff>
    </xdr:from>
    <xdr:to>
      <xdr:col>55</xdr:col>
      <xdr:colOff>0</xdr:colOff>
      <xdr:row>79</xdr:row>
      <xdr:rowOff>98372</xdr:rowOff>
    </xdr:to>
    <xdr:cxnSp macro="">
      <xdr:nvCxnSpPr>
        <xdr:cNvPr id="412" name="直線コネクタ 411"/>
        <xdr:cNvCxnSpPr/>
      </xdr:nvCxnSpPr>
      <xdr:spPr>
        <a:xfrm>
          <a:off x="9639300" y="13640995"/>
          <a:ext cx="8382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47527</xdr:rowOff>
    </xdr:from>
    <xdr:ext cx="534377" cy="259045"/>
    <xdr:sp macro="" textlink="">
      <xdr:nvSpPr>
        <xdr:cNvPr id="413" name="普通建設事業費 （ うち新規整備　）平均値テキスト"/>
        <xdr:cNvSpPr txBox="1"/>
      </xdr:nvSpPr>
      <xdr:spPr>
        <a:xfrm>
          <a:off x="10528300" y="1342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24650</xdr:rowOff>
    </xdr:from>
    <xdr:to>
      <xdr:col>55</xdr:col>
      <xdr:colOff>50800</xdr:colOff>
      <xdr:row>79</xdr:row>
      <xdr:rowOff>126250</xdr:rowOff>
    </xdr:to>
    <xdr:sp macro="" textlink="">
      <xdr:nvSpPr>
        <xdr:cNvPr id="414" name="フローチャート: 判断 413"/>
        <xdr:cNvSpPr/>
      </xdr:nvSpPr>
      <xdr:spPr>
        <a:xfrm>
          <a:off x="10426700" y="1356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79694</xdr:rowOff>
    </xdr:from>
    <xdr:to>
      <xdr:col>50</xdr:col>
      <xdr:colOff>114300</xdr:colOff>
      <xdr:row>79</xdr:row>
      <xdr:rowOff>96445</xdr:rowOff>
    </xdr:to>
    <xdr:cxnSp macro="">
      <xdr:nvCxnSpPr>
        <xdr:cNvPr id="415" name="直線コネクタ 414"/>
        <xdr:cNvCxnSpPr/>
      </xdr:nvCxnSpPr>
      <xdr:spPr>
        <a:xfrm>
          <a:off x="8750300" y="13624244"/>
          <a:ext cx="889000" cy="1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16118</xdr:rowOff>
    </xdr:from>
    <xdr:to>
      <xdr:col>50</xdr:col>
      <xdr:colOff>165100</xdr:colOff>
      <xdr:row>79</xdr:row>
      <xdr:rowOff>117718</xdr:rowOff>
    </xdr:to>
    <xdr:sp macro="" textlink="">
      <xdr:nvSpPr>
        <xdr:cNvPr id="416" name="フローチャート: 判断 415"/>
        <xdr:cNvSpPr/>
      </xdr:nvSpPr>
      <xdr:spPr>
        <a:xfrm>
          <a:off x="9588500" y="1356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134245</xdr:rowOff>
    </xdr:from>
    <xdr:ext cx="534377" cy="259045"/>
    <xdr:sp macro="" textlink="">
      <xdr:nvSpPr>
        <xdr:cNvPr id="417" name="テキスト ボックス 416"/>
        <xdr:cNvSpPr txBox="1"/>
      </xdr:nvSpPr>
      <xdr:spPr>
        <a:xfrm>
          <a:off x="9372111" y="1333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79694</xdr:rowOff>
    </xdr:from>
    <xdr:to>
      <xdr:col>45</xdr:col>
      <xdr:colOff>177800</xdr:colOff>
      <xdr:row>79</xdr:row>
      <xdr:rowOff>79925</xdr:rowOff>
    </xdr:to>
    <xdr:cxnSp macro="">
      <xdr:nvCxnSpPr>
        <xdr:cNvPr id="418" name="直線コネクタ 417"/>
        <xdr:cNvCxnSpPr/>
      </xdr:nvCxnSpPr>
      <xdr:spPr>
        <a:xfrm flipV="1">
          <a:off x="7861300" y="13624244"/>
          <a:ext cx="889000" cy="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167683</xdr:rowOff>
    </xdr:from>
    <xdr:to>
      <xdr:col>46</xdr:col>
      <xdr:colOff>38100</xdr:colOff>
      <xdr:row>79</xdr:row>
      <xdr:rowOff>97833</xdr:rowOff>
    </xdr:to>
    <xdr:sp macro="" textlink="">
      <xdr:nvSpPr>
        <xdr:cNvPr id="419" name="フローチャート: 判断 418"/>
        <xdr:cNvSpPr/>
      </xdr:nvSpPr>
      <xdr:spPr>
        <a:xfrm>
          <a:off x="8699500" y="1354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114360</xdr:rowOff>
    </xdr:from>
    <xdr:ext cx="534377" cy="259045"/>
    <xdr:sp macro="" textlink="">
      <xdr:nvSpPr>
        <xdr:cNvPr id="420" name="テキスト ボックス 419"/>
        <xdr:cNvSpPr txBox="1"/>
      </xdr:nvSpPr>
      <xdr:spPr>
        <a:xfrm>
          <a:off x="8483111" y="1331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9083</xdr:rowOff>
    </xdr:from>
    <xdr:to>
      <xdr:col>41</xdr:col>
      <xdr:colOff>101600</xdr:colOff>
      <xdr:row>79</xdr:row>
      <xdr:rowOff>110683</xdr:rowOff>
    </xdr:to>
    <xdr:sp macro="" textlink="">
      <xdr:nvSpPr>
        <xdr:cNvPr id="421" name="フローチャート: 判断 420"/>
        <xdr:cNvSpPr/>
      </xdr:nvSpPr>
      <xdr:spPr>
        <a:xfrm>
          <a:off x="7810500" y="13553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127210</xdr:rowOff>
    </xdr:from>
    <xdr:ext cx="534377" cy="259045"/>
    <xdr:sp macro="" textlink="">
      <xdr:nvSpPr>
        <xdr:cNvPr id="422" name="テキスト ボックス 421"/>
        <xdr:cNvSpPr txBox="1"/>
      </xdr:nvSpPr>
      <xdr:spPr>
        <a:xfrm>
          <a:off x="7594111" y="1332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47572</xdr:rowOff>
    </xdr:from>
    <xdr:to>
      <xdr:col>55</xdr:col>
      <xdr:colOff>50800</xdr:colOff>
      <xdr:row>79</xdr:row>
      <xdr:rowOff>149172</xdr:rowOff>
    </xdr:to>
    <xdr:sp macro="" textlink="">
      <xdr:nvSpPr>
        <xdr:cNvPr id="428" name="楕円 427"/>
        <xdr:cNvSpPr/>
      </xdr:nvSpPr>
      <xdr:spPr>
        <a:xfrm>
          <a:off x="10426700" y="1359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79</xdr:row>
      <xdr:rowOff>3077</xdr:rowOff>
    </xdr:from>
    <xdr:ext cx="378565" cy="259045"/>
    <xdr:sp macro="" textlink="">
      <xdr:nvSpPr>
        <xdr:cNvPr id="429" name="普通建設事業費 （ うち新規整備　）該当値テキスト"/>
        <xdr:cNvSpPr txBox="1"/>
      </xdr:nvSpPr>
      <xdr:spPr>
        <a:xfrm>
          <a:off x="10528300" y="13547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45645</xdr:rowOff>
    </xdr:from>
    <xdr:to>
      <xdr:col>50</xdr:col>
      <xdr:colOff>165100</xdr:colOff>
      <xdr:row>79</xdr:row>
      <xdr:rowOff>147245</xdr:rowOff>
    </xdr:to>
    <xdr:sp macro="" textlink="">
      <xdr:nvSpPr>
        <xdr:cNvPr id="430" name="楕円 429"/>
        <xdr:cNvSpPr/>
      </xdr:nvSpPr>
      <xdr:spPr>
        <a:xfrm>
          <a:off x="9588500" y="135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138372</xdr:rowOff>
    </xdr:from>
    <xdr:ext cx="469744" cy="259045"/>
    <xdr:sp macro="" textlink="">
      <xdr:nvSpPr>
        <xdr:cNvPr id="431" name="テキスト ボックス 430"/>
        <xdr:cNvSpPr txBox="1"/>
      </xdr:nvSpPr>
      <xdr:spPr>
        <a:xfrm>
          <a:off x="9404428" y="1368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28894</xdr:rowOff>
    </xdr:from>
    <xdr:to>
      <xdr:col>46</xdr:col>
      <xdr:colOff>38100</xdr:colOff>
      <xdr:row>79</xdr:row>
      <xdr:rowOff>130494</xdr:rowOff>
    </xdr:to>
    <xdr:sp macro="" textlink="">
      <xdr:nvSpPr>
        <xdr:cNvPr id="432" name="楕円 431"/>
        <xdr:cNvSpPr/>
      </xdr:nvSpPr>
      <xdr:spPr>
        <a:xfrm>
          <a:off x="8699500" y="135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121621</xdr:rowOff>
    </xdr:from>
    <xdr:ext cx="534377" cy="259045"/>
    <xdr:sp macro="" textlink="">
      <xdr:nvSpPr>
        <xdr:cNvPr id="433" name="テキスト ボックス 432"/>
        <xdr:cNvSpPr txBox="1"/>
      </xdr:nvSpPr>
      <xdr:spPr>
        <a:xfrm>
          <a:off x="8483111" y="1366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29125</xdr:rowOff>
    </xdr:from>
    <xdr:to>
      <xdr:col>41</xdr:col>
      <xdr:colOff>101600</xdr:colOff>
      <xdr:row>79</xdr:row>
      <xdr:rowOff>130725</xdr:rowOff>
    </xdr:to>
    <xdr:sp macro="" textlink="">
      <xdr:nvSpPr>
        <xdr:cNvPr id="434" name="楕円 433"/>
        <xdr:cNvSpPr/>
      </xdr:nvSpPr>
      <xdr:spPr>
        <a:xfrm>
          <a:off x="7810500" y="1357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121852</xdr:rowOff>
    </xdr:from>
    <xdr:ext cx="534377" cy="259045"/>
    <xdr:sp macro="" textlink="">
      <xdr:nvSpPr>
        <xdr:cNvPr id="435" name="テキスト ボックス 434"/>
        <xdr:cNvSpPr txBox="1"/>
      </xdr:nvSpPr>
      <xdr:spPr>
        <a:xfrm>
          <a:off x="7594111" y="1366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13399</xdr:rowOff>
    </xdr:from>
    <xdr:to>
      <xdr:col>54</xdr:col>
      <xdr:colOff>189865</xdr:colOff>
      <xdr:row>99</xdr:row>
      <xdr:rowOff>17954</xdr:rowOff>
    </xdr:to>
    <xdr:cxnSp macro="">
      <xdr:nvCxnSpPr>
        <xdr:cNvPr id="461" name="直線コネクタ 460"/>
        <xdr:cNvCxnSpPr/>
      </xdr:nvCxnSpPr>
      <xdr:spPr>
        <a:xfrm flipV="1">
          <a:off x="10475595" y="15443899"/>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21781</xdr:rowOff>
    </xdr:from>
    <xdr:ext cx="469744" cy="259045"/>
    <xdr:sp macro="" textlink="">
      <xdr:nvSpPr>
        <xdr:cNvPr id="462" name="普通建設事業費 （ うち更新整備　）最小値テキスト"/>
        <xdr:cNvSpPr txBox="1"/>
      </xdr:nvSpPr>
      <xdr:spPr>
        <a:xfrm>
          <a:off x="10528300" y="169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17954</xdr:rowOff>
    </xdr:from>
    <xdr:to>
      <xdr:col>55</xdr:col>
      <xdr:colOff>88900</xdr:colOff>
      <xdr:row>99</xdr:row>
      <xdr:rowOff>17954</xdr:rowOff>
    </xdr:to>
    <xdr:cxnSp macro="">
      <xdr:nvCxnSpPr>
        <xdr:cNvPr id="463" name="直線コネクタ 462"/>
        <xdr:cNvCxnSpPr/>
      </xdr:nvCxnSpPr>
      <xdr:spPr>
        <a:xfrm>
          <a:off x="10388600" y="16991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131526</xdr:rowOff>
    </xdr:from>
    <xdr:ext cx="534377" cy="259045"/>
    <xdr:sp macro="" textlink="">
      <xdr:nvSpPr>
        <xdr:cNvPr id="464" name="普通建設事業費 （ うち更新整備　）最大値テキスト"/>
        <xdr:cNvSpPr txBox="1"/>
      </xdr:nvSpPr>
      <xdr:spPr>
        <a:xfrm>
          <a:off x="10528300" y="1521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13399</xdr:rowOff>
    </xdr:from>
    <xdr:to>
      <xdr:col>55</xdr:col>
      <xdr:colOff>88900</xdr:colOff>
      <xdr:row>90</xdr:row>
      <xdr:rowOff>13399</xdr:rowOff>
    </xdr:to>
    <xdr:cxnSp macro="">
      <xdr:nvCxnSpPr>
        <xdr:cNvPr id="465" name="直線コネクタ 464"/>
        <xdr:cNvCxnSpPr/>
      </xdr:nvCxnSpPr>
      <xdr:spPr>
        <a:xfrm>
          <a:off x="10388600" y="15443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167345</xdr:rowOff>
    </xdr:from>
    <xdr:to>
      <xdr:col>55</xdr:col>
      <xdr:colOff>0</xdr:colOff>
      <xdr:row>97</xdr:row>
      <xdr:rowOff>93783</xdr:rowOff>
    </xdr:to>
    <xdr:cxnSp macro="">
      <xdr:nvCxnSpPr>
        <xdr:cNvPr id="466" name="直線コネクタ 465"/>
        <xdr:cNvCxnSpPr/>
      </xdr:nvCxnSpPr>
      <xdr:spPr>
        <a:xfrm>
          <a:off x="9639300" y="16455095"/>
          <a:ext cx="838200" cy="26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15324</xdr:rowOff>
    </xdr:from>
    <xdr:ext cx="534377" cy="259045"/>
    <xdr:sp macro="" textlink="">
      <xdr:nvSpPr>
        <xdr:cNvPr id="467" name="普通建設事業費 （ うち更新整備　）平均値テキスト"/>
        <xdr:cNvSpPr txBox="1"/>
      </xdr:nvSpPr>
      <xdr:spPr>
        <a:xfrm>
          <a:off x="10528300" y="16131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163897</xdr:rowOff>
    </xdr:from>
    <xdr:to>
      <xdr:col>55</xdr:col>
      <xdr:colOff>50800</xdr:colOff>
      <xdr:row>95</xdr:row>
      <xdr:rowOff>94047</xdr:rowOff>
    </xdr:to>
    <xdr:sp macro="" textlink="">
      <xdr:nvSpPr>
        <xdr:cNvPr id="468" name="フローチャート: 判断 467"/>
        <xdr:cNvSpPr/>
      </xdr:nvSpPr>
      <xdr:spPr>
        <a:xfrm>
          <a:off x="10426700" y="1628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167345</xdr:rowOff>
    </xdr:from>
    <xdr:to>
      <xdr:col>50</xdr:col>
      <xdr:colOff>114300</xdr:colOff>
      <xdr:row>97</xdr:row>
      <xdr:rowOff>84787</xdr:rowOff>
    </xdr:to>
    <xdr:cxnSp macro="">
      <xdr:nvCxnSpPr>
        <xdr:cNvPr id="469" name="直線コネクタ 468"/>
        <xdr:cNvCxnSpPr/>
      </xdr:nvCxnSpPr>
      <xdr:spPr>
        <a:xfrm flipV="1">
          <a:off x="8750300" y="16455095"/>
          <a:ext cx="889000" cy="26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12026</xdr:rowOff>
    </xdr:from>
    <xdr:to>
      <xdr:col>50</xdr:col>
      <xdr:colOff>165100</xdr:colOff>
      <xdr:row>96</xdr:row>
      <xdr:rowOff>113626</xdr:rowOff>
    </xdr:to>
    <xdr:sp macro="" textlink="">
      <xdr:nvSpPr>
        <xdr:cNvPr id="470" name="フローチャート: 判断 469"/>
        <xdr:cNvSpPr/>
      </xdr:nvSpPr>
      <xdr:spPr>
        <a:xfrm>
          <a:off x="95885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104753</xdr:rowOff>
    </xdr:from>
    <xdr:ext cx="534377" cy="259045"/>
    <xdr:sp macro="" textlink="">
      <xdr:nvSpPr>
        <xdr:cNvPr id="471" name="テキスト ボックス 470"/>
        <xdr:cNvSpPr txBox="1"/>
      </xdr:nvSpPr>
      <xdr:spPr>
        <a:xfrm>
          <a:off x="9372111" y="1656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84787</xdr:rowOff>
    </xdr:from>
    <xdr:to>
      <xdr:col>45</xdr:col>
      <xdr:colOff>177800</xdr:colOff>
      <xdr:row>98</xdr:row>
      <xdr:rowOff>2082</xdr:rowOff>
    </xdr:to>
    <xdr:cxnSp macro="">
      <xdr:nvCxnSpPr>
        <xdr:cNvPr id="472" name="直線コネクタ 471"/>
        <xdr:cNvCxnSpPr/>
      </xdr:nvCxnSpPr>
      <xdr:spPr>
        <a:xfrm flipV="1">
          <a:off x="7861300" y="16715437"/>
          <a:ext cx="889000" cy="8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169628</xdr:rowOff>
    </xdr:from>
    <xdr:to>
      <xdr:col>46</xdr:col>
      <xdr:colOff>38100</xdr:colOff>
      <xdr:row>97</xdr:row>
      <xdr:rowOff>99778</xdr:rowOff>
    </xdr:to>
    <xdr:sp macro="" textlink="">
      <xdr:nvSpPr>
        <xdr:cNvPr id="473" name="フローチャート: 判断 472"/>
        <xdr:cNvSpPr/>
      </xdr:nvSpPr>
      <xdr:spPr>
        <a:xfrm>
          <a:off x="86995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116305</xdr:rowOff>
    </xdr:from>
    <xdr:ext cx="534377" cy="259045"/>
    <xdr:sp macro="" textlink="">
      <xdr:nvSpPr>
        <xdr:cNvPr id="474" name="テキスト ボックス 473"/>
        <xdr:cNvSpPr txBox="1"/>
      </xdr:nvSpPr>
      <xdr:spPr>
        <a:xfrm>
          <a:off x="8483111" y="1640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11339</xdr:rowOff>
    </xdr:from>
    <xdr:to>
      <xdr:col>41</xdr:col>
      <xdr:colOff>101600</xdr:colOff>
      <xdr:row>96</xdr:row>
      <xdr:rowOff>112939</xdr:rowOff>
    </xdr:to>
    <xdr:sp macro="" textlink="">
      <xdr:nvSpPr>
        <xdr:cNvPr id="475" name="フローチャート: 判断 474"/>
        <xdr:cNvSpPr/>
      </xdr:nvSpPr>
      <xdr:spPr>
        <a:xfrm>
          <a:off x="7810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129466</xdr:rowOff>
    </xdr:from>
    <xdr:ext cx="534377" cy="259045"/>
    <xdr:sp macro="" textlink="">
      <xdr:nvSpPr>
        <xdr:cNvPr id="476" name="テキスト ボックス 475"/>
        <xdr:cNvSpPr txBox="1"/>
      </xdr:nvSpPr>
      <xdr:spPr>
        <a:xfrm>
          <a:off x="7594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42983</xdr:rowOff>
    </xdr:from>
    <xdr:to>
      <xdr:col>55</xdr:col>
      <xdr:colOff>50800</xdr:colOff>
      <xdr:row>97</xdr:row>
      <xdr:rowOff>144583</xdr:rowOff>
    </xdr:to>
    <xdr:sp macro="" textlink="">
      <xdr:nvSpPr>
        <xdr:cNvPr id="482" name="楕円 481"/>
        <xdr:cNvSpPr/>
      </xdr:nvSpPr>
      <xdr:spPr>
        <a:xfrm>
          <a:off x="10426700" y="1667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21410</xdr:rowOff>
    </xdr:from>
    <xdr:ext cx="534377" cy="259045"/>
    <xdr:sp macro="" textlink="">
      <xdr:nvSpPr>
        <xdr:cNvPr id="483" name="普通建設事業費 （ うち更新整備　）該当値テキスト"/>
        <xdr:cNvSpPr txBox="1"/>
      </xdr:nvSpPr>
      <xdr:spPr>
        <a:xfrm>
          <a:off x="10528300" y="1665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116545</xdr:rowOff>
    </xdr:from>
    <xdr:to>
      <xdr:col>50</xdr:col>
      <xdr:colOff>165100</xdr:colOff>
      <xdr:row>96</xdr:row>
      <xdr:rowOff>46695</xdr:rowOff>
    </xdr:to>
    <xdr:sp macro="" textlink="">
      <xdr:nvSpPr>
        <xdr:cNvPr id="484" name="楕円 483"/>
        <xdr:cNvSpPr/>
      </xdr:nvSpPr>
      <xdr:spPr>
        <a:xfrm>
          <a:off x="9588500" y="1640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63222</xdr:rowOff>
    </xdr:from>
    <xdr:ext cx="534377" cy="259045"/>
    <xdr:sp macro="" textlink="">
      <xdr:nvSpPr>
        <xdr:cNvPr id="485" name="テキスト ボックス 484"/>
        <xdr:cNvSpPr txBox="1"/>
      </xdr:nvSpPr>
      <xdr:spPr>
        <a:xfrm>
          <a:off x="9372111" y="1617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33987</xdr:rowOff>
    </xdr:from>
    <xdr:to>
      <xdr:col>46</xdr:col>
      <xdr:colOff>38100</xdr:colOff>
      <xdr:row>97</xdr:row>
      <xdr:rowOff>135587</xdr:rowOff>
    </xdr:to>
    <xdr:sp macro="" textlink="">
      <xdr:nvSpPr>
        <xdr:cNvPr id="486" name="楕円 485"/>
        <xdr:cNvSpPr/>
      </xdr:nvSpPr>
      <xdr:spPr>
        <a:xfrm>
          <a:off x="8699500" y="1666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126714</xdr:rowOff>
    </xdr:from>
    <xdr:ext cx="534377" cy="259045"/>
    <xdr:sp macro="" textlink="">
      <xdr:nvSpPr>
        <xdr:cNvPr id="487" name="テキスト ボックス 486"/>
        <xdr:cNvSpPr txBox="1"/>
      </xdr:nvSpPr>
      <xdr:spPr>
        <a:xfrm>
          <a:off x="8483111" y="1675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122732</xdr:rowOff>
    </xdr:from>
    <xdr:to>
      <xdr:col>41</xdr:col>
      <xdr:colOff>101600</xdr:colOff>
      <xdr:row>98</xdr:row>
      <xdr:rowOff>52882</xdr:rowOff>
    </xdr:to>
    <xdr:sp macro="" textlink="">
      <xdr:nvSpPr>
        <xdr:cNvPr id="488" name="楕円 487"/>
        <xdr:cNvSpPr/>
      </xdr:nvSpPr>
      <xdr:spPr>
        <a:xfrm>
          <a:off x="7810500" y="1675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44009</xdr:rowOff>
    </xdr:from>
    <xdr:ext cx="534377" cy="259045"/>
    <xdr:sp macro="" textlink="">
      <xdr:nvSpPr>
        <xdr:cNvPr id="489" name="テキスト ボックス 488"/>
        <xdr:cNvSpPr txBox="1"/>
      </xdr:nvSpPr>
      <xdr:spPr>
        <a:xfrm>
          <a:off x="7594111" y="1684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247</xdr:rowOff>
    </xdr:from>
    <xdr:to>
      <xdr:col>85</xdr:col>
      <xdr:colOff>126364</xdr:colOff>
      <xdr:row>38</xdr:row>
      <xdr:rowOff>139700</xdr:rowOff>
    </xdr:to>
    <xdr:cxnSp macro="">
      <xdr:nvCxnSpPr>
        <xdr:cNvPr id="511" name="直線コネクタ 510"/>
        <xdr:cNvCxnSpPr/>
      </xdr:nvCxnSpPr>
      <xdr:spPr>
        <a:xfrm flipV="1">
          <a:off x="16317595" y="5486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17009</xdr:rowOff>
    </xdr:from>
    <xdr:ext cx="249299" cy="259045"/>
    <xdr:sp macro="" textlink="">
      <xdr:nvSpPr>
        <xdr:cNvPr id="512" name="災害復旧事業費最小値テキスト"/>
        <xdr:cNvSpPr txBox="1"/>
      </xdr:nvSpPr>
      <xdr:spPr>
        <a:xfrm>
          <a:off x="16370300" y="6703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118374</xdr:rowOff>
    </xdr:from>
    <xdr:ext cx="599010" cy="259045"/>
    <xdr:sp macro="" textlink="">
      <xdr:nvSpPr>
        <xdr:cNvPr id="514" name="災害復旧事業費最大値テキスト"/>
        <xdr:cNvSpPr txBox="1"/>
      </xdr:nvSpPr>
      <xdr:spPr>
        <a:xfrm>
          <a:off x="16370300" y="526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247</xdr:rowOff>
    </xdr:from>
    <xdr:to>
      <xdr:col>86</xdr:col>
      <xdr:colOff>25400</xdr:colOff>
      <xdr:row>32</xdr:row>
      <xdr:rowOff>247</xdr:rowOff>
    </xdr:to>
    <xdr:cxnSp macro="">
      <xdr:nvCxnSpPr>
        <xdr:cNvPr id="515" name="直線コネクタ 514"/>
        <xdr:cNvCxnSpPr/>
      </xdr:nvCxnSpPr>
      <xdr:spPr>
        <a:xfrm>
          <a:off x="16230600" y="548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138602</xdr:rowOff>
    </xdr:from>
    <xdr:to>
      <xdr:col>85</xdr:col>
      <xdr:colOff>127000</xdr:colOff>
      <xdr:row>38</xdr:row>
      <xdr:rowOff>139490</xdr:rowOff>
    </xdr:to>
    <xdr:cxnSp macro="">
      <xdr:nvCxnSpPr>
        <xdr:cNvPr id="516" name="直線コネクタ 515"/>
        <xdr:cNvCxnSpPr/>
      </xdr:nvCxnSpPr>
      <xdr:spPr>
        <a:xfrm flipV="1">
          <a:off x="15481300" y="6653702"/>
          <a:ext cx="8382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105909</xdr:rowOff>
    </xdr:from>
    <xdr:ext cx="469744" cy="259045"/>
    <xdr:sp macro="" textlink="">
      <xdr:nvSpPr>
        <xdr:cNvPr id="517" name="災害復旧事業費平均値テキスト"/>
        <xdr:cNvSpPr txBox="1"/>
      </xdr:nvSpPr>
      <xdr:spPr>
        <a:xfrm>
          <a:off x="16370300" y="6449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83032</xdr:rowOff>
    </xdr:from>
    <xdr:to>
      <xdr:col>85</xdr:col>
      <xdr:colOff>177800</xdr:colOff>
      <xdr:row>39</xdr:row>
      <xdr:rowOff>13182</xdr:rowOff>
    </xdr:to>
    <xdr:sp macro="" textlink="">
      <xdr:nvSpPr>
        <xdr:cNvPr id="518" name="フローチャート: 判断 517"/>
        <xdr:cNvSpPr/>
      </xdr:nvSpPr>
      <xdr:spPr>
        <a:xfrm>
          <a:off x="162687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137744</xdr:rowOff>
    </xdr:from>
    <xdr:to>
      <xdr:col>81</xdr:col>
      <xdr:colOff>50800</xdr:colOff>
      <xdr:row>38</xdr:row>
      <xdr:rowOff>139490</xdr:rowOff>
    </xdr:to>
    <xdr:cxnSp macro="">
      <xdr:nvCxnSpPr>
        <xdr:cNvPr id="519" name="直線コネクタ 518"/>
        <xdr:cNvCxnSpPr/>
      </xdr:nvCxnSpPr>
      <xdr:spPr>
        <a:xfrm>
          <a:off x="14592300" y="6652844"/>
          <a:ext cx="889000" cy="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84013</xdr:rowOff>
    </xdr:from>
    <xdr:to>
      <xdr:col>81</xdr:col>
      <xdr:colOff>101600</xdr:colOff>
      <xdr:row>39</xdr:row>
      <xdr:rowOff>14163</xdr:rowOff>
    </xdr:to>
    <xdr:sp macro="" textlink="">
      <xdr:nvSpPr>
        <xdr:cNvPr id="520" name="フローチャート: 判断 519"/>
        <xdr:cNvSpPr/>
      </xdr:nvSpPr>
      <xdr:spPr>
        <a:xfrm>
          <a:off x="15430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30690</xdr:rowOff>
    </xdr:from>
    <xdr:ext cx="469744" cy="259045"/>
    <xdr:sp macro="" textlink="">
      <xdr:nvSpPr>
        <xdr:cNvPr id="521" name="テキスト ボックス 520"/>
        <xdr:cNvSpPr txBox="1"/>
      </xdr:nvSpPr>
      <xdr:spPr>
        <a:xfrm>
          <a:off x="15246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124331</xdr:rowOff>
    </xdr:from>
    <xdr:to>
      <xdr:col>76</xdr:col>
      <xdr:colOff>114300</xdr:colOff>
      <xdr:row>38</xdr:row>
      <xdr:rowOff>137744</xdr:rowOff>
    </xdr:to>
    <xdr:cxnSp macro="">
      <xdr:nvCxnSpPr>
        <xdr:cNvPr id="522" name="直線コネクタ 521"/>
        <xdr:cNvCxnSpPr/>
      </xdr:nvCxnSpPr>
      <xdr:spPr>
        <a:xfrm>
          <a:off x="13703300" y="6639431"/>
          <a:ext cx="889000" cy="1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83245</xdr:rowOff>
    </xdr:from>
    <xdr:to>
      <xdr:col>76</xdr:col>
      <xdr:colOff>165100</xdr:colOff>
      <xdr:row>39</xdr:row>
      <xdr:rowOff>13395</xdr:rowOff>
    </xdr:to>
    <xdr:sp macro="" textlink="">
      <xdr:nvSpPr>
        <xdr:cNvPr id="523" name="フローチャート: 判断 522"/>
        <xdr:cNvSpPr/>
      </xdr:nvSpPr>
      <xdr:spPr>
        <a:xfrm>
          <a:off x="14541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29922</xdr:rowOff>
    </xdr:from>
    <xdr:ext cx="469744" cy="259045"/>
    <xdr:sp macro="" textlink="">
      <xdr:nvSpPr>
        <xdr:cNvPr id="524" name="テキスト ボックス 523"/>
        <xdr:cNvSpPr txBox="1"/>
      </xdr:nvSpPr>
      <xdr:spPr>
        <a:xfrm>
          <a:off x="14357428"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124331</xdr:rowOff>
    </xdr:from>
    <xdr:to>
      <xdr:col>71</xdr:col>
      <xdr:colOff>177800</xdr:colOff>
      <xdr:row>38</xdr:row>
      <xdr:rowOff>135622</xdr:rowOff>
    </xdr:to>
    <xdr:cxnSp macro="">
      <xdr:nvCxnSpPr>
        <xdr:cNvPr id="525" name="直線コネクタ 524"/>
        <xdr:cNvCxnSpPr/>
      </xdr:nvCxnSpPr>
      <xdr:spPr>
        <a:xfrm flipV="1">
          <a:off x="12814300" y="6639431"/>
          <a:ext cx="889000" cy="1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78698</xdr:rowOff>
    </xdr:from>
    <xdr:to>
      <xdr:col>72</xdr:col>
      <xdr:colOff>38100</xdr:colOff>
      <xdr:row>39</xdr:row>
      <xdr:rowOff>8848</xdr:rowOff>
    </xdr:to>
    <xdr:sp macro="" textlink="">
      <xdr:nvSpPr>
        <xdr:cNvPr id="526" name="フローチャート: 判断 525"/>
        <xdr:cNvSpPr/>
      </xdr:nvSpPr>
      <xdr:spPr>
        <a:xfrm>
          <a:off x="13652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171425</xdr:rowOff>
    </xdr:from>
    <xdr:ext cx="469744" cy="259045"/>
    <xdr:sp macro="" textlink="">
      <xdr:nvSpPr>
        <xdr:cNvPr id="527" name="テキスト ボックス 526"/>
        <xdr:cNvSpPr txBox="1"/>
      </xdr:nvSpPr>
      <xdr:spPr>
        <a:xfrm>
          <a:off x="13468428" y="668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73001</xdr:rowOff>
    </xdr:from>
    <xdr:to>
      <xdr:col>67</xdr:col>
      <xdr:colOff>101600</xdr:colOff>
      <xdr:row>39</xdr:row>
      <xdr:rowOff>3151</xdr:rowOff>
    </xdr:to>
    <xdr:sp macro="" textlink="">
      <xdr:nvSpPr>
        <xdr:cNvPr id="528" name="フローチャート: 判断 527"/>
        <xdr:cNvSpPr/>
      </xdr:nvSpPr>
      <xdr:spPr>
        <a:xfrm>
          <a:off x="12763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19678</xdr:rowOff>
    </xdr:from>
    <xdr:ext cx="469744" cy="259045"/>
    <xdr:sp macro="" textlink="">
      <xdr:nvSpPr>
        <xdr:cNvPr id="529" name="テキスト ボックス 528"/>
        <xdr:cNvSpPr txBox="1"/>
      </xdr:nvSpPr>
      <xdr:spPr>
        <a:xfrm>
          <a:off x="12579428" y="63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87802</xdr:rowOff>
    </xdr:from>
    <xdr:to>
      <xdr:col>85</xdr:col>
      <xdr:colOff>177800</xdr:colOff>
      <xdr:row>39</xdr:row>
      <xdr:rowOff>17952</xdr:rowOff>
    </xdr:to>
    <xdr:sp macro="" textlink="">
      <xdr:nvSpPr>
        <xdr:cNvPr id="535" name="楕円 534"/>
        <xdr:cNvSpPr/>
      </xdr:nvSpPr>
      <xdr:spPr>
        <a:xfrm>
          <a:off x="16268700" y="66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61458</xdr:rowOff>
    </xdr:from>
    <xdr:ext cx="378565" cy="259045"/>
    <xdr:sp macro="" textlink="">
      <xdr:nvSpPr>
        <xdr:cNvPr id="536" name="災害復旧事業費該当値テキスト"/>
        <xdr:cNvSpPr txBox="1"/>
      </xdr:nvSpPr>
      <xdr:spPr>
        <a:xfrm>
          <a:off x="16370300" y="6576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88690</xdr:rowOff>
    </xdr:from>
    <xdr:to>
      <xdr:col>81</xdr:col>
      <xdr:colOff>101600</xdr:colOff>
      <xdr:row>39</xdr:row>
      <xdr:rowOff>18840</xdr:rowOff>
    </xdr:to>
    <xdr:sp macro="" textlink="">
      <xdr:nvSpPr>
        <xdr:cNvPr id="537" name="楕円 536"/>
        <xdr:cNvSpPr/>
      </xdr:nvSpPr>
      <xdr:spPr>
        <a:xfrm>
          <a:off x="15430500" y="66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9967</xdr:rowOff>
    </xdr:from>
    <xdr:ext cx="313932" cy="259045"/>
    <xdr:sp macro="" textlink="">
      <xdr:nvSpPr>
        <xdr:cNvPr id="538" name="テキスト ボックス 537"/>
        <xdr:cNvSpPr txBox="1"/>
      </xdr:nvSpPr>
      <xdr:spPr>
        <a:xfrm>
          <a:off x="15324333" y="66965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86944</xdr:rowOff>
    </xdr:from>
    <xdr:to>
      <xdr:col>76</xdr:col>
      <xdr:colOff>165100</xdr:colOff>
      <xdr:row>39</xdr:row>
      <xdr:rowOff>17094</xdr:rowOff>
    </xdr:to>
    <xdr:sp macro="" textlink="">
      <xdr:nvSpPr>
        <xdr:cNvPr id="539" name="楕円 538"/>
        <xdr:cNvSpPr/>
      </xdr:nvSpPr>
      <xdr:spPr>
        <a:xfrm>
          <a:off x="14541500" y="66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8221</xdr:rowOff>
    </xdr:from>
    <xdr:ext cx="378565" cy="259045"/>
    <xdr:sp macro="" textlink="">
      <xdr:nvSpPr>
        <xdr:cNvPr id="540" name="テキスト ボックス 539"/>
        <xdr:cNvSpPr txBox="1"/>
      </xdr:nvSpPr>
      <xdr:spPr>
        <a:xfrm>
          <a:off x="14403017" y="6694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73531</xdr:rowOff>
    </xdr:from>
    <xdr:to>
      <xdr:col>72</xdr:col>
      <xdr:colOff>38100</xdr:colOff>
      <xdr:row>39</xdr:row>
      <xdr:rowOff>3681</xdr:rowOff>
    </xdr:to>
    <xdr:sp macro="" textlink="">
      <xdr:nvSpPr>
        <xdr:cNvPr id="541" name="楕円 540"/>
        <xdr:cNvSpPr/>
      </xdr:nvSpPr>
      <xdr:spPr>
        <a:xfrm>
          <a:off x="13652500" y="658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20208</xdr:rowOff>
    </xdr:from>
    <xdr:ext cx="469744" cy="259045"/>
    <xdr:sp macro="" textlink="">
      <xdr:nvSpPr>
        <xdr:cNvPr id="542" name="テキスト ボックス 541"/>
        <xdr:cNvSpPr txBox="1"/>
      </xdr:nvSpPr>
      <xdr:spPr>
        <a:xfrm>
          <a:off x="13468428" y="636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84822</xdr:rowOff>
    </xdr:from>
    <xdr:to>
      <xdr:col>67</xdr:col>
      <xdr:colOff>101600</xdr:colOff>
      <xdr:row>39</xdr:row>
      <xdr:rowOff>14972</xdr:rowOff>
    </xdr:to>
    <xdr:sp macro="" textlink="">
      <xdr:nvSpPr>
        <xdr:cNvPr id="543" name="楕円 542"/>
        <xdr:cNvSpPr/>
      </xdr:nvSpPr>
      <xdr:spPr>
        <a:xfrm>
          <a:off x="12763500" y="659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6099</xdr:rowOff>
    </xdr:from>
    <xdr:ext cx="469744" cy="259045"/>
    <xdr:sp macro="" textlink="">
      <xdr:nvSpPr>
        <xdr:cNvPr id="544" name="テキスト ボックス 543"/>
        <xdr:cNvSpPr txBox="1"/>
      </xdr:nvSpPr>
      <xdr:spPr>
        <a:xfrm>
          <a:off x="12579428" y="669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3" name="テキスト ボックス 61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88015</xdr:rowOff>
    </xdr:from>
    <xdr:to>
      <xdr:col>85</xdr:col>
      <xdr:colOff>126364</xdr:colOff>
      <xdr:row>78</xdr:row>
      <xdr:rowOff>145273</xdr:rowOff>
    </xdr:to>
    <xdr:cxnSp macro="">
      <xdr:nvCxnSpPr>
        <xdr:cNvPr id="619" name="直線コネクタ 618"/>
        <xdr:cNvCxnSpPr/>
      </xdr:nvCxnSpPr>
      <xdr:spPr>
        <a:xfrm flipV="1">
          <a:off x="16317595" y="11918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149100</xdr:rowOff>
    </xdr:from>
    <xdr:ext cx="534377" cy="259045"/>
    <xdr:sp macro="" textlink="">
      <xdr:nvSpPr>
        <xdr:cNvPr id="620" name="公債費最小値テキスト"/>
        <xdr:cNvSpPr txBox="1"/>
      </xdr:nvSpPr>
      <xdr:spPr>
        <a:xfrm>
          <a:off x="16370300" y="135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145273</xdr:rowOff>
    </xdr:from>
    <xdr:to>
      <xdr:col>86</xdr:col>
      <xdr:colOff>25400</xdr:colOff>
      <xdr:row>78</xdr:row>
      <xdr:rowOff>145273</xdr:rowOff>
    </xdr:to>
    <xdr:cxnSp macro="">
      <xdr:nvCxnSpPr>
        <xdr:cNvPr id="621" name="直線コネクタ 620"/>
        <xdr:cNvCxnSpPr/>
      </xdr:nvCxnSpPr>
      <xdr:spPr>
        <a:xfrm>
          <a:off x="16230600" y="13518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34692</xdr:rowOff>
    </xdr:from>
    <xdr:ext cx="599010" cy="259045"/>
    <xdr:sp macro="" textlink="">
      <xdr:nvSpPr>
        <xdr:cNvPr id="622" name="公債費最大値テキスト"/>
        <xdr:cNvSpPr txBox="1"/>
      </xdr:nvSpPr>
      <xdr:spPr>
        <a:xfrm>
          <a:off x="16370300" y="1169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88015</xdr:rowOff>
    </xdr:from>
    <xdr:to>
      <xdr:col>86</xdr:col>
      <xdr:colOff>25400</xdr:colOff>
      <xdr:row>69</xdr:row>
      <xdr:rowOff>88015</xdr:rowOff>
    </xdr:to>
    <xdr:cxnSp macro="">
      <xdr:nvCxnSpPr>
        <xdr:cNvPr id="623" name="直線コネクタ 622"/>
        <xdr:cNvCxnSpPr/>
      </xdr:nvCxnSpPr>
      <xdr:spPr>
        <a:xfrm>
          <a:off x="16230600" y="119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36677</xdr:rowOff>
    </xdr:from>
    <xdr:to>
      <xdr:col>85</xdr:col>
      <xdr:colOff>127000</xdr:colOff>
      <xdr:row>76</xdr:row>
      <xdr:rowOff>37069</xdr:rowOff>
    </xdr:to>
    <xdr:cxnSp macro="">
      <xdr:nvCxnSpPr>
        <xdr:cNvPr id="624" name="直線コネクタ 623"/>
        <xdr:cNvCxnSpPr/>
      </xdr:nvCxnSpPr>
      <xdr:spPr>
        <a:xfrm flipV="1">
          <a:off x="15481300" y="13066877"/>
          <a:ext cx="8382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18094</xdr:rowOff>
    </xdr:from>
    <xdr:ext cx="534377" cy="259045"/>
    <xdr:sp macro="" textlink="">
      <xdr:nvSpPr>
        <xdr:cNvPr id="625" name="公債費平均値テキスト"/>
        <xdr:cNvSpPr txBox="1"/>
      </xdr:nvSpPr>
      <xdr:spPr>
        <a:xfrm>
          <a:off x="16370300" y="12705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166667</xdr:rowOff>
    </xdr:from>
    <xdr:to>
      <xdr:col>85</xdr:col>
      <xdr:colOff>177800</xdr:colOff>
      <xdr:row>75</xdr:row>
      <xdr:rowOff>96817</xdr:rowOff>
    </xdr:to>
    <xdr:sp macro="" textlink="">
      <xdr:nvSpPr>
        <xdr:cNvPr id="626" name="フローチャート: 判断 625"/>
        <xdr:cNvSpPr/>
      </xdr:nvSpPr>
      <xdr:spPr>
        <a:xfrm>
          <a:off x="162687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37069</xdr:rowOff>
    </xdr:from>
    <xdr:to>
      <xdr:col>81</xdr:col>
      <xdr:colOff>50800</xdr:colOff>
      <xdr:row>76</xdr:row>
      <xdr:rowOff>50078</xdr:rowOff>
    </xdr:to>
    <xdr:cxnSp macro="">
      <xdr:nvCxnSpPr>
        <xdr:cNvPr id="627" name="直線コネクタ 626"/>
        <xdr:cNvCxnSpPr/>
      </xdr:nvCxnSpPr>
      <xdr:spPr>
        <a:xfrm flipV="1">
          <a:off x="14592300" y="13067269"/>
          <a:ext cx="889000" cy="1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20440</xdr:rowOff>
    </xdr:from>
    <xdr:to>
      <xdr:col>81</xdr:col>
      <xdr:colOff>101600</xdr:colOff>
      <xdr:row>75</xdr:row>
      <xdr:rowOff>122040</xdr:rowOff>
    </xdr:to>
    <xdr:sp macro="" textlink="">
      <xdr:nvSpPr>
        <xdr:cNvPr id="628" name="フローチャート: 判断 627"/>
        <xdr:cNvSpPr/>
      </xdr:nvSpPr>
      <xdr:spPr>
        <a:xfrm>
          <a:off x="15430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138567</xdr:rowOff>
    </xdr:from>
    <xdr:ext cx="534377" cy="259045"/>
    <xdr:sp macro="" textlink="">
      <xdr:nvSpPr>
        <xdr:cNvPr id="629" name="テキスト ボックス 628"/>
        <xdr:cNvSpPr txBox="1"/>
      </xdr:nvSpPr>
      <xdr:spPr>
        <a:xfrm>
          <a:off x="15214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50078</xdr:rowOff>
    </xdr:from>
    <xdr:to>
      <xdr:col>76</xdr:col>
      <xdr:colOff>114300</xdr:colOff>
      <xdr:row>76</xdr:row>
      <xdr:rowOff>70892</xdr:rowOff>
    </xdr:to>
    <xdr:cxnSp macro="">
      <xdr:nvCxnSpPr>
        <xdr:cNvPr id="630" name="直線コネクタ 629"/>
        <xdr:cNvCxnSpPr/>
      </xdr:nvCxnSpPr>
      <xdr:spPr>
        <a:xfrm flipV="1">
          <a:off x="13703300" y="13080278"/>
          <a:ext cx="889000" cy="2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14267</xdr:rowOff>
    </xdr:from>
    <xdr:to>
      <xdr:col>76</xdr:col>
      <xdr:colOff>165100</xdr:colOff>
      <xdr:row>75</xdr:row>
      <xdr:rowOff>115867</xdr:rowOff>
    </xdr:to>
    <xdr:sp macro="" textlink="">
      <xdr:nvSpPr>
        <xdr:cNvPr id="631" name="フローチャート: 判断 630"/>
        <xdr:cNvSpPr/>
      </xdr:nvSpPr>
      <xdr:spPr>
        <a:xfrm>
          <a:off x="14541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132394</xdr:rowOff>
    </xdr:from>
    <xdr:ext cx="534377" cy="259045"/>
    <xdr:sp macro="" textlink="">
      <xdr:nvSpPr>
        <xdr:cNvPr id="632" name="テキスト ボックス 631"/>
        <xdr:cNvSpPr txBox="1"/>
      </xdr:nvSpPr>
      <xdr:spPr>
        <a:xfrm>
          <a:off x="14325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70892</xdr:rowOff>
    </xdr:from>
    <xdr:to>
      <xdr:col>71</xdr:col>
      <xdr:colOff>177800</xdr:colOff>
      <xdr:row>76</xdr:row>
      <xdr:rowOff>103941</xdr:rowOff>
    </xdr:to>
    <xdr:cxnSp macro="">
      <xdr:nvCxnSpPr>
        <xdr:cNvPr id="633" name="直線コネクタ 632"/>
        <xdr:cNvCxnSpPr/>
      </xdr:nvCxnSpPr>
      <xdr:spPr>
        <a:xfrm flipV="1">
          <a:off x="12814300" y="13101092"/>
          <a:ext cx="889000" cy="3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30269</xdr:rowOff>
    </xdr:from>
    <xdr:to>
      <xdr:col>72</xdr:col>
      <xdr:colOff>38100</xdr:colOff>
      <xdr:row>75</xdr:row>
      <xdr:rowOff>131869</xdr:rowOff>
    </xdr:to>
    <xdr:sp macro="" textlink="">
      <xdr:nvSpPr>
        <xdr:cNvPr id="634" name="フローチャート: 判断 633"/>
        <xdr:cNvSpPr/>
      </xdr:nvSpPr>
      <xdr:spPr>
        <a:xfrm>
          <a:off x="13652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148396</xdr:rowOff>
    </xdr:from>
    <xdr:ext cx="534377" cy="259045"/>
    <xdr:sp macro="" textlink="">
      <xdr:nvSpPr>
        <xdr:cNvPr id="635" name="テキスト ボックス 634"/>
        <xdr:cNvSpPr txBox="1"/>
      </xdr:nvSpPr>
      <xdr:spPr>
        <a:xfrm>
          <a:off x="13436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36464</xdr:rowOff>
    </xdr:from>
    <xdr:to>
      <xdr:col>67</xdr:col>
      <xdr:colOff>101600</xdr:colOff>
      <xdr:row>75</xdr:row>
      <xdr:rowOff>138064</xdr:rowOff>
    </xdr:to>
    <xdr:sp macro="" textlink="">
      <xdr:nvSpPr>
        <xdr:cNvPr id="636" name="フローチャート: 判断 635"/>
        <xdr:cNvSpPr/>
      </xdr:nvSpPr>
      <xdr:spPr>
        <a:xfrm>
          <a:off x="12763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154591</xdr:rowOff>
    </xdr:from>
    <xdr:ext cx="534377" cy="259045"/>
    <xdr:sp macro="" textlink="">
      <xdr:nvSpPr>
        <xdr:cNvPr id="637" name="テキスト ボックス 636"/>
        <xdr:cNvSpPr txBox="1"/>
      </xdr:nvSpPr>
      <xdr:spPr>
        <a:xfrm>
          <a:off x="12547111" y="126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157327</xdr:rowOff>
    </xdr:from>
    <xdr:to>
      <xdr:col>85</xdr:col>
      <xdr:colOff>177800</xdr:colOff>
      <xdr:row>76</xdr:row>
      <xdr:rowOff>87477</xdr:rowOff>
    </xdr:to>
    <xdr:sp macro="" textlink="">
      <xdr:nvSpPr>
        <xdr:cNvPr id="643" name="楕円 642"/>
        <xdr:cNvSpPr/>
      </xdr:nvSpPr>
      <xdr:spPr>
        <a:xfrm>
          <a:off x="16268700" y="1301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135754</xdr:rowOff>
    </xdr:from>
    <xdr:ext cx="534377" cy="259045"/>
    <xdr:sp macro="" textlink="">
      <xdr:nvSpPr>
        <xdr:cNvPr id="644" name="公債費該当値テキスト"/>
        <xdr:cNvSpPr txBox="1"/>
      </xdr:nvSpPr>
      <xdr:spPr>
        <a:xfrm>
          <a:off x="16370300" y="1299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157719</xdr:rowOff>
    </xdr:from>
    <xdr:to>
      <xdr:col>81</xdr:col>
      <xdr:colOff>101600</xdr:colOff>
      <xdr:row>76</xdr:row>
      <xdr:rowOff>87869</xdr:rowOff>
    </xdr:to>
    <xdr:sp macro="" textlink="">
      <xdr:nvSpPr>
        <xdr:cNvPr id="645" name="楕円 644"/>
        <xdr:cNvSpPr/>
      </xdr:nvSpPr>
      <xdr:spPr>
        <a:xfrm>
          <a:off x="15430500" y="1301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78996</xdr:rowOff>
    </xdr:from>
    <xdr:ext cx="534377" cy="259045"/>
    <xdr:sp macro="" textlink="">
      <xdr:nvSpPr>
        <xdr:cNvPr id="646" name="テキスト ボックス 645"/>
        <xdr:cNvSpPr txBox="1"/>
      </xdr:nvSpPr>
      <xdr:spPr>
        <a:xfrm>
          <a:off x="15214111" y="1310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170728</xdr:rowOff>
    </xdr:from>
    <xdr:to>
      <xdr:col>76</xdr:col>
      <xdr:colOff>165100</xdr:colOff>
      <xdr:row>76</xdr:row>
      <xdr:rowOff>100878</xdr:rowOff>
    </xdr:to>
    <xdr:sp macro="" textlink="">
      <xdr:nvSpPr>
        <xdr:cNvPr id="647" name="楕円 646"/>
        <xdr:cNvSpPr/>
      </xdr:nvSpPr>
      <xdr:spPr>
        <a:xfrm>
          <a:off x="14541500" y="1302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92005</xdr:rowOff>
    </xdr:from>
    <xdr:ext cx="534377" cy="259045"/>
    <xdr:sp macro="" textlink="">
      <xdr:nvSpPr>
        <xdr:cNvPr id="648" name="テキスト ボックス 647"/>
        <xdr:cNvSpPr txBox="1"/>
      </xdr:nvSpPr>
      <xdr:spPr>
        <a:xfrm>
          <a:off x="14325111" y="1312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20092</xdr:rowOff>
    </xdr:from>
    <xdr:to>
      <xdr:col>72</xdr:col>
      <xdr:colOff>38100</xdr:colOff>
      <xdr:row>76</xdr:row>
      <xdr:rowOff>121692</xdr:rowOff>
    </xdr:to>
    <xdr:sp macro="" textlink="">
      <xdr:nvSpPr>
        <xdr:cNvPr id="649" name="楕円 648"/>
        <xdr:cNvSpPr/>
      </xdr:nvSpPr>
      <xdr:spPr>
        <a:xfrm>
          <a:off x="13652500" y="130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112819</xdr:rowOff>
    </xdr:from>
    <xdr:ext cx="534377" cy="259045"/>
    <xdr:sp macro="" textlink="">
      <xdr:nvSpPr>
        <xdr:cNvPr id="650" name="テキスト ボックス 649"/>
        <xdr:cNvSpPr txBox="1"/>
      </xdr:nvSpPr>
      <xdr:spPr>
        <a:xfrm>
          <a:off x="13436111" y="1314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53141</xdr:rowOff>
    </xdr:from>
    <xdr:to>
      <xdr:col>67</xdr:col>
      <xdr:colOff>101600</xdr:colOff>
      <xdr:row>76</xdr:row>
      <xdr:rowOff>154741</xdr:rowOff>
    </xdr:to>
    <xdr:sp macro="" textlink="">
      <xdr:nvSpPr>
        <xdr:cNvPr id="651" name="楕円 650"/>
        <xdr:cNvSpPr/>
      </xdr:nvSpPr>
      <xdr:spPr>
        <a:xfrm>
          <a:off x="12763500" y="1308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145868</xdr:rowOff>
    </xdr:from>
    <xdr:ext cx="534377" cy="259045"/>
    <xdr:sp macro="" textlink="">
      <xdr:nvSpPr>
        <xdr:cNvPr id="652" name="テキスト ボックス 651"/>
        <xdr:cNvSpPr txBox="1"/>
      </xdr:nvSpPr>
      <xdr:spPr>
        <a:xfrm>
          <a:off x="12547111" y="1317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8" name="テキスト ボックス 667"/>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0" name="テキスト ボックス 669"/>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137065</xdr:rowOff>
    </xdr:from>
    <xdr:to>
      <xdr:col>85</xdr:col>
      <xdr:colOff>126364</xdr:colOff>
      <xdr:row>99</xdr:row>
      <xdr:rowOff>44185</xdr:rowOff>
    </xdr:to>
    <xdr:cxnSp macro="">
      <xdr:nvCxnSpPr>
        <xdr:cNvPr id="676" name="直線コネクタ 675"/>
        <xdr:cNvCxnSpPr/>
      </xdr:nvCxnSpPr>
      <xdr:spPr>
        <a:xfrm flipV="1">
          <a:off x="16317595" y="15739015"/>
          <a:ext cx="1269" cy="127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80516</xdr:rowOff>
    </xdr:from>
    <xdr:ext cx="378565" cy="259045"/>
    <xdr:sp macro="" textlink="">
      <xdr:nvSpPr>
        <xdr:cNvPr id="677" name="積立金最小値テキスト"/>
        <xdr:cNvSpPr txBox="1"/>
      </xdr:nvSpPr>
      <xdr:spPr>
        <a:xfrm>
          <a:off x="16370300" y="17054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44185</xdr:rowOff>
    </xdr:from>
    <xdr:to>
      <xdr:col>86</xdr:col>
      <xdr:colOff>25400</xdr:colOff>
      <xdr:row>99</xdr:row>
      <xdr:rowOff>44185</xdr:rowOff>
    </xdr:to>
    <xdr:cxnSp macro="">
      <xdr:nvCxnSpPr>
        <xdr:cNvPr id="678" name="直線コネクタ 677"/>
        <xdr:cNvCxnSpPr/>
      </xdr:nvCxnSpPr>
      <xdr:spPr>
        <a:xfrm>
          <a:off x="16230600" y="1701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83742</xdr:rowOff>
    </xdr:from>
    <xdr:ext cx="690189" cy="259045"/>
    <xdr:sp macro="" textlink="">
      <xdr:nvSpPr>
        <xdr:cNvPr id="679" name="積立金最大値テキスト"/>
        <xdr:cNvSpPr txBox="1"/>
      </xdr:nvSpPr>
      <xdr:spPr>
        <a:xfrm>
          <a:off x="16370300" y="15514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137065</xdr:rowOff>
    </xdr:from>
    <xdr:to>
      <xdr:col>86</xdr:col>
      <xdr:colOff>25400</xdr:colOff>
      <xdr:row>91</xdr:row>
      <xdr:rowOff>137065</xdr:rowOff>
    </xdr:to>
    <xdr:cxnSp macro="">
      <xdr:nvCxnSpPr>
        <xdr:cNvPr id="680" name="直線コネクタ 679"/>
        <xdr:cNvCxnSpPr/>
      </xdr:nvCxnSpPr>
      <xdr:spPr>
        <a:xfrm>
          <a:off x="16230600" y="1573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41228</xdr:rowOff>
    </xdr:from>
    <xdr:to>
      <xdr:col>85</xdr:col>
      <xdr:colOff>127000</xdr:colOff>
      <xdr:row>99</xdr:row>
      <xdr:rowOff>42306</xdr:rowOff>
    </xdr:to>
    <xdr:cxnSp macro="">
      <xdr:nvCxnSpPr>
        <xdr:cNvPr id="681" name="直線コネクタ 680"/>
        <xdr:cNvCxnSpPr/>
      </xdr:nvCxnSpPr>
      <xdr:spPr>
        <a:xfrm flipV="1">
          <a:off x="15481300" y="17014778"/>
          <a:ext cx="8382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169417</xdr:rowOff>
    </xdr:from>
    <xdr:ext cx="534377" cy="259045"/>
    <xdr:sp macro="" textlink="">
      <xdr:nvSpPr>
        <xdr:cNvPr id="682" name="積立金平均値テキスト"/>
        <xdr:cNvSpPr txBox="1"/>
      </xdr:nvSpPr>
      <xdr:spPr>
        <a:xfrm>
          <a:off x="16370300" y="1680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146540</xdr:rowOff>
    </xdr:from>
    <xdr:to>
      <xdr:col>85</xdr:col>
      <xdr:colOff>177800</xdr:colOff>
      <xdr:row>99</xdr:row>
      <xdr:rowOff>76690</xdr:rowOff>
    </xdr:to>
    <xdr:sp macro="" textlink="">
      <xdr:nvSpPr>
        <xdr:cNvPr id="683" name="フローチャート: 判断 682"/>
        <xdr:cNvSpPr/>
      </xdr:nvSpPr>
      <xdr:spPr>
        <a:xfrm>
          <a:off x="16268700" y="169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39512</xdr:rowOff>
    </xdr:from>
    <xdr:to>
      <xdr:col>81</xdr:col>
      <xdr:colOff>50800</xdr:colOff>
      <xdr:row>99</xdr:row>
      <xdr:rowOff>42306</xdr:rowOff>
    </xdr:to>
    <xdr:cxnSp macro="">
      <xdr:nvCxnSpPr>
        <xdr:cNvPr id="684" name="直線コネクタ 683"/>
        <xdr:cNvCxnSpPr/>
      </xdr:nvCxnSpPr>
      <xdr:spPr>
        <a:xfrm>
          <a:off x="14592300" y="17013062"/>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144276</xdr:rowOff>
    </xdr:from>
    <xdr:to>
      <xdr:col>81</xdr:col>
      <xdr:colOff>101600</xdr:colOff>
      <xdr:row>99</xdr:row>
      <xdr:rowOff>74426</xdr:rowOff>
    </xdr:to>
    <xdr:sp macro="" textlink="">
      <xdr:nvSpPr>
        <xdr:cNvPr id="685" name="フローチャート: 判断 684"/>
        <xdr:cNvSpPr/>
      </xdr:nvSpPr>
      <xdr:spPr>
        <a:xfrm>
          <a:off x="15430500" y="1694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90953</xdr:rowOff>
    </xdr:from>
    <xdr:ext cx="534377" cy="259045"/>
    <xdr:sp macro="" textlink="">
      <xdr:nvSpPr>
        <xdr:cNvPr id="686" name="テキスト ボックス 685"/>
        <xdr:cNvSpPr txBox="1"/>
      </xdr:nvSpPr>
      <xdr:spPr>
        <a:xfrm>
          <a:off x="15214111" y="1672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39512</xdr:rowOff>
    </xdr:from>
    <xdr:to>
      <xdr:col>76</xdr:col>
      <xdr:colOff>114300</xdr:colOff>
      <xdr:row>99</xdr:row>
      <xdr:rowOff>44261</xdr:rowOff>
    </xdr:to>
    <xdr:cxnSp macro="">
      <xdr:nvCxnSpPr>
        <xdr:cNvPr id="687" name="直線コネクタ 686"/>
        <xdr:cNvCxnSpPr/>
      </xdr:nvCxnSpPr>
      <xdr:spPr>
        <a:xfrm flipV="1">
          <a:off x="13703300" y="17013062"/>
          <a:ext cx="889000" cy="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147803</xdr:rowOff>
    </xdr:from>
    <xdr:to>
      <xdr:col>76</xdr:col>
      <xdr:colOff>165100</xdr:colOff>
      <xdr:row>99</xdr:row>
      <xdr:rowOff>77953</xdr:rowOff>
    </xdr:to>
    <xdr:sp macro="" textlink="">
      <xdr:nvSpPr>
        <xdr:cNvPr id="688" name="フローチャート: 判断 687"/>
        <xdr:cNvSpPr/>
      </xdr:nvSpPr>
      <xdr:spPr>
        <a:xfrm>
          <a:off x="14541500" y="1694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94480</xdr:rowOff>
    </xdr:from>
    <xdr:ext cx="534377" cy="259045"/>
    <xdr:sp macro="" textlink="">
      <xdr:nvSpPr>
        <xdr:cNvPr id="689" name="テキスト ボックス 688"/>
        <xdr:cNvSpPr txBox="1"/>
      </xdr:nvSpPr>
      <xdr:spPr>
        <a:xfrm>
          <a:off x="14325111" y="1672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33993</xdr:rowOff>
    </xdr:from>
    <xdr:to>
      <xdr:col>71</xdr:col>
      <xdr:colOff>177800</xdr:colOff>
      <xdr:row>99</xdr:row>
      <xdr:rowOff>44261</xdr:rowOff>
    </xdr:to>
    <xdr:cxnSp macro="">
      <xdr:nvCxnSpPr>
        <xdr:cNvPr id="690" name="直線コネクタ 689"/>
        <xdr:cNvCxnSpPr/>
      </xdr:nvCxnSpPr>
      <xdr:spPr>
        <a:xfrm>
          <a:off x="12814300" y="17007543"/>
          <a:ext cx="889000" cy="1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154832</xdr:rowOff>
    </xdr:from>
    <xdr:to>
      <xdr:col>72</xdr:col>
      <xdr:colOff>38100</xdr:colOff>
      <xdr:row>99</xdr:row>
      <xdr:rowOff>84982</xdr:rowOff>
    </xdr:to>
    <xdr:sp macro="" textlink="">
      <xdr:nvSpPr>
        <xdr:cNvPr id="691" name="フローチャート: 判断 690"/>
        <xdr:cNvSpPr/>
      </xdr:nvSpPr>
      <xdr:spPr>
        <a:xfrm>
          <a:off x="13652500" y="1695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101509</xdr:rowOff>
    </xdr:from>
    <xdr:ext cx="534377" cy="259045"/>
    <xdr:sp macro="" textlink="">
      <xdr:nvSpPr>
        <xdr:cNvPr id="692" name="テキスト ボックス 691"/>
        <xdr:cNvSpPr txBox="1"/>
      </xdr:nvSpPr>
      <xdr:spPr>
        <a:xfrm>
          <a:off x="13436111" y="167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147645</xdr:rowOff>
    </xdr:from>
    <xdr:to>
      <xdr:col>67</xdr:col>
      <xdr:colOff>101600</xdr:colOff>
      <xdr:row>99</xdr:row>
      <xdr:rowOff>77795</xdr:rowOff>
    </xdr:to>
    <xdr:sp macro="" textlink="">
      <xdr:nvSpPr>
        <xdr:cNvPr id="693" name="フローチャート: 判断 692"/>
        <xdr:cNvSpPr/>
      </xdr:nvSpPr>
      <xdr:spPr>
        <a:xfrm>
          <a:off x="12763500" y="169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94322</xdr:rowOff>
    </xdr:from>
    <xdr:ext cx="534377" cy="259045"/>
    <xdr:sp macro="" textlink="">
      <xdr:nvSpPr>
        <xdr:cNvPr id="694" name="テキスト ボックス 693"/>
        <xdr:cNvSpPr txBox="1"/>
      </xdr:nvSpPr>
      <xdr:spPr>
        <a:xfrm>
          <a:off x="12547111" y="1672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161878</xdr:rowOff>
    </xdr:from>
    <xdr:to>
      <xdr:col>85</xdr:col>
      <xdr:colOff>177800</xdr:colOff>
      <xdr:row>99</xdr:row>
      <xdr:rowOff>92028</xdr:rowOff>
    </xdr:to>
    <xdr:sp macro="" textlink="">
      <xdr:nvSpPr>
        <xdr:cNvPr id="700" name="楕円 699"/>
        <xdr:cNvSpPr/>
      </xdr:nvSpPr>
      <xdr:spPr>
        <a:xfrm>
          <a:off x="16268700" y="1696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124966</xdr:rowOff>
    </xdr:from>
    <xdr:ext cx="469744" cy="259045"/>
    <xdr:sp macro="" textlink="">
      <xdr:nvSpPr>
        <xdr:cNvPr id="701" name="積立金該当値テキスト"/>
        <xdr:cNvSpPr txBox="1"/>
      </xdr:nvSpPr>
      <xdr:spPr>
        <a:xfrm>
          <a:off x="16370300" y="1692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162956</xdr:rowOff>
    </xdr:from>
    <xdr:to>
      <xdr:col>81</xdr:col>
      <xdr:colOff>101600</xdr:colOff>
      <xdr:row>99</xdr:row>
      <xdr:rowOff>93106</xdr:rowOff>
    </xdr:to>
    <xdr:sp macro="" textlink="">
      <xdr:nvSpPr>
        <xdr:cNvPr id="702" name="楕円 701"/>
        <xdr:cNvSpPr/>
      </xdr:nvSpPr>
      <xdr:spPr>
        <a:xfrm>
          <a:off x="15430500" y="1696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84233</xdr:rowOff>
    </xdr:from>
    <xdr:ext cx="469744" cy="259045"/>
    <xdr:sp macro="" textlink="">
      <xdr:nvSpPr>
        <xdr:cNvPr id="703" name="テキスト ボックス 702"/>
        <xdr:cNvSpPr txBox="1"/>
      </xdr:nvSpPr>
      <xdr:spPr>
        <a:xfrm>
          <a:off x="15246428" y="1705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160162</xdr:rowOff>
    </xdr:from>
    <xdr:to>
      <xdr:col>76</xdr:col>
      <xdr:colOff>165100</xdr:colOff>
      <xdr:row>99</xdr:row>
      <xdr:rowOff>90312</xdr:rowOff>
    </xdr:to>
    <xdr:sp macro="" textlink="">
      <xdr:nvSpPr>
        <xdr:cNvPr id="704" name="楕円 703"/>
        <xdr:cNvSpPr/>
      </xdr:nvSpPr>
      <xdr:spPr>
        <a:xfrm>
          <a:off x="14541500" y="1696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81439</xdr:rowOff>
    </xdr:from>
    <xdr:ext cx="469744" cy="259045"/>
    <xdr:sp macro="" textlink="">
      <xdr:nvSpPr>
        <xdr:cNvPr id="705" name="テキスト ボックス 704"/>
        <xdr:cNvSpPr txBox="1"/>
      </xdr:nvSpPr>
      <xdr:spPr>
        <a:xfrm>
          <a:off x="14357428" y="1705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164911</xdr:rowOff>
    </xdr:from>
    <xdr:to>
      <xdr:col>72</xdr:col>
      <xdr:colOff>38100</xdr:colOff>
      <xdr:row>99</xdr:row>
      <xdr:rowOff>95061</xdr:rowOff>
    </xdr:to>
    <xdr:sp macro="" textlink="">
      <xdr:nvSpPr>
        <xdr:cNvPr id="706" name="楕円 705"/>
        <xdr:cNvSpPr/>
      </xdr:nvSpPr>
      <xdr:spPr>
        <a:xfrm>
          <a:off x="13652500" y="1696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86188</xdr:rowOff>
    </xdr:from>
    <xdr:ext cx="378565" cy="259045"/>
    <xdr:sp macro="" textlink="">
      <xdr:nvSpPr>
        <xdr:cNvPr id="707" name="テキスト ボックス 706"/>
        <xdr:cNvSpPr txBox="1"/>
      </xdr:nvSpPr>
      <xdr:spPr>
        <a:xfrm>
          <a:off x="13514017" y="1705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154643</xdr:rowOff>
    </xdr:from>
    <xdr:to>
      <xdr:col>67</xdr:col>
      <xdr:colOff>101600</xdr:colOff>
      <xdr:row>99</xdr:row>
      <xdr:rowOff>84793</xdr:rowOff>
    </xdr:to>
    <xdr:sp macro="" textlink="">
      <xdr:nvSpPr>
        <xdr:cNvPr id="708" name="楕円 707"/>
        <xdr:cNvSpPr/>
      </xdr:nvSpPr>
      <xdr:spPr>
        <a:xfrm>
          <a:off x="12763500" y="1695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75920</xdr:rowOff>
    </xdr:from>
    <xdr:ext cx="534377" cy="259045"/>
    <xdr:sp macro="" textlink="">
      <xdr:nvSpPr>
        <xdr:cNvPr id="709" name="テキスト ボックス 708"/>
        <xdr:cNvSpPr txBox="1"/>
      </xdr:nvSpPr>
      <xdr:spPr>
        <a:xfrm>
          <a:off x="12547111" y="1704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48351</xdr:rowOff>
    </xdr:from>
    <xdr:to>
      <xdr:col>116</xdr:col>
      <xdr:colOff>62864</xdr:colOff>
      <xdr:row>38</xdr:row>
      <xdr:rowOff>139700</xdr:rowOff>
    </xdr:to>
    <xdr:cxnSp macro="">
      <xdr:nvCxnSpPr>
        <xdr:cNvPr id="731" name="直線コネクタ 730"/>
        <xdr:cNvCxnSpPr/>
      </xdr:nvCxnSpPr>
      <xdr:spPr>
        <a:xfrm flipV="1">
          <a:off x="22159595" y="5534751"/>
          <a:ext cx="1269" cy="1120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166478</xdr:rowOff>
    </xdr:from>
    <xdr:ext cx="534377" cy="259045"/>
    <xdr:sp macro="" textlink="">
      <xdr:nvSpPr>
        <xdr:cNvPr id="734" name="投資及び出資金最大値テキスト"/>
        <xdr:cNvSpPr txBox="1"/>
      </xdr:nvSpPr>
      <xdr:spPr>
        <a:xfrm>
          <a:off x="22212300" y="530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48351</xdr:rowOff>
    </xdr:from>
    <xdr:to>
      <xdr:col>116</xdr:col>
      <xdr:colOff>152400</xdr:colOff>
      <xdr:row>32</xdr:row>
      <xdr:rowOff>48351</xdr:rowOff>
    </xdr:to>
    <xdr:cxnSp macro="">
      <xdr:nvCxnSpPr>
        <xdr:cNvPr id="735" name="直線コネクタ 734"/>
        <xdr:cNvCxnSpPr/>
      </xdr:nvCxnSpPr>
      <xdr:spPr>
        <a:xfrm>
          <a:off x="22072600" y="553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127813</xdr:rowOff>
    </xdr:from>
    <xdr:to>
      <xdr:col>116</xdr:col>
      <xdr:colOff>63500</xdr:colOff>
      <xdr:row>38</xdr:row>
      <xdr:rowOff>139700</xdr:rowOff>
    </xdr:to>
    <xdr:cxnSp macro="">
      <xdr:nvCxnSpPr>
        <xdr:cNvPr id="736" name="直線コネクタ 735"/>
        <xdr:cNvCxnSpPr/>
      </xdr:nvCxnSpPr>
      <xdr:spPr>
        <a:xfrm flipV="1">
          <a:off x="21323300" y="6642913"/>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146661</xdr:rowOff>
    </xdr:from>
    <xdr:ext cx="469744" cy="259045"/>
    <xdr:sp macro="" textlink="">
      <xdr:nvSpPr>
        <xdr:cNvPr id="737" name="投資及び出資金平均値テキスト"/>
        <xdr:cNvSpPr txBox="1"/>
      </xdr:nvSpPr>
      <xdr:spPr>
        <a:xfrm>
          <a:off x="22212300" y="63188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123784</xdr:rowOff>
    </xdr:from>
    <xdr:to>
      <xdr:col>116</xdr:col>
      <xdr:colOff>114300</xdr:colOff>
      <xdr:row>38</xdr:row>
      <xdr:rowOff>53935</xdr:rowOff>
    </xdr:to>
    <xdr:sp macro="" textlink="">
      <xdr:nvSpPr>
        <xdr:cNvPr id="738" name="フローチャート: 判断 737"/>
        <xdr:cNvSpPr/>
      </xdr:nvSpPr>
      <xdr:spPr>
        <a:xfrm>
          <a:off x="221107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101930</xdr:rowOff>
    </xdr:from>
    <xdr:to>
      <xdr:col>112</xdr:col>
      <xdr:colOff>38100</xdr:colOff>
      <xdr:row>38</xdr:row>
      <xdr:rowOff>32080</xdr:rowOff>
    </xdr:to>
    <xdr:sp macro="" textlink="">
      <xdr:nvSpPr>
        <xdr:cNvPr id="740" name="フローチャート: 判断 739"/>
        <xdr:cNvSpPr/>
      </xdr:nvSpPr>
      <xdr:spPr>
        <a:xfrm>
          <a:off x="21272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48607</xdr:rowOff>
    </xdr:from>
    <xdr:ext cx="469744" cy="259045"/>
    <xdr:sp macro="" textlink="">
      <xdr:nvSpPr>
        <xdr:cNvPr id="741" name="テキスト ボックス 740"/>
        <xdr:cNvSpPr txBox="1"/>
      </xdr:nvSpPr>
      <xdr:spPr>
        <a:xfrm>
          <a:off x="21088428" y="62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130825</xdr:rowOff>
    </xdr:from>
    <xdr:to>
      <xdr:col>107</xdr:col>
      <xdr:colOff>101600</xdr:colOff>
      <xdr:row>38</xdr:row>
      <xdr:rowOff>60975</xdr:rowOff>
    </xdr:to>
    <xdr:sp macro="" textlink="">
      <xdr:nvSpPr>
        <xdr:cNvPr id="743" name="フローチャート: 判断 742"/>
        <xdr:cNvSpPr/>
      </xdr:nvSpPr>
      <xdr:spPr>
        <a:xfrm>
          <a:off x="20383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77502</xdr:rowOff>
    </xdr:from>
    <xdr:ext cx="469744" cy="259045"/>
    <xdr:sp macro="" textlink="">
      <xdr:nvSpPr>
        <xdr:cNvPr id="744" name="テキスト ボックス 743"/>
        <xdr:cNvSpPr txBox="1"/>
      </xdr:nvSpPr>
      <xdr:spPr>
        <a:xfrm>
          <a:off x="20199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132562</xdr:rowOff>
    </xdr:from>
    <xdr:to>
      <xdr:col>102</xdr:col>
      <xdr:colOff>165100</xdr:colOff>
      <xdr:row>38</xdr:row>
      <xdr:rowOff>62712</xdr:rowOff>
    </xdr:to>
    <xdr:sp macro="" textlink="">
      <xdr:nvSpPr>
        <xdr:cNvPr id="746" name="フローチャート: 判断 745"/>
        <xdr:cNvSpPr/>
      </xdr:nvSpPr>
      <xdr:spPr>
        <a:xfrm>
          <a:off x="19494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79239</xdr:rowOff>
    </xdr:from>
    <xdr:ext cx="469744" cy="259045"/>
    <xdr:sp macro="" textlink="">
      <xdr:nvSpPr>
        <xdr:cNvPr id="747" name="テキスト ボックス 746"/>
        <xdr:cNvSpPr txBox="1"/>
      </xdr:nvSpPr>
      <xdr:spPr>
        <a:xfrm>
          <a:off x="19310428"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158714</xdr:rowOff>
    </xdr:from>
    <xdr:to>
      <xdr:col>98</xdr:col>
      <xdr:colOff>38100</xdr:colOff>
      <xdr:row>38</xdr:row>
      <xdr:rowOff>88864</xdr:rowOff>
    </xdr:to>
    <xdr:sp macro="" textlink="">
      <xdr:nvSpPr>
        <xdr:cNvPr id="748" name="フローチャート: 判断 747"/>
        <xdr:cNvSpPr/>
      </xdr:nvSpPr>
      <xdr:spPr>
        <a:xfrm>
          <a:off x="18605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105391</xdr:rowOff>
    </xdr:from>
    <xdr:ext cx="469744" cy="259045"/>
    <xdr:sp macro="" textlink="">
      <xdr:nvSpPr>
        <xdr:cNvPr id="749" name="テキスト ボックス 748"/>
        <xdr:cNvSpPr txBox="1"/>
      </xdr:nvSpPr>
      <xdr:spPr>
        <a:xfrm>
          <a:off x="18421428"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77013</xdr:rowOff>
    </xdr:from>
    <xdr:to>
      <xdr:col>116</xdr:col>
      <xdr:colOff>114300</xdr:colOff>
      <xdr:row>39</xdr:row>
      <xdr:rowOff>7163</xdr:rowOff>
    </xdr:to>
    <xdr:sp macro="" textlink="">
      <xdr:nvSpPr>
        <xdr:cNvPr id="755" name="楕円 754"/>
        <xdr:cNvSpPr/>
      </xdr:nvSpPr>
      <xdr:spPr>
        <a:xfrm>
          <a:off x="22110700" y="65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163390</xdr:rowOff>
    </xdr:from>
    <xdr:ext cx="378565" cy="259045"/>
    <xdr:sp macro="" textlink="">
      <xdr:nvSpPr>
        <xdr:cNvPr id="756" name="投資及び出資金該当値テキスト"/>
        <xdr:cNvSpPr txBox="1"/>
      </xdr:nvSpPr>
      <xdr:spPr>
        <a:xfrm>
          <a:off x="22212300" y="65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70343</xdr:rowOff>
    </xdr:from>
    <xdr:to>
      <xdr:col>116</xdr:col>
      <xdr:colOff>62864</xdr:colOff>
      <xdr:row>58</xdr:row>
      <xdr:rowOff>139700</xdr:rowOff>
    </xdr:to>
    <xdr:cxnSp macro="">
      <xdr:nvCxnSpPr>
        <xdr:cNvPr id="786" name="直線コネクタ 785"/>
        <xdr:cNvCxnSpPr/>
      </xdr:nvCxnSpPr>
      <xdr:spPr>
        <a:xfrm flipV="1">
          <a:off x="22159595" y="8642843"/>
          <a:ext cx="1269" cy="144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17020</xdr:rowOff>
    </xdr:from>
    <xdr:ext cx="534377" cy="259045"/>
    <xdr:sp macro="" textlink="">
      <xdr:nvSpPr>
        <xdr:cNvPr id="789" name="貸付金最大値テキスト"/>
        <xdr:cNvSpPr txBox="1"/>
      </xdr:nvSpPr>
      <xdr:spPr>
        <a:xfrm>
          <a:off x="22212300" y="84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70343</xdr:rowOff>
    </xdr:from>
    <xdr:to>
      <xdr:col>116</xdr:col>
      <xdr:colOff>152400</xdr:colOff>
      <xdr:row>50</xdr:row>
      <xdr:rowOff>70343</xdr:rowOff>
    </xdr:to>
    <xdr:cxnSp macro="">
      <xdr:nvCxnSpPr>
        <xdr:cNvPr id="790" name="直線コネクタ 789"/>
        <xdr:cNvCxnSpPr/>
      </xdr:nvCxnSpPr>
      <xdr:spPr>
        <a:xfrm>
          <a:off x="22072600" y="86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151244</xdr:rowOff>
    </xdr:from>
    <xdr:to>
      <xdr:col>116</xdr:col>
      <xdr:colOff>63500</xdr:colOff>
      <xdr:row>57</xdr:row>
      <xdr:rowOff>153782</xdr:rowOff>
    </xdr:to>
    <xdr:cxnSp macro="">
      <xdr:nvCxnSpPr>
        <xdr:cNvPr id="791" name="直線コネクタ 790"/>
        <xdr:cNvCxnSpPr/>
      </xdr:nvCxnSpPr>
      <xdr:spPr>
        <a:xfrm flipV="1">
          <a:off x="21323300" y="9923894"/>
          <a:ext cx="8382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136227</xdr:rowOff>
    </xdr:from>
    <xdr:ext cx="469744" cy="259045"/>
    <xdr:sp macro="" textlink="">
      <xdr:nvSpPr>
        <xdr:cNvPr id="792" name="貸付金平均値テキスト"/>
        <xdr:cNvSpPr txBox="1"/>
      </xdr:nvSpPr>
      <xdr:spPr>
        <a:xfrm>
          <a:off x="22212300" y="9908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3" name="フローチャート: 判断 792"/>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153782</xdr:rowOff>
    </xdr:from>
    <xdr:to>
      <xdr:col>111</xdr:col>
      <xdr:colOff>177800</xdr:colOff>
      <xdr:row>57</xdr:row>
      <xdr:rowOff>156045</xdr:rowOff>
    </xdr:to>
    <xdr:cxnSp macro="">
      <xdr:nvCxnSpPr>
        <xdr:cNvPr id="794" name="直線コネクタ 793"/>
        <xdr:cNvCxnSpPr/>
      </xdr:nvCxnSpPr>
      <xdr:spPr>
        <a:xfrm flipV="1">
          <a:off x="20434300" y="9926432"/>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162075</xdr:rowOff>
    </xdr:from>
    <xdr:to>
      <xdr:col>112</xdr:col>
      <xdr:colOff>38100</xdr:colOff>
      <xdr:row>58</xdr:row>
      <xdr:rowOff>92225</xdr:rowOff>
    </xdr:to>
    <xdr:sp macro="" textlink="">
      <xdr:nvSpPr>
        <xdr:cNvPr id="795" name="フローチャート: 判断 794"/>
        <xdr:cNvSpPr/>
      </xdr:nvSpPr>
      <xdr:spPr>
        <a:xfrm>
          <a:off x="21272500" y="993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83352</xdr:rowOff>
    </xdr:from>
    <xdr:ext cx="469744" cy="259045"/>
    <xdr:sp macro="" textlink="">
      <xdr:nvSpPr>
        <xdr:cNvPr id="796" name="テキスト ボックス 795"/>
        <xdr:cNvSpPr txBox="1"/>
      </xdr:nvSpPr>
      <xdr:spPr>
        <a:xfrm>
          <a:off x="21088428" y="1002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156045</xdr:rowOff>
    </xdr:from>
    <xdr:to>
      <xdr:col>107</xdr:col>
      <xdr:colOff>50800</xdr:colOff>
      <xdr:row>58</xdr:row>
      <xdr:rowOff>7386</xdr:rowOff>
    </xdr:to>
    <xdr:cxnSp macro="">
      <xdr:nvCxnSpPr>
        <xdr:cNvPr id="797" name="直線コネクタ 796"/>
        <xdr:cNvCxnSpPr/>
      </xdr:nvCxnSpPr>
      <xdr:spPr>
        <a:xfrm flipV="1">
          <a:off x="19545300" y="9928695"/>
          <a:ext cx="889000" cy="2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157091</xdr:rowOff>
    </xdr:from>
    <xdr:to>
      <xdr:col>107</xdr:col>
      <xdr:colOff>101600</xdr:colOff>
      <xdr:row>58</xdr:row>
      <xdr:rowOff>87241</xdr:rowOff>
    </xdr:to>
    <xdr:sp macro="" textlink="">
      <xdr:nvSpPr>
        <xdr:cNvPr id="798" name="フローチャート: 判断 797"/>
        <xdr:cNvSpPr/>
      </xdr:nvSpPr>
      <xdr:spPr>
        <a:xfrm>
          <a:off x="20383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78368</xdr:rowOff>
    </xdr:from>
    <xdr:ext cx="469744" cy="259045"/>
    <xdr:sp macro="" textlink="">
      <xdr:nvSpPr>
        <xdr:cNvPr id="799" name="テキスト ボックス 798"/>
        <xdr:cNvSpPr txBox="1"/>
      </xdr:nvSpPr>
      <xdr:spPr>
        <a:xfrm>
          <a:off x="20199428" y="1002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7386</xdr:rowOff>
    </xdr:from>
    <xdr:to>
      <xdr:col>102</xdr:col>
      <xdr:colOff>114300</xdr:colOff>
      <xdr:row>58</xdr:row>
      <xdr:rowOff>9123</xdr:rowOff>
    </xdr:to>
    <xdr:cxnSp macro="">
      <xdr:nvCxnSpPr>
        <xdr:cNvPr id="800" name="直線コネクタ 799"/>
        <xdr:cNvCxnSpPr/>
      </xdr:nvCxnSpPr>
      <xdr:spPr>
        <a:xfrm flipV="1">
          <a:off x="18656300" y="9951486"/>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133043</xdr:rowOff>
    </xdr:from>
    <xdr:to>
      <xdr:col>102</xdr:col>
      <xdr:colOff>165100</xdr:colOff>
      <xdr:row>58</xdr:row>
      <xdr:rowOff>63193</xdr:rowOff>
    </xdr:to>
    <xdr:sp macro="" textlink="">
      <xdr:nvSpPr>
        <xdr:cNvPr id="801" name="フローチャート: 判断 800"/>
        <xdr:cNvSpPr/>
      </xdr:nvSpPr>
      <xdr:spPr>
        <a:xfrm>
          <a:off x="19494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54320</xdr:rowOff>
    </xdr:from>
    <xdr:ext cx="469744" cy="259045"/>
    <xdr:sp macro="" textlink="">
      <xdr:nvSpPr>
        <xdr:cNvPr id="802" name="テキスト ボックス 801"/>
        <xdr:cNvSpPr txBox="1"/>
      </xdr:nvSpPr>
      <xdr:spPr>
        <a:xfrm>
          <a:off x="19310428" y="999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123327</xdr:rowOff>
    </xdr:from>
    <xdr:to>
      <xdr:col>98</xdr:col>
      <xdr:colOff>38100</xdr:colOff>
      <xdr:row>58</xdr:row>
      <xdr:rowOff>53477</xdr:rowOff>
    </xdr:to>
    <xdr:sp macro="" textlink="">
      <xdr:nvSpPr>
        <xdr:cNvPr id="803" name="フローチャート: 判断 802"/>
        <xdr:cNvSpPr/>
      </xdr:nvSpPr>
      <xdr:spPr>
        <a:xfrm>
          <a:off x="18605500" y="9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70004</xdr:rowOff>
    </xdr:from>
    <xdr:ext cx="469744" cy="259045"/>
    <xdr:sp macro="" textlink="">
      <xdr:nvSpPr>
        <xdr:cNvPr id="804" name="テキスト ボックス 803"/>
        <xdr:cNvSpPr txBox="1"/>
      </xdr:nvSpPr>
      <xdr:spPr>
        <a:xfrm>
          <a:off x="18421428" y="967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100444</xdr:rowOff>
    </xdr:from>
    <xdr:to>
      <xdr:col>116</xdr:col>
      <xdr:colOff>114300</xdr:colOff>
      <xdr:row>58</xdr:row>
      <xdr:rowOff>30594</xdr:rowOff>
    </xdr:to>
    <xdr:sp macro="" textlink="">
      <xdr:nvSpPr>
        <xdr:cNvPr id="810" name="楕円 809"/>
        <xdr:cNvSpPr/>
      </xdr:nvSpPr>
      <xdr:spPr>
        <a:xfrm>
          <a:off x="22110700" y="987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123321</xdr:rowOff>
    </xdr:from>
    <xdr:ext cx="469744" cy="259045"/>
    <xdr:sp macro="" textlink="">
      <xdr:nvSpPr>
        <xdr:cNvPr id="811" name="貸付金該当値テキスト"/>
        <xdr:cNvSpPr txBox="1"/>
      </xdr:nvSpPr>
      <xdr:spPr>
        <a:xfrm>
          <a:off x="22212300" y="972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102982</xdr:rowOff>
    </xdr:from>
    <xdr:to>
      <xdr:col>112</xdr:col>
      <xdr:colOff>38100</xdr:colOff>
      <xdr:row>58</xdr:row>
      <xdr:rowOff>33132</xdr:rowOff>
    </xdr:to>
    <xdr:sp macro="" textlink="">
      <xdr:nvSpPr>
        <xdr:cNvPr id="812" name="楕円 811"/>
        <xdr:cNvSpPr/>
      </xdr:nvSpPr>
      <xdr:spPr>
        <a:xfrm>
          <a:off x="21272500" y="987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49659</xdr:rowOff>
    </xdr:from>
    <xdr:ext cx="469744" cy="259045"/>
    <xdr:sp macro="" textlink="">
      <xdr:nvSpPr>
        <xdr:cNvPr id="813" name="テキスト ボックス 812"/>
        <xdr:cNvSpPr txBox="1"/>
      </xdr:nvSpPr>
      <xdr:spPr>
        <a:xfrm>
          <a:off x="21088428" y="965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105245</xdr:rowOff>
    </xdr:from>
    <xdr:to>
      <xdr:col>107</xdr:col>
      <xdr:colOff>101600</xdr:colOff>
      <xdr:row>58</xdr:row>
      <xdr:rowOff>35395</xdr:rowOff>
    </xdr:to>
    <xdr:sp macro="" textlink="">
      <xdr:nvSpPr>
        <xdr:cNvPr id="814" name="楕円 813"/>
        <xdr:cNvSpPr/>
      </xdr:nvSpPr>
      <xdr:spPr>
        <a:xfrm>
          <a:off x="20383500" y="987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51922</xdr:rowOff>
    </xdr:from>
    <xdr:ext cx="469744" cy="259045"/>
    <xdr:sp macro="" textlink="">
      <xdr:nvSpPr>
        <xdr:cNvPr id="815" name="テキスト ボックス 814"/>
        <xdr:cNvSpPr txBox="1"/>
      </xdr:nvSpPr>
      <xdr:spPr>
        <a:xfrm>
          <a:off x="20199428" y="965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128036</xdr:rowOff>
    </xdr:from>
    <xdr:to>
      <xdr:col>102</xdr:col>
      <xdr:colOff>165100</xdr:colOff>
      <xdr:row>58</xdr:row>
      <xdr:rowOff>58186</xdr:rowOff>
    </xdr:to>
    <xdr:sp macro="" textlink="">
      <xdr:nvSpPr>
        <xdr:cNvPr id="816" name="楕円 815"/>
        <xdr:cNvSpPr/>
      </xdr:nvSpPr>
      <xdr:spPr>
        <a:xfrm>
          <a:off x="19494500" y="99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74713</xdr:rowOff>
    </xdr:from>
    <xdr:ext cx="469744" cy="259045"/>
    <xdr:sp macro="" textlink="">
      <xdr:nvSpPr>
        <xdr:cNvPr id="817" name="テキスト ボックス 816"/>
        <xdr:cNvSpPr txBox="1"/>
      </xdr:nvSpPr>
      <xdr:spPr>
        <a:xfrm>
          <a:off x="19310428" y="967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129773</xdr:rowOff>
    </xdr:from>
    <xdr:to>
      <xdr:col>98</xdr:col>
      <xdr:colOff>38100</xdr:colOff>
      <xdr:row>58</xdr:row>
      <xdr:rowOff>59923</xdr:rowOff>
    </xdr:to>
    <xdr:sp macro="" textlink="">
      <xdr:nvSpPr>
        <xdr:cNvPr id="818" name="楕円 817"/>
        <xdr:cNvSpPr/>
      </xdr:nvSpPr>
      <xdr:spPr>
        <a:xfrm>
          <a:off x="18605500" y="990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51050</xdr:rowOff>
    </xdr:from>
    <xdr:ext cx="469744" cy="259045"/>
    <xdr:sp macro="" textlink="">
      <xdr:nvSpPr>
        <xdr:cNvPr id="819" name="テキスト ボックス 818"/>
        <xdr:cNvSpPr txBox="1"/>
      </xdr:nvSpPr>
      <xdr:spPr>
        <a:xfrm>
          <a:off x="18421428" y="999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2" name="テキスト ボックス 83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4" name="テキスト ボックス 83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6" name="テキスト ボックス 83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8" name="テキスト ボックス 83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5604</xdr:rowOff>
    </xdr:from>
    <xdr:to>
      <xdr:col>116</xdr:col>
      <xdr:colOff>62864</xdr:colOff>
      <xdr:row>77</xdr:row>
      <xdr:rowOff>2174</xdr:rowOff>
    </xdr:to>
    <xdr:cxnSp macro="">
      <xdr:nvCxnSpPr>
        <xdr:cNvPr id="842" name="直線コネクタ 841"/>
        <xdr:cNvCxnSpPr/>
      </xdr:nvCxnSpPr>
      <xdr:spPr>
        <a:xfrm flipV="1">
          <a:off x="22159595" y="12007104"/>
          <a:ext cx="1269" cy="1196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6001</xdr:rowOff>
    </xdr:from>
    <xdr:ext cx="534377" cy="259045"/>
    <xdr:sp macro="" textlink="">
      <xdr:nvSpPr>
        <xdr:cNvPr id="843" name="繰出金最小値テキスト"/>
        <xdr:cNvSpPr txBox="1"/>
      </xdr:nvSpPr>
      <xdr:spPr>
        <a:xfrm>
          <a:off x="22212300" y="1320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2174</xdr:rowOff>
    </xdr:from>
    <xdr:to>
      <xdr:col>116</xdr:col>
      <xdr:colOff>152400</xdr:colOff>
      <xdr:row>77</xdr:row>
      <xdr:rowOff>2174</xdr:rowOff>
    </xdr:to>
    <xdr:cxnSp macro="">
      <xdr:nvCxnSpPr>
        <xdr:cNvPr id="844" name="直線コネクタ 843"/>
        <xdr:cNvCxnSpPr/>
      </xdr:nvCxnSpPr>
      <xdr:spPr>
        <a:xfrm>
          <a:off x="22072600" y="132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123731</xdr:rowOff>
    </xdr:from>
    <xdr:ext cx="534377" cy="259045"/>
    <xdr:sp macro="" textlink="">
      <xdr:nvSpPr>
        <xdr:cNvPr id="845" name="繰出金最大値テキスト"/>
        <xdr:cNvSpPr txBox="1"/>
      </xdr:nvSpPr>
      <xdr:spPr>
        <a:xfrm>
          <a:off x="22212300" y="1178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5604</xdr:rowOff>
    </xdr:from>
    <xdr:to>
      <xdr:col>116</xdr:col>
      <xdr:colOff>152400</xdr:colOff>
      <xdr:row>70</xdr:row>
      <xdr:rowOff>5604</xdr:rowOff>
    </xdr:to>
    <xdr:cxnSp macro="">
      <xdr:nvCxnSpPr>
        <xdr:cNvPr id="846" name="直線コネクタ 845"/>
        <xdr:cNvCxnSpPr/>
      </xdr:nvCxnSpPr>
      <xdr:spPr>
        <a:xfrm>
          <a:off x="22072600" y="12007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31366</xdr:rowOff>
    </xdr:from>
    <xdr:to>
      <xdr:col>116</xdr:col>
      <xdr:colOff>63500</xdr:colOff>
      <xdr:row>75</xdr:row>
      <xdr:rowOff>38705</xdr:rowOff>
    </xdr:to>
    <xdr:cxnSp macro="">
      <xdr:nvCxnSpPr>
        <xdr:cNvPr id="847" name="直線コネクタ 846"/>
        <xdr:cNvCxnSpPr/>
      </xdr:nvCxnSpPr>
      <xdr:spPr>
        <a:xfrm flipV="1">
          <a:off x="21323300" y="12890116"/>
          <a:ext cx="838200" cy="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169750</xdr:rowOff>
    </xdr:from>
    <xdr:ext cx="534377" cy="259045"/>
    <xdr:sp macro="" textlink="">
      <xdr:nvSpPr>
        <xdr:cNvPr id="848" name="繰出金平均値テキスト"/>
        <xdr:cNvSpPr txBox="1"/>
      </xdr:nvSpPr>
      <xdr:spPr>
        <a:xfrm>
          <a:off x="22212300" y="12514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146873</xdr:rowOff>
    </xdr:from>
    <xdr:to>
      <xdr:col>116</xdr:col>
      <xdr:colOff>114300</xdr:colOff>
      <xdr:row>74</xdr:row>
      <xdr:rowOff>77023</xdr:rowOff>
    </xdr:to>
    <xdr:sp macro="" textlink="">
      <xdr:nvSpPr>
        <xdr:cNvPr id="849" name="フローチャート: 判断 848"/>
        <xdr:cNvSpPr/>
      </xdr:nvSpPr>
      <xdr:spPr>
        <a:xfrm>
          <a:off x="221107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38705</xdr:rowOff>
    </xdr:from>
    <xdr:to>
      <xdr:col>111</xdr:col>
      <xdr:colOff>177800</xdr:colOff>
      <xdr:row>75</xdr:row>
      <xdr:rowOff>39345</xdr:rowOff>
    </xdr:to>
    <xdr:cxnSp macro="">
      <xdr:nvCxnSpPr>
        <xdr:cNvPr id="850" name="直線コネクタ 849"/>
        <xdr:cNvCxnSpPr/>
      </xdr:nvCxnSpPr>
      <xdr:spPr>
        <a:xfrm flipV="1">
          <a:off x="20434300" y="12897455"/>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117818</xdr:rowOff>
    </xdr:from>
    <xdr:to>
      <xdr:col>112</xdr:col>
      <xdr:colOff>38100</xdr:colOff>
      <xdr:row>74</xdr:row>
      <xdr:rowOff>47968</xdr:rowOff>
    </xdr:to>
    <xdr:sp macro="" textlink="">
      <xdr:nvSpPr>
        <xdr:cNvPr id="851" name="フローチャート: 判断 850"/>
        <xdr:cNvSpPr/>
      </xdr:nvSpPr>
      <xdr:spPr>
        <a:xfrm>
          <a:off x="21272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64495</xdr:rowOff>
    </xdr:from>
    <xdr:ext cx="534377" cy="259045"/>
    <xdr:sp macro="" textlink="">
      <xdr:nvSpPr>
        <xdr:cNvPr id="852" name="テキスト ボックス 851"/>
        <xdr:cNvSpPr txBox="1"/>
      </xdr:nvSpPr>
      <xdr:spPr>
        <a:xfrm>
          <a:off x="21056111" y="124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39345</xdr:rowOff>
    </xdr:from>
    <xdr:to>
      <xdr:col>107</xdr:col>
      <xdr:colOff>50800</xdr:colOff>
      <xdr:row>75</xdr:row>
      <xdr:rowOff>160982</xdr:rowOff>
    </xdr:to>
    <xdr:cxnSp macro="">
      <xdr:nvCxnSpPr>
        <xdr:cNvPr id="853" name="直線コネクタ 852"/>
        <xdr:cNvCxnSpPr/>
      </xdr:nvCxnSpPr>
      <xdr:spPr>
        <a:xfrm flipV="1">
          <a:off x="19545300" y="12898095"/>
          <a:ext cx="889000" cy="12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21920</xdr:rowOff>
    </xdr:from>
    <xdr:to>
      <xdr:col>107</xdr:col>
      <xdr:colOff>101600</xdr:colOff>
      <xdr:row>73</xdr:row>
      <xdr:rowOff>123520</xdr:rowOff>
    </xdr:to>
    <xdr:sp macro="" textlink="">
      <xdr:nvSpPr>
        <xdr:cNvPr id="854" name="フローチャート: 判断 853"/>
        <xdr:cNvSpPr/>
      </xdr:nvSpPr>
      <xdr:spPr>
        <a:xfrm>
          <a:off x="20383500" y="1253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140047</xdr:rowOff>
    </xdr:from>
    <xdr:ext cx="534377" cy="259045"/>
    <xdr:sp macro="" textlink="">
      <xdr:nvSpPr>
        <xdr:cNvPr id="855" name="テキスト ボックス 854"/>
        <xdr:cNvSpPr txBox="1"/>
      </xdr:nvSpPr>
      <xdr:spPr>
        <a:xfrm>
          <a:off x="20167111" y="1231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160982</xdr:rowOff>
    </xdr:from>
    <xdr:to>
      <xdr:col>102</xdr:col>
      <xdr:colOff>114300</xdr:colOff>
      <xdr:row>76</xdr:row>
      <xdr:rowOff>40373</xdr:rowOff>
    </xdr:to>
    <xdr:cxnSp macro="">
      <xdr:nvCxnSpPr>
        <xdr:cNvPr id="856" name="直線コネクタ 855"/>
        <xdr:cNvCxnSpPr/>
      </xdr:nvCxnSpPr>
      <xdr:spPr>
        <a:xfrm flipV="1">
          <a:off x="18656300" y="13019732"/>
          <a:ext cx="889000" cy="5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150691</xdr:rowOff>
    </xdr:from>
    <xdr:to>
      <xdr:col>102</xdr:col>
      <xdr:colOff>165100</xdr:colOff>
      <xdr:row>74</xdr:row>
      <xdr:rowOff>80841</xdr:rowOff>
    </xdr:to>
    <xdr:sp macro="" textlink="">
      <xdr:nvSpPr>
        <xdr:cNvPr id="857" name="フローチャート: 判断 856"/>
        <xdr:cNvSpPr/>
      </xdr:nvSpPr>
      <xdr:spPr>
        <a:xfrm>
          <a:off x="19494500" y="1266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97368</xdr:rowOff>
    </xdr:from>
    <xdr:ext cx="534377" cy="259045"/>
    <xdr:sp macro="" textlink="">
      <xdr:nvSpPr>
        <xdr:cNvPr id="858" name="テキスト ボックス 857"/>
        <xdr:cNvSpPr txBox="1"/>
      </xdr:nvSpPr>
      <xdr:spPr>
        <a:xfrm>
          <a:off x="19278111" y="1244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9782</xdr:rowOff>
    </xdr:from>
    <xdr:to>
      <xdr:col>98</xdr:col>
      <xdr:colOff>38100</xdr:colOff>
      <xdr:row>74</xdr:row>
      <xdr:rowOff>111382</xdr:rowOff>
    </xdr:to>
    <xdr:sp macro="" textlink="">
      <xdr:nvSpPr>
        <xdr:cNvPr id="859" name="フローチャート: 判断 858"/>
        <xdr:cNvSpPr/>
      </xdr:nvSpPr>
      <xdr:spPr>
        <a:xfrm>
          <a:off x="18605500" y="1269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127909</xdr:rowOff>
    </xdr:from>
    <xdr:ext cx="534377" cy="259045"/>
    <xdr:sp macro="" textlink="">
      <xdr:nvSpPr>
        <xdr:cNvPr id="860" name="テキスト ボックス 859"/>
        <xdr:cNvSpPr txBox="1"/>
      </xdr:nvSpPr>
      <xdr:spPr>
        <a:xfrm>
          <a:off x="18389111" y="124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152016</xdr:rowOff>
    </xdr:from>
    <xdr:to>
      <xdr:col>116</xdr:col>
      <xdr:colOff>114300</xdr:colOff>
      <xdr:row>75</xdr:row>
      <xdr:rowOff>82166</xdr:rowOff>
    </xdr:to>
    <xdr:sp macro="" textlink="">
      <xdr:nvSpPr>
        <xdr:cNvPr id="866" name="楕円 865"/>
        <xdr:cNvSpPr/>
      </xdr:nvSpPr>
      <xdr:spPr>
        <a:xfrm>
          <a:off x="22110700" y="1283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130443</xdr:rowOff>
    </xdr:from>
    <xdr:ext cx="534377" cy="259045"/>
    <xdr:sp macro="" textlink="">
      <xdr:nvSpPr>
        <xdr:cNvPr id="867" name="繰出金該当値テキスト"/>
        <xdr:cNvSpPr txBox="1"/>
      </xdr:nvSpPr>
      <xdr:spPr>
        <a:xfrm>
          <a:off x="22212300" y="1281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159355</xdr:rowOff>
    </xdr:from>
    <xdr:to>
      <xdr:col>112</xdr:col>
      <xdr:colOff>38100</xdr:colOff>
      <xdr:row>75</xdr:row>
      <xdr:rowOff>89505</xdr:rowOff>
    </xdr:to>
    <xdr:sp macro="" textlink="">
      <xdr:nvSpPr>
        <xdr:cNvPr id="868" name="楕円 867"/>
        <xdr:cNvSpPr/>
      </xdr:nvSpPr>
      <xdr:spPr>
        <a:xfrm>
          <a:off x="21272500" y="1284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80632</xdr:rowOff>
    </xdr:from>
    <xdr:ext cx="534377" cy="259045"/>
    <xdr:sp macro="" textlink="">
      <xdr:nvSpPr>
        <xdr:cNvPr id="869" name="テキスト ボックス 868"/>
        <xdr:cNvSpPr txBox="1"/>
      </xdr:nvSpPr>
      <xdr:spPr>
        <a:xfrm>
          <a:off x="21056111" y="1293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159995</xdr:rowOff>
    </xdr:from>
    <xdr:to>
      <xdr:col>107</xdr:col>
      <xdr:colOff>101600</xdr:colOff>
      <xdr:row>75</xdr:row>
      <xdr:rowOff>90145</xdr:rowOff>
    </xdr:to>
    <xdr:sp macro="" textlink="">
      <xdr:nvSpPr>
        <xdr:cNvPr id="870" name="楕円 869"/>
        <xdr:cNvSpPr/>
      </xdr:nvSpPr>
      <xdr:spPr>
        <a:xfrm>
          <a:off x="20383500" y="1284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81272</xdr:rowOff>
    </xdr:from>
    <xdr:ext cx="534377" cy="259045"/>
    <xdr:sp macro="" textlink="">
      <xdr:nvSpPr>
        <xdr:cNvPr id="871" name="テキスト ボックス 870"/>
        <xdr:cNvSpPr txBox="1"/>
      </xdr:nvSpPr>
      <xdr:spPr>
        <a:xfrm>
          <a:off x="20167111" y="1294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110182</xdr:rowOff>
    </xdr:from>
    <xdr:to>
      <xdr:col>102</xdr:col>
      <xdr:colOff>165100</xdr:colOff>
      <xdr:row>76</xdr:row>
      <xdr:rowOff>40332</xdr:rowOff>
    </xdr:to>
    <xdr:sp macro="" textlink="">
      <xdr:nvSpPr>
        <xdr:cNvPr id="872" name="楕円 871"/>
        <xdr:cNvSpPr/>
      </xdr:nvSpPr>
      <xdr:spPr>
        <a:xfrm>
          <a:off x="19494500" y="1296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31459</xdr:rowOff>
    </xdr:from>
    <xdr:ext cx="534377" cy="259045"/>
    <xdr:sp macro="" textlink="">
      <xdr:nvSpPr>
        <xdr:cNvPr id="873" name="テキスト ボックス 872"/>
        <xdr:cNvSpPr txBox="1"/>
      </xdr:nvSpPr>
      <xdr:spPr>
        <a:xfrm>
          <a:off x="19278111" y="1306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161023</xdr:rowOff>
    </xdr:from>
    <xdr:to>
      <xdr:col>98</xdr:col>
      <xdr:colOff>38100</xdr:colOff>
      <xdr:row>76</xdr:row>
      <xdr:rowOff>91173</xdr:rowOff>
    </xdr:to>
    <xdr:sp macro="" textlink="">
      <xdr:nvSpPr>
        <xdr:cNvPr id="874" name="楕円 873"/>
        <xdr:cNvSpPr/>
      </xdr:nvSpPr>
      <xdr:spPr>
        <a:xfrm>
          <a:off x="18605500" y="1301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82300</xdr:rowOff>
    </xdr:from>
    <xdr:ext cx="534377" cy="259045"/>
    <xdr:sp macro="" textlink="">
      <xdr:nvSpPr>
        <xdr:cNvPr id="875" name="テキスト ボックス 874"/>
        <xdr:cNvSpPr txBox="1"/>
      </xdr:nvSpPr>
      <xdr:spPr>
        <a:xfrm>
          <a:off x="18389111" y="1311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6" name="直線コネクタ 885"/>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7" name="テキスト ボックス 886"/>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8" name="直線コネクタ 887"/>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9" name="テキスト ボックス 888"/>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1" name="テキスト ボックス 890"/>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2" name="直線コネクタ 891"/>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3" name="テキスト ボックス 892"/>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4" name="直線コネクタ 893"/>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5" name="テキスト ボックス 894"/>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7" name="テキスト ボックス 896"/>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63500</xdr:rowOff>
    </xdr:from>
    <xdr:to>
      <xdr:col>116</xdr:col>
      <xdr:colOff>62864</xdr:colOff>
      <xdr:row>99</xdr:row>
      <xdr:rowOff>44450</xdr:rowOff>
    </xdr:to>
    <xdr:cxnSp macro="">
      <xdr:nvCxnSpPr>
        <xdr:cNvPr id="899" name="直線コネクタ 898"/>
        <xdr:cNvCxnSpPr/>
      </xdr:nvCxnSpPr>
      <xdr:spPr>
        <a:xfrm flipV="1">
          <a:off x="22159595" y="15494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60977</xdr:rowOff>
    </xdr:from>
    <xdr:ext cx="249299" cy="259045"/>
    <xdr:sp macro="" textlink="">
      <xdr:nvSpPr>
        <xdr:cNvPr id="900" name="前年度繰上充用金最小値テキスト"/>
        <xdr:cNvSpPr txBox="1"/>
      </xdr:nvSpPr>
      <xdr:spPr>
        <a:xfrm>
          <a:off x="22212300" y="17034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1" name="直線コネクタ 90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10177</xdr:rowOff>
    </xdr:from>
    <xdr:ext cx="313932" cy="259045"/>
    <xdr:sp macro="" textlink="">
      <xdr:nvSpPr>
        <xdr:cNvPr id="902" name="前年度繰上充用金最大値テキスト"/>
        <xdr:cNvSpPr txBox="1"/>
      </xdr:nvSpPr>
      <xdr:spPr>
        <a:xfrm>
          <a:off x="22212300" y="1526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63500</xdr:rowOff>
    </xdr:from>
    <xdr:to>
      <xdr:col>116</xdr:col>
      <xdr:colOff>152400</xdr:colOff>
      <xdr:row>90</xdr:row>
      <xdr:rowOff>63500</xdr:rowOff>
    </xdr:to>
    <xdr:cxnSp macro="">
      <xdr:nvCxnSpPr>
        <xdr:cNvPr id="903" name="直線コネクタ 902"/>
        <xdr:cNvCxnSpPr/>
      </xdr:nvCxnSpPr>
      <xdr:spPr>
        <a:xfrm>
          <a:off x="22072600" y="1549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4" name="直線コネクタ 903"/>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149877</xdr:rowOff>
    </xdr:from>
    <xdr:ext cx="249299" cy="259045"/>
    <xdr:sp macro="" textlink="">
      <xdr:nvSpPr>
        <xdr:cNvPr id="905" name="前年度繰上充用金平均値テキスト"/>
        <xdr:cNvSpPr txBox="1"/>
      </xdr:nvSpPr>
      <xdr:spPr>
        <a:xfrm>
          <a:off x="22212300" y="16780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127000</xdr:rowOff>
    </xdr:from>
    <xdr:to>
      <xdr:col>116</xdr:col>
      <xdr:colOff>114300</xdr:colOff>
      <xdr:row>99</xdr:row>
      <xdr:rowOff>57150</xdr:rowOff>
    </xdr:to>
    <xdr:sp macro="" textlink="">
      <xdr:nvSpPr>
        <xdr:cNvPr id="906" name="フローチャート: 判断 905"/>
        <xdr:cNvSpPr/>
      </xdr:nvSpPr>
      <xdr:spPr>
        <a:xfrm>
          <a:off x="22110700" y="1692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7" name="直線コネクタ 906"/>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8" name="フローチャート: 判断 907"/>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9" name="テキスト ボックス 908"/>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0" name="直線コネクタ 909"/>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1" name="フローチャート: 判断 910"/>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2" name="テキスト ボックス 91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3" name="直線コネクタ 912"/>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4" name="フローチャート: 判断 913"/>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5" name="テキスト ボックス 91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6" name="フローチャート: 判断 915"/>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7" name="テキスト ボックス 91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3" name="楕円 92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105427</xdr:rowOff>
    </xdr:from>
    <xdr:ext cx="249299" cy="259045"/>
    <xdr:sp macro="" textlink="">
      <xdr:nvSpPr>
        <xdr:cNvPr id="924" name="前年度繰上充用金該当値テキスト"/>
        <xdr:cNvSpPr txBox="1"/>
      </xdr:nvSpPr>
      <xdr:spPr>
        <a:xfrm>
          <a:off x="22212300" y="16907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5" name="楕円 92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6" name="テキスト ボックス 925"/>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7" name="楕円 92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8" name="テキスト ボックス 927"/>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9" name="楕円 92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0" name="テキスト ボックス 929"/>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1" name="楕円 93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2" name="テキスト ボックス 931"/>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歳出決算総額は、</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人あたり</a:t>
          </a:r>
          <a:r>
            <a:rPr kumimoji="1" lang="en-US" altLang="ja-JP" sz="1200">
              <a:latin typeface="ＭＳ Ｐゴシック" panose="020B0600070205080204" pitchFamily="50" charset="-128"/>
              <a:ea typeface="ＭＳ Ｐゴシック" panose="020B0600070205080204" pitchFamily="50" charset="-128"/>
            </a:rPr>
            <a:t>430.1</a:t>
          </a:r>
          <a:r>
            <a:rPr kumimoji="1" lang="ja-JP" altLang="en-US" sz="1200">
              <a:latin typeface="ＭＳ Ｐゴシック" panose="020B0600070205080204" pitchFamily="50" charset="-128"/>
              <a:ea typeface="ＭＳ Ｐゴシック" panose="020B0600070205080204" pitchFamily="50" charset="-128"/>
            </a:rPr>
            <a:t>千円となっている。</a:t>
          </a:r>
        </a:p>
        <a:p>
          <a:r>
            <a:rPr kumimoji="1" lang="ja-JP" altLang="en-US" sz="1200">
              <a:latin typeface="ＭＳ Ｐゴシック" panose="020B0600070205080204" pitchFamily="50" charset="-128"/>
              <a:ea typeface="ＭＳ Ｐゴシック" panose="020B0600070205080204" pitchFamily="50" charset="-128"/>
            </a:rPr>
            <a:t>　最も構成比の高い補助費等（</a:t>
          </a:r>
          <a:r>
            <a:rPr kumimoji="1" lang="en-US" altLang="ja-JP" sz="1200">
              <a:latin typeface="ＭＳ Ｐゴシック" panose="020B0600070205080204" pitchFamily="50" charset="-128"/>
              <a:ea typeface="ＭＳ Ｐゴシック" panose="020B0600070205080204" pitchFamily="50" charset="-128"/>
            </a:rPr>
            <a:t>18.4</a:t>
          </a:r>
          <a:r>
            <a:rPr kumimoji="1" lang="ja-JP" altLang="en-US" sz="1200">
              <a:latin typeface="ＭＳ Ｐゴシック" panose="020B0600070205080204" pitchFamily="50" charset="-128"/>
              <a:ea typeface="ＭＳ Ｐゴシック" panose="020B0600070205080204" pitchFamily="50" charset="-128"/>
            </a:rPr>
            <a:t>％）は、住民</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人あたり</a:t>
          </a:r>
          <a:r>
            <a:rPr kumimoji="1" lang="en-US" altLang="ja-JP" sz="1200">
              <a:latin typeface="ＭＳ Ｐゴシック" panose="020B0600070205080204" pitchFamily="50" charset="-128"/>
              <a:ea typeface="ＭＳ Ｐゴシック" panose="020B0600070205080204" pitchFamily="50" charset="-128"/>
            </a:rPr>
            <a:t>79,414</a:t>
          </a:r>
          <a:r>
            <a:rPr kumimoji="1" lang="ja-JP" altLang="en-US" sz="1200">
              <a:latin typeface="ＭＳ Ｐゴシック" panose="020B0600070205080204" pitchFamily="50" charset="-128"/>
              <a:ea typeface="ＭＳ Ｐゴシック" panose="020B0600070205080204" pitchFamily="50" charset="-128"/>
            </a:rPr>
            <a:t>円で、類似団体平均と比較しても高い値で推移を続けている。これは、南那須広域行政事務組合への負担金の影響が大きく、廃棄物・し尿処理施設の更新や延命化のための維持補修費の増加が見込まれ、今後も住民</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人あたりのコストは増加していくことが懸念される。また、公共施設の老朽化による延命経費が増大しており、普通建設事業費の更新整備については</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年度に減少がみられたものの、今後再び増加することが見込まれる。</a:t>
          </a:r>
        </a:p>
        <a:p>
          <a:r>
            <a:rPr kumimoji="1" lang="ja-JP" altLang="en-US" sz="1200">
              <a:latin typeface="ＭＳ Ｐゴシック" panose="020B0600070205080204" pitchFamily="50" charset="-128"/>
              <a:ea typeface="ＭＳ Ｐゴシック" panose="020B0600070205080204" pitchFamily="50" charset="-128"/>
            </a:rPr>
            <a:t>　次いで構成比の高い扶助費（</a:t>
          </a:r>
          <a:r>
            <a:rPr kumimoji="1" lang="en-US" altLang="ja-JP" sz="1200">
              <a:latin typeface="ＭＳ Ｐゴシック" panose="020B0600070205080204" pitchFamily="50" charset="-128"/>
              <a:ea typeface="ＭＳ Ｐゴシック" panose="020B0600070205080204" pitchFamily="50" charset="-128"/>
            </a:rPr>
            <a:t>16.9</a:t>
          </a:r>
          <a:r>
            <a:rPr kumimoji="1" lang="ja-JP" altLang="en-US" sz="1200">
              <a:latin typeface="ＭＳ Ｐゴシック" panose="020B0600070205080204" pitchFamily="50" charset="-128"/>
              <a:ea typeface="ＭＳ Ｐゴシック" panose="020B0600070205080204" pitchFamily="50" charset="-128"/>
            </a:rPr>
            <a:t>％）は、少子高齢化の進行により増加の傾向にあり、今後も数値が増加していくことが予想される。</a:t>
          </a:r>
        </a:p>
        <a:p>
          <a:r>
            <a:rPr kumimoji="1" lang="ja-JP" altLang="en-US" sz="1200">
              <a:latin typeface="ＭＳ Ｐゴシック" panose="020B0600070205080204" pitchFamily="50" charset="-128"/>
              <a:ea typeface="ＭＳ Ｐゴシック" panose="020B0600070205080204" pitchFamily="50" charset="-128"/>
            </a:rPr>
            <a:t>　人件費（</a:t>
          </a:r>
          <a:r>
            <a:rPr kumimoji="1" lang="en-US" altLang="ja-JP" sz="1200">
              <a:latin typeface="ＭＳ Ｐゴシック" panose="020B0600070205080204" pitchFamily="50" charset="-128"/>
              <a:ea typeface="ＭＳ Ｐゴシック" panose="020B0600070205080204" pitchFamily="50" charset="-128"/>
            </a:rPr>
            <a:t>16.3</a:t>
          </a:r>
          <a:r>
            <a:rPr kumimoji="1" lang="ja-JP" altLang="en-US" sz="1200">
              <a:latin typeface="ＭＳ Ｐゴシック" panose="020B0600070205080204" pitchFamily="50" charset="-128"/>
              <a:ea typeface="ＭＳ Ｐゴシック" panose="020B0600070205080204" pitchFamily="50" charset="-128"/>
            </a:rPr>
            <a:t>％）については、近年は類似団体の平均を下回って推移している。</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決算では人件費の減少が顕著であり、これは若年層の増による職員階級構成の変化が要因である。今後も、定員管理計画に基づいた計画的な職員採用に加え、時間外手当の抑制を進めることで適正な人員配置および人件費の縮減に努める。</a:t>
          </a:r>
        </a:p>
        <a:p>
          <a:r>
            <a:rPr kumimoji="1" lang="ja-JP" altLang="en-US" sz="1200">
              <a:latin typeface="ＭＳ Ｐゴシック" panose="020B0600070205080204" pitchFamily="50" charset="-128"/>
              <a:ea typeface="ＭＳ Ｐゴシック" panose="020B0600070205080204" pitchFamily="50" charset="-128"/>
            </a:rPr>
            <a:t>　今後、ますますの人口減少、高齢化が進行すると予想される本市では、住民</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人あたりのコストの増加が見込まれるが、地方創生事業の推進による人口流出の防止を図るとともに、健全な財政運営に努めていく。</a:t>
          </a:r>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27,161
26,904
174.35
12,317,456
11,682,249
574,363
8,333,004
12,443,095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56642</xdr:rowOff>
    </xdr:from>
    <xdr:to>
      <xdr:col>24</xdr:col>
      <xdr:colOff>62865</xdr:colOff>
      <xdr:row>38</xdr:row>
      <xdr:rowOff>14732</xdr:rowOff>
    </xdr:to>
    <xdr:cxnSp macro="">
      <xdr:nvCxnSpPr>
        <xdr:cNvPr id="56" name="直線コネクタ 55"/>
        <xdr:cNvCxnSpPr/>
      </xdr:nvCxnSpPr>
      <xdr:spPr>
        <a:xfrm flipV="1">
          <a:off x="4633595" y="5371592"/>
          <a:ext cx="127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7"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8" name="直線コネクタ 57"/>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3319</xdr:rowOff>
    </xdr:from>
    <xdr:ext cx="469744" cy="259045"/>
    <xdr:sp macro="" textlink="">
      <xdr:nvSpPr>
        <xdr:cNvPr id="59" name="議会費最大値テキスト"/>
        <xdr:cNvSpPr txBox="1"/>
      </xdr:nvSpPr>
      <xdr:spPr>
        <a:xfrm>
          <a:off x="4686300" y="514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56642</xdr:rowOff>
    </xdr:from>
    <xdr:to>
      <xdr:col>24</xdr:col>
      <xdr:colOff>152400</xdr:colOff>
      <xdr:row>31</xdr:row>
      <xdr:rowOff>56642</xdr:rowOff>
    </xdr:to>
    <xdr:cxnSp macro="">
      <xdr:nvCxnSpPr>
        <xdr:cNvPr id="60" name="直線コネクタ 59"/>
        <xdr:cNvCxnSpPr/>
      </xdr:nvCxnSpPr>
      <xdr:spPr>
        <a:xfrm>
          <a:off x="4546600" y="5371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42926</xdr:rowOff>
    </xdr:from>
    <xdr:to>
      <xdr:col>24</xdr:col>
      <xdr:colOff>63500</xdr:colOff>
      <xdr:row>36</xdr:row>
      <xdr:rowOff>51308</xdr:rowOff>
    </xdr:to>
    <xdr:cxnSp macro="">
      <xdr:nvCxnSpPr>
        <xdr:cNvPr id="61" name="直線コネクタ 60"/>
        <xdr:cNvCxnSpPr/>
      </xdr:nvCxnSpPr>
      <xdr:spPr>
        <a:xfrm>
          <a:off x="3797300" y="6215126"/>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161688</xdr:rowOff>
    </xdr:from>
    <xdr:ext cx="469744" cy="259045"/>
    <xdr:sp macro="" textlink="">
      <xdr:nvSpPr>
        <xdr:cNvPr id="62" name="議会費平均値テキスト"/>
        <xdr:cNvSpPr txBox="1"/>
      </xdr:nvSpPr>
      <xdr:spPr>
        <a:xfrm>
          <a:off x="4686300" y="599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138811</xdr:rowOff>
    </xdr:from>
    <xdr:to>
      <xdr:col>24</xdr:col>
      <xdr:colOff>114300</xdr:colOff>
      <xdr:row>36</xdr:row>
      <xdr:rowOff>68961</xdr:rowOff>
    </xdr:to>
    <xdr:sp macro="" textlink="">
      <xdr:nvSpPr>
        <xdr:cNvPr id="63" name="フローチャート: 判断 62"/>
        <xdr:cNvSpPr/>
      </xdr:nvSpPr>
      <xdr:spPr>
        <a:xfrm>
          <a:off x="45847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134557</xdr:rowOff>
    </xdr:from>
    <xdr:to>
      <xdr:col>19</xdr:col>
      <xdr:colOff>177800</xdr:colOff>
      <xdr:row>36</xdr:row>
      <xdr:rowOff>42926</xdr:rowOff>
    </xdr:to>
    <xdr:cxnSp macro="">
      <xdr:nvCxnSpPr>
        <xdr:cNvPr id="64" name="直線コネクタ 63"/>
        <xdr:cNvCxnSpPr/>
      </xdr:nvCxnSpPr>
      <xdr:spPr>
        <a:xfrm>
          <a:off x="2908300" y="6135307"/>
          <a:ext cx="889000" cy="7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139573</xdr:rowOff>
    </xdr:from>
    <xdr:to>
      <xdr:col>20</xdr:col>
      <xdr:colOff>38100</xdr:colOff>
      <xdr:row>36</xdr:row>
      <xdr:rowOff>69723</xdr:rowOff>
    </xdr:to>
    <xdr:sp macro="" textlink="">
      <xdr:nvSpPr>
        <xdr:cNvPr id="65" name="フローチャート: 判断 64"/>
        <xdr:cNvSpPr/>
      </xdr:nvSpPr>
      <xdr:spPr>
        <a:xfrm>
          <a:off x="3746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86250</xdr:rowOff>
    </xdr:from>
    <xdr:ext cx="469744" cy="259045"/>
    <xdr:sp macro="" textlink="">
      <xdr:nvSpPr>
        <xdr:cNvPr id="66" name="テキスト ボックス 65"/>
        <xdr:cNvSpPr txBox="1"/>
      </xdr:nvSpPr>
      <xdr:spPr>
        <a:xfrm>
          <a:off x="3562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134557</xdr:rowOff>
    </xdr:from>
    <xdr:to>
      <xdr:col>15</xdr:col>
      <xdr:colOff>50800</xdr:colOff>
      <xdr:row>36</xdr:row>
      <xdr:rowOff>34925</xdr:rowOff>
    </xdr:to>
    <xdr:cxnSp macro="">
      <xdr:nvCxnSpPr>
        <xdr:cNvPr id="67" name="直線コネクタ 66"/>
        <xdr:cNvCxnSpPr/>
      </xdr:nvCxnSpPr>
      <xdr:spPr>
        <a:xfrm flipV="1">
          <a:off x="2019300" y="6135307"/>
          <a:ext cx="889000" cy="7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67183</xdr:rowOff>
    </xdr:from>
    <xdr:to>
      <xdr:col>15</xdr:col>
      <xdr:colOff>101600</xdr:colOff>
      <xdr:row>35</xdr:row>
      <xdr:rowOff>168783</xdr:rowOff>
    </xdr:to>
    <xdr:sp macro="" textlink="">
      <xdr:nvSpPr>
        <xdr:cNvPr id="68" name="フローチャート: 判断 67"/>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13860</xdr:rowOff>
    </xdr:from>
    <xdr:ext cx="469744" cy="259045"/>
    <xdr:sp macro="" textlink="">
      <xdr:nvSpPr>
        <xdr:cNvPr id="69" name="テキスト ボックス 68"/>
        <xdr:cNvSpPr txBox="1"/>
      </xdr:nvSpPr>
      <xdr:spPr>
        <a:xfrm>
          <a:off x="2673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34925</xdr:rowOff>
    </xdr:from>
    <xdr:to>
      <xdr:col>10</xdr:col>
      <xdr:colOff>114300</xdr:colOff>
      <xdr:row>36</xdr:row>
      <xdr:rowOff>89789</xdr:rowOff>
    </xdr:to>
    <xdr:cxnSp macro="">
      <xdr:nvCxnSpPr>
        <xdr:cNvPr id="70" name="直線コネクタ 69"/>
        <xdr:cNvCxnSpPr/>
      </xdr:nvCxnSpPr>
      <xdr:spPr>
        <a:xfrm flipV="1">
          <a:off x="1130300" y="6207125"/>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118237</xdr:rowOff>
    </xdr:from>
    <xdr:to>
      <xdr:col>10</xdr:col>
      <xdr:colOff>165100</xdr:colOff>
      <xdr:row>36</xdr:row>
      <xdr:rowOff>48387</xdr:rowOff>
    </xdr:to>
    <xdr:sp macro="" textlink="">
      <xdr:nvSpPr>
        <xdr:cNvPr id="71" name="フローチャート: 判断 70"/>
        <xdr:cNvSpPr/>
      </xdr:nvSpPr>
      <xdr:spPr>
        <a:xfrm>
          <a:off x="1968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64914</xdr:rowOff>
    </xdr:from>
    <xdr:ext cx="469744" cy="259045"/>
    <xdr:sp macro="" textlink="">
      <xdr:nvSpPr>
        <xdr:cNvPr id="72" name="テキスト ボックス 71"/>
        <xdr:cNvSpPr txBox="1"/>
      </xdr:nvSpPr>
      <xdr:spPr>
        <a:xfrm>
          <a:off x="1784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129286</xdr:rowOff>
    </xdr:from>
    <xdr:to>
      <xdr:col>6</xdr:col>
      <xdr:colOff>38100</xdr:colOff>
      <xdr:row>36</xdr:row>
      <xdr:rowOff>59436</xdr:rowOff>
    </xdr:to>
    <xdr:sp macro="" textlink="">
      <xdr:nvSpPr>
        <xdr:cNvPr id="73" name="フローチャート: 判断 72"/>
        <xdr:cNvSpPr/>
      </xdr:nvSpPr>
      <xdr:spPr>
        <a:xfrm>
          <a:off x="1079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75963</xdr:rowOff>
    </xdr:from>
    <xdr:ext cx="469744" cy="259045"/>
    <xdr:sp macro="" textlink="">
      <xdr:nvSpPr>
        <xdr:cNvPr id="74" name="テキスト ボックス 73"/>
        <xdr:cNvSpPr txBox="1"/>
      </xdr:nvSpPr>
      <xdr:spPr>
        <a:xfrm>
          <a:off x="895428"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508</xdr:rowOff>
    </xdr:from>
    <xdr:to>
      <xdr:col>24</xdr:col>
      <xdr:colOff>114300</xdr:colOff>
      <xdr:row>36</xdr:row>
      <xdr:rowOff>102108</xdr:rowOff>
    </xdr:to>
    <xdr:sp macro="" textlink="">
      <xdr:nvSpPr>
        <xdr:cNvPr id="80" name="楕円 79"/>
        <xdr:cNvSpPr/>
      </xdr:nvSpPr>
      <xdr:spPr>
        <a:xfrm>
          <a:off x="4584700" y="61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150385</xdr:rowOff>
    </xdr:from>
    <xdr:ext cx="469744" cy="259045"/>
    <xdr:sp macro="" textlink="">
      <xdr:nvSpPr>
        <xdr:cNvPr id="81" name="議会費該当値テキスト"/>
        <xdr:cNvSpPr txBox="1"/>
      </xdr:nvSpPr>
      <xdr:spPr>
        <a:xfrm>
          <a:off x="4686300" y="615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163576</xdr:rowOff>
    </xdr:from>
    <xdr:to>
      <xdr:col>20</xdr:col>
      <xdr:colOff>38100</xdr:colOff>
      <xdr:row>36</xdr:row>
      <xdr:rowOff>93726</xdr:rowOff>
    </xdr:to>
    <xdr:sp macro="" textlink="">
      <xdr:nvSpPr>
        <xdr:cNvPr id="82" name="楕円 81"/>
        <xdr:cNvSpPr/>
      </xdr:nvSpPr>
      <xdr:spPr>
        <a:xfrm>
          <a:off x="3746500" y="616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84853</xdr:rowOff>
    </xdr:from>
    <xdr:ext cx="469744" cy="259045"/>
    <xdr:sp macro="" textlink="">
      <xdr:nvSpPr>
        <xdr:cNvPr id="83" name="テキスト ボックス 82"/>
        <xdr:cNvSpPr txBox="1"/>
      </xdr:nvSpPr>
      <xdr:spPr>
        <a:xfrm>
          <a:off x="3562428" y="625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83757</xdr:rowOff>
    </xdr:from>
    <xdr:to>
      <xdr:col>15</xdr:col>
      <xdr:colOff>101600</xdr:colOff>
      <xdr:row>36</xdr:row>
      <xdr:rowOff>13907</xdr:rowOff>
    </xdr:to>
    <xdr:sp macro="" textlink="">
      <xdr:nvSpPr>
        <xdr:cNvPr id="84" name="楕円 83"/>
        <xdr:cNvSpPr/>
      </xdr:nvSpPr>
      <xdr:spPr>
        <a:xfrm>
          <a:off x="2857500" y="608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5034</xdr:rowOff>
    </xdr:from>
    <xdr:ext cx="469744" cy="259045"/>
    <xdr:sp macro="" textlink="">
      <xdr:nvSpPr>
        <xdr:cNvPr id="85" name="テキスト ボックス 84"/>
        <xdr:cNvSpPr txBox="1"/>
      </xdr:nvSpPr>
      <xdr:spPr>
        <a:xfrm>
          <a:off x="2673428" y="617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155575</xdr:rowOff>
    </xdr:from>
    <xdr:to>
      <xdr:col>10</xdr:col>
      <xdr:colOff>165100</xdr:colOff>
      <xdr:row>36</xdr:row>
      <xdr:rowOff>85725</xdr:rowOff>
    </xdr:to>
    <xdr:sp macro="" textlink="">
      <xdr:nvSpPr>
        <xdr:cNvPr id="86" name="楕円 85"/>
        <xdr:cNvSpPr/>
      </xdr:nvSpPr>
      <xdr:spPr>
        <a:xfrm>
          <a:off x="1968500" y="61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76852</xdr:rowOff>
    </xdr:from>
    <xdr:ext cx="469744" cy="259045"/>
    <xdr:sp macro="" textlink="">
      <xdr:nvSpPr>
        <xdr:cNvPr id="87" name="テキスト ボックス 86"/>
        <xdr:cNvSpPr txBox="1"/>
      </xdr:nvSpPr>
      <xdr:spPr>
        <a:xfrm>
          <a:off x="1784428" y="624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38989</xdr:rowOff>
    </xdr:from>
    <xdr:to>
      <xdr:col>6</xdr:col>
      <xdr:colOff>38100</xdr:colOff>
      <xdr:row>36</xdr:row>
      <xdr:rowOff>140589</xdr:rowOff>
    </xdr:to>
    <xdr:sp macro="" textlink="">
      <xdr:nvSpPr>
        <xdr:cNvPr id="88" name="楕円 87"/>
        <xdr:cNvSpPr/>
      </xdr:nvSpPr>
      <xdr:spPr>
        <a:xfrm>
          <a:off x="1079500" y="62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131716</xdr:rowOff>
    </xdr:from>
    <xdr:ext cx="469744" cy="259045"/>
    <xdr:sp macro="" textlink="">
      <xdr:nvSpPr>
        <xdr:cNvPr id="89" name="テキスト ボックス 88"/>
        <xdr:cNvSpPr txBox="1"/>
      </xdr:nvSpPr>
      <xdr:spPr>
        <a:xfrm>
          <a:off x="895428" y="63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155604</xdr:rowOff>
    </xdr:from>
    <xdr:to>
      <xdr:col>24</xdr:col>
      <xdr:colOff>62865</xdr:colOff>
      <xdr:row>59</xdr:row>
      <xdr:rowOff>9382</xdr:rowOff>
    </xdr:to>
    <xdr:cxnSp macro="">
      <xdr:nvCxnSpPr>
        <xdr:cNvPr id="113" name="直線コネクタ 112"/>
        <xdr:cNvCxnSpPr/>
      </xdr:nvCxnSpPr>
      <xdr:spPr>
        <a:xfrm flipV="1">
          <a:off x="4633595" y="8728104"/>
          <a:ext cx="1270" cy="139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32067</xdr:rowOff>
    </xdr:from>
    <xdr:ext cx="534377" cy="259045"/>
    <xdr:sp macro="" textlink="">
      <xdr:nvSpPr>
        <xdr:cNvPr id="114" name="総務費最小値テキスト"/>
        <xdr:cNvSpPr txBox="1"/>
      </xdr:nvSpPr>
      <xdr:spPr>
        <a:xfrm>
          <a:off x="4686300" y="1014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9382</xdr:rowOff>
    </xdr:from>
    <xdr:to>
      <xdr:col>24</xdr:col>
      <xdr:colOff>152400</xdr:colOff>
      <xdr:row>59</xdr:row>
      <xdr:rowOff>9382</xdr:rowOff>
    </xdr:to>
    <xdr:cxnSp macro="">
      <xdr:nvCxnSpPr>
        <xdr:cNvPr id="115" name="直線コネクタ 114"/>
        <xdr:cNvCxnSpPr/>
      </xdr:nvCxnSpPr>
      <xdr:spPr>
        <a:xfrm>
          <a:off x="4546600" y="101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102281</xdr:rowOff>
    </xdr:from>
    <xdr:ext cx="690189" cy="259045"/>
    <xdr:sp macro="" textlink="">
      <xdr:nvSpPr>
        <xdr:cNvPr id="116" name="総務費最大値テキスト"/>
        <xdr:cNvSpPr txBox="1"/>
      </xdr:nvSpPr>
      <xdr:spPr>
        <a:xfrm>
          <a:off x="4686300" y="8503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155604</xdr:rowOff>
    </xdr:from>
    <xdr:to>
      <xdr:col>24</xdr:col>
      <xdr:colOff>152400</xdr:colOff>
      <xdr:row>50</xdr:row>
      <xdr:rowOff>155604</xdr:rowOff>
    </xdr:to>
    <xdr:cxnSp macro="">
      <xdr:nvCxnSpPr>
        <xdr:cNvPr id="117" name="直線コネクタ 116"/>
        <xdr:cNvCxnSpPr/>
      </xdr:nvCxnSpPr>
      <xdr:spPr>
        <a:xfrm>
          <a:off x="4546600" y="872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5311</xdr:rowOff>
    </xdr:from>
    <xdr:to>
      <xdr:col>24</xdr:col>
      <xdr:colOff>63500</xdr:colOff>
      <xdr:row>59</xdr:row>
      <xdr:rowOff>8469</xdr:rowOff>
    </xdr:to>
    <xdr:cxnSp macro="">
      <xdr:nvCxnSpPr>
        <xdr:cNvPr id="118" name="直線コネクタ 117"/>
        <xdr:cNvCxnSpPr/>
      </xdr:nvCxnSpPr>
      <xdr:spPr>
        <a:xfrm flipV="1">
          <a:off x="3797300" y="10120861"/>
          <a:ext cx="838200" cy="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120966</xdr:rowOff>
    </xdr:from>
    <xdr:ext cx="534377" cy="259045"/>
    <xdr:sp macro="" textlink="">
      <xdr:nvSpPr>
        <xdr:cNvPr id="119" name="総務費平均値テキスト"/>
        <xdr:cNvSpPr txBox="1"/>
      </xdr:nvSpPr>
      <xdr:spPr>
        <a:xfrm>
          <a:off x="4686300" y="9893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98089</xdr:rowOff>
    </xdr:from>
    <xdr:to>
      <xdr:col>24</xdr:col>
      <xdr:colOff>114300</xdr:colOff>
      <xdr:row>59</xdr:row>
      <xdr:rowOff>28239</xdr:rowOff>
    </xdr:to>
    <xdr:sp macro="" textlink="">
      <xdr:nvSpPr>
        <xdr:cNvPr id="120" name="フローチャート: 判断 119"/>
        <xdr:cNvSpPr/>
      </xdr:nvSpPr>
      <xdr:spPr>
        <a:xfrm>
          <a:off x="4584700" y="100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4017</xdr:rowOff>
    </xdr:from>
    <xdr:to>
      <xdr:col>19</xdr:col>
      <xdr:colOff>177800</xdr:colOff>
      <xdr:row>59</xdr:row>
      <xdr:rowOff>8469</xdr:rowOff>
    </xdr:to>
    <xdr:cxnSp macro="">
      <xdr:nvCxnSpPr>
        <xdr:cNvPr id="121" name="直線コネクタ 120"/>
        <xdr:cNvCxnSpPr/>
      </xdr:nvCxnSpPr>
      <xdr:spPr>
        <a:xfrm>
          <a:off x="2908300" y="10119567"/>
          <a:ext cx="889000" cy="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98494</xdr:rowOff>
    </xdr:from>
    <xdr:to>
      <xdr:col>20</xdr:col>
      <xdr:colOff>38100</xdr:colOff>
      <xdr:row>59</xdr:row>
      <xdr:rowOff>28644</xdr:rowOff>
    </xdr:to>
    <xdr:sp macro="" textlink="">
      <xdr:nvSpPr>
        <xdr:cNvPr id="122" name="フローチャート: 判断 121"/>
        <xdr:cNvSpPr/>
      </xdr:nvSpPr>
      <xdr:spPr>
        <a:xfrm>
          <a:off x="3746500" y="1004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45171</xdr:rowOff>
    </xdr:from>
    <xdr:ext cx="534377" cy="259045"/>
    <xdr:sp macro="" textlink="">
      <xdr:nvSpPr>
        <xdr:cNvPr id="123" name="テキスト ボックス 122"/>
        <xdr:cNvSpPr txBox="1"/>
      </xdr:nvSpPr>
      <xdr:spPr>
        <a:xfrm>
          <a:off x="3530111" y="981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4017</xdr:rowOff>
    </xdr:from>
    <xdr:to>
      <xdr:col>15</xdr:col>
      <xdr:colOff>50800</xdr:colOff>
      <xdr:row>59</xdr:row>
      <xdr:rowOff>4259</xdr:rowOff>
    </xdr:to>
    <xdr:cxnSp macro="">
      <xdr:nvCxnSpPr>
        <xdr:cNvPr id="124" name="直線コネクタ 123"/>
        <xdr:cNvCxnSpPr/>
      </xdr:nvCxnSpPr>
      <xdr:spPr>
        <a:xfrm flipV="1">
          <a:off x="2019300" y="10119567"/>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98924</xdr:rowOff>
    </xdr:from>
    <xdr:to>
      <xdr:col>15</xdr:col>
      <xdr:colOff>101600</xdr:colOff>
      <xdr:row>59</xdr:row>
      <xdr:rowOff>29074</xdr:rowOff>
    </xdr:to>
    <xdr:sp macro="" textlink="">
      <xdr:nvSpPr>
        <xdr:cNvPr id="125" name="フローチャート: 判断 124"/>
        <xdr:cNvSpPr/>
      </xdr:nvSpPr>
      <xdr:spPr>
        <a:xfrm>
          <a:off x="2857500" y="100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45601</xdr:rowOff>
    </xdr:from>
    <xdr:ext cx="534377" cy="259045"/>
    <xdr:sp macro="" textlink="">
      <xdr:nvSpPr>
        <xdr:cNvPr id="126" name="テキスト ボックス 125"/>
        <xdr:cNvSpPr txBox="1"/>
      </xdr:nvSpPr>
      <xdr:spPr>
        <a:xfrm>
          <a:off x="2641111" y="981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1179</xdr:rowOff>
    </xdr:from>
    <xdr:to>
      <xdr:col>10</xdr:col>
      <xdr:colOff>114300</xdr:colOff>
      <xdr:row>59</xdr:row>
      <xdr:rowOff>4259</xdr:rowOff>
    </xdr:to>
    <xdr:cxnSp macro="">
      <xdr:nvCxnSpPr>
        <xdr:cNvPr id="127" name="直線コネクタ 126"/>
        <xdr:cNvCxnSpPr/>
      </xdr:nvCxnSpPr>
      <xdr:spPr>
        <a:xfrm>
          <a:off x="1130300" y="10116729"/>
          <a:ext cx="889000" cy="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108572</xdr:rowOff>
    </xdr:from>
    <xdr:to>
      <xdr:col>10</xdr:col>
      <xdr:colOff>165100</xdr:colOff>
      <xdr:row>59</xdr:row>
      <xdr:rowOff>38722</xdr:rowOff>
    </xdr:to>
    <xdr:sp macro="" textlink="">
      <xdr:nvSpPr>
        <xdr:cNvPr id="128" name="フローチャート: 判断 127"/>
        <xdr:cNvSpPr/>
      </xdr:nvSpPr>
      <xdr:spPr>
        <a:xfrm>
          <a:off x="1968500" y="10052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55249</xdr:rowOff>
    </xdr:from>
    <xdr:ext cx="534377" cy="259045"/>
    <xdr:sp macro="" textlink="">
      <xdr:nvSpPr>
        <xdr:cNvPr id="129" name="テキスト ボックス 128"/>
        <xdr:cNvSpPr txBox="1"/>
      </xdr:nvSpPr>
      <xdr:spPr>
        <a:xfrm>
          <a:off x="1752111" y="982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106126</xdr:rowOff>
    </xdr:from>
    <xdr:to>
      <xdr:col>6</xdr:col>
      <xdr:colOff>38100</xdr:colOff>
      <xdr:row>59</xdr:row>
      <xdr:rowOff>36276</xdr:rowOff>
    </xdr:to>
    <xdr:sp macro="" textlink="">
      <xdr:nvSpPr>
        <xdr:cNvPr id="130" name="フローチャート: 判断 129"/>
        <xdr:cNvSpPr/>
      </xdr:nvSpPr>
      <xdr:spPr>
        <a:xfrm>
          <a:off x="1079500" y="1005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52803</xdr:rowOff>
    </xdr:from>
    <xdr:ext cx="534377" cy="259045"/>
    <xdr:sp macro="" textlink="">
      <xdr:nvSpPr>
        <xdr:cNvPr id="131" name="テキスト ボックス 130"/>
        <xdr:cNvSpPr txBox="1"/>
      </xdr:nvSpPr>
      <xdr:spPr>
        <a:xfrm>
          <a:off x="863111" y="982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125961</xdr:rowOff>
    </xdr:from>
    <xdr:to>
      <xdr:col>24</xdr:col>
      <xdr:colOff>114300</xdr:colOff>
      <xdr:row>59</xdr:row>
      <xdr:rowOff>56111</xdr:rowOff>
    </xdr:to>
    <xdr:sp macro="" textlink="">
      <xdr:nvSpPr>
        <xdr:cNvPr id="137" name="楕円 136"/>
        <xdr:cNvSpPr/>
      </xdr:nvSpPr>
      <xdr:spPr>
        <a:xfrm>
          <a:off x="4584700" y="1007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76516</xdr:rowOff>
    </xdr:from>
    <xdr:ext cx="534377" cy="259045"/>
    <xdr:sp macro="" textlink="">
      <xdr:nvSpPr>
        <xdr:cNvPr id="138" name="総務費該当値テキスト"/>
        <xdr:cNvSpPr txBox="1"/>
      </xdr:nvSpPr>
      <xdr:spPr>
        <a:xfrm>
          <a:off x="4686300" y="100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129119</xdr:rowOff>
    </xdr:from>
    <xdr:to>
      <xdr:col>20</xdr:col>
      <xdr:colOff>38100</xdr:colOff>
      <xdr:row>59</xdr:row>
      <xdr:rowOff>59269</xdr:rowOff>
    </xdr:to>
    <xdr:sp macro="" textlink="">
      <xdr:nvSpPr>
        <xdr:cNvPr id="139" name="楕円 138"/>
        <xdr:cNvSpPr/>
      </xdr:nvSpPr>
      <xdr:spPr>
        <a:xfrm>
          <a:off x="3746500" y="1007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50396</xdr:rowOff>
    </xdr:from>
    <xdr:ext cx="534377" cy="259045"/>
    <xdr:sp macro="" textlink="">
      <xdr:nvSpPr>
        <xdr:cNvPr id="140" name="テキスト ボックス 139"/>
        <xdr:cNvSpPr txBox="1"/>
      </xdr:nvSpPr>
      <xdr:spPr>
        <a:xfrm>
          <a:off x="3530111" y="1016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124667</xdr:rowOff>
    </xdr:from>
    <xdr:to>
      <xdr:col>15</xdr:col>
      <xdr:colOff>101600</xdr:colOff>
      <xdr:row>59</xdr:row>
      <xdr:rowOff>54817</xdr:rowOff>
    </xdr:to>
    <xdr:sp macro="" textlink="">
      <xdr:nvSpPr>
        <xdr:cNvPr id="141" name="楕円 140"/>
        <xdr:cNvSpPr/>
      </xdr:nvSpPr>
      <xdr:spPr>
        <a:xfrm>
          <a:off x="2857500" y="1006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45944</xdr:rowOff>
    </xdr:from>
    <xdr:ext cx="534377" cy="259045"/>
    <xdr:sp macro="" textlink="">
      <xdr:nvSpPr>
        <xdr:cNvPr id="142" name="テキスト ボックス 141"/>
        <xdr:cNvSpPr txBox="1"/>
      </xdr:nvSpPr>
      <xdr:spPr>
        <a:xfrm>
          <a:off x="2641111" y="1016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124909</xdr:rowOff>
    </xdr:from>
    <xdr:to>
      <xdr:col>10</xdr:col>
      <xdr:colOff>165100</xdr:colOff>
      <xdr:row>59</xdr:row>
      <xdr:rowOff>55059</xdr:rowOff>
    </xdr:to>
    <xdr:sp macro="" textlink="">
      <xdr:nvSpPr>
        <xdr:cNvPr id="143" name="楕円 142"/>
        <xdr:cNvSpPr/>
      </xdr:nvSpPr>
      <xdr:spPr>
        <a:xfrm>
          <a:off x="1968500" y="1006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46186</xdr:rowOff>
    </xdr:from>
    <xdr:ext cx="534377" cy="259045"/>
    <xdr:sp macro="" textlink="">
      <xdr:nvSpPr>
        <xdr:cNvPr id="144" name="テキスト ボックス 143"/>
        <xdr:cNvSpPr txBox="1"/>
      </xdr:nvSpPr>
      <xdr:spPr>
        <a:xfrm>
          <a:off x="1752111" y="1016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121829</xdr:rowOff>
    </xdr:from>
    <xdr:to>
      <xdr:col>6</xdr:col>
      <xdr:colOff>38100</xdr:colOff>
      <xdr:row>59</xdr:row>
      <xdr:rowOff>51979</xdr:rowOff>
    </xdr:to>
    <xdr:sp macro="" textlink="">
      <xdr:nvSpPr>
        <xdr:cNvPr id="145" name="楕円 144"/>
        <xdr:cNvSpPr/>
      </xdr:nvSpPr>
      <xdr:spPr>
        <a:xfrm>
          <a:off x="1079500" y="1006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43106</xdr:rowOff>
    </xdr:from>
    <xdr:ext cx="534377" cy="259045"/>
    <xdr:sp macro="" textlink="">
      <xdr:nvSpPr>
        <xdr:cNvPr id="146" name="テキスト ボックス 145"/>
        <xdr:cNvSpPr txBox="1"/>
      </xdr:nvSpPr>
      <xdr:spPr>
        <a:xfrm>
          <a:off x="863111" y="1015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55766</xdr:rowOff>
    </xdr:from>
    <xdr:to>
      <xdr:col>24</xdr:col>
      <xdr:colOff>62865</xdr:colOff>
      <xdr:row>79</xdr:row>
      <xdr:rowOff>79108</xdr:rowOff>
    </xdr:to>
    <xdr:cxnSp macro="">
      <xdr:nvCxnSpPr>
        <xdr:cNvPr id="171" name="直線コネクタ 170"/>
        <xdr:cNvCxnSpPr/>
      </xdr:nvCxnSpPr>
      <xdr:spPr>
        <a:xfrm flipV="1">
          <a:off x="4633595" y="12228716"/>
          <a:ext cx="1270" cy="1394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82935</xdr:rowOff>
    </xdr:from>
    <xdr:ext cx="599010" cy="259045"/>
    <xdr:sp macro="" textlink="">
      <xdr:nvSpPr>
        <xdr:cNvPr id="172" name="民生費最小値テキスト"/>
        <xdr:cNvSpPr txBox="1"/>
      </xdr:nvSpPr>
      <xdr:spPr>
        <a:xfrm>
          <a:off x="4686300" y="1362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79108</xdr:rowOff>
    </xdr:from>
    <xdr:to>
      <xdr:col>24</xdr:col>
      <xdr:colOff>152400</xdr:colOff>
      <xdr:row>79</xdr:row>
      <xdr:rowOff>79108</xdr:rowOff>
    </xdr:to>
    <xdr:cxnSp macro="">
      <xdr:nvCxnSpPr>
        <xdr:cNvPr id="173" name="直線コネクタ 172"/>
        <xdr:cNvCxnSpPr/>
      </xdr:nvCxnSpPr>
      <xdr:spPr>
        <a:xfrm>
          <a:off x="4546600" y="1362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2443</xdr:rowOff>
    </xdr:from>
    <xdr:ext cx="599010" cy="259045"/>
    <xdr:sp macro="" textlink="">
      <xdr:nvSpPr>
        <xdr:cNvPr id="174" name="民生費最大値テキスト"/>
        <xdr:cNvSpPr txBox="1"/>
      </xdr:nvSpPr>
      <xdr:spPr>
        <a:xfrm>
          <a:off x="4686300" y="1200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55766</xdr:rowOff>
    </xdr:from>
    <xdr:to>
      <xdr:col>24</xdr:col>
      <xdr:colOff>152400</xdr:colOff>
      <xdr:row>71</xdr:row>
      <xdr:rowOff>55766</xdr:rowOff>
    </xdr:to>
    <xdr:cxnSp macro="">
      <xdr:nvCxnSpPr>
        <xdr:cNvPr id="175" name="直線コネクタ 174"/>
        <xdr:cNvCxnSpPr/>
      </xdr:nvCxnSpPr>
      <xdr:spPr>
        <a:xfrm>
          <a:off x="4546600" y="1222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43586</xdr:rowOff>
    </xdr:from>
    <xdr:to>
      <xdr:col>24</xdr:col>
      <xdr:colOff>63500</xdr:colOff>
      <xdr:row>78</xdr:row>
      <xdr:rowOff>68732</xdr:rowOff>
    </xdr:to>
    <xdr:cxnSp macro="">
      <xdr:nvCxnSpPr>
        <xdr:cNvPr id="176" name="直線コネクタ 175"/>
        <xdr:cNvCxnSpPr/>
      </xdr:nvCxnSpPr>
      <xdr:spPr>
        <a:xfrm flipV="1">
          <a:off x="3797300" y="13416686"/>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15663</xdr:rowOff>
    </xdr:from>
    <xdr:ext cx="599010" cy="259045"/>
    <xdr:sp macro="" textlink="">
      <xdr:nvSpPr>
        <xdr:cNvPr id="177" name="民生費平均値テキスト"/>
        <xdr:cNvSpPr txBox="1"/>
      </xdr:nvSpPr>
      <xdr:spPr>
        <a:xfrm>
          <a:off x="4686300" y="12874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164236</xdr:rowOff>
    </xdr:from>
    <xdr:to>
      <xdr:col>24</xdr:col>
      <xdr:colOff>114300</xdr:colOff>
      <xdr:row>76</xdr:row>
      <xdr:rowOff>94386</xdr:rowOff>
    </xdr:to>
    <xdr:sp macro="" textlink="">
      <xdr:nvSpPr>
        <xdr:cNvPr id="178" name="フローチャート: 判断 177"/>
        <xdr:cNvSpPr/>
      </xdr:nvSpPr>
      <xdr:spPr>
        <a:xfrm>
          <a:off x="45847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68732</xdr:rowOff>
    </xdr:from>
    <xdr:to>
      <xdr:col>19</xdr:col>
      <xdr:colOff>177800</xdr:colOff>
      <xdr:row>78</xdr:row>
      <xdr:rowOff>138291</xdr:rowOff>
    </xdr:to>
    <xdr:cxnSp macro="">
      <xdr:nvCxnSpPr>
        <xdr:cNvPr id="179" name="直線コネクタ 178"/>
        <xdr:cNvCxnSpPr/>
      </xdr:nvCxnSpPr>
      <xdr:spPr>
        <a:xfrm flipV="1">
          <a:off x="2908300" y="13441832"/>
          <a:ext cx="889000" cy="6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166066</xdr:rowOff>
    </xdr:from>
    <xdr:to>
      <xdr:col>20</xdr:col>
      <xdr:colOff>38100</xdr:colOff>
      <xdr:row>76</xdr:row>
      <xdr:rowOff>96216</xdr:rowOff>
    </xdr:to>
    <xdr:sp macro="" textlink="">
      <xdr:nvSpPr>
        <xdr:cNvPr id="180" name="フローチャート: 判断 179"/>
        <xdr:cNvSpPr/>
      </xdr:nvSpPr>
      <xdr:spPr>
        <a:xfrm>
          <a:off x="3746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112742</xdr:rowOff>
    </xdr:from>
    <xdr:ext cx="599010" cy="259045"/>
    <xdr:sp macro="" textlink="">
      <xdr:nvSpPr>
        <xdr:cNvPr id="181" name="テキスト ボックス 180"/>
        <xdr:cNvSpPr txBox="1"/>
      </xdr:nvSpPr>
      <xdr:spPr>
        <a:xfrm>
          <a:off x="3497795" y="128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138291</xdr:rowOff>
    </xdr:from>
    <xdr:to>
      <xdr:col>15</xdr:col>
      <xdr:colOff>50800</xdr:colOff>
      <xdr:row>79</xdr:row>
      <xdr:rowOff>56032</xdr:rowOff>
    </xdr:to>
    <xdr:cxnSp macro="">
      <xdr:nvCxnSpPr>
        <xdr:cNvPr id="182" name="直線コネクタ 181"/>
        <xdr:cNvCxnSpPr/>
      </xdr:nvCxnSpPr>
      <xdr:spPr>
        <a:xfrm flipV="1">
          <a:off x="2019300" y="13511391"/>
          <a:ext cx="889000" cy="8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35483</xdr:rowOff>
    </xdr:from>
    <xdr:to>
      <xdr:col>15</xdr:col>
      <xdr:colOff>101600</xdr:colOff>
      <xdr:row>76</xdr:row>
      <xdr:rowOff>137083</xdr:rowOff>
    </xdr:to>
    <xdr:sp macro="" textlink="">
      <xdr:nvSpPr>
        <xdr:cNvPr id="183" name="フローチャート: 判断 182"/>
        <xdr:cNvSpPr/>
      </xdr:nvSpPr>
      <xdr:spPr>
        <a:xfrm>
          <a:off x="2857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153611</xdr:rowOff>
    </xdr:from>
    <xdr:ext cx="599010" cy="259045"/>
    <xdr:sp macro="" textlink="">
      <xdr:nvSpPr>
        <xdr:cNvPr id="184" name="テキスト ボックス 183"/>
        <xdr:cNvSpPr txBox="1"/>
      </xdr:nvSpPr>
      <xdr:spPr>
        <a:xfrm>
          <a:off x="2608795"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56032</xdr:rowOff>
    </xdr:from>
    <xdr:to>
      <xdr:col>10</xdr:col>
      <xdr:colOff>114300</xdr:colOff>
      <xdr:row>79</xdr:row>
      <xdr:rowOff>64605</xdr:rowOff>
    </xdr:to>
    <xdr:cxnSp macro="">
      <xdr:nvCxnSpPr>
        <xdr:cNvPr id="185" name="直線コネクタ 184"/>
        <xdr:cNvCxnSpPr/>
      </xdr:nvCxnSpPr>
      <xdr:spPr>
        <a:xfrm flipV="1">
          <a:off x="1130300" y="13600582"/>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114503</xdr:rowOff>
    </xdr:from>
    <xdr:to>
      <xdr:col>10</xdr:col>
      <xdr:colOff>165100</xdr:colOff>
      <xdr:row>77</xdr:row>
      <xdr:rowOff>44653</xdr:rowOff>
    </xdr:to>
    <xdr:sp macro="" textlink="">
      <xdr:nvSpPr>
        <xdr:cNvPr id="186" name="フローチャート: 判断 185"/>
        <xdr:cNvSpPr/>
      </xdr:nvSpPr>
      <xdr:spPr>
        <a:xfrm>
          <a:off x="1968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61180</xdr:rowOff>
    </xdr:from>
    <xdr:ext cx="599010" cy="259045"/>
    <xdr:sp macro="" textlink="">
      <xdr:nvSpPr>
        <xdr:cNvPr id="187" name="テキスト ボックス 186"/>
        <xdr:cNvSpPr txBox="1"/>
      </xdr:nvSpPr>
      <xdr:spPr>
        <a:xfrm>
          <a:off x="1719795" y="1291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41415</xdr:rowOff>
    </xdr:from>
    <xdr:to>
      <xdr:col>6</xdr:col>
      <xdr:colOff>38100</xdr:colOff>
      <xdr:row>77</xdr:row>
      <xdr:rowOff>143015</xdr:rowOff>
    </xdr:to>
    <xdr:sp macro="" textlink="">
      <xdr:nvSpPr>
        <xdr:cNvPr id="188" name="フローチャート: 判断 187"/>
        <xdr:cNvSpPr/>
      </xdr:nvSpPr>
      <xdr:spPr>
        <a:xfrm>
          <a:off x="1079500" y="1324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159542</xdr:rowOff>
    </xdr:from>
    <xdr:ext cx="599010" cy="259045"/>
    <xdr:sp macro="" textlink="">
      <xdr:nvSpPr>
        <xdr:cNvPr id="189" name="テキスト ボックス 188"/>
        <xdr:cNvSpPr txBox="1"/>
      </xdr:nvSpPr>
      <xdr:spPr>
        <a:xfrm>
          <a:off x="830795" y="1301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164236</xdr:rowOff>
    </xdr:from>
    <xdr:to>
      <xdr:col>24</xdr:col>
      <xdr:colOff>114300</xdr:colOff>
      <xdr:row>78</xdr:row>
      <xdr:rowOff>94386</xdr:rowOff>
    </xdr:to>
    <xdr:sp macro="" textlink="">
      <xdr:nvSpPr>
        <xdr:cNvPr id="195" name="楕円 194"/>
        <xdr:cNvSpPr/>
      </xdr:nvSpPr>
      <xdr:spPr>
        <a:xfrm>
          <a:off x="4584700" y="1336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142663</xdr:rowOff>
    </xdr:from>
    <xdr:ext cx="599010" cy="259045"/>
    <xdr:sp macro="" textlink="">
      <xdr:nvSpPr>
        <xdr:cNvPr id="196" name="民生費該当値テキスト"/>
        <xdr:cNvSpPr txBox="1"/>
      </xdr:nvSpPr>
      <xdr:spPr>
        <a:xfrm>
          <a:off x="4686300" y="13344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17932</xdr:rowOff>
    </xdr:from>
    <xdr:to>
      <xdr:col>20</xdr:col>
      <xdr:colOff>38100</xdr:colOff>
      <xdr:row>78</xdr:row>
      <xdr:rowOff>119532</xdr:rowOff>
    </xdr:to>
    <xdr:sp macro="" textlink="">
      <xdr:nvSpPr>
        <xdr:cNvPr id="197" name="楕円 196"/>
        <xdr:cNvSpPr/>
      </xdr:nvSpPr>
      <xdr:spPr>
        <a:xfrm>
          <a:off x="3746500" y="133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110659</xdr:rowOff>
    </xdr:from>
    <xdr:ext cx="599010" cy="259045"/>
    <xdr:sp macro="" textlink="">
      <xdr:nvSpPr>
        <xdr:cNvPr id="198" name="テキスト ボックス 197"/>
        <xdr:cNvSpPr txBox="1"/>
      </xdr:nvSpPr>
      <xdr:spPr>
        <a:xfrm>
          <a:off x="3497795" y="13483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87491</xdr:rowOff>
    </xdr:from>
    <xdr:to>
      <xdr:col>15</xdr:col>
      <xdr:colOff>101600</xdr:colOff>
      <xdr:row>79</xdr:row>
      <xdr:rowOff>17641</xdr:rowOff>
    </xdr:to>
    <xdr:sp macro="" textlink="">
      <xdr:nvSpPr>
        <xdr:cNvPr id="199" name="楕円 198"/>
        <xdr:cNvSpPr/>
      </xdr:nvSpPr>
      <xdr:spPr>
        <a:xfrm>
          <a:off x="2857500" y="1346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8768</xdr:rowOff>
    </xdr:from>
    <xdr:ext cx="599010" cy="259045"/>
    <xdr:sp macro="" textlink="">
      <xdr:nvSpPr>
        <xdr:cNvPr id="200" name="テキスト ボックス 199"/>
        <xdr:cNvSpPr txBox="1"/>
      </xdr:nvSpPr>
      <xdr:spPr>
        <a:xfrm>
          <a:off x="2608795" y="1355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5232</xdr:rowOff>
    </xdr:from>
    <xdr:to>
      <xdr:col>10</xdr:col>
      <xdr:colOff>165100</xdr:colOff>
      <xdr:row>79</xdr:row>
      <xdr:rowOff>106832</xdr:rowOff>
    </xdr:to>
    <xdr:sp macro="" textlink="">
      <xdr:nvSpPr>
        <xdr:cNvPr id="201" name="楕円 200"/>
        <xdr:cNvSpPr/>
      </xdr:nvSpPr>
      <xdr:spPr>
        <a:xfrm>
          <a:off x="1968500" y="1354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97959</xdr:rowOff>
    </xdr:from>
    <xdr:ext cx="599010" cy="259045"/>
    <xdr:sp macro="" textlink="">
      <xdr:nvSpPr>
        <xdr:cNvPr id="202" name="テキスト ボックス 201"/>
        <xdr:cNvSpPr txBox="1"/>
      </xdr:nvSpPr>
      <xdr:spPr>
        <a:xfrm>
          <a:off x="1719795" y="1364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13805</xdr:rowOff>
    </xdr:from>
    <xdr:to>
      <xdr:col>6</xdr:col>
      <xdr:colOff>38100</xdr:colOff>
      <xdr:row>79</xdr:row>
      <xdr:rowOff>115405</xdr:rowOff>
    </xdr:to>
    <xdr:sp macro="" textlink="">
      <xdr:nvSpPr>
        <xdr:cNvPr id="203" name="楕円 202"/>
        <xdr:cNvSpPr/>
      </xdr:nvSpPr>
      <xdr:spPr>
        <a:xfrm>
          <a:off x="1079500" y="1355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106532</xdr:rowOff>
    </xdr:from>
    <xdr:ext cx="599010" cy="259045"/>
    <xdr:sp macro="" textlink="">
      <xdr:nvSpPr>
        <xdr:cNvPr id="204" name="テキスト ボックス 203"/>
        <xdr:cNvSpPr txBox="1"/>
      </xdr:nvSpPr>
      <xdr:spPr>
        <a:xfrm>
          <a:off x="830795" y="1365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81293</xdr:rowOff>
    </xdr:from>
    <xdr:to>
      <xdr:col>24</xdr:col>
      <xdr:colOff>62865</xdr:colOff>
      <xdr:row>98</xdr:row>
      <xdr:rowOff>148596</xdr:rowOff>
    </xdr:to>
    <xdr:cxnSp macro="">
      <xdr:nvCxnSpPr>
        <xdr:cNvPr id="229" name="直線コネクタ 228"/>
        <xdr:cNvCxnSpPr/>
      </xdr:nvCxnSpPr>
      <xdr:spPr>
        <a:xfrm flipV="1">
          <a:off x="4633595" y="15683243"/>
          <a:ext cx="1270" cy="1267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152423</xdr:rowOff>
    </xdr:from>
    <xdr:ext cx="534377" cy="259045"/>
    <xdr:sp macro="" textlink="">
      <xdr:nvSpPr>
        <xdr:cNvPr id="230" name="衛生費最小値テキスト"/>
        <xdr:cNvSpPr txBox="1"/>
      </xdr:nvSpPr>
      <xdr:spPr>
        <a:xfrm>
          <a:off x="4686300" y="1695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148596</xdr:rowOff>
    </xdr:from>
    <xdr:to>
      <xdr:col>24</xdr:col>
      <xdr:colOff>152400</xdr:colOff>
      <xdr:row>98</xdr:row>
      <xdr:rowOff>148596</xdr:rowOff>
    </xdr:to>
    <xdr:cxnSp macro="">
      <xdr:nvCxnSpPr>
        <xdr:cNvPr id="231" name="直線コネクタ 230"/>
        <xdr:cNvCxnSpPr/>
      </xdr:nvCxnSpPr>
      <xdr:spPr>
        <a:xfrm>
          <a:off x="4546600" y="1695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27970</xdr:rowOff>
    </xdr:from>
    <xdr:ext cx="534377" cy="259045"/>
    <xdr:sp macro="" textlink="">
      <xdr:nvSpPr>
        <xdr:cNvPr id="232" name="衛生費最大値テキスト"/>
        <xdr:cNvSpPr txBox="1"/>
      </xdr:nvSpPr>
      <xdr:spPr>
        <a:xfrm>
          <a:off x="4686300" y="1545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81293</xdr:rowOff>
    </xdr:from>
    <xdr:to>
      <xdr:col>24</xdr:col>
      <xdr:colOff>152400</xdr:colOff>
      <xdr:row>91</xdr:row>
      <xdr:rowOff>81293</xdr:rowOff>
    </xdr:to>
    <xdr:cxnSp macro="">
      <xdr:nvCxnSpPr>
        <xdr:cNvPr id="233" name="直線コネクタ 232"/>
        <xdr:cNvCxnSpPr/>
      </xdr:nvCxnSpPr>
      <xdr:spPr>
        <a:xfrm>
          <a:off x="4546600" y="1568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124594</xdr:rowOff>
    </xdr:from>
    <xdr:to>
      <xdr:col>24</xdr:col>
      <xdr:colOff>63500</xdr:colOff>
      <xdr:row>95</xdr:row>
      <xdr:rowOff>135680</xdr:rowOff>
    </xdr:to>
    <xdr:cxnSp macro="">
      <xdr:nvCxnSpPr>
        <xdr:cNvPr id="234" name="直線コネクタ 233"/>
        <xdr:cNvCxnSpPr/>
      </xdr:nvCxnSpPr>
      <xdr:spPr>
        <a:xfrm>
          <a:off x="3797300" y="16412344"/>
          <a:ext cx="838200" cy="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21265</xdr:rowOff>
    </xdr:from>
    <xdr:ext cx="534377" cy="259045"/>
    <xdr:sp macro="" textlink="">
      <xdr:nvSpPr>
        <xdr:cNvPr id="235" name="衛生費平均値テキスト"/>
        <xdr:cNvSpPr txBox="1"/>
      </xdr:nvSpPr>
      <xdr:spPr>
        <a:xfrm>
          <a:off x="4686300" y="16480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42838</xdr:rowOff>
    </xdr:from>
    <xdr:to>
      <xdr:col>24</xdr:col>
      <xdr:colOff>114300</xdr:colOff>
      <xdr:row>96</xdr:row>
      <xdr:rowOff>144438</xdr:rowOff>
    </xdr:to>
    <xdr:sp macro="" textlink="">
      <xdr:nvSpPr>
        <xdr:cNvPr id="236" name="フローチャート: 判断 235"/>
        <xdr:cNvSpPr/>
      </xdr:nvSpPr>
      <xdr:spPr>
        <a:xfrm>
          <a:off x="45847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100781</xdr:rowOff>
    </xdr:from>
    <xdr:to>
      <xdr:col>19</xdr:col>
      <xdr:colOff>177800</xdr:colOff>
      <xdr:row>95</xdr:row>
      <xdr:rowOff>124594</xdr:rowOff>
    </xdr:to>
    <xdr:cxnSp macro="">
      <xdr:nvCxnSpPr>
        <xdr:cNvPr id="237" name="直線コネクタ 236"/>
        <xdr:cNvCxnSpPr/>
      </xdr:nvCxnSpPr>
      <xdr:spPr>
        <a:xfrm>
          <a:off x="2908300" y="16388531"/>
          <a:ext cx="889000" cy="2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156584</xdr:rowOff>
    </xdr:from>
    <xdr:to>
      <xdr:col>20</xdr:col>
      <xdr:colOff>38100</xdr:colOff>
      <xdr:row>96</xdr:row>
      <xdr:rowOff>86734</xdr:rowOff>
    </xdr:to>
    <xdr:sp macro="" textlink="">
      <xdr:nvSpPr>
        <xdr:cNvPr id="238" name="フローチャート: 判断 237"/>
        <xdr:cNvSpPr/>
      </xdr:nvSpPr>
      <xdr:spPr>
        <a:xfrm>
          <a:off x="3746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77861</xdr:rowOff>
    </xdr:from>
    <xdr:ext cx="534377" cy="259045"/>
    <xdr:sp macro="" textlink="">
      <xdr:nvSpPr>
        <xdr:cNvPr id="239" name="テキスト ボックス 238"/>
        <xdr:cNvSpPr txBox="1"/>
      </xdr:nvSpPr>
      <xdr:spPr>
        <a:xfrm>
          <a:off x="3530111" y="1653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35840</xdr:rowOff>
    </xdr:from>
    <xdr:to>
      <xdr:col>15</xdr:col>
      <xdr:colOff>50800</xdr:colOff>
      <xdr:row>95</xdr:row>
      <xdr:rowOff>100781</xdr:rowOff>
    </xdr:to>
    <xdr:cxnSp macro="">
      <xdr:nvCxnSpPr>
        <xdr:cNvPr id="240" name="直線コネクタ 239"/>
        <xdr:cNvCxnSpPr/>
      </xdr:nvCxnSpPr>
      <xdr:spPr>
        <a:xfrm>
          <a:off x="2019300" y="16323590"/>
          <a:ext cx="889000" cy="6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127419</xdr:rowOff>
    </xdr:from>
    <xdr:to>
      <xdr:col>15</xdr:col>
      <xdr:colOff>101600</xdr:colOff>
      <xdr:row>96</xdr:row>
      <xdr:rowOff>57569</xdr:rowOff>
    </xdr:to>
    <xdr:sp macro="" textlink="">
      <xdr:nvSpPr>
        <xdr:cNvPr id="241" name="フローチャート: 判断 240"/>
        <xdr:cNvSpPr/>
      </xdr:nvSpPr>
      <xdr:spPr>
        <a:xfrm>
          <a:off x="2857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48696</xdr:rowOff>
    </xdr:from>
    <xdr:ext cx="534377" cy="259045"/>
    <xdr:sp macro="" textlink="">
      <xdr:nvSpPr>
        <xdr:cNvPr id="242" name="テキスト ボックス 241"/>
        <xdr:cNvSpPr txBox="1"/>
      </xdr:nvSpPr>
      <xdr:spPr>
        <a:xfrm>
          <a:off x="2641111" y="165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35840</xdr:rowOff>
    </xdr:from>
    <xdr:to>
      <xdr:col>10</xdr:col>
      <xdr:colOff>114300</xdr:colOff>
      <xdr:row>96</xdr:row>
      <xdr:rowOff>47307</xdr:rowOff>
    </xdr:to>
    <xdr:cxnSp macro="">
      <xdr:nvCxnSpPr>
        <xdr:cNvPr id="243" name="直線コネクタ 242"/>
        <xdr:cNvCxnSpPr/>
      </xdr:nvCxnSpPr>
      <xdr:spPr>
        <a:xfrm flipV="1">
          <a:off x="1130300" y="16323590"/>
          <a:ext cx="889000" cy="18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160623</xdr:rowOff>
    </xdr:from>
    <xdr:to>
      <xdr:col>10</xdr:col>
      <xdr:colOff>165100</xdr:colOff>
      <xdr:row>96</xdr:row>
      <xdr:rowOff>90773</xdr:rowOff>
    </xdr:to>
    <xdr:sp macro="" textlink="">
      <xdr:nvSpPr>
        <xdr:cNvPr id="244" name="フローチャート: 判断 243"/>
        <xdr:cNvSpPr/>
      </xdr:nvSpPr>
      <xdr:spPr>
        <a:xfrm>
          <a:off x="1968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81900</xdr:rowOff>
    </xdr:from>
    <xdr:ext cx="534377" cy="259045"/>
    <xdr:sp macro="" textlink="">
      <xdr:nvSpPr>
        <xdr:cNvPr id="245" name="テキスト ボックス 244"/>
        <xdr:cNvSpPr txBox="1"/>
      </xdr:nvSpPr>
      <xdr:spPr>
        <a:xfrm>
          <a:off x="1752111" y="165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7519</xdr:rowOff>
    </xdr:from>
    <xdr:to>
      <xdr:col>6</xdr:col>
      <xdr:colOff>38100</xdr:colOff>
      <xdr:row>96</xdr:row>
      <xdr:rowOff>109119</xdr:rowOff>
    </xdr:to>
    <xdr:sp macro="" textlink="">
      <xdr:nvSpPr>
        <xdr:cNvPr id="246" name="フローチャート: 判断 245"/>
        <xdr:cNvSpPr/>
      </xdr:nvSpPr>
      <xdr:spPr>
        <a:xfrm>
          <a:off x="1079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100246</xdr:rowOff>
    </xdr:from>
    <xdr:ext cx="534377" cy="259045"/>
    <xdr:sp macro="" textlink="">
      <xdr:nvSpPr>
        <xdr:cNvPr id="247" name="テキスト ボックス 246"/>
        <xdr:cNvSpPr txBox="1"/>
      </xdr:nvSpPr>
      <xdr:spPr>
        <a:xfrm>
          <a:off x="863111" y="165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84880</xdr:rowOff>
    </xdr:from>
    <xdr:to>
      <xdr:col>24</xdr:col>
      <xdr:colOff>114300</xdr:colOff>
      <xdr:row>96</xdr:row>
      <xdr:rowOff>15030</xdr:rowOff>
    </xdr:to>
    <xdr:sp macro="" textlink="">
      <xdr:nvSpPr>
        <xdr:cNvPr id="253" name="楕円 252"/>
        <xdr:cNvSpPr/>
      </xdr:nvSpPr>
      <xdr:spPr>
        <a:xfrm>
          <a:off x="4584700" y="1637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107757</xdr:rowOff>
    </xdr:from>
    <xdr:ext cx="534377" cy="259045"/>
    <xdr:sp macro="" textlink="">
      <xdr:nvSpPr>
        <xdr:cNvPr id="254" name="衛生費該当値テキスト"/>
        <xdr:cNvSpPr txBox="1"/>
      </xdr:nvSpPr>
      <xdr:spPr>
        <a:xfrm>
          <a:off x="4686300" y="16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73794</xdr:rowOff>
    </xdr:from>
    <xdr:to>
      <xdr:col>20</xdr:col>
      <xdr:colOff>38100</xdr:colOff>
      <xdr:row>96</xdr:row>
      <xdr:rowOff>3944</xdr:rowOff>
    </xdr:to>
    <xdr:sp macro="" textlink="">
      <xdr:nvSpPr>
        <xdr:cNvPr id="255" name="楕円 254"/>
        <xdr:cNvSpPr/>
      </xdr:nvSpPr>
      <xdr:spPr>
        <a:xfrm>
          <a:off x="3746500" y="163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20471</xdr:rowOff>
    </xdr:from>
    <xdr:ext cx="534377" cy="259045"/>
    <xdr:sp macro="" textlink="">
      <xdr:nvSpPr>
        <xdr:cNvPr id="256" name="テキスト ボックス 255"/>
        <xdr:cNvSpPr txBox="1"/>
      </xdr:nvSpPr>
      <xdr:spPr>
        <a:xfrm>
          <a:off x="3530111" y="1613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49981</xdr:rowOff>
    </xdr:from>
    <xdr:to>
      <xdr:col>15</xdr:col>
      <xdr:colOff>101600</xdr:colOff>
      <xdr:row>95</xdr:row>
      <xdr:rowOff>151581</xdr:rowOff>
    </xdr:to>
    <xdr:sp macro="" textlink="">
      <xdr:nvSpPr>
        <xdr:cNvPr id="257" name="楕円 256"/>
        <xdr:cNvSpPr/>
      </xdr:nvSpPr>
      <xdr:spPr>
        <a:xfrm>
          <a:off x="2857500" y="1633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168108</xdr:rowOff>
    </xdr:from>
    <xdr:ext cx="534377" cy="259045"/>
    <xdr:sp macro="" textlink="">
      <xdr:nvSpPr>
        <xdr:cNvPr id="258" name="テキスト ボックス 257"/>
        <xdr:cNvSpPr txBox="1"/>
      </xdr:nvSpPr>
      <xdr:spPr>
        <a:xfrm>
          <a:off x="2641111" y="1611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156490</xdr:rowOff>
    </xdr:from>
    <xdr:to>
      <xdr:col>10</xdr:col>
      <xdr:colOff>165100</xdr:colOff>
      <xdr:row>95</xdr:row>
      <xdr:rowOff>86640</xdr:rowOff>
    </xdr:to>
    <xdr:sp macro="" textlink="">
      <xdr:nvSpPr>
        <xdr:cNvPr id="259" name="楕円 258"/>
        <xdr:cNvSpPr/>
      </xdr:nvSpPr>
      <xdr:spPr>
        <a:xfrm>
          <a:off x="1968500" y="1627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103167</xdr:rowOff>
    </xdr:from>
    <xdr:ext cx="534377" cy="259045"/>
    <xdr:sp macro="" textlink="">
      <xdr:nvSpPr>
        <xdr:cNvPr id="260" name="テキスト ボックス 259"/>
        <xdr:cNvSpPr txBox="1"/>
      </xdr:nvSpPr>
      <xdr:spPr>
        <a:xfrm>
          <a:off x="1752111" y="1604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167957</xdr:rowOff>
    </xdr:from>
    <xdr:to>
      <xdr:col>6</xdr:col>
      <xdr:colOff>38100</xdr:colOff>
      <xdr:row>96</xdr:row>
      <xdr:rowOff>98107</xdr:rowOff>
    </xdr:to>
    <xdr:sp macro="" textlink="">
      <xdr:nvSpPr>
        <xdr:cNvPr id="261" name="楕円 260"/>
        <xdr:cNvSpPr/>
      </xdr:nvSpPr>
      <xdr:spPr>
        <a:xfrm>
          <a:off x="1079500" y="164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114634</xdr:rowOff>
    </xdr:from>
    <xdr:ext cx="534377" cy="259045"/>
    <xdr:sp macro="" textlink="">
      <xdr:nvSpPr>
        <xdr:cNvPr id="262" name="テキスト ボックス 261"/>
        <xdr:cNvSpPr txBox="1"/>
      </xdr:nvSpPr>
      <xdr:spPr>
        <a:xfrm>
          <a:off x="863111" y="1623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445</xdr:rowOff>
    </xdr:from>
    <xdr:to>
      <xdr:col>54</xdr:col>
      <xdr:colOff>189865</xdr:colOff>
      <xdr:row>39</xdr:row>
      <xdr:rowOff>44450</xdr:rowOff>
    </xdr:to>
    <xdr:cxnSp macro="">
      <xdr:nvCxnSpPr>
        <xdr:cNvPr id="286" name="直線コネクタ 285"/>
        <xdr:cNvCxnSpPr/>
      </xdr:nvCxnSpPr>
      <xdr:spPr>
        <a:xfrm flipV="1">
          <a:off x="10475595" y="5143945"/>
          <a:ext cx="1270" cy="1587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118572</xdr:rowOff>
    </xdr:from>
    <xdr:ext cx="469744" cy="259045"/>
    <xdr:sp macro="" textlink="">
      <xdr:nvSpPr>
        <xdr:cNvPr id="289" name="労働費最大値テキスト"/>
        <xdr:cNvSpPr txBox="1"/>
      </xdr:nvSpPr>
      <xdr:spPr>
        <a:xfrm>
          <a:off x="10528300" y="491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445</xdr:rowOff>
    </xdr:from>
    <xdr:to>
      <xdr:col>55</xdr:col>
      <xdr:colOff>88900</xdr:colOff>
      <xdr:row>30</xdr:row>
      <xdr:rowOff>445</xdr:rowOff>
    </xdr:to>
    <xdr:cxnSp macro="">
      <xdr:nvCxnSpPr>
        <xdr:cNvPr id="290" name="直線コネクタ 289"/>
        <xdr:cNvCxnSpPr/>
      </xdr:nvCxnSpPr>
      <xdr:spPr>
        <a:xfrm>
          <a:off x="10388600" y="51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19685</xdr:rowOff>
    </xdr:from>
    <xdr:to>
      <xdr:col>55</xdr:col>
      <xdr:colOff>0</xdr:colOff>
      <xdr:row>39</xdr:row>
      <xdr:rowOff>42355</xdr:rowOff>
    </xdr:to>
    <xdr:cxnSp macro="">
      <xdr:nvCxnSpPr>
        <xdr:cNvPr id="291" name="直線コネクタ 290"/>
        <xdr:cNvCxnSpPr/>
      </xdr:nvCxnSpPr>
      <xdr:spPr>
        <a:xfrm>
          <a:off x="9639300" y="6706235"/>
          <a:ext cx="8382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3192</xdr:rowOff>
    </xdr:from>
    <xdr:ext cx="378565" cy="259045"/>
    <xdr:sp macro="" textlink="">
      <xdr:nvSpPr>
        <xdr:cNvPr id="292" name="労働費平均値テキスト"/>
        <xdr:cNvSpPr txBox="1"/>
      </xdr:nvSpPr>
      <xdr:spPr>
        <a:xfrm>
          <a:off x="10528300" y="63468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151765</xdr:rowOff>
    </xdr:from>
    <xdr:to>
      <xdr:col>55</xdr:col>
      <xdr:colOff>50800</xdr:colOff>
      <xdr:row>38</xdr:row>
      <xdr:rowOff>81915</xdr:rowOff>
    </xdr:to>
    <xdr:sp macro="" textlink="">
      <xdr:nvSpPr>
        <xdr:cNvPr id="293" name="フローチャート: 判断 292"/>
        <xdr:cNvSpPr/>
      </xdr:nvSpPr>
      <xdr:spPr>
        <a:xfrm>
          <a:off x="104267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19685</xdr:rowOff>
    </xdr:from>
    <xdr:to>
      <xdr:col>50</xdr:col>
      <xdr:colOff>114300</xdr:colOff>
      <xdr:row>39</xdr:row>
      <xdr:rowOff>41973</xdr:rowOff>
    </xdr:to>
    <xdr:cxnSp macro="">
      <xdr:nvCxnSpPr>
        <xdr:cNvPr id="294" name="直線コネクタ 293"/>
        <xdr:cNvCxnSpPr/>
      </xdr:nvCxnSpPr>
      <xdr:spPr>
        <a:xfrm flipV="1">
          <a:off x="8750300" y="6706235"/>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2984</xdr:rowOff>
    </xdr:from>
    <xdr:to>
      <xdr:col>50</xdr:col>
      <xdr:colOff>165100</xdr:colOff>
      <xdr:row>38</xdr:row>
      <xdr:rowOff>104584</xdr:rowOff>
    </xdr:to>
    <xdr:sp macro="" textlink="">
      <xdr:nvSpPr>
        <xdr:cNvPr id="295" name="フローチャート: 判断 294"/>
        <xdr:cNvSpPr/>
      </xdr:nvSpPr>
      <xdr:spPr>
        <a:xfrm>
          <a:off x="9588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121111</xdr:rowOff>
    </xdr:from>
    <xdr:ext cx="378565" cy="259045"/>
    <xdr:sp macro="" textlink="">
      <xdr:nvSpPr>
        <xdr:cNvPr id="296" name="テキスト ボックス 295"/>
        <xdr:cNvSpPr txBox="1"/>
      </xdr:nvSpPr>
      <xdr:spPr>
        <a:xfrm>
          <a:off x="9450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41593</xdr:rowOff>
    </xdr:from>
    <xdr:to>
      <xdr:col>45</xdr:col>
      <xdr:colOff>177800</xdr:colOff>
      <xdr:row>39</xdr:row>
      <xdr:rowOff>41973</xdr:rowOff>
    </xdr:to>
    <xdr:cxnSp macro="">
      <xdr:nvCxnSpPr>
        <xdr:cNvPr id="297" name="直線コネクタ 296"/>
        <xdr:cNvCxnSpPr/>
      </xdr:nvCxnSpPr>
      <xdr:spPr>
        <a:xfrm>
          <a:off x="7861300" y="6728143"/>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99187</xdr:rowOff>
    </xdr:from>
    <xdr:to>
      <xdr:col>46</xdr:col>
      <xdr:colOff>38100</xdr:colOff>
      <xdr:row>38</xdr:row>
      <xdr:rowOff>29337</xdr:rowOff>
    </xdr:to>
    <xdr:sp macro="" textlink="">
      <xdr:nvSpPr>
        <xdr:cNvPr id="298" name="フローチャート: 判断 297"/>
        <xdr:cNvSpPr/>
      </xdr:nvSpPr>
      <xdr:spPr>
        <a:xfrm>
          <a:off x="8699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45864</xdr:rowOff>
    </xdr:from>
    <xdr:ext cx="469744" cy="259045"/>
    <xdr:sp macro="" textlink="">
      <xdr:nvSpPr>
        <xdr:cNvPr id="299" name="テキスト ボックス 298"/>
        <xdr:cNvSpPr txBox="1"/>
      </xdr:nvSpPr>
      <xdr:spPr>
        <a:xfrm>
          <a:off x="8515428" y="62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60261</xdr:rowOff>
    </xdr:from>
    <xdr:to>
      <xdr:col>41</xdr:col>
      <xdr:colOff>50800</xdr:colOff>
      <xdr:row>39</xdr:row>
      <xdr:rowOff>41593</xdr:rowOff>
    </xdr:to>
    <xdr:cxnSp macro="">
      <xdr:nvCxnSpPr>
        <xdr:cNvPr id="300" name="直線コネクタ 299"/>
        <xdr:cNvCxnSpPr/>
      </xdr:nvCxnSpPr>
      <xdr:spPr>
        <a:xfrm>
          <a:off x="6972300" y="6403911"/>
          <a:ext cx="889000" cy="3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18986</xdr:rowOff>
    </xdr:from>
    <xdr:to>
      <xdr:col>41</xdr:col>
      <xdr:colOff>101600</xdr:colOff>
      <xdr:row>37</xdr:row>
      <xdr:rowOff>120586</xdr:rowOff>
    </xdr:to>
    <xdr:sp macro="" textlink="">
      <xdr:nvSpPr>
        <xdr:cNvPr id="301" name="フローチャート: 判断 300"/>
        <xdr:cNvSpPr/>
      </xdr:nvSpPr>
      <xdr:spPr>
        <a:xfrm>
          <a:off x="7810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137113</xdr:rowOff>
    </xdr:from>
    <xdr:ext cx="469744" cy="259045"/>
    <xdr:sp macro="" textlink="">
      <xdr:nvSpPr>
        <xdr:cNvPr id="302" name="テキスト ボックス 301"/>
        <xdr:cNvSpPr txBox="1"/>
      </xdr:nvSpPr>
      <xdr:spPr>
        <a:xfrm>
          <a:off x="7626428"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64897</xdr:rowOff>
    </xdr:from>
    <xdr:to>
      <xdr:col>36</xdr:col>
      <xdr:colOff>165100</xdr:colOff>
      <xdr:row>36</xdr:row>
      <xdr:rowOff>166497</xdr:rowOff>
    </xdr:to>
    <xdr:sp macro="" textlink="">
      <xdr:nvSpPr>
        <xdr:cNvPr id="303" name="フローチャート: 判断 302"/>
        <xdr:cNvSpPr/>
      </xdr:nvSpPr>
      <xdr:spPr>
        <a:xfrm>
          <a:off x="6921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11574</xdr:rowOff>
    </xdr:from>
    <xdr:ext cx="469744" cy="259045"/>
    <xdr:sp macro="" textlink="">
      <xdr:nvSpPr>
        <xdr:cNvPr id="304" name="テキスト ボックス 303"/>
        <xdr:cNvSpPr txBox="1"/>
      </xdr:nvSpPr>
      <xdr:spPr>
        <a:xfrm>
          <a:off x="6737428"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163005</xdr:rowOff>
    </xdr:from>
    <xdr:to>
      <xdr:col>55</xdr:col>
      <xdr:colOff>50800</xdr:colOff>
      <xdr:row>39</xdr:row>
      <xdr:rowOff>93155</xdr:rowOff>
    </xdr:to>
    <xdr:sp macro="" textlink="">
      <xdr:nvSpPr>
        <xdr:cNvPr id="310" name="楕円 309"/>
        <xdr:cNvSpPr/>
      </xdr:nvSpPr>
      <xdr:spPr>
        <a:xfrm>
          <a:off x="10426700" y="66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77932</xdr:rowOff>
    </xdr:from>
    <xdr:ext cx="313932" cy="259045"/>
    <xdr:sp macro="" textlink="">
      <xdr:nvSpPr>
        <xdr:cNvPr id="311" name="労働費該当値テキスト"/>
        <xdr:cNvSpPr txBox="1"/>
      </xdr:nvSpPr>
      <xdr:spPr>
        <a:xfrm>
          <a:off x="10528300" y="65930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140335</xdr:rowOff>
    </xdr:from>
    <xdr:to>
      <xdr:col>50</xdr:col>
      <xdr:colOff>165100</xdr:colOff>
      <xdr:row>39</xdr:row>
      <xdr:rowOff>70485</xdr:rowOff>
    </xdr:to>
    <xdr:sp macro="" textlink="">
      <xdr:nvSpPr>
        <xdr:cNvPr id="312" name="楕円 311"/>
        <xdr:cNvSpPr/>
      </xdr:nvSpPr>
      <xdr:spPr>
        <a:xfrm>
          <a:off x="95885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61612</xdr:rowOff>
    </xdr:from>
    <xdr:ext cx="378565" cy="259045"/>
    <xdr:sp macro="" textlink="">
      <xdr:nvSpPr>
        <xdr:cNvPr id="313" name="テキスト ボックス 312"/>
        <xdr:cNvSpPr txBox="1"/>
      </xdr:nvSpPr>
      <xdr:spPr>
        <a:xfrm>
          <a:off x="9450017" y="6748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162623</xdr:rowOff>
    </xdr:from>
    <xdr:to>
      <xdr:col>46</xdr:col>
      <xdr:colOff>38100</xdr:colOff>
      <xdr:row>39</xdr:row>
      <xdr:rowOff>92773</xdr:rowOff>
    </xdr:to>
    <xdr:sp macro="" textlink="">
      <xdr:nvSpPr>
        <xdr:cNvPr id="314" name="楕円 313"/>
        <xdr:cNvSpPr/>
      </xdr:nvSpPr>
      <xdr:spPr>
        <a:xfrm>
          <a:off x="86995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83900</xdr:rowOff>
    </xdr:from>
    <xdr:ext cx="313932" cy="259045"/>
    <xdr:sp macro="" textlink="">
      <xdr:nvSpPr>
        <xdr:cNvPr id="315" name="テキスト ボックス 314"/>
        <xdr:cNvSpPr txBox="1"/>
      </xdr:nvSpPr>
      <xdr:spPr>
        <a:xfrm>
          <a:off x="8593333" y="6770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162243</xdr:rowOff>
    </xdr:from>
    <xdr:to>
      <xdr:col>41</xdr:col>
      <xdr:colOff>101600</xdr:colOff>
      <xdr:row>39</xdr:row>
      <xdr:rowOff>92393</xdr:rowOff>
    </xdr:to>
    <xdr:sp macro="" textlink="">
      <xdr:nvSpPr>
        <xdr:cNvPr id="316" name="楕円 315"/>
        <xdr:cNvSpPr/>
      </xdr:nvSpPr>
      <xdr:spPr>
        <a:xfrm>
          <a:off x="7810500" y="66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83520</xdr:rowOff>
    </xdr:from>
    <xdr:ext cx="313932" cy="259045"/>
    <xdr:sp macro="" textlink="">
      <xdr:nvSpPr>
        <xdr:cNvPr id="317" name="テキスト ボックス 316"/>
        <xdr:cNvSpPr txBox="1"/>
      </xdr:nvSpPr>
      <xdr:spPr>
        <a:xfrm>
          <a:off x="7704333" y="6770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9461</xdr:rowOff>
    </xdr:from>
    <xdr:to>
      <xdr:col>36</xdr:col>
      <xdr:colOff>165100</xdr:colOff>
      <xdr:row>37</xdr:row>
      <xdr:rowOff>111061</xdr:rowOff>
    </xdr:to>
    <xdr:sp macro="" textlink="">
      <xdr:nvSpPr>
        <xdr:cNvPr id="318" name="楕円 317"/>
        <xdr:cNvSpPr/>
      </xdr:nvSpPr>
      <xdr:spPr>
        <a:xfrm>
          <a:off x="6921500" y="63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102188</xdr:rowOff>
    </xdr:from>
    <xdr:ext cx="469744" cy="259045"/>
    <xdr:sp macro="" textlink="">
      <xdr:nvSpPr>
        <xdr:cNvPr id="319" name="テキスト ボックス 318"/>
        <xdr:cNvSpPr txBox="1"/>
      </xdr:nvSpPr>
      <xdr:spPr>
        <a:xfrm>
          <a:off x="6737428" y="644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157912</xdr:rowOff>
    </xdr:from>
    <xdr:to>
      <xdr:col>54</xdr:col>
      <xdr:colOff>189865</xdr:colOff>
      <xdr:row>59</xdr:row>
      <xdr:rowOff>1146</xdr:rowOff>
    </xdr:to>
    <xdr:cxnSp macro="">
      <xdr:nvCxnSpPr>
        <xdr:cNvPr id="345" name="直線コネクタ 344"/>
        <xdr:cNvCxnSpPr/>
      </xdr:nvCxnSpPr>
      <xdr:spPr>
        <a:xfrm flipV="1">
          <a:off x="10475595" y="8730412"/>
          <a:ext cx="1270" cy="1386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4973</xdr:rowOff>
    </xdr:from>
    <xdr:ext cx="469744" cy="259045"/>
    <xdr:sp macro="" textlink="">
      <xdr:nvSpPr>
        <xdr:cNvPr id="346" name="農林水産業費最小値テキスト"/>
        <xdr:cNvSpPr txBox="1"/>
      </xdr:nvSpPr>
      <xdr:spPr>
        <a:xfrm>
          <a:off x="10528300" y="1012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1146</xdr:rowOff>
    </xdr:from>
    <xdr:to>
      <xdr:col>55</xdr:col>
      <xdr:colOff>88900</xdr:colOff>
      <xdr:row>59</xdr:row>
      <xdr:rowOff>1146</xdr:rowOff>
    </xdr:to>
    <xdr:cxnSp macro="">
      <xdr:nvCxnSpPr>
        <xdr:cNvPr id="347" name="直線コネクタ 346"/>
        <xdr:cNvCxnSpPr/>
      </xdr:nvCxnSpPr>
      <xdr:spPr>
        <a:xfrm>
          <a:off x="10388600" y="1011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104589</xdr:rowOff>
    </xdr:from>
    <xdr:ext cx="599010" cy="259045"/>
    <xdr:sp macro="" textlink="">
      <xdr:nvSpPr>
        <xdr:cNvPr id="348" name="農林水産業費最大値テキスト"/>
        <xdr:cNvSpPr txBox="1"/>
      </xdr:nvSpPr>
      <xdr:spPr>
        <a:xfrm>
          <a:off x="10528300" y="850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157912</xdr:rowOff>
    </xdr:from>
    <xdr:to>
      <xdr:col>55</xdr:col>
      <xdr:colOff>88900</xdr:colOff>
      <xdr:row>50</xdr:row>
      <xdr:rowOff>157912</xdr:rowOff>
    </xdr:to>
    <xdr:cxnSp macro="">
      <xdr:nvCxnSpPr>
        <xdr:cNvPr id="349" name="直線コネクタ 348"/>
        <xdr:cNvCxnSpPr/>
      </xdr:nvCxnSpPr>
      <xdr:spPr>
        <a:xfrm>
          <a:off x="10388600" y="8730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61834</xdr:rowOff>
    </xdr:from>
    <xdr:to>
      <xdr:col>55</xdr:col>
      <xdr:colOff>0</xdr:colOff>
      <xdr:row>58</xdr:row>
      <xdr:rowOff>115828</xdr:rowOff>
    </xdr:to>
    <xdr:cxnSp macro="">
      <xdr:nvCxnSpPr>
        <xdr:cNvPr id="350" name="直線コネクタ 349"/>
        <xdr:cNvCxnSpPr/>
      </xdr:nvCxnSpPr>
      <xdr:spPr>
        <a:xfrm flipV="1">
          <a:off x="9639300" y="10005934"/>
          <a:ext cx="838200" cy="5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19651</xdr:rowOff>
    </xdr:from>
    <xdr:ext cx="534377" cy="259045"/>
    <xdr:sp macro="" textlink="">
      <xdr:nvSpPr>
        <xdr:cNvPr id="351" name="農林水産業費平均値テキスト"/>
        <xdr:cNvSpPr txBox="1"/>
      </xdr:nvSpPr>
      <xdr:spPr>
        <a:xfrm>
          <a:off x="10528300" y="96208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168224</xdr:rowOff>
    </xdr:from>
    <xdr:to>
      <xdr:col>55</xdr:col>
      <xdr:colOff>50800</xdr:colOff>
      <xdr:row>57</xdr:row>
      <xdr:rowOff>98374</xdr:rowOff>
    </xdr:to>
    <xdr:sp macro="" textlink="">
      <xdr:nvSpPr>
        <xdr:cNvPr id="352" name="フローチャート: 判断 351"/>
        <xdr:cNvSpPr/>
      </xdr:nvSpPr>
      <xdr:spPr>
        <a:xfrm>
          <a:off x="104267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50601</xdr:rowOff>
    </xdr:from>
    <xdr:to>
      <xdr:col>50</xdr:col>
      <xdr:colOff>114300</xdr:colOff>
      <xdr:row>58</xdr:row>
      <xdr:rowOff>115828</xdr:rowOff>
    </xdr:to>
    <xdr:cxnSp macro="">
      <xdr:nvCxnSpPr>
        <xdr:cNvPr id="353" name="直線コネクタ 352"/>
        <xdr:cNvCxnSpPr/>
      </xdr:nvCxnSpPr>
      <xdr:spPr>
        <a:xfrm>
          <a:off x="8750300" y="9994701"/>
          <a:ext cx="889000" cy="6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37802</xdr:rowOff>
    </xdr:from>
    <xdr:to>
      <xdr:col>50</xdr:col>
      <xdr:colOff>165100</xdr:colOff>
      <xdr:row>57</xdr:row>
      <xdr:rowOff>139402</xdr:rowOff>
    </xdr:to>
    <xdr:sp macro="" textlink="">
      <xdr:nvSpPr>
        <xdr:cNvPr id="354" name="フローチャート: 判断 353"/>
        <xdr:cNvSpPr/>
      </xdr:nvSpPr>
      <xdr:spPr>
        <a:xfrm>
          <a:off x="9588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155929</xdr:rowOff>
    </xdr:from>
    <xdr:ext cx="534377" cy="259045"/>
    <xdr:sp macro="" textlink="">
      <xdr:nvSpPr>
        <xdr:cNvPr id="355" name="テキスト ボックス 354"/>
        <xdr:cNvSpPr txBox="1"/>
      </xdr:nvSpPr>
      <xdr:spPr>
        <a:xfrm>
          <a:off x="9372111" y="95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50601</xdr:rowOff>
    </xdr:from>
    <xdr:to>
      <xdr:col>45</xdr:col>
      <xdr:colOff>177800</xdr:colOff>
      <xdr:row>58</xdr:row>
      <xdr:rowOff>111669</xdr:rowOff>
    </xdr:to>
    <xdr:cxnSp macro="">
      <xdr:nvCxnSpPr>
        <xdr:cNvPr id="356" name="直線コネクタ 355"/>
        <xdr:cNvCxnSpPr/>
      </xdr:nvCxnSpPr>
      <xdr:spPr>
        <a:xfrm flipV="1">
          <a:off x="7861300" y="9994701"/>
          <a:ext cx="889000" cy="6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28223</xdr:rowOff>
    </xdr:from>
    <xdr:to>
      <xdr:col>46</xdr:col>
      <xdr:colOff>38100</xdr:colOff>
      <xdr:row>57</xdr:row>
      <xdr:rowOff>129823</xdr:rowOff>
    </xdr:to>
    <xdr:sp macro="" textlink="">
      <xdr:nvSpPr>
        <xdr:cNvPr id="357" name="フローチャート: 判断 356"/>
        <xdr:cNvSpPr/>
      </xdr:nvSpPr>
      <xdr:spPr>
        <a:xfrm>
          <a:off x="8699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146350</xdr:rowOff>
    </xdr:from>
    <xdr:ext cx="534377" cy="259045"/>
    <xdr:sp macro="" textlink="">
      <xdr:nvSpPr>
        <xdr:cNvPr id="358" name="テキスト ボックス 357"/>
        <xdr:cNvSpPr txBox="1"/>
      </xdr:nvSpPr>
      <xdr:spPr>
        <a:xfrm>
          <a:off x="8483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111669</xdr:rowOff>
    </xdr:from>
    <xdr:to>
      <xdr:col>41</xdr:col>
      <xdr:colOff>50800</xdr:colOff>
      <xdr:row>58</xdr:row>
      <xdr:rowOff>137599</xdr:rowOff>
    </xdr:to>
    <xdr:cxnSp macro="">
      <xdr:nvCxnSpPr>
        <xdr:cNvPr id="359" name="直線コネクタ 358"/>
        <xdr:cNvCxnSpPr/>
      </xdr:nvCxnSpPr>
      <xdr:spPr>
        <a:xfrm flipV="1">
          <a:off x="6972300" y="10055769"/>
          <a:ext cx="889000" cy="2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83011</xdr:rowOff>
    </xdr:from>
    <xdr:to>
      <xdr:col>41</xdr:col>
      <xdr:colOff>101600</xdr:colOff>
      <xdr:row>58</xdr:row>
      <xdr:rowOff>13161</xdr:rowOff>
    </xdr:to>
    <xdr:sp macro="" textlink="">
      <xdr:nvSpPr>
        <xdr:cNvPr id="360" name="フローチャート: 判断 359"/>
        <xdr:cNvSpPr/>
      </xdr:nvSpPr>
      <xdr:spPr>
        <a:xfrm>
          <a:off x="7810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29688</xdr:rowOff>
    </xdr:from>
    <xdr:ext cx="534377" cy="259045"/>
    <xdr:sp macro="" textlink="">
      <xdr:nvSpPr>
        <xdr:cNvPr id="361" name="テキスト ボックス 360"/>
        <xdr:cNvSpPr txBox="1"/>
      </xdr:nvSpPr>
      <xdr:spPr>
        <a:xfrm>
          <a:off x="7594111" y="96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85264</xdr:rowOff>
    </xdr:from>
    <xdr:to>
      <xdr:col>36</xdr:col>
      <xdr:colOff>165100</xdr:colOff>
      <xdr:row>58</xdr:row>
      <xdr:rowOff>15414</xdr:rowOff>
    </xdr:to>
    <xdr:sp macro="" textlink="">
      <xdr:nvSpPr>
        <xdr:cNvPr id="362" name="フローチャート: 判断 361"/>
        <xdr:cNvSpPr/>
      </xdr:nvSpPr>
      <xdr:spPr>
        <a:xfrm>
          <a:off x="6921500" y="98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31941</xdr:rowOff>
    </xdr:from>
    <xdr:ext cx="534377" cy="259045"/>
    <xdr:sp macro="" textlink="">
      <xdr:nvSpPr>
        <xdr:cNvPr id="363" name="テキスト ボックス 362"/>
        <xdr:cNvSpPr txBox="1"/>
      </xdr:nvSpPr>
      <xdr:spPr>
        <a:xfrm>
          <a:off x="6705111" y="96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11034</xdr:rowOff>
    </xdr:from>
    <xdr:to>
      <xdr:col>55</xdr:col>
      <xdr:colOff>50800</xdr:colOff>
      <xdr:row>58</xdr:row>
      <xdr:rowOff>112634</xdr:rowOff>
    </xdr:to>
    <xdr:sp macro="" textlink="">
      <xdr:nvSpPr>
        <xdr:cNvPr id="369" name="楕円 368"/>
        <xdr:cNvSpPr/>
      </xdr:nvSpPr>
      <xdr:spPr>
        <a:xfrm>
          <a:off x="10426700" y="995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97411</xdr:rowOff>
    </xdr:from>
    <xdr:ext cx="534377" cy="259045"/>
    <xdr:sp macro="" textlink="">
      <xdr:nvSpPr>
        <xdr:cNvPr id="370" name="農林水産業費該当値テキスト"/>
        <xdr:cNvSpPr txBox="1"/>
      </xdr:nvSpPr>
      <xdr:spPr>
        <a:xfrm>
          <a:off x="10528300" y="98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65028</xdr:rowOff>
    </xdr:from>
    <xdr:to>
      <xdr:col>50</xdr:col>
      <xdr:colOff>165100</xdr:colOff>
      <xdr:row>58</xdr:row>
      <xdr:rowOff>166628</xdr:rowOff>
    </xdr:to>
    <xdr:sp macro="" textlink="">
      <xdr:nvSpPr>
        <xdr:cNvPr id="371" name="楕円 370"/>
        <xdr:cNvSpPr/>
      </xdr:nvSpPr>
      <xdr:spPr>
        <a:xfrm>
          <a:off x="9588500" y="1000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157755</xdr:rowOff>
    </xdr:from>
    <xdr:ext cx="534377" cy="259045"/>
    <xdr:sp macro="" textlink="">
      <xdr:nvSpPr>
        <xdr:cNvPr id="372" name="テキスト ボックス 371"/>
        <xdr:cNvSpPr txBox="1"/>
      </xdr:nvSpPr>
      <xdr:spPr>
        <a:xfrm>
          <a:off x="9372111" y="1010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171251</xdr:rowOff>
    </xdr:from>
    <xdr:to>
      <xdr:col>46</xdr:col>
      <xdr:colOff>38100</xdr:colOff>
      <xdr:row>58</xdr:row>
      <xdr:rowOff>101401</xdr:rowOff>
    </xdr:to>
    <xdr:sp macro="" textlink="">
      <xdr:nvSpPr>
        <xdr:cNvPr id="373" name="楕円 372"/>
        <xdr:cNvSpPr/>
      </xdr:nvSpPr>
      <xdr:spPr>
        <a:xfrm>
          <a:off x="8699500" y="994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92528</xdr:rowOff>
    </xdr:from>
    <xdr:ext cx="534377" cy="259045"/>
    <xdr:sp macro="" textlink="">
      <xdr:nvSpPr>
        <xdr:cNvPr id="374" name="テキスト ボックス 373"/>
        <xdr:cNvSpPr txBox="1"/>
      </xdr:nvSpPr>
      <xdr:spPr>
        <a:xfrm>
          <a:off x="8483111" y="1003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60869</xdr:rowOff>
    </xdr:from>
    <xdr:to>
      <xdr:col>41</xdr:col>
      <xdr:colOff>101600</xdr:colOff>
      <xdr:row>58</xdr:row>
      <xdr:rowOff>162469</xdr:rowOff>
    </xdr:to>
    <xdr:sp macro="" textlink="">
      <xdr:nvSpPr>
        <xdr:cNvPr id="375" name="楕円 374"/>
        <xdr:cNvSpPr/>
      </xdr:nvSpPr>
      <xdr:spPr>
        <a:xfrm>
          <a:off x="7810500" y="1000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153596</xdr:rowOff>
    </xdr:from>
    <xdr:ext cx="534377" cy="259045"/>
    <xdr:sp macro="" textlink="">
      <xdr:nvSpPr>
        <xdr:cNvPr id="376" name="テキスト ボックス 375"/>
        <xdr:cNvSpPr txBox="1"/>
      </xdr:nvSpPr>
      <xdr:spPr>
        <a:xfrm>
          <a:off x="7594111" y="1009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86799</xdr:rowOff>
    </xdr:from>
    <xdr:to>
      <xdr:col>36</xdr:col>
      <xdr:colOff>165100</xdr:colOff>
      <xdr:row>59</xdr:row>
      <xdr:rowOff>16949</xdr:rowOff>
    </xdr:to>
    <xdr:sp macro="" textlink="">
      <xdr:nvSpPr>
        <xdr:cNvPr id="377" name="楕円 376"/>
        <xdr:cNvSpPr/>
      </xdr:nvSpPr>
      <xdr:spPr>
        <a:xfrm>
          <a:off x="6921500" y="1003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8076</xdr:rowOff>
    </xdr:from>
    <xdr:ext cx="534377" cy="259045"/>
    <xdr:sp macro="" textlink="">
      <xdr:nvSpPr>
        <xdr:cNvPr id="378" name="テキスト ボックス 377"/>
        <xdr:cNvSpPr txBox="1"/>
      </xdr:nvSpPr>
      <xdr:spPr>
        <a:xfrm>
          <a:off x="6705111" y="1012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126099</xdr:rowOff>
    </xdr:from>
    <xdr:to>
      <xdr:col>54</xdr:col>
      <xdr:colOff>189865</xdr:colOff>
      <xdr:row>78</xdr:row>
      <xdr:rowOff>120155</xdr:rowOff>
    </xdr:to>
    <xdr:cxnSp macro="">
      <xdr:nvCxnSpPr>
        <xdr:cNvPr id="402" name="直線コネクタ 401"/>
        <xdr:cNvCxnSpPr/>
      </xdr:nvCxnSpPr>
      <xdr:spPr>
        <a:xfrm flipV="1">
          <a:off x="10475595" y="12127599"/>
          <a:ext cx="1270" cy="1365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123982</xdr:rowOff>
    </xdr:from>
    <xdr:ext cx="469744" cy="259045"/>
    <xdr:sp macro="" textlink="">
      <xdr:nvSpPr>
        <xdr:cNvPr id="403" name="商工費最小値テキスト"/>
        <xdr:cNvSpPr txBox="1"/>
      </xdr:nvSpPr>
      <xdr:spPr>
        <a:xfrm>
          <a:off x="10528300" y="1349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120155</xdr:rowOff>
    </xdr:from>
    <xdr:to>
      <xdr:col>55</xdr:col>
      <xdr:colOff>88900</xdr:colOff>
      <xdr:row>78</xdr:row>
      <xdr:rowOff>120155</xdr:rowOff>
    </xdr:to>
    <xdr:cxnSp macro="">
      <xdr:nvCxnSpPr>
        <xdr:cNvPr id="404" name="直線コネクタ 403"/>
        <xdr:cNvCxnSpPr/>
      </xdr:nvCxnSpPr>
      <xdr:spPr>
        <a:xfrm>
          <a:off x="10388600" y="134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72776</xdr:rowOff>
    </xdr:from>
    <xdr:ext cx="534377" cy="259045"/>
    <xdr:sp macro="" textlink="">
      <xdr:nvSpPr>
        <xdr:cNvPr id="405" name="商工費最大値テキスト"/>
        <xdr:cNvSpPr txBox="1"/>
      </xdr:nvSpPr>
      <xdr:spPr>
        <a:xfrm>
          <a:off x="10528300" y="119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126099</xdr:rowOff>
    </xdr:from>
    <xdr:to>
      <xdr:col>55</xdr:col>
      <xdr:colOff>88900</xdr:colOff>
      <xdr:row>70</xdr:row>
      <xdr:rowOff>126099</xdr:rowOff>
    </xdr:to>
    <xdr:cxnSp macro="">
      <xdr:nvCxnSpPr>
        <xdr:cNvPr id="406" name="直線コネクタ 405"/>
        <xdr:cNvCxnSpPr/>
      </xdr:nvCxnSpPr>
      <xdr:spPr>
        <a:xfrm>
          <a:off x="10388600" y="1212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48717</xdr:rowOff>
    </xdr:from>
    <xdr:to>
      <xdr:col>55</xdr:col>
      <xdr:colOff>0</xdr:colOff>
      <xdr:row>75</xdr:row>
      <xdr:rowOff>15037</xdr:rowOff>
    </xdr:to>
    <xdr:cxnSp macro="">
      <xdr:nvCxnSpPr>
        <xdr:cNvPr id="407" name="直線コネクタ 406"/>
        <xdr:cNvCxnSpPr/>
      </xdr:nvCxnSpPr>
      <xdr:spPr>
        <a:xfrm flipV="1">
          <a:off x="9639300" y="12736017"/>
          <a:ext cx="838200" cy="13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83862</xdr:rowOff>
    </xdr:from>
    <xdr:ext cx="534377" cy="259045"/>
    <xdr:sp macro="" textlink="">
      <xdr:nvSpPr>
        <xdr:cNvPr id="408" name="商工費平均値テキスト"/>
        <xdr:cNvSpPr txBox="1"/>
      </xdr:nvSpPr>
      <xdr:spPr>
        <a:xfrm>
          <a:off x="10528300" y="12942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105435</xdr:rowOff>
    </xdr:from>
    <xdr:to>
      <xdr:col>55</xdr:col>
      <xdr:colOff>50800</xdr:colOff>
      <xdr:row>76</xdr:row>
      <xdr:rowOff>35585</xdr:rowOff>
    </xdr:to>
    <xdr:sp macro="" textlink="">
      <xdr:nvSpPr>
        <xdr:cNvPr id="409" name="フローチャート: 判断 408"/>
        <xdr:cNvSpPr/>
      </xdr:nvSpPr>
      <xdr:spPr>
        <a:xfrm>
          <a:off x="10426700" y="129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15037</xdr:rowOff>
    </xdr:from>
    <xdr:to>
      <xdr:col>50</xdr:col>
      <xdr:colOff>114300</xdr:colOff>
      <xdr:row>75</xdr:row>
      <xdr:rowOff>147586</xdr:rowOff>
    </xdr:to>
    <xdr:cxnSp macro="">
      <xdr:nvCxnSpPr>
        <xdr:cNvPr id="410" name="直線コネクタ 409"/>
        <xdr:cNvCxnSpPr/>
      </xdr:nvCxnSpPr>
      <xdr:spPr>
        <a:xfrm flipV="1">
          <a:off x="8750300" y="12873787"/>
          <a:ext cx="889000" cy="13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31064</xdr:rowOff>
    </xdr:from>
    <xdr:to>
      <xdr:col>50</xdr:col>
      <xdr:colOff>165100</xdr:colOff>
      <xdr:row>75</xdr:row>
      <xdr:rowOff>132664</xdr:rowOff>
    </xdr:to>
    <xdr:sp macro="" textlink="">
      <xdr:nvSpPr>
        <xdr:cNvPr id="411" name="フローチャート: 判断 410"/>
        <xdr:cNvSpPr/>
      </xdr:nvSpPr>
      <xdr:spPr>
        <a:xfrm>
          <a:off x="9588500" y="1288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123792</xdr:rowOff>
    </xdr:from>
    <xdr:ext cx="534377" cy="259045"/>
    <xdr:sp macro="" textlink="">
      <xdr:nvSpPr>
        <xdr:cNvPr id="412" name="テキスト ボックス 411"/>
        <xdr:cNvSpPr txBox="1"/>
      </xdr:nvSpPr>
      <xdr:spPr>
        <a:xfrm>
          <a:off x="9372111" y="1298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147586</xdr:rowOff>
    </xdr:from>
    <xdr:to>
      <xdr:col>45</xdr:col>
      <xdr:colOff>177800</xdr:colOff>
      <xdr:row>76</xdr:row>
      <xdr:rowOff>89827</xdr:rowOff>
    </xdr:to>
    <xdr:cxnSp macro="">
      <xdr:nvCxnSpPr>
        <xdr:cNvPr id="413" name="直線コネクタ 412"/>
        <xdr:cNvCxnSpPr/>
      </xdr:nvCxnSpPr>
      <xdr:spPr>
        <a:xfrm flipV="1">
          <a:off x="7861300" y="13006336"/>
          <a:ext cx="889000" cy="1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72251</xdr:rowOff>
    </xdr:from>
    <xdr:to>
      <xdr:col>46</xdr:col>
      <xdr:colOff>38100</xdr:colOff>
      <xdr:row>76</xdr:row>
      <xdr:rowOff>2400</xdr:rowOff>
    </xdr:to>
    <xdr:sp macro="" textlink="">
      <xdr:nvSpPr>
        <xdr:cNvPr id="414" name="フローチャート: 判断 413"/>
        <xdr:cNvSpPr/>
      </xdr:nvSpPr>
      <xdr:spPr>
        <a:xfrm>
          <a:off x="86995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18928</xdr:rowOff>
    </xdr:from>
    <xdr:ext cx="534377" cy="259045"/>
    <xdr:sp macro="" textlink="">
      <xdr:nvSpPr>
        <xdr:cNvPr id="415" name="テキスト ボックス 414"/>
        <xdr:cNvSpPr txBox="1"/>
      </xdr:nvSpPr>
      <xdr:spPr>
        <a:xfrm>
          <a:off x="8483111" y="1270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86474</xdr:rowOff>
    </xdr:from>
    <xdr:to>
      <xdr:col>41</xdr:col>
      <xdr:colOff>50800</xdr:colOff>
      <xdr:row>76</xdr:row>
      <xdr:rowOff>89827</xdr:rowOff>
    </xdr:to>
    <xdr:cxnSp macro="">
      <xdr:nvCxnSpPr>
        <xdr:cNvPr id="416" name="直線コネクタ 415"/>
        <xdr:cNvCxnSpPr/>
      </xdr:nvCxnSpPr>
      <xdr:spPr>
        <a:xfrm>
          <a:off x="6972300" y="13116674"/>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2490</xdr:rowOff>
    </xdr:from>
    <xdr:to>
      <xdr:col>41</xdr:col>
      <xdr:colOff>101600</xdr:colOff>
      <xdr:row>76</xdr:row>
      <xdr:rowOff>104090</xdr:rowOff>
    </xdr:to>
    <xdr:sp macro="" textlink="">
      <xdr:nvSpPr>
        <xdr:cNvPr id="417" name="フローチャート: 判断 416"/>
        <xdr:cNvSpPr/>
      </xdr:nvSpPr>
      <xdr:spPr>
        <a:xfrm>
          <a:off x="7810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120616</xdr:rowOff>
    </xdr:from>
    <xdr:ext cx="534377" cy="259045"/>
    <xdr:sp macro="" textlink="">
      <xdr:nvSpPr>
        <xdr:cNvPr id="418" name="テキスト ボックス 417"/>
        <xdr:cNvSpPr txBox="1"/>
      </xdr:nvSpPr>
      <xdr:spPr>
        <a:xfrm>
          <a:off x="7594111"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14987</xdr:rowOff>
    </xdr:from>
    <xdr:to>
      <xdr:col>36</xdr:col>
      <xdr:colOff>165100</xdr:colOff>
      <xdr:row>76</xdr:row>
      <xdr:rowOff>116587</xdr:rowOff>
    </xdr:to>
    <xdr:sp macro="" textlink="">
      <xdr:nvSpPr>
        <xdr:cNvPr id="419" name="フローチャート: 判断 418"/>
        <xdr:cNvSpPr/>
      </xdr:nvSpPr>
      <xdr:spPr>
        <a:xfrm>
          <a:off x="6921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133113</xdr:rowOff>
    </xdr:from>
    <xdr:ext cx="534377" cy="259045"/>
    <xdr:sp macro="" textlink="">
      <xdr:nvSpPr>
        <xdr:cNvPr id="420" name="テキスト ボックス 419"/>
        <xdr:cNvSpPr txBox="1"/>
      </xdr:nvSpPr>
      <xdr:spPr>
        <a:xfrm>
          <a:off x="6705111" y="128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169367</xdr:rowOff>
    </xdr:from>
    <xdr:to>
      <xdr:col>55</xdr:col>
      <xdr:colOff>50800</xdr:colOff>
      <xdr:row>74</xdr:row>
      <xdr:rowOff>99517</xdr:rowOff>
    </xdr:to>
    <xdr:sp macro="" textlink="">
      <xdr:nvSpPr>
        <xdr:cNvPr id="426" name="楕円 425"/>
        <xdr:cNvSpPr/>
      </xdr:nvSpPr>
      <xdr:spPr>
        <a:xfrm>
          <a:off x="10426700" y="1268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20794</xdr:rowOff>
    </xdr:from>
    <xdr:ext cx="534377" cy="259045"/>
    <xdr:sp macro="" textlink="">
      <xdr:nvSpPr>
        <xdr:cNvPr id="427" name="商工費該当値テキスト"/>
        <xdr:cNvSpPr txBox="1"/>
      </xdr:nvSpPr>
      <xdr:spPr>
        <a:xfrm>
          <a:off x="10528300"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135687</xdr:rowOff>
    </xdr:from>
    <xdr:to>
      <xdr:col>50</xdr:col>
      <xdr:colOff>165100</xdr:colOff>
      <xdr:row>75</xdr:row>
      <xdr:rowOff>65837</xdr:rowOff>
    </xdr:to>
    <xdr:sp macro="" textlink="">
      <xdr:nvSpPr>
        <xdr:cNvPr id="428" name="楕円 427"/>
        <xdr:cNvSpPr/>
      </xdr:nvSpPr>
      <xdr:spPr>
        <a:xfrm>
          <a:off x="9588500" y="128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82364</xdr:rowOff>
    </xdr:from>
    <xdr:ext cx="534377" cy="259045"/>
    <xdr:sp macro="" textlink="">
      <xdr:nvSpPr>
        <xdr:cNvPr id="429" name="テキスト ボックス 428"/>
        <xdr:cNvSpPr txBox="1"/>
      </xdr:nvSpPr>
      <xdr:spPr>
        <a:xfrm>
          <a:off x="9372111" y="1259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96786</xdr:rowOff>
    </xdr:from>
    <xdr:to>
      <xdr:col>46</xdr:col>
      <xdr:colOff>38100</xdr:colOff>
      <xdr:row>76</xdr:row>
      <xdr:rowOff>26936</xdr:rowOff>
    </xdr:to>
    <xdr:sp macro="" textlink="">
      <xdr:nvSpPr>
        <xdr:cNvPr id="430" name="楕円 429"/>
        <xdr:cNvSpPr/>
      </xdr:nvSpPr>
      <xdr:spPr>
        <a:xfrm>
          <a:off x="8699500" y="1295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18063</xdr:rowOff>
    </xdr:from>
    <xdr:ext cx="534377" cy="259045"/>
    <xdr:sp macro="" textlink="">
      <xdr:nvSpPr>
        <xdr:cNvPr id="431" name="テキスト ボックス 430"/>
        <xdr:cNvSpPr txBox="1"/>
      </xdr:nvSpPr>
      <xdr:spPr>
        <a:xfrm>
          <a:off x="8483111" y="1304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39027</xdr:rowOff>
    </xdr:from>
    <xdr:to>
      <xdr:col>41</xdr:col>
      <xdr:colOff>101600</xdr:colOff>
      <xdr:row>76</xdr:row>
      <xdr:rowOff>140627</xdr:rowOff>
    </xdr:to>
    <xdr:sp macro="" textlink="">
      <xdr:nvSpPr>
        <xdr:cNvPr id="432" name="楕円 431"/>
        <xdr:cNvSpPr/>
      </xdr:nvSpPr>
      <xdr:spPr>
        <a:xfrm>
          <a:off x="7810500" y="1306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131754</xdr:rowOff>
    </xdr:from>
    <xdr:ext cx="534377" cy="259045"/>
    <xdr:sp macro="" textlink="">
      <xdr:nvSpPr>
        <xdr:cNvPr id="433" name="テキスト ボックス 432"/>
        <xdr:cNvSpPr txBox="1"/>
      </xdr:nvSpPr>
      <xdr:spPr>
        <a:xfrm>
          <a:off x="7594111" y="1316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35674</xdr:rowOff>
    </xdr:from>
    <xdr:to>
      <xdr:col>36</xdr:col>
      <xdr:colOff>165100</xdr:colOff>
      <xdr:row>76</xdr:row>
      <xdr:rowOff>137274</xdr:rowOff>
    </xdr:to>
    <xdr:sp macro="" textlink="">
      <xdr:nvSpPr>
        <xdr:cNvPr id="434" name="楕円 433"/>
        <xdr:cNvSpPr/>
      </xdr:nvSpPr>
      <xdr:spPr>
        <a:xfrm>
          <a:off x="6921500" y="1306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128401</xdr:rowOff>
    </xdr:from>
    <xdr:ext cx="534377" cy="259045"/>
    <xdr:sp macro="" textlink="">
      <xdr:nvSpPr>
        <xdr:cNvPr id="435" name="テキスト ボックス 434"/>
        <xdr:cNvSpPr txBox="1"/>
      </xdr:nvSpPr>
      <xdr:spPr>
        <a:xfrm>
          <a:off x="6705111" y="1315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1" name="テキスト ボックス 450"/>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3" name="テキスト ボックス 452"/>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89669</xdr:rowOff>
    </xdr:from>
    <xdr:to>
      <xdr:col>54</xdr:col>
      <xdr:colOff>189865</xdr:colOff>
      <xdr:row>98</xdr:row>
      <xdr:rowOff>114742</xdr:rowOff>
    </xdr:to>
    <xdr:cxnSp macro="">
      <xdr:nvCxnSpPr>
        <xdr:cNvPr id="457" name="直線コネクタ 456"/>
        <xdr:cNvCxnSpPr/>
      </xdr:nvCxnSpPr>
      <xdr:spPr>
        <a:xfrm flipV="1">
          <a:off x="10475595" y="15520169"/>
          <a:ext cx="1270" cy="139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143686</xdr:rowOff>
    </xdr:from>
    <xdr:ext cx="534377" cy="259045"/>
    <xdr:sp macro="" textlink="">
      <xdr:nvSpPr>
        <xdr:cNvPr id="458" name="土木費最小値テキスト"/>
        <xdr:cNvSpPr txBox="1"/>
      </xdr:nvSpPr>
      <xdr:spPr>
        <a:xfrm>
          <a:off x="10528300" y="169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114742</xdr:rowOff>
    </xdr:from>
    <xdr:to>
      <xdr:col>55</xdr:col>
      <xdr:colOff>88900</xdr:colOff>
      <xdr:row>98</xdr:row>
      <xdr:rowOff>114742</xdr:rowOff>
    </xdr:to>
    <xdr:cxnSp macro="">
      <xdr:nvCxnSpPr>
        <xdr:cNvPr id="459" name="直線コネクタ 458"/>
        <xdr:cNvCxnSpPr/>
      </xdr:nvCxnSpPr>
      <xdr:spPr>
        <a:xfrm>
          <a:off x="10388600" y="1691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36346</xdr:rowOff>
    </xdr:from>
    <xdr:ext cx="690189" cy="259045"/>
    <xdr:sp macro="" textlink="">
      <xdr:nvSpPr>
        <xdr:cNvPr id="460" name="土木費最大値テキスト"/>
        <xdr:cNvSpPr txBox="1"/>
      </xdr:nvSpPr>
      <xdr:spPr>
        <a:xfrm>
          <a:off x="10528300" y="152953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1,554,715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89669</xdr:rowOff>
    </xdr:from>
    <xdr:to>
      <xdr:col>55</xdr:col>
      <xdr:colOff>88900</xdr:colOff>
      <xdr:row>90</xdr:row>
      <xdr:rowOff>89669</xdr:rowOff>
    </xdr:to>
    <xdr:cxnSp macro="">
      <xdr:nvCxnSpPr>
        <xdr:cNvPr id="461" name="直線コネクタ 460"/>
        <xdr:cNvCxnSpPr/>
      </xdr:nvCxnSpPr>
      <xdr:spPr>
        <a:xfrm>
          <a:off x="10388600" y="1552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112347</xdr:rowOff>
    </xdr:from>
    <xdr:to>
      <xdr:col>55</xdr:col>
      <xdr:colOff>0</xdr:colOff>
      <xdr:row>98</xdr:row>
      <xdr:rowOff>114742</xdr:rowOff>
    </xdr:to>
    <xdr:cxnSp macro="">
      <xdr:nvCxnSpPr>
        <xdr:cNvPr id="462" name="直線コネクタ 461"/>
        <xdr:cNvCxnSpPr/>
      </xdr:nvCxnSpPr>
      <xdr:spPr>
        <a:xfrm>
          <a:off x="9639300" y="16914447"/>
          <a:ext cx="8382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61137</xdr:rowOff>
    </xdr:from>
    <xdr:ext cx="534377" cy="259045"/>
    <xdr:sp macro="" textlink="">
      <xdr:nvSpPr>
        <xdr:cNvPr id="463" name="土木費平均値テキスト"/>
        <xdr:cNvSpPr txBox="1"/>
      </xdr:nvSpPr>
      <xdr:spPr>
        <a:xfrm>
          <a:off x="10528300" y="16691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38260</xdr:rowOff>
    </xdr:from>
    <xdr:to>
      <xdr:col>55</xdr:col>
      <xdr:colOff>50800</xdr:colOff>
      <xdr:row>98</xdr:row>
      <xdr:rowOff>139860</xdr:rowOff>
    </xdr:to>
    <xdr:sp macro="" textlink="">
      <xdr:nvSpPr>
        <xdr:cNvPr id="464" name="フローチャート: 判断 463"/>
        <xdr:cNvSpPr/>
      </xdr:nvSpPr>
      <xdr:spPr>
        <a:xfrm>
          <a:off x="10426700" y="1684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111565</xdr:rowOff>
    </xdr:from>
    <xdr:to>
      <xdr:col>50</xdr:col>
      <xdr:colOff>114300</xdr:colOff>
      <xdr:row>98</xdr:row>
      <xdr:rowOff>112347</xdr:rowOff>
    </xdr:to>
    <xdr:cxnSp macro="">
      <xdr:nvCxnSpPr>
        <xdr:cNvPr id="465" name="直線コネクタ 464"/>
        <xdr:cNvCxnSpPr/>
      </xdr:nvCxnSpPr>
      <xdr:spPr>
        <a:xfrm>
          <a:off x="8750300" y="16913665"/>
          <a:ext cx="889000" cy="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41459</xdr:rowOff>
    </xdr:from>
    <xdr:to>
      <xdr:col>50</xdr:col>
      <xdr:colOff>165100</xdr:colOff>
      <xdr:row>98</xdr:row>
      <xdr:rowOff>143059</xdr:rowOff>
    </xdr:to>
    <xdr:sp macro="" textlink="">
      <xdr:nvSpPr>
        <xdr:cNvPr id="466" name="フローチャート: 判断 465"/>
        <xdr:cNvSpPr/>
      </xdr:nvSpPr>
      <xdr:spPr>
        <a:xfrm>
          <a:off x="9588500" y="1684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159586</xdr:rowOff>
    </xdr:from>
    <xdr:ext cx="534377" cy="259045"/>
    <xdr:sp macro="" textlink="">
      <xdr:nvSpPr>
        <xdr:cNvPr id="467" name="テキスト ボックス 466"/>
        <xdr:cNvSpPr txBox="1"/>
      </xdr:nvSpPr>
      <xdr:spPr>
        <a:xfrm>
          <a:off x="9372111" y="1661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110179</xdr:rowOff>
    </xdr:from>
    <xdr:to>
      <xdr:col>45</xdr:col>
      <xdr:colOff>177800</xdr:colOff>
      <xdr:row>98</xdr:row>
      <xdr:rowOff>111565</xdr:rowOff>
    </xdr:to>
    <xdr:cxnSp macro="">
      <xdr:nvCxnSpPr>
        <xdr:cNvPr id="468" name="直線コネクタ 467"/>
        <xdr:cNvCxnSpPr/>
      </xdr:nvCxnSpPr>
      <xdr:spPr>
        <a:xfrm>
          <a:off x="7861300" y="16912279"/>
          <a:ext cx="889000" cy="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37943</xdr:rowOff>
    </xdr:from>
    <xdr:to>
      <xdr:col>46</xdr:col>
      <xdr:colOff>38100</xdr:colOff>
      <xdr:row>98</xdr:row>
      <xdr:rowOff>139543</xdr:rowOff>
    </xdr:to>
    <xdr:sp macro="" textlink="">
      <xdr:nvSpPr>
        <xdr:cNvPr id="469" name="フローチャート: 判断 468"/>
        <xdr:cNvSpPr/>
      </xdr:nvSpPr>
      <xdr:spPr>
        <a:xfrm>
          <a:off x="8699500" y="168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156070</xdr:rowOff>
    </xdr:from>
    <xdr:ext cx="534377" cy="259045"/>
    <xdr:sp macro="" textlink="">
      <xdr:nvSpPr>
        <xdr:cNvPr id="470" name="テキスト ボックス 469"/>
        <xdr:cNvSpPr txBox="1"/>
      </xdr:nvSpPr>
      <xdr:spPr>
        <a:xfrm>
          <a:off x="8483111" y="1661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105215</xdr:rowOff>
    </xdr:from>
    <xdr:to>
      <xdr:col>41</xdr:col>
      <xdr:colOff>50800</xdr:colOff>
      <xdr:row>98</xdr:row>
      <xdr:rowOff>110179</xdr:rowOff>
    </xdr:to>
    <xdr:cxnSp macro="">
      <xdr:nvCxnSpPr>
        <xdr:cNvPr id="471" name="直線コネクタ 470"/>
        <xdr:cNvCxnSpPr/>
      </xdr:nvCxnSpPr>
      <xdr:spPr>
        <a:xfrm>
          <a:off x="6972300" y="16907315"/>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39581</xdr:rowOff>
    </xdr:from>
    <xdr:to>
      <xdr:col>41</xdr:col>
      <xdr:colOff>101600</xdr:colOff>
      <xdr:row>98</xdr:row>
      <xdr:rowOff>141181</xdr:rowOff>
    </xdr:to>
    <xdr:sp macro="" textlink="">
      <xdr:nvSpPr>
        <xdr:cNvPr id="472" name="フローチャート: 判断 471"/>
        <xdr:cNvSpPr/>
      </xdr:nvSpPr>
      <xdr:spPr>
        <a:xfrm>
          <a:off x="7810500" y="1684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157708</xdr:rowOff>
    </xdr:from>
    <xdr:ext cx="534377" cy="259045"/>
    <xdr:sp macro="" textlink="">
      <xdr:nvSpPr>
        <xdr:cNvPr id="473" name="テキスト ボックス 472"/>
        <xdr:cNvSpPr txBox="1"/>
      </xdr:nvSpPr>
      <xdr:spPr>
        <a:xfrm>
          <a:off x="7594111" y="1661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37068</xdr:rowOff>
    </xdr:from>
    <xdr:to>
      <xdr:col>36</xdr:col>
      <xdr:colOff>165100</xdr:colOff>
      <xdr:row>98</xdr:row>
      <xdr:rowOff>138668</xdr:rowOff>
    </xdr:to>
    <xdr:sp macro="" textlink="">
      <xdr:nvSpPr>
        <xdr:cNvPr id="474" name="フローチャート: 判断 473"/>
        <xdr:cNvSpPr/>
      </xdr:nvSpPr>
      <xdr:spPr>
        <a:xfrm>
          <a:off x="6921500" y="1683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155195</xdr:rowOff>
    </xdr:from>
    <xdr:ext cx="534377" cy="259045"/>
    <xdr:sp macro="" textlink="">
      <xdr:nvSpPr>
        <xdr:cNvPr id="475" name="テキスト ボックス 474"/>
        <xdr:cNvSpPr txBox="1"/>
      </xdr:nvSpPr>
      <xdr:spPr>
        <a:xfrm>
          <a:off x="6705111" y="1661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63942</xdr:rowOff>
    </xdr:from>
    <xdr:to>
      <xdr:col>55</xdr:col>
      <xdr:colOff>50800</xdr:colOff>
      <xdr:row>98</xdr:row>
      <xdr:rowOff>165542</xdr:rowOff>
    </xdr:to>
    <xdr:sp macro="" textlink="">
      <xdr:nvSpPr>
        <xdr:cNvPr id="481" name="楕円 480"/>
        <xdr:cNvSpPr/>
      </xdr:nvSpPr>
      <xdr:spPr>
        <a:xfrm>
          <a:off x="10426700" y="1686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16686</xdr:rowOff>
    </xdr:from>
    <xdr:ext cx="534377" cy="259045"/>
    <xdr:sp macro="" textlink="">
      <xdr:nvSpPr>
        <xdr:cNvPr id="482" name="土木費該当値テキスト"/>
        <xdr:cNvSpPr txBox="1"/>
      </xdr:nvSpPr>
      <xdr:spPr>
        <a:xfrm>
          <a:off x="10528300" y="1681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61547</xdr:rowOff>
    </xdr:from>
    <xdr:to>
      <xdr:col>50</xdr:col>
      <xdr:colOff>165100</xdr:colOff>
      <xdr:row>98</xdr:row>
      <xdr:rowOff>163147</xdr:rowOff>
    </xdr:to>
    <xdr:sp macro="" textlink="">
      <xdr:nvSpPr>
        <xdr:cNvPr id="483" name="楕円 482"/>
        <xdr:cNvSpPr/>
      </xdr:nvSpPr>
      <xdr:spPr>
        <a:xfrm>
          <a:off x="9588500" y="1686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154274</xdr:rowOff>
    </xdr:from>
    <xdr:ext cx="534377" cy="259045"/>
    <xdr:sp macro="" textlink="">
      <xdr:nvSpPr>
        <xdr:cNvPr id="484" name="テキスト ボックス 483"/>
        <xdr:cNvSpPr txBox="1"/>
      </xdr:nvSpPr>
      <xdr:spPr>
        <a:xfrm>
          <a:off x="9372111" y="1695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60765</xdr:rowOff>
    </xdr:from>
    <xdr:to>
      <xdr:col>46</xdr:col>
      <xdr:colOff>38100</xdr:colOff>
      <xdr:row>98</xdr:row>
      <xdr:rowOff>162365</xdr:rowOff>
    </xdr:to>
    <xdr:sp macro="" textlink="">
      <xdr:nvSpPr>
        <xdr:cNvPr id="485" name="楕円 484"/>
        <xdr:cNvSpPr/>
      </xdr:nvSpPr>
      <xdr:spPr>
        <a:xfrm>
          <a:off x="8699500" y="168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153492</xdr:rowOff>
    </xdr:from>
    <xdr:ext cx="534377" cy="259045"/>
    <xdr:sp macro="" textlink="">
      <xdr:nvSpPr>
        <xdr:cNvPr id="486" name="テキスト ボックス 485"/>
        <xdr:cNvSpPr txBox="1"/>
      </xdr:nvSpPr>
      <xdr:spPr>
        <a:xfrm>
          <a:off x="8483111" y="169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59379</xdr:rowOff>
    </xdr:from>
    <xdr:to>
      <xdr:col>41</xdr:col>
      <xdr:colOff>101600</xdr:colOff>
      <xdr:row>98</xdr:row>
      <xdr:rowOff>160979</xdr:rowOff>
    </xdr:to>
    <xdr:sp macro="" textlink="">
      <xdr:nvSpPr>
        <xdr:cNvPr id="487" name="楕円 486"/>
        <xdr:cNvSpPr/>
      </xdr:nvSpPr>
      <xdr:spPr>
        <a:xfrm>
          <a:off x="7810500" y="1686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152106</xdr:rowOff>
    </xdr:from>
    <xdr:ext cx="534377" cy="259045"/>
    <xdr:sp macro="" textlink="">
      <xdr:nvSpPr>
        <xdr:cNvPr id="488" name="テキスト ボックス 487"/>
        <xdr:cNvSpPr txBox="1"/>
      </xdr:nvSpPr>
      <xdr:spPr>
        <a:xfrm>
          <a:off x="7594111" y="1695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54415</xdr:rowOff>
    </xdr:from>
    <xdr:to>
      <xdr:col>36</xdr:col>
      <xdr:colOff>165100</xdr:colOff>
      <xdr:row>98</xdr:row>
      <xdr:rowOff>156015</xdr:rowOff>
    </xdr:to>
    <xdr:sp macro="" textlink="">
      <xdr:nvSpPr>
        <xdr:cNvPr id="489" name="楕円 488"/>
        <xdr:cNvSpPr/>
      </xdr:nvSpPr>
      <xdr:spPr>
        <a:xfrm>
          <a:off x="6921500" y="1685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147142</xdr:rowOff>
    </xdr:from>
    <xdr:ext cx="534377" cy="259045"/>
    <xdr:sp macro="" textlink="">
      <xdr:nvSpPr>
        <xdr:cNvPr id="490" name="テキスト ボックス 489"/>
        <xdr:cNvSpPr txBox="1"/>
      </xdr:nvSpPr>
      <xdr:spPr>
        <a:xfrm>
          <a:off x="6705111" y="1694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xdr:rowOff>
    </xdr:from>
    <xdr:to>
      <xdr:col>85</xdr:col>
      <xdr:colOff>126364</xdr:colOff>
      <xdr:row>38</xdr:row>
      <xdr:rowOff>64262</xdr:rowOff>
    </xdr:to>
    <xdr:cxnSp macro="">
      <xdr:nvCxnSpPr>
        <xdr:cNvPr id="515" name="直線コネクタ 514"/>
        <xdr:cNvCxnSpPr/>
      </xdr:nvCxnSpPr>
      <xdr:spPr>
        <a:xfrm flipV="1">
          <a:off x="16317595" y="5315166"/>
          <a:ext cx="1269" cy="126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68089</xdr:rowOff>
    </xdr:from>
    <xdr:ext cx="534377" cy="259045"/>
    <xdr:sp macro="" textlink="">
      <xdr:nvSpPr>
        <xdr:cNvPr id="516" name="消防費最小値テキスト"/>
        <xdr:cNvSpPr txBox="1"/>
      </xdr:nvSpPr>
      <xdr:spPr>
        <a:xfrm>
          <a:off x="16370300" y="65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64262</xdr:rowOff>
    </xdr:from>
    <xdr:to>
      <xdr:col>86</xdr:col>
      <xdr:colOff>25400</xdr:colOff>
      <xdr:row>38</xdr:row>
      <xdr:rowOff>64262</xdr:rowOff>
    </xdr:to>
    <xdr:cxnSp macro="">
      <xdr:nvCxnSpPr>
        <xdr:cNvPr id="517" name="直線コネクタ 516"/>
        <xdr:cNvCxnSpPr/>
      </xdr:nvCxnSpPr>
      <xdr:spPr>
        <a:xfrm>
          <a:off x="16230600" y="6579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118343</xdr:rowOff>
    </xdr:from>
    <xdr:ext cx="534377" cy="259045"/>
    <xdr:sp macro="" textlink="">
      <xdr:nvSpPr>
        <xdr:cNvPr id="518" name="消防費最大値テキスト"/>
        <xdr:cNvSpPr txBox="1"/>
      </xdr:nvSpPr>
      <xdr:spPr>
        <a:xfrm>
          <a:off x="16370300" y="509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216</xdr:rowOff>
    </xdr:from>
    <xdr:to>
      <xdr:col>86</xdr:col>
      <xdr:colOff>25400</xdr:colOff>
      <xdr:row>31</xdr:row>
      <xdr:rowOff>216</xdr:rowOff>
    </xdr:to>
    <xdr:cxnSp macro="">
      <xdr:nvCxnSpPr>
        <xdr:cNvPr id="519" name="直線コネクタ 518"/>
        <xdr:cNvCxnSpPr/>
      </xdr:nvCxnSpPr>
      <xdr:spPr>
        <a:xfrm>
          <a:off x="16230600" y="531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104953</xdr:rowOff>
    </xdr:from>
    <xdr:to>
      <xdr:col>85</xdr:col>
      <xdr:colOff>127000</xdr:colOff>
      <xdr:row>36</xdr:row>
      <xdr:rowOff>130137</xdr:rowOff>
    </xdr:to>
    <xdr:cxnSp macro="">
      <xdr:nvCxnSpPr>
        <xdr:cNvPr id="520" name="直線コネクタ 519"/>
        <xdr:cNvCxnSpPr/>
      </xdr:nvCxnSpPr>
      <xdr:spPr>
        <a:xfrm flipV="1">
          <a:off x="15481300" y="6277153"/>
          <a:ext cx="838200" cy="2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36834</xdr:rowOff>
    </xdr:from>
    <xdr:ext cx="534377" cy="259045"/>
    <xdr:sp macro="" textlink="">
      <xdr:nvSpPr>
        <xdr:cNvPr id="521" name="消防費平均値テキスト"/>
        <xdr:cNvSpPr txBox="1"/>
      </xdr:nvSpPr>
      <xdr:spPr>
        <a:xfrm>
          <a:off x="16370300" y="603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13957</xdr:rowOff>
    </xdr:from>
    <xdr:to>
      <xdr:col>85</xdr:col>
      <xdr:colOff>177800</xdr:colOff>
      <xdr:row>36</xdr:row>
      <xdr:rowOff>115557</xdr:rowOff>
    </xdr:to>
    <xdr:sp macro="" textlink="">
      <xdr:nvSpPr>
        <xdr:cNvPr id="522" name="フローチャート: 判断 521"/>
        <xdr:cNvSpPr/>
      </xdr:nvSpPr>
      <xdr:spPr>
        <a:xfrm>
          <a:off x="16268700" y="61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130137</xdr:rowOff>
    </xdr:from>
    <xdr:to>
      <xdr:col>81</xdr:col>
      <xdr:colOff>50800</xdr:colOff>
      <xdr:row>36</xdr:row>
      <xdr:rowOff>165684</xdr:rowOff>
    </xdr:to>
    <xdr:cxnSp macro="">
      <xdr:nvCxnSpPr>
        <xdr:cNvPr id="523" name="直線コネクタ 522"/>
        <xdr:cNvCxnSpPr/>
      </xdr:nvCxnSpPr>
      <xdr:spPr>
        <a:xfrm flipV="1">
          <a:off x="14592300" y="6302337"/>
          <a:ext cx="889000" cy="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60782</xdr:rowOff>
    </xdr:from>
    <xdr:to>
      <xdr:col>81</xdr:col>
      <xdr:colOff>101600</xdr:colOff>
      <xdr:row>35</xdr:row>
      <xdr:rowOff>162382</xdr:rowOff>
    </xdr:to>
    <xdr:sp macro="" textlink="">
      <xdr:nvSpPr>
        <xdr:cNvPr id="524" name="フローチャート: 判断 523"/>
        <xdr:cNvSpPr/>
      </xdr:nvSpPr>
      <xdr:spPr>
        <a:xfrm>
          <a:off x="15430500" y="60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7459</xdr:rowOff>
    </xdr:from>
    <xdr:ext cx="534377" cy="259045"/>
    <xdr:sp macro="" textlink="">
      <xdr:nvSpPr>
        <xdr:cNvPr id="525" name="テキスト ボックス 524"/>
        <xdr:cNvSpPr txBox="1"/>
      </xdr:nvSpPr>
      <xdr:spPr>
        <a:xfrm>
          <a:off x="15214111" y="583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138328</xdr:rowOff>
    </xdr:from>
    <xdr:to>
      <xdr:col>76</xdr:col>
      <xdr:colOff>114300</xdr:colOff>
      <xdr:row>36</xdr:row>
      <xdr:rowOff>165684</xdr:rowOff>
    </xdr:to>
    <xdr:cxnSp macro="">
      <xdr:nvCxnSpPr>
        <xdr:cNvPr id="526" name="直線コネクタ 525"/>
        <xdr:cNvCxnSpPr/>
      </xdr:nvCxnSpPr>
      <xdr:spPr>
        <a:xfrm>
          <a:off x="13703300" y="6310528"/>
          <a:ext cx="8890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149593</xdr:rowOff>
    </xdr:from>
    <xdr:to>
      <xdr:col>76</xdr:col>
      <xdr:colOff>165100</xdr:colOff>
      <xdr:row>36</xdr:row>
      <xdr:rowOff>79743</xdr:rowOff>
    </xdr:to>
    <xdr:sp macro="" textlink="">
      <xdr:nvSpPr>
        <xdr:cNvPr id="527" name="フローチャート: 判断 526"/>
        <xdr:cNvSpPr/>
      </xdr:nvSpPr>
      <xdr:spPr>
        <a:xfrm>
          <a:off x="14541500" y="615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96270</xdr:rowOff>
    </xdr:from>
    <xdr:ext cx="534377" cy="259045"/>
    <xdr:sp macro="" textlink="">
      <xdr:nvSpPr>
        <xdr:cNvPr id="528" name="テキスト ボックス 527"/>
        <xdr:cNvSpPr txBox="1"/>
      </xdr:nvSpPr>
      <xdr:spPr>
        <a:xfrm>
          <a:off x="14325111" y="592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53937</xdr:rowOff>
    </xdr:from>
    <xdr:to>
      <xdr:col>71</xdr:col>
      <xdr:colOff>177800</xdr:colOff>
      <xdr:row>36</xdr:row>
      <xdr:rowOff>138328</xdr:rowOff>
    </xdr:to>
    <xdr:cxnSp macro="">
      <xdr:nvCxnSpPr>
        <xdr:cNvPr id="529" name="直線コネクタ 528"/>
        <xdr:cNvCxnSpPr/>
      </xdr:nvCxnSpPr>
      <xdr:spPr>
        <a:xfrm>
          <a:off x="12814300" y="5540337"/>
          <a:ext cx="889000" cy="77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113893</xdr:rowOff>
    </xdr:from>
    <xdr:to>
      <xdr:col>72</xdr:col>
      <xdr:colOff>38100</xdr:colOff>
      <xdr:row>36</xdr:row>
      <xdr:rowOff>44043</xdr:rowOff>
    </xdr:to>
    <xdr:sp macro="" textlink="">
      <xdr:nvSpPr>
        <xdr:cNvPr id="530" name="フローチャート: 判断 529"/>
        <xdr:cNvSpPr/>
      </xdr:nvSpPr>
      <xdr:spPr>
        <a:xfrm>
          <a:off x="13652500" y="61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60570</xdr:rowOff>
    </xdr:from>
    <xdr:ext cx="534377" cy="259045"/>
    <xdr:sp macro="" textlink="">
      <xdr:nvSpPr>
        <xdr:cNvPr id="531" name="テキスト ボックス 530"/>
        <xdr:cNvSpPr txBox="1"/>
      </xdr:nvSpPr>
      <xdr:spPr>
        <a:xfrm>
          <a:off x="13436111" y="588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136525</xdr:rowOff>
    </xdr:from>
    <xdr:to>
      <xdr:col>67</xdr:col>
      <xdr:colOff>101600</xdr:colOff>
      <xdr:row>36</xdr:row>
      <xdr:rowOff>66675</xdr:rowOff>
    </xdr:to>
    <xdr:sp macro="" textlink="">
      <xdr:nvSpPr>
        <xdr:cNvPr id="532" name="フローチャート: 判断 531"/>
        <xdr:cNvSpPr/>
      </xdr:nvSpPr>
      <xdr:spPr>
        <a:xfrm>
          <a:off x="12763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57802</xdr:rowOff>
    </xdr:from>
    <xdr:ext cx="534377" cy="259045"/>
    <xdr:sp macro="" textlink="">
      <xdr:nvSpPr>
        <xdr:cNvPr id="533" name="テキスト ボックス 532"/>
        <xdr:cNvSpPr txBox="1"/>
      </xdr:nvSpPr>
      <xdr:spPr>
        <a:xfrm>
          <a:off x="12547111" y="62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54153</xdr:rowOff>
    </xdr:from>
    <xdr:to>
      <xdr:col>85</xdr:col>
      <xdr:colOff>177800</xdr:colOff>
      <xdr:row>36</xdr:row>
      <xdr:rowOff>155753</xdr:rowOff>
    </xdr:to>
    <xdr:sp macro="" textlink="">
      <xdr:nvSpPr>
        <xdr:cNvPr id="539" name="楕円 538"/>
        <xdr:cNvSpPr/>
      </xdr:nvSpPr>
      <xdr:spPr>
        <a:xfrm>
          <a:off x="16268700" y="62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32580</xdr:rowOff>
    </xdr:from>
    <xdr:ext cx="534377" cy="259045"/>
    <xdr:sp macro="" textlink="">
      <xdr:nvSpPr>
        <xdr:cNvPr id="540" name="消防費該当値テキスト"/>
        <xdr:cNvSpPr txBox="1"/>
      </xdr:nvSpPr>
      <xdr:spPr>
        <a:xfrm>
          <a:off x="16370300" y="620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79337</xdr:rowOff>
    </xdr:from>
    <xdr:to>
      <xdr:col>81</xdr:col>
      <xdr:colOff>101600</xdr:colOff>
      <xdr:row>37</xdr:row>
      <xdr:rowOff>9487</xdr:rowOff>
    </xdr:to>
    <xdr:sp macro="" textlink="">
      <xdr:nvSpPr>
        <xdr:cNvPr id="541" name="楕円 540"/>
        <xdr:cNvSpPr/>
      </xdr:nvSpPr>
      <xdr:spPr>
        <a:xfrm>
          <a:off x="15430500" y="62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614</xdr:rowOff>
    </xdr:from>
    <xdr:ext cx="534377" cy="259045"/>
    <xdr:sp macro="" textlink="">
      <xdr:nvSpPr>
        <xdr:cNvPr id="542" name="テキスト ボックス 541"/>
        <xdr:cNvSpPr txBox="1"/>
      </xdr:nvSpPr>
      <xdr:spPr>
        <a:xfrm>
          <a:off x="15214111" y="634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114884</xdr:rowOff>
    </xdr:from>
    <xdr:to>
      <xdr:col>76</xdr:col>
      <xdr:colOff>165100</xdr:colOff>
      <xdr:row>37</xdr:row>
      <xdr:rowOff>45034</xdr:rowOff>
    </xdr:to>
    <xdr:sp macro="" textlink="">
      <xdr:nvSpPr>
        <xdr:cNvPr id="543" name="楕円 542"/>
        <xdr:cNvSpPr/>
      </xdr:nvSpPr>
      <xdr:spPr>
        <a:xfrm>
          <a:off x="14541500" y="62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36161</xdr:rowOff>
    </xdr:from>
    <xdr:ext cx="534377" cy="259045"/>
    <xdr:sp macro="" textlink="">
      <xdr:nvSpPr>
        <xdr:cNvPr id="544" name="テキスト ボックス 543"/>
        <xdr:cNvSpPr txBox="1"/>
      </xdr:nvSpPr>
      <xdr:spPr>
        <a:xfrm>
          <a:off x="14325111" y="637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87528</xdr:rowOff>
    </xdr:from>
    <xdr:to>
      <xdr:col>72</xdr:col>
      <xdr:colOff>38100</xdr:colOff>
      <xdr:row>37</xdr:row>
      <xdr:rowOff>17678</xdr:rowOff>
    </xdr:to>
    <xdr:sp macro="" textlink="">
      <xdr:nvSpPr>
        <xdr:cNvPr id="545" name="楕円 544"/>
        <xdr:cNvSpPr/>
      </xdr:nvSpPr>
      <xdr:spPr>
        <a:xfrm>
          <a:off x="13652500" y="625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8805</xdr:rowOff>
    </xdr:from>
    <xdr:ext cx="534377" cy="259045"/>
    <xdr:sp macro="" textlink="">
      <xdr:nvSpPr>
        <xdr:cNvPr id="546" name="テキスト ボックス 545"/>
        <xdr:cNvSpPr txBox="1"/>
      </xdr:nvSpPr>
      <xdr:spPr>
        <a:xfrm>
          <a:off x="13436111" y="63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3137</xdr:rowOff>
    </xdr:from>
    <xdr:to>
      <xdr:col>67</xdr:col>
      <xdr:colOff>101600</xdr:colOff>
      <xdr:row>32</xdr:row>
      <xdr:rowOff>104737</xdr:rowOff>
    </xdr:to>
    <xdr:sp macro="" textlink="">
      <xdr:nvSpPr>
        <xdr:cNvPr id="547" name="楕円 546"/>
        <xdr:cNvSpPr/>
      </xdr:nvSpPr>
      <xdr:spPr>
        <a:xfrm>
          <a:off x="12763500" y="548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121264</xdr:rowOff>
    </xdr:from>
    <xdr:ext cx="534377" cy="259045"/>
    <xdr:sp macro="" textlink="">
      <xdr:nvSpPr>
        <xdr:cNvPr id="548" name="テキスト ボックス 547"/>
        <xdr:cNvSpPr txBox="1"/>
      </xdr:nvSpPr>
      <xdr:spPr>
        <a:xfrm>
          <a:off x="12547111" y="526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159520</xdr:rowOff>
    </xdr:from>
    <xdr:to>
      <xdr:col>85</xdr:col>
      <xdr:colOff>126364</xdr:colOff>
      <xdr:row>57</xdr:row>
      <xdr:rowOff>128041</xdr:rowOff>
    </xdr:to>
    <xdr:cxnSp macro="">
      <xdr:nvCxnSpPr>
        <xdr:cNvPr id="572" name="直線コネクタ 571"/>
        <xdr:cNvCxnSpPr/>
      </xdr:nvCxnSpPr>
      <xdr:spPr>
        <a:xfrm flipV="1">
          <a:off x="16317595" y="8732020"/>
          <a:ext cx="1269" cy="1168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131868</xdr:rowOff>
    </xdr:from>
    <xdr:ext cx="534377" cy="259045"/>
    <xdr:sp macro="" textlink="">
      <xdr:nvSpPr>
        <xdr:cNvPr id="573" name="教育費最小値テキスト"/>
        <xdr:cNvSpPr txBox="1"/>
      </xdr:nvSpPr>
      <xdr:spPr>
        <a:xfrm>
          <a:off x="16370300" y="99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128041</xdr:rowOff>
    </xdr:from>
    <xdr:to>
      <xdr:col>86</xdr:col>
      <xdr:colOff>25400</xdr:colOff>
      <xdr:row>57</xdr:row>
      <xdr:rowOff>128041</xdr:rowOff>
    </xdr:to>
    <xdr:cxnSp macro="">
      <xdr:nvCxnSpPr>
        <xdr:cNvPr id="574" name="直線コネクタ 573"/>
        <xdr:cNvCxnSpPr/>
      </xdr:nvCxnSpPr>
      <xdr:spPr>
        <a:xfrm>
          <a:off x="16230600" y="990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106197</xdr:rowOff>
    </xdr:from>
    <xdr:ext cx="599010" cy="259045"/>
    <xdr:sp macro="" textlink="">
      <xdr:nvSpPr>
        <xdr:cNvPr id="575" name="教育費最大値テキスト"/>
        <xdr:cNvSpPr txBox="1"/>
      </xdr:nvSpPr>
      <xdr:spPr>
        <a:xfrm>
          <a:off x="16370300" y="850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159520</xdr:rowOff>
    </xdr:from>
    <xdr:to>
      <xdr:col>86</xdr:col>
      <xdr:colOff>25400</xdr:colOff>
      <xdr:row>50</xdr:row>
      <xdr:rowOff>159520</xdr:rowOff>
    </xdr:to>
    <xdr:cxnSp macro="">
      <xdr:nvCxnSpPr>
        <xdr:cNvPr id="576" name="直線コネクタ 575"/>
        <xdr:cNvCxnSpPr/>
      </xdr:nvCxnSpPr>
      <xdr:spPr>
        <a:xfrm>
          <a:off x="16230600" y="873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65161</xdr:rowOff>
    </xdr:from>
    <xdr:to>
      <xdr:col>85</xdr:col>
      <xdr:colOff>127000</xdr:colOff>
      <xdr:row>57</xdr:row>
      <xdr:rowOff>43673</xdr:rowOff>
    </xdr:to>
    <xdr:cxnSp macro="">
      <xdr:nvCxnSpPr>
        <xdr:cNvPr id="577" name="直線コネクタ 576"/>
        <xdr:cNvCxnSpPr/>
      </xdr:nvCxnSpPr>
      <xdr:spPr>
        <a:xfrm>
          <a:off x="15481300" y="9666361"/>
          <a:ext cx="838200" cy="14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84124</xdr:rowOff>
    </xdr:from>
    <xdr:ext cx="534377" cy="259045"/>
    <xdr:sp macro="" textlink="">
      <xdr:nvSpPr>
        <xdr:cNvPr id="578" name="教育費平均値テキスト"/>
        <xdr:cNvSpPr txBox="1"/>
      </xdr:nvSpPr>
      <xdr:spPr>
        <a:xfrm>
          <a:off x="16370300" y="9513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61247</xdr:rowOff>
    </xdr:from>
    <xdr:to>
      <xdr:col>85</xdr:col>
      <xdr:colOff>177800</xdr:colOff>
      <xdr:row>56</xdr:row>
      <xdr:rowOff>162847</xdr:rowOff>
    </xdr:to>
    <xdr:sp macro="" textlink="">
      <xdr:nvSpPr>
        <xdr:cNvPr id="579" name="フローチャート: 判断 578"/>
        <xdr:cNvSpPr/>
      </xdr:nvSpPr>
      <xdr:spPr>
        <a:xfrm>
          <a:off x="16268700" y="966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65161</xdr:rowOff>
    </xdr:from>
    <xdr:to>
      <xdr:col>81</xdr:col>
      <xdr:colOff>50800</xdr:colOff>
      <xdr:row>56</xdr:row>
      <xdr:rowOff>143647</xdr:rowOff>
    </xdr:to>
    <xdr:cxnSp macro="">
      <xdr:nvCxnSpPr>
        <xdr:cNvPr id="580" name="直線コネクタ 579"/>
        <xdr:cNvCxnSpPr/>
      </xdr:nvCxnSpPr>
      <xdr:spPr>
        <a:xfrm flipV="1">
          <a:off x="14592300" y="9666361"/>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68585</xdr:rowOff>
    </xdr:from>
    <xdr:to>
      <xdr:col>81</xdr:col>
      <xdr:colOff>101600</xdr:colOff>
      <xdr:row>56</xdr:row>
      <xdr:rowOff>170185</xdr:rowOff>
    </xdr:to>
    <xdr:sp macro="" textlink="">
      <xdr:nvSpPr>
        <xdr:cNvPr id="581" name="フローチャート: 判断 580"/>
        <xdr:cNvSpPr/>
      </xdr:nvSpPr>
      <xdr:spPr>
        <a:xfrm>
          <a:off x="15430500" y="966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161312</xdr:rowOff>
    </xdr:from>
    <xdr:ext cx="534377" cy="259045"/>
    <xdr:sp macro="" textlink="">
      <xdr:nvSpPr>
        <xdr:cNvPr id="582" name="テキスト ボックス 581"/>
        <xdr:cNvSpPr txBox="1"/>
      </xdr:nvSpPr>
      <xdr:spPr>
        <a:xfrm>
          <a:off x="15214111" y="976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143647</xdr:rowOff>
    </xdr:from>
    <xdr:to>
      <xdr:col>76</xdr:col>
      <xdr:colOff>114300</xdr:colOff>
      <xdr:row>57</xdr:row>
      <xdr:rowOff>20348</xdr:rowOff>
    </xdr:to>
    <xdr:cxnSp macro="">
      <xdr:nvCxnSpPr>
        <xdr:cNvPr id="583" name="直線コネクタ 582"/>
        <xdr:cNvCxnSpPr/>
      </xdr:nvCxnSpPr>
      <xdr:spPr>
        <a:xfrm flipV="1">
          <a:off x="13703300" y="9744847"/>
          <a:ext cx="889000" cy="4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41633</xdr:rowOff>
    </xdr:from>
    <xdr:to>
      <xdr:col>76</xdr:col>
      <xdr:colOff>165100</xdr:colOff>
      <xdr:row>56</xdr:row>
      <xdr:rowOff>143233</xdr:rowOff>
    </xdr:to>
    <xdr:sp macro="" textlink="">
      <xdr:nvSpPr>
        <xdr:cNvPr id="584" name="フローチャート: 判断 583"/>
        <xdr:cNvSpPr/>
      </xdr:nvSpPr>
      <xdr:spPr>
        <a:xfrm>
          <a:off x="14541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159760</xdr:rowOff>
    </xdr:from>
    <xdr:ext cx="534377" cy="259045"/>
    <xdr:sp macro="" textlink="">
      <xdr:nvSpPr>
        <xdr:cNvPr id="585" name="テキスト ボックス 584"/>
        <xdr:cNvSpPr txBox="1"/>
      </xdr:nvSpPr>
      <xdr:spPr>
        <a:xfrm>
          <a:off x="14325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20348</xdr:rowOff>
    </xdr:from>
    <xdr:to>
      <xdr:col>71</xdr:col>
      <xdr:colOff>177800</xdr:colOff>
      <xdr:row>57</xdr:row>
      <xdr:rowOff>85484</xdr:rowOff>
    </xdr:to>
    <xdr:cxnSp macro="">
      <xdr:nvCxnSpPr>
        <xdr:cNvPr id="586" name="直線コネクタ 585"/>
        <xdr:cNvCxnSpPr/>
      </xdr:nvCxnSpPr>
      <xdr:spPr>
        <a:xfrm flipV="1">
          <a:off x="12814300" y="9792998"/>
          <a:ext cx="889000" cy="6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95765</xdr:rowOff>
    </xdr:from>
    <xdr:to>
      <xdr:col>72</xdr:col>
      <xdr:colOff>38100</xdr:colOff>
      <xdr:row>57</xdr:row>
      <xdr:rowOff>25915</xdr:rowOff>
    </xdr:to>
    <xdr:sp macro="" textlink="">
      <xdr:nvSpPr>
        <xdr:cNvPr id="587" name="フローチャート: 判断 586"/>
        <xdr:cNvSpPr/>
      </xdr:nvSpPr>
      <xdr:spPr>
        <a:xfrm>
          <a:off x="13652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42442</xdr:rowOff>
    </xdr:from>
    <xdr:ext cx="534377" cy="259045"/>
    <xdr:sp macro="" textlink="">
      <xdr:nvSpPr>
        <xdr:cNvPr id="588" name="テキスト ボックス 587"/>
        <xdr:cNvSpPr txBox="1"/>
      </xdr:nvSpPr>
      <xdr:spPr>
        <a:xfrm>
          <a:off x="13436111" y="94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75100</xdr:rowOff>
    </xdr:from>
    <xdr:to>
      <xdr:col>67</xdr:col>
      <xdr:colOff>101600</xdr:colOff>
      <xdr:row>57</xdr:row>
      <xdr:rowOff>5250</xdr:rowOff>
    </xdr:to>
    <xdr:sp macro="" textlink="">
      <xdr:nvSpPr>
        <xdr:cNvPr id="589" name="フローチャート: 判断 588"/>
        <xdr:cNvSpPr/>
      </xdr:nvSpPr>
      <xdr:spPr>
        <a:xfrm>
          <a:off x="12763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21777</xdr:rowOff>
    </xdr:from>
    <xdr:ext cx="534377" cy="259045"/>
    <xdr:sp macro="" textlink="">
      <xdr:nvSpPr>
        <xdr:cNvPr id="590" name="テキスト ボックス 589"/>
        <xdr:cNvSpPr txBox="1"/>
      </xdr:nvSpPr>
      <xdr:spPr>
        <a:xfrm>
          <a:off x="12547111" y="945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164323</xdr:rowOff>
    </xdr:from>
    <xdr:to>
      <xdr:col>85</xdr:col>
      <xdr:colOff>177800</xdr:colOff>
      <xdr:row>57</xdr:row>
      <xdr:rowOff>94473</xdr:rowOff>
    </xdr:to>
    <xdr:sp macro="" textlink="">
      <xdr:nvSpPr>
        <xdr:cNvPr id="596" name="楕円 595"/>
        <xdr:cNvSpPr/>
      </xdr:nvSpPr>
      <xdr:spPr>
        <a:xfrm>
          <a:off x="16268700" y="976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79250</xdr:rowOff>
    </xdr:from>
    <xdr:ext cx="534377" cy="259045"/>
    <xdr:sp macro="" textlink="">
      <xdr:nvSpPr>
        <xdr:cNvPr id="597" name="教育費該当値テキスト"/>
        <xdr:cNvSpPr txBox="1"/>
      </xdr:nvSpPr>
      <xdr:spPr>
        <a:xfrm>
          <a:off x="16370300" y="968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14361</xdr:rowOff>
    </xdr:from>
    <xdr:to>
      <xdr:col>81</xdr:col>
      <xdr:colOff>101600</xdr:colOff>
      <xdr:row>56</xdr:row>
      <xdr:rowOff>115961</xdr:rowOff>
    </xdr:to>
    <xdr:sp macro="" textlink="">
      <xdr:nvSpPr>
        <xdr:cNvPr id="598" name="楕円 597"/>
        <xdr:cNvSpPr/>
      </xdr:nvSpPr>
      <xdr:spPr>
        <a:xfrm>
          <a:off x="15430500" y="96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132488</xdr:rowOff>
    </xdr:from>
    <xdr:ext cx="534377" cy="259045"/>
    <xdr:sp macro="" textlink="">
      <xdr:nvSpPr>
        <xdr:cNvPr id="599" name="テキスト ボックス 598"/>
        <xdr:cNvSpPr txBox="1"/>
      </xdr:nvSpPr>
      <xdr:spPr>
        <a:xfrm>
          <a:off x="15214111" y="939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92847</xdr:rowOff>
    </xdr:from>
    <xdr:to>
      <xdr:col>76</xdr:col>
      <xdr:colOff>165100</xdr:colOff>
      <xdr:row>57</xdr:row>
      <xdr:rowOff>22997</xdr:rowOff>
    </xdr:to>
    <xdr:sp macro="" textlink="">
      <xdr:nvSpPr>
        <xdr:cNvPr id="600" name="楕円 599"/>
        <xdr:cNvSpPr/>
      </xdr:nvSpPr>
      <xdr:spPr>
        <a:xfrm>
          <a:off x="14541500" y="969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14124</xdr:rowOff>
    </xdr:from>
    <xdr:ext cx="534377" cy="259045"/>
    <xdr:sp macro="" textlink="">
      <xdr:nvSpPr>
        <xdr:cNvPr id="601" name="テキスト ボックス 600"/>
        <xdr:cNvSpPr txBox="1"/>
      </xdr:nvSpPr>
      <xdr:spPr>
        <a:xfrm>
          <a:off x="14325111" y="978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140998</xdr:rowOff>
    </xdr:from>
    <xdr:to>
      <xdr:col>72</xdr:col>
      <xdr:colOff>38100</xdr:colOff>
      <xdr:row>57</xdr:row>
      <xdr:rowOff>71148</xdr:rowOff>
    </xdr:to>
    <xdr:sp macro="" textlink="">
      <xdr:nvSpPr>
        <xdr:cNvPr id="602" name="楕円 601"/>
        <xdr:cNvSpPr/>
      </xdr:nvSpPr>
      <xdr:spPr>
        <a:xfrm>
          <a:off x="13652500" y="974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62275</xdr:rowOff>
    </xdr:from>
    <xdr:ext cx="534377" cy="259045"/>
    <xdr:sp macro="" textlink="">
      <xdr:nvSpPr>
        <xdr:cNvPr id="603" name="テキスト ボックス 602"/>
        <xdr:cNvSpPr txBox="1"/>
      </xdr:nvSpPr>
      <xdr:spPr>
        <a:xfrm>
          <a:off x="13436111" y="983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34684</xdr:rowOff>
    </xdr:from>
    <xdr:to>
      <xdr:col>67</xdr:col>
      <xdr:colOff>101600</xdr:colOff>
      <xdr:row>57</xdr:row>
      <xdr:rowOff>136284</xdr:rowOff>
    </xdr:to>
    <xdr:sp macro="" textlink="">
      <xdr:nvSpPr>
        <xdr:cNvPr id="604" name="楕円 603"/>
        <xdr:cNvSpPr/>
      </xdr:nvSpPr>
      <xdr:spPr>
        <a:xfrm>
          <a:off x="12763500" y="980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127411</xdr:rowOff>
    </xdr:from>
    <xdr:ext cx="534377" cy="259045"/>
    <xdr:sp macro="" textlink="">
      <xdr:nvSpPr>
        <xdr:cNvPr id="605" name="テキスト ボックス 604"/>
        <xdr:cNvSpPr txBox="1"/>
      </xdr:nvSpPr>
      <xdr:spPr>
        <a:xfrm>
          <a:off x="12547111" y="990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9" name="テキスト ボックス 61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247</xdr:rowOff>
    </xdr:from>
    <xdr:to>
      <xdr:col>85</xdr:col>
      <xdr:colOff>126364</xdr:colOff>
      <xdr:row>78</xdr:row>
      <xdr:rowOff>139700</xdr:rowOff>
    </xdr:to>
    <xdr:cxnSp macro="">
      <xdr:nvCxnSpPr>
        <xdr:cNvPr id="627" name="直線コネクタ 626"/>
        <xdr:cNvCxnSpPr/>
      </xdr:nvCxnSpPr>
      <xdr:spPr>
        <a:xfrm flipV="1">
          <a:off x="16317595" y="12344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17009</xdr:rowOff>
    </xdr:from>
    <xdr:ext cx="249299" cy="259045"/>
    <xdr:sp macro="" textlink="">
      <xdr:nvSpPr>
        <xdr:cNvPr id="628" name="災害復旧費最小値テキスト"/>
        <xdr:cNvSpPr txBox="1"/>
      </xdr:nvSpPr>
      <xdr:spPr>
        <a:xfrm>
          <a:off x="16370300" y="13561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118374</xdr:rowOff>
    </xdr:from>
    <xdr:ext cx="599010" cy="259045"/>
    <xdr:sp macro="" textlink="">
      <xdr:nvSpPr>
        <xdr:cNvPr id="630" name="災害復旧費最大値テキスト"/>
        <xdr:cNvSpPr txBox="1"/>
      </xdr:nvSpPr>
      <xdr:spPr>
        <a:xfrm>
          <a:off x="16370300" y="1211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247</xdr:rowOff>
    </xdr:from>
    <xdr:to>
      <xdr:col>86</xdr:col>
      <xdr:colOff>25400</xdr:colOff>
      <xdr:row>72</xdr:row>
      <xdr:rowOff>247</xdr:rowOff>
    </xdr:to>
    <xdr:cxnSp macro="">
      <xdr:nvCxnSpPr>
        <xdr:cNvPr id="631" name="直線コネクタ 630"/>
        <xdr:cNvCxnSpPr/>
      </xdr:nvCxnSpPr>
      <xdr:spPr>
        <a:xfrm>
          <a:off x="16230600" y="12344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138602</xdr:rowOff>
    </xdr:from>
    <xdr:to>
      <xdr:col>85</xdr:col>
      <xdr:colOff>127000</xdr:colOff>
      <xdr:row>78</xdr:row>
      <xdr:rowOff>139489</xdr:rowOff>
    </xdr:to>
    <xdr:cxnSp macro="">
      <xdr:nvCxnSpPr>
        <xdr:cNvPr id="632" name="直線コネクタ 631"/>
        <xdr:cNvCxnSpPr/>
      </xdr:nvCxnSpPr>
      <xdr:spPr>
        <a:xfrm flipV="1">
          <a:off x="15481300" y="13511702"/>
          <a:ext cx="838200" cy="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105909</xdr:rowOff>
    </xdr:from>
    <xdr:ext cx="469744" cy="259045"/>
    <xdr:sp macro="" textlink="">
      <xdr:nvSpPr>
        <xdr:cNvPr id="633" name="災害復旧費平均値テキスト"/>
        <xdr:cNvSpPr txBox="1"/>
      </xdr:nvSpPr>
      <xdr:spPr>
        <a:xfrm>
          <a:off x="16370300" y="1330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83032</xdr:rowOff>
    </xdr:from>
    <xdr:to>
      <xdr:col>85</xdr:col>
      <xdr:colOff>177800</xdr:colOff>
      <xdr:row>79</xdr:row>
      <xdr:rowOff>13182</xdr:rowOff>
    </xdr:to>
    <xdr:sp macro="" textlink="">
      <xdr:nvSpPr>
        <xdr:cNvPr id="634" name="フローチャート: 判断 633"/>
        <xdr:cNvSpPr/>
      </xdr:nvSpPr>
      <xdr:spPr>
        <a:xfrm>
          <a:off x="162687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137744</xdr:rowOff>
    </xdr:from>
    <xdr:to>
      <xdr:col>81</xdr:col>
      <xdr:colOff>50800</xdr:colOff>
      <xdr:row>78</xdr:row>
      <xdr:rowOff>139489</xdr:rowOff>
    </xdr:to>
    <xdr:cxnSp macro="">
      <xdr:nvCxnSpPr>
        <xdr:cNvPr id="635" name="直線コネクタ 634"/>
        <xdr:cNvCxnSpPr/>
      </xdr:nvCxnSpPr>
      <xdr:spPr>
        <a:xfrm>
          <a:off x="14592300" y="13510844"/>
          <a:ext cx="889000" cy="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83990</xdr:rowOff>
    </xdr:from>
    <xdr:to>
      <xdr:col>81</xdr:col>
      <xdr:colOff>101600</xdr:colOff>
      <xdr:row>79</xdr:row>
      <xdr:rowOff>14140</xdr:rowOff>
    </xdr:to>
    <xdr:sp macro="" textlink="">
      <xdr:nvSpPr>
        <xdr:cNvPr id="636" name="フローチャート: 判断 635"/>
        <xdr:cNvSpPr/>
      </xdr:nvSpPr>
      <xdr:spPr>
        <a:xfrm>
          <a:off x="15430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30667</xdr:rowOff>
    </xdr:from>
    <xdr:ext cx="469744" cy="259045"/>
    <xdr:sp macro="" textlink="">
      <xdr:nvSpPr>
        <xdr:cNvPr id="637" name="テキスト ボックス 636"/>
        <xdr:cNvSpPr txBox="1"/>
      </xdr:nvSpPr>
      <xdr:spPr>
        <a:xfrm>
          <a:off x="15246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124332</xdr:rowOff>
    </xdr:from>
    <xdr:to>
      <xdr:col>76</xdr:col>
      <xdr:colOff>114300</xdr:colOff>
      <xdr:row>78</xdr:row>
      <xdr:rowOff>137744</xdr:rowOff>
    </xdr:to>
    <xdr:cxnSp macro="">
      <xdr:nvCxnSpPr>
        <xdr:cNvPr id="638" name="直線コネクタ 637"/>
        <xdr:cNvCxnSpPr/>
      </xdr:nvCxnSpPr>
      <xdr:spPr>
        <a:xfrm>
          <a:off x="13703300" y="13497432"/>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83245</xdr:rowOff>
    </xdr:from>
    <xdr:to>
      <xdr:col>76</xdr:col>
      <xdr:colOff>165100</xdr:colOff>
      <xdr:row>79</xdr:row>
      <xdr:rowOff>13395</xdr:rowOff>
    </xdr:to>
    <xdr:sp macro="" textlink="">
      <xdr:nvSpPr>
        <xdr:cNvPr id="639" name="フローチャート: 判断 638"/>
        <xdr:cNvSpPr/>
      </xdr:nvSpPr>
      <xdr:spPr>
        <a:xfrm>
          <a:off x="14541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29922</xdr:rowOff>
    </xdr:from>
    <xdr:ext cx="469744" cy="259045"/>
    <xdr:sp macro="" textlink="">
      <xdr:nvSpPr>
        <xdr:cNvPr id="640" name="テキスト ボックス 639"/>
        <xdr:cNvSpPr txBox="1"/>
      </xdr:nvSpPr>
      <xdr:spPr>
        <a:xfrm>
          <a:off x="14357428"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124332</xdr:rowOff>
    </xdr:from>
    <xdr:to>
      <xdr:col>71</xdr:col>
      <xdr:colOff>177800</xdr:colOff>
      <xdr:row>78</xdr:row>
      <xdr:rowOff>135621</xdr:rowOff>
    </xdr:to>
    <xdr:cxnSp macro="">
      <xdr:nvCxnSpPr>
        <xdr:cNvPr id="641" name="直線コネクタ 640"/>
        <xdr:cNvCxnSpPr/>
      </xdr:nvCxnSpPr>
      <xdr:spPr>
        <a:xfrm flipV="1">
          <a:off x="12814300" y="13497432"/>
          <a:ext cx="889000" cy="1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78698</xdr:rowOff>
    </xdr:from>
    <xdr:to>
      <xdr:col>72</xdr:col>
      <xdr:colOff>38100</xdr:colOff>
      <xdr:row>79</xdr:row>
      <xdr:rowOff>8848</xdr:rowOff>
    </xdr:to>
    <xdr:sp macro="" textlink="">
      <xdr:nvSpPr>
        <xdr:cNvPr id="642" name="フローチャート: 判断 641"/>
        <xdr:cNvSpPr/>
      </xdr:nvSpPr>
      <xdr:spPr>
        <a:xfrm>
          <a:off x="13652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171425</xdr:rowOff>
    </xdr:from>
    <xdr:ext cx="469744" cy="259045"/>
    <xdr:sp macro="" textlink="">
      <xdr:nvSpPr>
        <xdr:cNvPr id="643" name="テキスト ボックス 642"/>
        <xdr:cNvSpPr txBox="1"/>
      </xdr:nvSpPr>
      <xdr:spPr>
        <a:xfrm>
          <a:off x="13468428" y="135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73000</xdr:rowOff>
    </xdr:from>
    <xdr:to>
      <xdr:col>67</xdr:col>
      <xdr:colOff>101600</xdr:colOff>
      <xdr:row>79</xdr:row>
      <xdr:rowOff>3150</xdr:rowOff>
    </xdr:to>
    <xdr:sp macro="" textlink="">
      <xdr:nvSpPr>
        <xdr:cNvPr id="644" name="フローチャート: 判断 643"/>
        <xdr:cNvSpPr/>
      </xdr:nvSpPr>
      <xdr:spPr>
        <a:xfrm>
          <a:off x="12763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19677</xdr:rowOff>
    </xdr:from>
    <xdr:ext cx="469744" cy="259045"/>
    <xdr:sp macro="" textlink="">
      <xdr:nvSpPr>
        <xdr:cNvPr id="645" name="テキスト ボックス 644"/>
        <xdr:cNvSpPr txBox="1"/>
      </xdr:nvSpPr>
      <xdr:spPr>
        <a:xfrm>
          <a:off x="12579428" y="132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87802</xdr:rowOff>
    </xdr:from>
    <xdr:to>
      <xdr:col>85</xdr:col>
      <xdr:colOff>177800</xdr:colOff>
      <xdr:row>79</xdr:row>
      <xdr:rowOff>17952</xdr:rowOff>
    </xdr:to>
    <xdr:sp macro="" textlink="">
      <xdr:nvSpPr>
        <xdr:cNvPr id="651" name="楕円 650"/>
        <xdr:cNvSpPr/>
      </xdr:nvSpPr>
      <xdr:spPr>
        <a:xfrm>
          <a:off x="16268700" y="134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61458</xdr:rowOff>
    </xdr:from>
    <xdr:ext cx="378565" cy="259045"/>
    <xdr:sp macro="" textlink="">
      <xdr:nvSpPr>
        <xdr:cNvPr id="652" name="災害復旧費該当値テキスト"/>
        <xdr:cNvSpPr txBox="1"/>
      </xdr:nvSpPr>
      <xdr:spPr>
        <a:xfrm>
          <a:off x="16370300" y="13434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88689</xdr:rowOff>
    </xdr:from>
    <xdr:to>
      <xdr:col>81</xdr:col>
      <xdr:colOff>101600</xdr:colOff>
      <xdr:row>79</xdr:row>
      <xdr:rowOff>18839</xdr:rowOff>
    </xdr:to>
    <xdr:sp macro="" textlink="">
      <xdr:nvSpPr>
        <xdr:cNvPr id="653" name="楕円 652"/>
        <xdr:cNvSpPr/>
      </xdr:nvSpPr>
      <xdr:spPr>
        <a:xfrm>
          <a:off x="15430500" y="1346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9966</xdr:rowOff>
    </xdr:from>
    <xdr:ext cx="313932" cy="259045"/>
    <xdr:sp macro="" textlink="">
      <xdr:nvSpPr>
        <xdr:cNvPr id="654" name="テキスト ボックス 653"/>
        <xdr:cNvSpPr txBox="1"/>
      </xdr:nvSpPr>
      <xdr:spPr>
        <a:xfrm>
          <a:off x="15324333" y="135545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86944</xdr:rowOff>
    </xdr:from>
    <xdr:to>
      <xdr:col>76</xdr:col>
      <xdr:colOff>165100</xdr:colOff>
      <xdr:row>79</xdr:row>
      <xdr:rowOff>17094</xdr:rowOff>
    </xdr:to>
    <xdr:sp macro="" textlink="">
      <xdr:nvSpPr>
        <xdr:cNvPr id="655" name="楕円 654"/>
        <xdr:cNvSpPr/>
      </xdr:nvSpPr>
      <xdr:spPr>
        <a:xfrm>
          <a:off x="14541500" y="134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8221</xdr:rowOff>
    </xdr:from>
    <xdr:ext cx="378565" cy="259045"/>
    <xdr:sp macro="" textlink="">
      <xdr:nvSpPr>
        <xdr:cNvPr id="656" name="テキスト ボックス 655"/>
        <xdr:cNvSpPr txBox="1"/>
      </xdr:nvSpPr>
      <xdr:spPr>
        <a:xfrm>
          <a:off x="14403017" y="13552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73532</xdr:rowOff>
    </xdr:from>
    <xdr:to>
      <xdr:col>72</xdr:col>
      <xdr:colOff>38100</xdr:colOff>
      <xdr:row>79</xdr:row>
      <xdr:rowOff>3682</xdr:rowOff>
    </xdr:to>
    <xdr:sp macro="" textlink="">
      <xdr:nvSpPr>
        <xdr:cNvPr id="657" name="楕円 656"/>
        <xdr:cNvSpPr/>
      </xdr:nvSpPr>
      <xdr:spPr>
        <a:xfrm>
          <a:off x="13652500" y="1344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20209</xdr:rowOff>
    </xdr:from>
    <xdr:ext cx="469744" cy="259045"/>
    <xdr:sp macro="" textlink="">
      <xdr:nvSpPr>
        <xdr:cNvPr id="658" name="テキスト ボックス 657"/>
        <xdr:cNvSpPr txBox="1"/>
      </xdr:nvSpPr>
      <xdr:spPr>
        <a:xfrm>
          <a:off x="13468428" y="1322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84821</xdr:rowOff>
    </xdr:from>
    <xdr:to>
      <xdr:col>67</xdr:col>
      <xdr:colOff>101600</xdr:colOff>
      <xdr:row>79</xdr:row>
      <xdr:rowOff>14971</xdr:rowOff>
    </xdr:to>
    <xdr:sp macro="" textlink="">
      <xdr:nvSpPr>
        <xdr:cNvPr id="659" name="楕円 658"/>
        <xdr:cNvSpPr/>
      </xdr:nvSpPr>
      <xdr:spPr>
        <a:xfrm>
          <a:off x="12763500" y="1345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6098</xdr:rowOff>
    </xdr:from>
    <xdr:ext cx="469744" cy="259045"/>
    <xdr:sp macro="" textlink="">
      <xdr:nvSpPr>
        <xdr:cNvPr id="660" name="テキスト ボックス 659"/>
        <xdr:cNvSpPr txBox="1"/>
      </xdr:nvSpPr>
      <xdr:spPr>
        <a:xfrm>
          <a:off x="12579428" y="1355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88015</xdr:rowOff>
    </xdr:from>
    <xdr:to>
      <xdr:col>85</xdr:col>
      <xdr:colOff>126364</xdr:colOff>
      <xdr:row>98</xdr:row>
      <xdr:rowOff>145273</xdr:rowOff>
    </xdr:to>
    <xdr:cxnSp macro="">
      <xdr:nvCxnSpPr>
        <xdr:cNvPr id="686" name="直線コネクタ 685"/>
        <xdr:cNvCxnSpPr/>
      </xdr:nvCxnSpPr>
      <xdr:spPr>
        <a:xfrm flipV="1">
          <a:off x="16317595" y="15347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149100</xdr:rowOff>
    </xdr:from>
    <xdr:ext cx="534377" cy="259045"/>
    <xdr:sp macro="" textlink="">
      <xdr:nvSpPr>
        <xdr:cNvPr id="687" name="公債費最小値テキスト"/>
        <xdr:cNvSpPr txBox="1"/>
      </xdr:nvSpPr>
      <xdr:spPr>
        <a:xfrm>
          <a:off x="16370300" y="169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145273</xdr:rowOff>
    </xdr:from>
    <xdr:to>
      <xdr:col>86</xdr:col>
      <xdr:colOff>25400</xdr:colOff>
      <xdr:row>98</xdr:row>
      <xdr:rowOff>145273</xdr:rowOff>
    </xdr:to>
    <xdr:cxnSp macro="">
      <xdr:nvCxnSpPr>
        <xdr:cNvPr id="688" name="直線コネクタ 687"/>
        <xdr:cNvCxnSpPr/>
      </xdr:nvCxnSpPr>
      <xdr:spPr>
        <a:xfrm>
          <a:off x="16230600" y="169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34692</xdr:rowOff>
    </xdr:from>
    <xdr:ext cx="599010" cy="259045"/>
    <xdr:sp macro="" textlink="">
      <xdr:nvSpPr>
        <xdr:cNvPr id="689" name="公債費最大値テキスト"/>
        <xdr:cNvSpPr txBox="1"/>
      </xdr:nvSpPr>
      <xdr:spPr>
        <a:xfrm>
          <a:off x="16370300" y="1512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88015</xdr:rowOff>
    </xdr:from>
    <xdr:to>
      <xdr:col>86</xdr:col>
      <xdr:colOff>25400</xdr:colOff>
      <xdr:row>89</xdr:row>
      <xdr:rowOff>88015</xdr:rowOff>
    </xdr:to>
    <xdr:cxnSp macro="">
      <xdr:nvCxnSpPr>
        <xdr:cNvPr id="690" name="直線コネクタ 689"/>
        <xdr:cNvCxnSpPr/>
      </xdr:nvCxnSpPr>
      <xdr:spPr>
        <a:xfrm>
          <a:off x="16230600" y="1534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36677</xdr:rowOff>
    </xdr:from>
    <xdr:to>
      <xdr:col>85</xdr:col>
      <xdr:colOff>127000</xdr:colOff>
      <xdr:row>96</xdr:row>
      <xdr:rowOff>37069</xdr:rowOff>
    </xdr:to>
    <xdr:cxnSp macro="">
      <xdr:nvCxnSpPr>
        <xdr:cNvPr id="691" name="直線コネクタ 690"/>
        <xdr:cNvCxnSpPr/>
      </xdr:nvCxnSpPr>
      <xdr:spPr>
        <a:xfrm flipV="1">
          <a:off x="15481300" y="16495877"/>
          <a:ext cx="8382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18094</xdr:rowOff>
    </xdr:from>
    <xdr:ext cx="534377" cy="259045"/>
    <xdr:sp macro="" textlink="">
      <xdr:nvSpPr>
        <xdr:cNvPr id="692" name="公債費平均値テキスト"/>
        <xdr:cNvSpPr txBox="1"/>
      </xdr:nvSpPr>
      <xdr:spPr>
        <a:xfrm>
          <a:off x="16370300" y="161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166667</xdr:rowOff>
    </xdr:from>
    <xdr:to>
      <xdr:col>85</xdr:col>
      <xdr:colOff>177800</xdr:colOff>
      <xdr:row>95</xdr:row>
      <xdr:rowOff>96817</xdr:rowOff>
    </xdr:to>
    <xdr:sp macro="" textlink="">
      <xdr:nvSpPr>
        <xdr:cNvPr id="693" name="フローチャート: 判断 692"/>
        <xdr:cNvSpPr/>
      </xdr:nvSpPr>
      <xdr:spPr>
        <a:xfrm>
          <a:off x="162687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37069</xdr:rowOff>
    </xdr:from>
    <xdr:to>
      <xdr:col>81</xdr:col>
      <xdr:colOff>50800</xdr:colOff>
      <xdr:row>96</xdr:row>
      <xdr:rowOff>50078</xdr:rowOff>
    </xdr:to>
    <xdr:cxnSp macro="">
      <xdr:nvCxnSpPr>
        <xdr:cNvPr id="694" name="直線コネクタ 693"/>
        <xdr:cNvCxnSpPr/>
      </xdr:nvCxnSpPr>
      <xdr:spPr>
        <a:xfrm flipV="1">
          <a:off x="14592300" y="16496269"/>
          <a:ext cx="889000" cy="1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20439</xdr:rowOff>
    </xdr:from>
    <xdr:to>
      <xdr:col>81</xdr:col>
      <xdr:colOff>101600</xdr:colOff>
      <xdr:row>95</xdr:row>
      <xdr:rowOff>122039</xdr:rowOff>
    </xdr:to>
    <xdr:sp macro="" textlink="">
      <xdr:nvSpPr>
        <xdr:cNvPr id="695" name="フローチャート: 判断 694"/>
        <xdr:cNvSpPr/>
      </xdr:nvSpPr>
      <xdr:spPr>
        <a:xfrm>
          <a:off x="15430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138566</xdr:rowOff>
    </xdr:from>
    <xdr:ext cx="534377" cy="259045"/>
    <xdr:sp macro="" textlink="">
      <xdr:nvSpPr>
        <xdr:cNvPr id="696" name="テキスト ボックス 695"/>
        <xdr:cNvSpPr txBox="1"/>
      </xdr:nvSpPr>
      <xdr:spPr>
        <a:xfrm>
          <a:off x="15214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50078</xdr:rowOff>
    </xdr:from>
    <xdr:to>
      <xdr:col>76</xdr:col>
      <xdr:colOff>114300</xdr:colOff>
      <xdr:row>96</xdr:row>
      <xdr:rowOff>70892</xdr:rowOff>
    </xdr:to>
    <xdr:cxnSp macro="">
      <xdr:nvCxnSpPr>
        <xdr:cNvPr id="697" name="直線コネクタ 696"/>
        <xdr:cNvCxnSpPr/>
      </xdr:nvCxnSpPr>
      <xdr:spPr>
        <a:xfrm flipV="1">
          <a:off x="13703300" y="16509278"/>
          <a:ext cx="889000" cy="2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13963</xdr:rowOff>
    </xdr:from>
    <xdr:to>
      <xdr:col>76</xdr:col>
      <xdr:colOff>165100</xdr:colOff>
      <xdr:row>95</xdr:row>
      <xdr:rowOff>115563</xdr:rowOff>
    </xdr:to>
    <xdr:sp macro="" textlink="">
      <xdr:nvSpPr>
        <xdr:cNvPr id="698" name="フローチャート: 判断 697"/>
        <xdr:cNvSpPr/>
      </xdr:nvSpPr>
      <xdr:spPr>
        <a:xfrm>
          <a:off x="14541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132090</xdr:rowOff>
    </xdr:from>
    <xdr:ext cx="534377" cy="259045"/>
    <xdr:sp macro="" textlink="">
      <xdr:nvSpPr>
        <xdr:cNvPr id="699" name="テキスト ボックス 698"/>
        <xdr:cNvSpPr txBox="1"/>
      </xdr:nvSpPr>
      <xdr:spPr>
        <a:xfrm>
          <a:off x="14325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70892</xdr:rowOff>
    </xdr:from>
    <xdr:to>
      <xdr:col>71</xdr:col>
      <xdr:colOff>177800</xdr:colOff>
      <xdr:row>96</xdr:row>
      <xdr:rowOff>103941</xdr:rowOff>
    </xdr:to>
    <xdr:cxnSp macro="">
      <xdr:nvCxnSpPr>
        <xdr:cNvPr id="700" name="直線コネクタ 699"/>
        <xdr:cNvCxnSpPr/>
      </xdr:nvCxnSpPr>
      <xdr:spPr>
        <a:xfrm flipV="1">
          <a:off x="12814300" y="16530092"/>
          <a:ext cx="889000" cy="3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30096</xdr:rowOff>
    </xdr:from>
    <xdr:to>
      <xdr:col>72</xdr:col>
      <xdr:colOff>38100</xdr:colOff>
      <xdr:row>95</xdr:row>
      <xdr:rowOff>131696</xdr:rowOff>
    </xdr:to>
    <xdr:sp macro="" textlink="">
      <xdr:nvSpPr>
        <xdr:cNvPr id="701" name="フローチャート: 判断 700"/>
        <xdr:cNvSpPr/>
      </xdr:nvSpPr>
      <xdr:spPr>
        <a:xfrm>
          <a:off x="13652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148223</xdr:rowOff>
    </xdr:from>
    <xdr:ext cx="534377" cy="259045"/>
    <xdr:sp macro="" textlink="">
      <xdr:nvSpPr>
        <xdr:cNvPr id="702" name="テキスト ボックス 701"/>
        <xdr:cNvSpPr txBox="1"/>
      </xdr:nvSpPr>
      <xdr:spPr>
        <a:xfrm>
          <a:off x="13436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36430</xdr:rowOff>
    </xdr:from>
    <xdr:to>
      <xdr:col>67</xdr:col>
      <xdr:colOff>101600</xdr:colOff>
      <xdr:row>95</xdr:row>
      <xdr:rowOff>138030</xdr:rowOff>
    </xdr:to>
    <xdr:sp macro="" textlink="">
      <xdr:nvSpPr>
        <xdr:cNvPr id="703" name="フローチャート: 判断 702"/>
        <xdr:cNvSpPr/>
      </xdr:nvSpPr>
      <xdr:spPr>
        <a:xfrm>
          <a:off x="12763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154557</xdr:rowOff>
    </xdr:from>
    <xdr:ext cx="534377" cy="259045"/>
    <xdr:sp macro="" textlink="">
      <xdr:nvSpPr>
        <xdr:cNvPr id="704" name="テキスト ボックス 703"/>
        <xdr:cNvSpPr txBox="1"/>
      </xdr:nvSpPr>
      <xdr:spPr>
        <a:xfrm>
          <a:off x="12547111" y="160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157327</xdr:rowOff>
    </xdr:from>
    <xdr:to>
      <xdr:col>85</xdr:col>
      <xdr:colOff>177800</xdr:colOff>
      <xdr:row>96</xdr:row>
      <xdr:rowOff>87477</xdr:rowOff>
    </xdr:to>
    <xdr:sp macro="" textlink="">
      <xdr:nvSpPr>
        <xdr:cNvPr id="710" name="楕円 709"/>
        <xdr:cNvSpPr/>
      </xdr:nvSpPr>
      <xdr:spPr>
        <a:xfrm>
          <a:off x="16268700" y="1644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135754</xdr:rowOff>
    </xdr:from>
    <xdr:ext cx="534377" cy="259045"/>
    <xdr:sp macro="" textlink="">
      <xdr:nvSpPr>
        <xdr:cNvPr id="711" name="公債費該当値テキスト"/>
        <xdr:cNvSpPr txBox="1"/>
      </xdr:nvSpPr>
      <xdr:spPr>
        <a:xfrm>
          <a:off x="16370300" y="1642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157719</xdr:rowOff>
    </xdr:from>
    <xdr:to>
      <xdr:col>81</xdr:col>
      <xdr:colOff>101600</xdr:colOff>
      <xdr:row>96</xdr:row>
      <xdr:rowOff>87869</xdr:rowOff>
    </xdr:to>
    <xdr:sp macro="" textlink="">
      <xdr:nvSpPr>
        <xdr:cNvPr id="712" name="楕円 711"/>
        <xdr:cNvSpPr/>
      </xdr:nvSpPr>
      <xdr:spPr>
        <a:xfrm>
          <a:off x="15430500" y="1644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78996</xdr:rowOff>
    </xdr:from>
    <xdr:ext cx="534377" cy="259045"/>
    <xdr:sp macro="" textlink="">
      <xdr:nvSpPr>
        <xdr:cNvPr id="713" name="テキスト ボックス 712"/>
        <xdr:cNvSpPr txBox="1"/>
      </xdr:nvSpPr>
      <xdr:spPr>
        <a:xfrm>
          <a:off x="15214111" y="1653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170728</xdr:rowOff>
    </xdr:from>
    <xdr:to>
      <xdr:col>76</xdr:col>
      <xdr:colOff>165100</xdr:colOff>
      <xdr:row>96</xdr:row>
      <xdr:rowOff>100878</xdr:rowOff>
    </xdr:to>
    <xdr:sp macro="" textlink="">
      <xdr:nvSpPr>
        <xdr:cNvPr id="714" name="楕円 713"/>
        <xdr:cNvSpPr/>
      </xdr:nvSpPr>
      <xdr:spPr>
        <a:xfrm>
          <a:off x="14541500" y="1645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92005</xdr:rowOff>
    </xdr:from>
    <xdr:ext cx="534377" cy="259045"/>
    <xdr:sp macro="" textlink="">
      <xdr:nvSpPr>
        <xdr:cNvPr id="715" name="テキスト ボックス 714"/>
        <xdr:cNvSpPr txBox="1"/>
      </xdr:nvSpPr>
      <xdr:spPr>
        <a:xfrm>
          <a:off x="14325111" y="1655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20092</xdr:rowOff>
    </xdr:from>
    <xdr:to>
      <xdr:col>72</xdr:col>
      <xdr:colOff>38100</xdr:colOff>
      <xdr:row>96</xdr:row>
      <xdr:rowOff>121692</xdr:rowOff>
    </xdr:to>
    <xdr:sp macro="" textlink="">
      <xdr:nvSpPr>
        <xdr:cNvPr id="716" name="楕円 715"/>
        <xdr:cNvSpPr/>
      </xdr:nvSpPr>
      <xdr:spPr>
        <a:xfrm>
          <a:off x="13652500" y="1647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112819</xdr:rowOff>
    </xdr:from>
    <xdr:ext cx="534377" cy="259045"/>
    <xdr:sp macro="" textlink="">
      <xdr:nvSpPr>
        <xdr:cNvPr id="717" name="テキスト ボックス 716"/>
        <xdr:cNvSpPr txBox="1"/>
      </xdr:nvSpPr>
      <xdr:spPr>
        <a:xfrm>
          <a:off x="13436111" y="1657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53141</xdr:rowOff>
    </xdr:from>
    <xdr:to>
      <xdr:col>67</xdr:col>
      <xdr:colOff>101600</xdr:colOff>
      <xdr:row>96</xdr:row>
      <xdr:rowOff>154741</xdr:rowOff>
    </xdr:to>
    <xdr:sp macro="" textlink="">
      <xdr:nvSpPr>
        <xdr:cNvPr id="718" name="楕円 717"/>
        <xdr:cNvSpPr/>
      </xdr:nvSpPr>
      <xdr:spPr>
        <a:xfrm>
          <a:off x="12763500" y="1651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145868</xdr:rowOff>
    </xdr:from>
    <xdr:ext cx="534377" cy="259045"/>
    <xdr:sp macro="" textlink="">
      <xdr:nvSpPr>
        <xdr:cNvPr id="719" name="テキスト ボックス 718"/>
        <xdr:cNvSpPr txBox="1"/>
      </xdr:nvSpPr>
      <xdr:spPr>
        <a:xfrm>
          <a:off x="12547111" y="166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148768</xdr:rowOff>
    </xdr:from>
    <xdr:to>
      <xdr:col>116</xdr:col>
      <xdr:colOff>62864</xdr:colOff>
      <xdr:row>39</xdr:row>
      <xdr:rowOff>44450</xdr:rowOff>
    </xdr:to>
    <xdr:cxnSp macro="">
      <xdr:nvCxnSpPr>
        <xdr:cNvPr id="743" name="直線コネクタ 742"/>
        <xdr:cNvCxnSpPr/>
      </xdr:nvCxnSpPr>
      <xdr:spPr>
        <a:xfrm flipV="1">
          <a:off x="22159595" y="5292268"/>
          <a:ext cx="1269" cy="143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95877</xdr:rowOff>
    </xdr:from>
    <xdr:ext cx="249299" cy="259045"/>
    <xdr:sp macro="" textlink="">
      <xdr:nvSpPr>
        <xdr:cNvPr id="744" name="諸支出金最小値テキスト"/>
        <xdr:cNvSpPr txBox="1"/>
      </xdr:nvSpPr>
      <xdr:spPr>
        <a:xfrm>
          <a:off x="22212300" y="67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95445</xdr:rowOff>
    </xdr:from>
    <xdr:ext cx="534377" cy="259045"/>
    <xdr:sp macro="" textlink="">
      <xdr:nvSpPr>
        <xdr:cNvPr id="746" name="諸支出金最大値テキスト"/>
        <xdr:cNvSpPr txBox="1"/>
      </xdr:nvSpPr>
      <xdr:spPr>
        <a:xfrm>
          <a:off x="22212300" y="506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148768</xdr:rowOff>
    </xdr:from>
    <xdr:to>
      <xdr:col>116</xdr:col>
      <xdr:colOff>152400</xdr:colOff>
      <xdr:row>30</xdr:row>
      <xdr:rowOff>148768</xdr:rowOff>
    </xdr:to>
    <xdr:cxnSp macro="">
      <xdr:nvCxnSpPr>
        <xdr:cNvPr id="747" name="直線コネクタ 746"/>
        <xdr:cNvCxnSpPr/>
      </xdr:nvCxnSpPr>
      <xdr:spPr>
        <a:xfrm>
          <a:off x="22072600" y="529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13326</xdr:rowOff>
    </xdr:from>
    <xdr:ext cx="313932" cy="259045"/>
    <xdr:sp macro="" textlink="">
      <xdr:nvSpPr>
        <xdr:cNvPr id="749" name="諸支出金平均値テキスト"/>
        <xdr:cNvSpPr txBox="1"/>
      </xdr:nvSpPr>
      <xdr:spPr>
        <a:xfrm>
          <a:off x="22212300" y="652842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161899</xdr:rowOff>
    </xdr:from>
    <xdr:to>
      <xdr:col>116</xdr:col>
      <xdr:colOff>114300</xdr:colOff>
      <xdr:row>39</xdr:row>
      <xdr:rowOff>92049</xdr:rowOff>
    </xdr:to>
    <xdr:sp macro="" textlink="">
      <xdr:nvSpPr>
        <xdr:cNvPr id="750" name="フローチャート: 判断 749"/>
        <xdr:cNvSpPr/>
      </xdr:nvSpPr>
      <xdr:spPr>
        <a:xfrm>
          <a:off x="22110700" y="6676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162966</xdr:rowOff>
    </xdr:from>
    <xdr:to>
      <xdr:col>112</xdr:col>
      <xdr:colOff>38100</xdr:colOff>
      <xdr:row>39</xdr:row>
      <xdr:rowOff>93116</xdr:rowOff>
    </xdr:to>
    <xdr:sp macro="" textlink="">
      <xdr:nvSpPr>
        <xdr:cNvPr id="752" name="フローチャート: 判断 751"/>
        <xdr:cNvSpPr/>
      </xdr:nvSpPr>
      <xdr:spPr>
        <a:xfrm>
          <a:off x="21272500" y="66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109643</xdr:rowOff>
    </xdr:from>
    <xdr:ext cx="313932" cy="259045"/>
    <xdr:sp macro="" textlink="">
      <xdr:nvSpPr>
        <xdr:cNvPr id="753" name="テキスト ボックス 752"/>
        <xdr:cNvSpPr txBox="1"/>
      </xdr:nvSpPr>
      <xdr:spPr>
        <a:xfrm>
          <a:off x="21166333" y="64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162357</xdr:rowOff>
    </xdr:from>
    <xdr:to>
      <xdr:col>107</xdr:col>
      <xdr:colOff>101600</xdr:colOff>
      <xdr:row>39</xdr:row>
      <xdr:rowOff>92507</xdr:rowOff>
    </xdr:to>
    <xdr:sp macro="" textlink="">
      <xdr:nvSpPr>
        <xdr:cNvPr id="755" name="フローチャート: 判断 754"/>
        <xdr:cNvSpPr/>
      </xdr:nvSpPr>
      <xdr:spPr>
        <a:xfrm>
          <a:off x="20383500" y="66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109034</xdr:rowOff>
    </xdr:from>
    <xdr:ext cx="313932" cy="259045"/>
    <xdr:sp macro="" textlink="">
      <xdr:nvSpPr>
        <xdr:cNvPr id="756" name="テキスト ボックス 755"/>
        <xdr:cNvSpPr txBox="1"/>
      </xdr:nvSpPr>
      <xdr:spPr>
        <a:xfrm>
          <a:off x="20277333" y="6452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146355</xdr:rowOff>
    </xdr:from>
    <xdr:to>
      <xdr:col>102</xdr:col>
      <xdr:colOff>165100</xdr:colOff>
      <xdr:row>39</xdr:row>
      <xdr:rowOff>76505</xdr:rowOff>
    </xdr:to>
    <xdr:sp macro="" textlink="">
      <xdr:nvSpPr>
        <xdr:cNvPr id="758" name="フローチャート: 判断 757"/>
        <xdr:cNvSpPr/>
      </xdr:nvSpPr>
      <xdr:spPr>
        <a:xfrm>
          <a:off x="19494500" y="66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93032</xdr:rowOff>
    </xdr:from>
    <xdr:ext cx="378565" cy="259045"/>
    <xdr:sp macro="" textlink="">
      <xdr:nvSpPr>
        <xdr:cNvPr id="759" name="テキスト ボックス 758"/>
        <xdr:cNvSpPr txBox="1"/>
      </xdr:nvSpPr>
      <xdr:spPr>
        <a:xfrm>
          <a:off x="19356017" y="643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131191</xdr:rowOff>
    </xdr:from>
    <xdr:to>
      <xdr:col>98</xdr:col>
      <xdr:colOff>38100</xdr:colOff>
      <xdr:row>39</xdr:row>
      <xdr:rowOff>61341</xdr:rowOff>
    </xdr:to>
    <xdr:sp macro="" textlink="">
      <xdr:nvSpPr>
        <xdr:cNvPr id="760" name="フローチャート: 判断 759"/>
        <xdr:cNvSpPr/>
      </xdr:nvSpPr>
      <xdr:spPr>
        <a:xfrm>
          <a:off x="18605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77868</xdr:rowOff>
    </xdr:from>
    <xdr:ext cx="378565" cy="259045"/>
    <xdr:sp macro="" textlink="">
      <xdr:nvSpPr>
        <xdr:cNvPr id="761" name="テキスト ボックス 760"/>
        <xdr:cNvSpPr txBox="1"/>
      </xdr:nvSpPr>
      <xdr:spPr>
        <a:xfrm>
          <a:off x="18467017" y="642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140327</xdr:rowOff>
    </xdr:from>
    <xdr:ext cx="249299" cy="259045"/>
    <xdr:sp macro="" textlink="">
      <xdr:nvSpPr>
        <xdr:cNvPr id="768" name="諸支出金該当値テキスト"/>
        <xdr:cNvSpPr txBox="1"/>
      </xdr:nvSpPr>
      <xdr:spPr>
        <a:xfrm>
          <a:off x="22212300" y="66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90" name="テキスト ボックス 789"/>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2" name="テキスト ボックス 791"/>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4" name="テキスト ボックス 793"/>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6" name="テキスト ボックス 795"/>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8" name="テキスト ボックス 797"/>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63500</xdr:rowOff>
    </xdr:from>
    <xdr:to>
      <xdr:col>116</xdr:col>
      <xdr:colOff>62864</xdr:colOff>
      <xdr:row>59</xdr:row>
      <xdr:rowOff>44450</xdr:rowOff>
    </xdr:to>
    <xdr:cxnSp macro="">
      <xdr:nvCxnSpPr>
        <xdr:cNvPr id="800" name="直線コネクタ 799"/>
        <xdr:cNvCxnSpPr/>
      </xdr:nvCxnSpPr>
      <xdr:spPr>
        <a:xfrm flipV="1">
          <a:off x="22159595" y="8636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60977</xdr:rowOff>
    </xdr:from>
    <xdr:ext cx="249299" cy="259045"/>
    <xdr:sp macro="" textlink="">
      <xdr:nvSpPr>
        <xdr:cNvPr id="801" name="前年度繰上充用金最小値テキスト"/>
        <xdr:cNvSpPr txBox="1"/>
      </xdr:nvSpPr>
      <xdr:spPr>
        <a:xfrm>
          <a:off x="22212300" y="1017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10177</xdr:rowOff>
    </xdr:from>
    <xdr:ext cx="313932" cy="259045"/>
    <xdr:sp macro="" textlink="">
      <xdr:nvSpPr>
        <xdr:cNvPr id="803" name="前年度繰上充用金最大値テキスト"/>
        <xdr:cNvSpPr txBox="1"/>
      </xdr:nvSpPr>
      <xdr:spPr>
        <a:xfrm>
          <a:off x="22212300" y="8411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63500</xdr:rowOff>
    </xdr:from>
    <xdr:to>
      <xdr:col>116</xdr:col>
      <xdr:colOff>152400</xdr:colOff>
      <xdr:row>50</xdr:row>
      <xdr:rowOff>63500</xdr:rowOff>
    </xdr:to>
    <xdr:cxnSp macro="">
      <xdr:nvCxnSpPr>
        <xdr:cNvPr id="804" name="直線コネクタ 803"/>
        <xdr:cNvCxnSpPr/>
      </xdr:nvCxnSpPr>
      <xdr:spPr>
        <a:xfrm>
          <a:off x="22072600" y="863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149877</xdr:rowOff>
    </xdr:from>
    <xdr:ext cx="249299" cy="259045"/>
    <xdr:sp macro="" textlink="">
      <xdr:nvSpPr>
        <xdr:cNvPr id="806" name="前年度繰上充用金平均値テキスト"/>
        <xdr:cNvSpPr txBox="1"/>
      </xdr:nvSpPr>
      <xdr:spPr>
        <a:xfrm>
          <a:off x="22212300" y="9922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127000</xdr:rowOff>
    </xdr:from>
    <xdr:to>
      <xdr:col>116</xdr:col>
      <xdr:colOff>114300</xdr:colOff>
      <xdr:row>59</xdr:row>
      <xdr:rowOff>57150</xdr:rowOff>
    </xdr:to>
    <xdr:sp macro="" textlink="">
      <xdr:nvSpPr>
        <xdr:cNvPr id="807" name="フローチャート: 判断 806"/>
        <xdr:cNvSpPr/>
      </xdr:nvSpPr>
      <xdr:spPr>
        <a:xfrm>
          <a:off x="221107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9" name="フローチャート: 判断 80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0" name="テキスト ボックス 80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2" name="フローチャート: 判断 81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5" name="フローチャート: 判断 814"/>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フローチャート: 判断 816"/>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105427</xdr:rowOff>
    </xdr:from>
    <xdr:ext cx="249299" cy="259045"/>
    <xdr:sp macro="" textlink="">
      <xdr:nvSpPr>
        <xdr:cNvPr id="825" name="前年度繰上充用金該当値テキスト"/>
        <xdr:cNvSpPr txBox="1"/>
      </xdr:nvSpPr>
      <xdr:spPr>
        <a:xfrm>
          <a:off x="22212300" y="10049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7" name="テキスト ボックス 82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9" name="テキスト ボックス 82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1" name="テキスト ボックス 830"/>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3" name="テキスト ボックス 832"/>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目的別の分類で最も構成比の高い民生費は、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133,568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31.0</a:t>
          </a:r>
          <a:r>
            <a:rPr kumimoji="1" lang="ja-JP" altLang="en-US" sz="1300">
              <a:latin typeface="ＭＳ Ｐゴシック" panose="020B0600070205080204" pitchFamily="50" charset="-128"/>
              <a:ea typeface="ＭＳ Ｐゴシック" panose="020B0600070205080204" pitchFamily="50" charset="-128"/>
            </a:rPr>
            <a:t>％）であり、児童福祉費、老人福祉費の増が要因となり、昨年度より増加した。類似団体平均の値を下回っているものの、平成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年度より年々増加している状況である。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目的別決算において特徴的な点は、商工費の増加が顕著であり、類似団体平均を大きく上回っていることである。これは、市内の観光施設である山あげ会館の改修に係る施設整備費の増によるものであり、今後も他の観光施設の長寿命化に取り組むため、一定期間継続して増加していくものと思われる。</a:t>
          </a:r>
        </a:p>
        <a:p>
          <a:r>
            <a:rPr kumimoji="1" lang="ja-JP" altLang="en-US" sz="1300">
              <a:latin typeface="ＭＳ Ｐゴシック" panose="020B0600070205080204" pitchFamily="50" charset="-128"/>
              <a:ea typeface="ＭＳ Ｐゴシック" panose="020B0600070205080204" pitchFamily="50" charset="-128"/>
            </a:rPr>
            <a:t>　農林水産費については、畜産振興費の増に伴い増加となった。また、消防費についても消防施設整備費の増により全体的に数値が増加している。一方で、減少がみられる費目は教育費である。これは、前年度の武道館施設整備事業において本体工事が完了したためであるが、今後も武道館周辺の整備費用が生じる見込みである。土木費は、道路整備費の減により年々減少が続いている。今後も事業内容を精査し、必要最低限の工事を行う予定であるため、少しずつ減少していくと予想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栃木県那須烏山市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財政調整基金残高</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決算余剰金の積立を行い、今後さらに厳しさを増す財政運営や災害等の緊急的経費の財源を確保していく。</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実質収支額</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実質収支額は標準財政規模の</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％が望ましいと考えられているが、本市では</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6</a:t>
          </a:r>
          <a:r>
            <a:rPr kumimoji="1" lang="ja-JP" altLang="en-US" sz="1100">
              <a:latin typeface="ＭＳ ゴシック" pitchFamily="49" charset="-128"/>
              <a:ea typeface="ＭＳ ゴシック" pitchFamily="49" charset="-128"/>
            </a:rPr>
            <a:t>％台で推移しており、本年度は若干の減である。</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実質単年度収支</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前年度比</a:t>
          </a:r>
          <a:r>
            <a:rPr kumimoji="1" lang="en-US" altLang="ja-JP" sz="1100">
              <a:latin typeface="ＭＳ ゴシック" pitchFamily="49" charset="-128"/>
              <a:ea typeface="ＭＳ ゴシック" pitchFamily="49" charset="-128"/>
            </a:rPr>
            <a:t>0.24</a:t>
          </a:r>
          <a:r>
            <a:rPr kumimoji="1" lang="ja-JP" altLang="en-US" sz="1100">
              <a:latin typeface="ＭＳ ゴシック" pitchFamily="49" charset="-128"/>
              <a:ea typeface="ＭＳ ゴシック" pitchFamily="49" charset="-128"/>
            </a:rPr>
            <a:t>％の減となり、依然として赤字の状況である。今後は財源の確保が一層厳しくなることが予想されるため、引き続き経費の節減と事業の適正化及び財政運営の健全化に努める。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栃木県那須烏山市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水道事業会計</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償還額の減に伴い黒字額が増加した。今後は水道施設の老朽化による修繕費の増加が見込まれるため、計画的な修繕を行い健全な運営に努める。</a:t>
          </a:r>
        </a:p>
        <a:p>
          <a:endParaRPr kumimoji="1" lang="ja-JP" altLang="en-US"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一般会計</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起債発行額の減少により償還額が減少したため、今後黒字が増加するものと思われる。財政計画を基準に健全な財政運営に努める。</a:t>
          </a:r>
        </a:p>
        <a:p>
          <a:endParaRPr kumimoji="1" lang="ja-JP" altLang="en-US"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国民健康保険特別会計</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国民健康保険税の増額が見込めず、医療費が年々増加している状況にあり、財政状況の悪化が懸念される。今後は保険料の適正化を図るなど、健全運営を図る。</a:t>
          </a:r>
        </a:p>
        <a:p>
          <a:endParaRPr kumimoji="1" lang="ja-JP" altLang="en-US"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介護保険特別会計</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高齢化率が高く、給付費の増額が懸念されるため、今後は介護認定審査の適正化や介護予防教室等の健康づくり事業を推進し、財政健全化を図る。</a:t>
          </a:r>
        </a:p>
        <a:p>
          <a:endParaRPr kumimoji="1" lang="ja-JP" altLang="en-US"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下水道事業特別会計</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水洗化率が伸びず、投資への負担が大きくなっている。今後は下水道区域の見直しや単独浄化槽撤去費用助成の</a:t>
          </a:r>
          <a:r>
            <a:rPr kumimoji="1" lang="en-US" altLang="ja-JP" sz="1100">
              <a:latin typeface="ＭＳ ゴシック" pitchFamily="49" charset="-128"/>
              <a:ea typeface="ＭＳ ゴシック" pitchFamily="49" charset="-128"/>
            </a:rPr>
            <a:t>PR</a:t>
          </a:r>
          <a:r>
            <a:rPr kumimoji="1" lang="ja-JP" altLang="en-US" sz="1100">
              <a:latin typeface="ＭＳ ゴシック" pitchFamily="49" charset="-128"/>
              <a:ea typeface="ＭＳ ゴシック" pitchFamily="49" charset="-128"/>
            </a:rPr>
            <a:t>強化等で水洗化率の向上を図り、独立採算の原則に立ち返った運営に努める。</a:t>
          </a:r>
        </a:p>
        <a:p>
          <a:endParaRPr kumimoji="1" lang="ja-JP" altLang="en-US"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簡易水道企業特別会計</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簡易水道事業は整備が終了しており、維持管理費が主な経費となっているため、黒字の比率は同程度で推移していた。今後は、水道事業会計と統合される。</a:t>
          </a:r>
        </a:p>
        <a:p>
          <a:endParaRPr kumimoji="1" lang="ja-JP" altLang="en-US"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熊田診療所特別会計</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熊田診療所特別会計は、地域の人口減少や高齢化などにより診療収入が伸び悩み、一般会計からの赤字補填的な繰入に依存している状況である。今後は、可能な限りコスト削減を図り、独立採算の運営に努める。</a:t>
          </a:r>
        </a:p>
        <a:p>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01\&#28879;&#23665;&#24193;&#33294;&#20849;&#26377;&#12501;&#12457;&#12523;&#12480;\&#65296;&#65298;&#32207;&#21512;&#25919;&#31574;&#35506;\&#65299;&#36001;&#25919;&#25285;&#24403;\H31\04%20&#36001;&#25919;&#29366;&#27841;&#12398;&#20844;&#34920;\&#36001;&#25919;&#29366;&#27841;&#36039;&#26009;&#38598;\&#12304;&#36001;&#25919;&#29366;&#27841;&#36039;&#26009;&#38598;&#12305;_092151_&#37027;&#38920;&#28879;&#23665;&#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各会計、関係団体の財政状況及び健全化判断比率"/>
      <sheetName val="施設類型別ストック情報分析表①"/>
      <sheetName val="施設類型別ストック情報分析表②"/>
    </sheetNames>
    <sheetDataSet>
      <sheetData sheetId="0">
        <row r="50">
          <cell r="BP50" t="str">
            <v>H25</v>
          </cell>
        </row>
      </sheetData>
      <sheetData sheetId="1">
        <row r="7">
          <cell r="B7" t="str">
            <v>一般会計</v>
          </cell>
          <cell r="BS7" t="str">
            <v>那須烏山市農業公社</v>
          </cell>
        </row>
        <row r="8">
          <cell r="B8" t="str">
            <v>熊田診療所特別会計</v>
          </cell>
        </row>
        <row r="28">
          <cell r="B28" t="str">
            <v>国民健康保険特別会計</v>
          </cell>
        </row>
        <row r="29">
          <cell r="B29" t="str">
            <v>介護保険特別会計</v>
          </cell>
        </row>
        <row r="30">
          <cell r="B30" t="str">
            <v>後期高齢者医療特別会計</v>
          </cell>
        </row>
        <row r="31">
          <cell r="B31" t="str">
            <v>水道事業会計</v>
          </cell>
        </row>
        <row r="32">
          <cell r="B32" t="str">
            <v>簡易水道事業特別会計</v>
          </cell>
        </row>
        <row r="33">
          <cell r="B33" t="str">
            <v>下水道事業特別会計</v>
          </cell>
        </row>
        <row r="34">
          <cell r="B34" t="str">
            <v>農業集落排水事業特別会計</v>
          </cell>
        </row>
        <row r="68">
          <cell r="B68" t="str">
            <v>南那須地区広域行政事務組合（普通会計）</v>
          </cell>
        </row>
        <row r="69">
          <cell r="B69" t="str">
            <v>南那須地区広域行政事務組合（病院会計）</v>
          </cell>
        </row>
        <row r="70">
          <cell r="B70" t="str">
            <v>栃木県市町村総合事務組合（一般会計）</v>
          </cell>
        </row>
        <row r="71">
          <cell r="B71" t="str">
            <v>栃木県市町村総合事務組合（特別会計）</v>
          </cell>
        </row>
        <row r="72">
          <cell r="B72" t="str">
            <v>栃木県後期高齢者医療広域連合（一般会計）</v>
          </cell>
        </row>
        <row r="73">
          <cell r="B73" t="str">
            <v>栃木県後期高齢者医療広域連合（特別会計）</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E34" sqref="E34:S34"/>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72</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74</v>
      </c>
      <c r="C3" s="626"/>
      <c r="D3" s="626"/>
      <c r="E3" s="627"/>
      <c r="F3" s="627"/>
      <c r="G3" s="627"/>
      <c r="H3" s="627"/>
      <c r="I3" s="627"/>
      <c r="J3" s="627"/>
      <c r="K3" s="627"/>
      <c r="L3" s="627" t="s">
        <v>75</v>
      </c>
      <c r="M3" s="627"/>
      <c r="N3" s="627"/>
      <c r="O3" s="627"/>
      <c r="P3" s="627"/>
      <c r="Q3" s="627"/>
      <c r="R3" s="630"/>
      <c r="S3" s="630"/>
      <c r="T3" s="630"/>
      <c r="U3" s="630"/>
      <c r="V3" s="631"/>
      <c r="W3" s="524" t="s">
        <v>76</v>
      </c>
      <c r="X3" s="525"/>
      <c r="Y3" s="525"/>
      <c r="Z3" s="525"/>
      <c r="AA3" s="525"/>
      <c r="AB3" s="626"/>
      <c r="AC3" s="630" t="s">
        <v>77</v>
      </c>
      <c r="AD3" s="525"/>
      <c r="AE3" s="525"/>
      <c r="AF3" s="525"/>
      <c r="AG3" s="525"/>
      <c r="AH3" s="525"/>
      <c r="AI3" s="525"/>
      <c r="AJ3" s="525"/>
      <c r="AK3" s="525"/>
      <c r="AL3" s="592"/>
      <c r="AM3" s="524" t="s">
        <v>78</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79</v>
      </c>
      <c r="BO3" s="525"/>
      <c r="BP3" s="525"/>
      <c r="BQ3" s="525"/>
      <c r="BR3" s="525"/>
      <c r="BS3" s="525"/>
      <c r="BT3" s="525"/>
      <c r="BU3" s="592"/>
      <c r="BV3" s="524" t="s">
        <v>80</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81</v>
      </c>
      <c r="CU3" s="525"/>
      <c r="CV3" s="525"/>
      <c r="CW3" s="525"/>
      <c r="CX3" s="525"/>
      <c r="CY3" s="525"/>
      <c r="CZ3" s="525"/>
      <c r="DA3" s="592"/>
      <c r="DB3" s="524" t="s">
        <v>82</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83</v>
      </c>
      <c r="AZ4" s="438"/>
      <c r="BA4" s="438"/>
      <c r="BB4" s="438"/>
      <c r="BC4" s="438"/>
      <c r="BD4" s="438"/>
      <c r="BE4" s="438"/>
      <c r="BF4" s="438"/>
      <c r="BG4" s="438"/>
      <c r="BH4" s="438"/>
      <c r="BI4" s="438"/>
      <c r="BJ4" s="438"/>
      <c r="BK4" s="438"/>
      <c r="BL4" s="438"/>
      <c r="BM4" s="439"/>
      <c r="BN4" s="440">
        <v>12317456</v>
      </c>
      <c r="BO4" s="441"/>
      <c r="BP4" s="441"/>
      <c r="BQ4" s="441"/>
      <c r="BR4" s="441"/>
      <c r="BS4" s="441"/>
      <c r="BT4" s="441"/>
      <c r="BU4" s="442"/>
      <c r="BV4" s="440">
        <v>12690378</v>
      </c>
      <c r="BW4" s="441"/>
      <c r="BX4" s="441"/>
      <c r="BY4" s="441"/>
      <c r="BZ4" s="441"/>
      <c r="CA4" s="441"/>
      <c r="CB4" s="441"/>
      <c r="CC4" s="442"/>
      <c r="CD4" s="618" t="s">
        <v>84</v>
      </c>
      <c r="CE4" s="619"/>
      <c r="CF4" s="619"/>
      <c r="CG4" s="619"/>
      <c r="CH4" s="619"/>
      <c r="CI4" s="619"/>
      <c r="CJ4" s="619"/>
      <c r="CK4" s="619"/>
      <c r="CL4" s="619"/>
      <c r="CM4" s="619"/>
      <c r="CN4" s="619"/>
      <c r="CO4" s="619"/>
      <c r="CP4" s="619"/>
      <c r="CQ4" s="619"/>
      <c r="CR4" s="619"/>
      <c r="CS4" s="620"/>
      <c r="CT4" s="621">
        <v>6.9</v>
      </c>
      <c r="CU4" s="622"/>
      <c r="CV4" s="622"/>
      <c r="CW4" s="622"/>
      <c r="CX4" s="622"/>
      <c r="CY4" s="622"/>
      <c r="CZ4" s="622"/>
      <c r="DA4" s="623"/>
      <c r="DB4" s="621">
        <v>6.9</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85</v>
      </c>
      <c r="AN5" s="419"/>
      <c r="AO5" s="419"/>
      <c r="AP5" s="419"/>
      <c r="AQ5" s="419"/>
      <c r="AR5" s="419"/>
      <c r="AS5" s="419"/>
      <c r="AT5" s="420"/>
      <c r="AU5" s="502" t="s">
        <v>86</v>
      </c>
      <c r="AV5" s="503"/>
      <c r="AW5" s="503"/>
      <c r="AX5" s="503"/>
      <c r="AY5" s="425" t="s">
        <v>87</v>
      </c>
      <c r="AZ5" s="426"/>
      <c r="BA5" s="426"/>
      <c r="BB5" s="426"/>
      <c r="BC5" s="426"/>
      <c r="BD5" s="426"/>
      <c r="BE5" s="426"/>
      <c r="BF5" s="426"/>
      <c r="BG5" s="426"/>
      <c r="BH5" s="426"/>
      <c r="BI5" s="426"/>
      <c r="BJ5" s="426"/>
      <c r="BK5" s="426"/>
      <c r="BL5" s="426"/>
      <c r="BM5" s="427"/>
      <c r="BN5" s="445">
        <v>11682249</v>
      </c>
      <c r="BO5" s="446"/>
      <c r="BP5" s="446"/>
      <c r="BQ5" s="446"/>
      <c r="BR5" s="446"/>
      <c r="BS5" s="446"/>
      <c r="BT5" s="446"/>
      <c r="BU5" s="447"/>
      <c r="BV5" s="445">
        <v>12071399</v>
      </c>
      <c r="BW5" s="446"/>
      <c r="BX5" s="446"/>
      <c r="BY5" s="446"/>
      <c r="BZ5" s="446"/>
      <c r="CA5" s="446"/>
      <c r="CB5" s="446"/>
      <c r="CC5" s="447"/>
      <c r="CD5" s="454" t="s">
        <v>88</v>
      </c>
      <c r="CE5" s="455"/>
      <c r="CF5" s="455"/>
      <c r="CG5" s="455"/>
      <c r="CH5" s="455"/>
      <c r="CI5" s="455"/>
      <c r="CJ5" s="455"/>
      <c r="CK5" s="455"/>
      <c r="CL5" s="455"/>
      <c r="CM5" s="455"/>
      <c r="CN5" s="455"/>
      <c r="CO5" s="455"/>
      <c r="CP5" s="455"/>
      <c r="CQ5" s="455"/>
      <c r="CR5" s="455"/>
      <c r="CS5" s="456"/>
      <c r="CT5" s="415">
        <v>91.7</v>
      </c>
      <c r="CU5" s="416"/>
      <c r="CV5" s="416"/>
      <c r="CW5" s="416"/>
      <c r="CX5" s="416"/>
      <c r="CY5" s="416"/>
      <c r="CZ5" s="416"/>
      <c r="DA5" s="417"/>
      <c r="DB5" s="415">
        <v>92.9</v>
      </c>
      <c r="DC5" s="416"/>
      <c r="DD5" s="416"/>
      <c r="DE5" s="416"/>
      <c r="DF5" s="416"/>
      <c r="DG5" s="416"/>
      <c r="DH5" s="416"/>
      <c r="DI5" s="417"/>
      <c r="DJ5" s="165"/>
      <c r="DK5" s="165"/>
      <c r="DL5" s="165"/>
      <c r="DM5" s="165"/>
      <c r="DN5" s="165"/>
      <c r="DO5" s="165"/>
    </row>
    <row r="6" spans="1:119" ht="18.75" customHeight="1">
      <c r="A6" s="166"/>
      <c r="B6" s="598" t="s">
        <v>89</v>
      </c>
      <c r="C6" s="459"/>
      <c r="D6" s="459"/>
      <c r="E6" s="599"/>
      <c r="F6" s="599"/>
      <c r="G6" s="599"/>
      <c r="H6" s="599"/>
      <c r="I6" s="599"/>
      <c r="J6" s="599"/>
      <c r="K6" s="599"/>
      <c r="L6" s="599" t="s">
        <v>90</v>
      </c>
      <c r="M6" s="599"/>
      <c r="N6" s="599"/>
      <c r="O6" s="599"/>
      <c r="P6" s="599"/>
      <c r="Q6" s="599"/>
      <c r="R6" s="483"/>
      <c r="S6" s="483"/>
      <c r="T6" s="483"/>
      <c r="U6" s="483"/>
      <c r="V6" s="605"/>
      <c r="W6" s="536" t="s">
        <v>91</v>
      </c>
      <c r="X6" s="458"/>
      <c r="Y6" s="458"/>
      <c r="Z6" s="458"/>
      <c r="AA6" s="458"/>
      <c r="AB6" s="459"/>
      <c r="AC6" s="610" t="s">
        <v>92</v>
      </c>
      <c r="AD6" s="611"/>
      <c r="AE6" s="611"/>
      <c r="AF6" s="611"/>
      <c r="AG6" s="611"/>
      <c r="AH6" s="611"/>
      <c r="AI6" s="611"/>
      <c r="AJ6" s="611"/>
      <c r="AK6" s="611"/>
      <c r="AL6" s="612"/>
      <c r="AM6" s="514" t="s">
        <v>93</v>
      </c>
      <c r="AN6" s="419"/>
      <c r="AO6" s="419"/>
      <c r="AP6" s="419"/>
      <c r="AQ6" s="419"/>
      <c r="AR6" s="419"/>
      <c r="AS6" s="419"/>
      <c r="AT6" s="420"/>
      <c r="AU6" s="502" t="s">
        <v>94</v>
      </c>
      <c r="AV6" s="503"/>
      <c r="AW6" s="503"/>
      <c r="AX6" s="503"/>
      <c r="AY6" s="425" t="s">
        <v>95</v>
      </c>
      <c r="AZ6" s="426"/>
      <c r="BA6" s="426"/>
      <c r="BB6" s="426"/>
      <c r="BC6" s="426"/>
      <c r="BD6" s="426"/>
      <c r="BE6" s="426"/>
      <c r="BF6" s="426"/>
      <c r="BG6" s="426"/>
      <c r="BH6" s="426"/>
      <c r="BI6" s="426"/>
      <c r="BJ6" s="426"/>
      <c r="BK6" s="426"/>
      <c r="BL6" s="426"/>
      <c r="BM6" s="427"/>
      <c r="BN6" s="445">
        <v>635207</v>
      </c>
      <c r="BO6" s="446"/>
      <c r="BP6" s="446"/>
      <c r="BQ6" s="446"/>
      <c r="BR6" s="446"/>
      <c r="BS6" s="446"/>
      <c r="BT6" s="446"/>
      <c r="BU6" s="447"/>
      <c r="BV6" s="445">
        <v>618979</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96.3</v>
      </c>
      <c r="CU6" s="596"/>
      <c r="CV6" s="596"/>
      <c r="CW6" s="596"/>
      <c r="CX6" s="596"/>
      <c r="CY6" s="596"/>
      <c r="CZ6" s="596"/>
      <c r="DA6" s="597"/>
      <c r="DB6" s="595">
        <v>97.5</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94</v>
      </c>
      <c r="AV7" s="503"/>
      <c r="AW7" s="503"/>
      <c r="AX7" s="503"/>
      <c r="AY7" s="425" t="s">
        <v>98</v>
      </c>
      <c r="AZ7" s="426"/>
      <c r="BA7" s="426"/>
      <c r="BB7" s="426"/>
      <c r="BC7" s="426"/>
      <c r="BD7" s="426"/>
      <c r="BE7" s="426"/>
      <c r="BF7" s="426"/>
      <c r="BG7" s="426"/>
      <c r="BH7" s="426"/>
      <c r="BI7" s="426"/>
      <c r="BJ7" s="426"/>
      <c r="BK7" s="426"/>
      <c r="BL7" s="426"/>
      <c r="BM7" s="427"/>
      <c r="BN7" s="445">
        <v>60844</v>
      </c>
      <c r="BO7" s="446"/>
      <c r="BP7" s="446"/>
      <c r="BQ7" s="446"/>
      <c r="BR7" s="446"/>
      <c r="BS7" s="446"/>
      <c r="BT7" s="446"/>
      <c r="BU7" s="447"/>
      <c r="BV7" s="445">
        <v>36935</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8333004</v>
      </c>
      <c r="CU7" s="446"/>
      <c r="CV7" s="446"/>
      <c r="CW7" s="446"/>
      <c r="CX7" s="446"/>
      <c r="CY7" s="446"/>
      <c r="CZ7" s="446"/>
      <c r="DA7" s="447"/>
      <c r="DB7" s="445">
        <v>8410780</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94</v>
      </c>
      <c r="AV8" s="503"/>
      <c r="AW8" s="503"/>
      <c r="AX8" s="503"/>
      <c r="AY8" s="425" t="s">
        <v>101</v>
      </c>
      <c r="AZ8" s="426"/>
      <c r="BA8" s="426"/>
      <c r="BB8" s="426"/>
      <c r="BC8" s="426"/>
      <c r="BD8" s="426"/>
      <c r="BE8" s="426"/>
      <c r="BF8" s="426"/>
      <c r="BG8" s="426"/>
      <c r="BH8" s="426"/>
      <c r="BI8" s="426"/>
      <c r="BJ8" s="426"/>
      <c r="BK8" s="426"/>
      <c r="BL8" s="426"/>
      <c r="BM8" s="427"/>
      <c r="BN8" s="445">
        <v>574363</v>
      </c>
      <c r="BO8" s="446"/>
      <c r="BP8" s="446"/>
      <c r="BQ8" s="446"/>
      <c r="BR8" s="446"/>
      <c r="BS8" s="446"/>
      <c r="BT8" s="446"/>
      <c r="BU8" s="447"/>
      <c r="BV8" s="445">
        <v>582044</v>
      </c>
      <c r="BW8" s="446"/>
      <c r="BX8" s="446"/>
      <c r="BY8" s="446"/>
      <c r="BZ8" s="446"/>
      <c r="CA8" s="446"/>
      <c r="CB8" s="446"/>
      <c r="CC8" s="447"/>
      <c r="CD8" s="454" t="s">
        <v>102</v>
      </c>
      <c r="CE8" s="455"/>
      <c r="CF8" s="455"/>
      <c r="CG8" s="455"/>
      <c r="CH8" s="455"/>
      <c r="CI8" s="455"/>
      <c r="CJ8" s="455"/>
      <c r="CK8" s="455"/>
      <c r="CL8" s="455"/>
      <c r="CM8" s="455"/>
      <c r="CN8" s="455"/>
      <c r="CO8" s="455"/>
      <c r="CP8" s="455"/>
      <c r="CQ8" s="455"/>
      <c r="CR8" s="455"/>
      <c r="CS8" s="456"/>
      <c r="CT8" s="558">
        <v>0.44</v>
      </c>
      <c r="CU8" s="559"/>
      <c r="CV8" s="559"/>
      <c r="CW8" s="559"/>
      <c r="CX8" s="559"/>
      <c r="CY8" s="559"/>
      <c r="CZ8" s="559"/>
      <c r="DA8" s="560"/>
      <c r="DB8" s="558">
        <v>0.44</v>
      </c>
      <c r="DC8" s="559"/>
      <c r="DD8" s="559"/>
      <c r="DE8" s="559"/>
      <c r="DF8" s="559"/>
      <c r="DG8" s="559"/>
      <c r="DH8" s="559"/>
      <c r="DI8" s="560"/>
      <c r="DJ8" s="165"/>
      <c r="DK8" s="165"/>
      <c r="DL8" s="165"/>
      <c r="DM8" s="165"/>
      <c r="DN8" s="165"/>
      <c r="DO8" s="165"/>
    </row>
    <row r="9" spans="1:119" ht="18.75" customHeight="1" thickBot="1">
      <c r="A9" s="166"/>
      <c r="B9" s="584" t="s">
        <v>103</v>
      </c>
      <c r="C9" s="585"/>
      <c r="D9" s="585"/>
      <c r="E9" s="585"/>
      <c r="F9" s="585"/>
      <c r="G9" s="585"/>
      <c r="H9" s="585"/>
      <c r="I9" s="585"/>
      <c r="J9" s="585"/>
      <c r="K9" s="508"/>
      <c r="L9" s="586" t="s">
        <v>104</v>
      </c>
      <c r="M9" s="587"/>
      <c r="N9" s="587"/>
      <c r="O9" s="587"/>
      <c r="P9" s="587"/>
      <c r="Q9" s="588"/>
      <c r="R9" s="589">
        <v>27047</v>
      </c>
      <c r="S9" s="590"/>
      <c r="T9" s="590"/>
      <c r="U9" s="590"/>
      <c r="V9" s="591"/>
      <c r="W9" s="524" t="s">
        <v>105</v>
      </c>
      <c r="X9" s="525"/>
      <c r="Y9" s="525"/>
      <c r="Z9" s="525"/>
      <c r="AA9" s="525"/>
      <c r="AB9" s="525"/>
      <c r="AC9" s="525"/>
      <c r="AD9" s="525"/>
      <c r="AE9" s="525"/>
      <c r="AF9" s="525"/>
      <c r="AG9" s="525"/>
      <c r="AH9" s="525"/>
      <c r="AI9" s="525"/>
      <c r="AJ9" s="525"/>
      <c r="AK9" s="525"/>
      <c r="AL9" s="592"/>
      <c r="AM9" s="514" t="s">
        <v>106</v>
      </c>
      <c r="AN9" s="419"/>
      <c r="AO9" s="419"/>
      <c r="AP9" s="419"/>
      <c r="AQ9" s="419"/>
      <c r="AR9" s="419"/>
      <c r="AS9" s="419"/>
      <c r="AT9" s="420"/>
      <c r="AU9" s="502" t="s">
        <v>86</v>
      </c>
      <c r="AV9" s="503"/>
      <c r="AW9" s="503"/>
      <c r="AX9" s="503"/>
      <c r="AY9" s="425" t="s">
        <v>107</v>
      </c>
      <c r="AZ9" s="426"/>
      <c r="BA9" s="426"/>
      <c r="BB9" s="426"/>
      <c r="BC9" s="426"/>
      <c r="BD9" s="426"/>
      <c r="BE9" s="426"/>
      <c r="BF9" s="426"/>
      <c r="BG9" s="426"/>
      <c r="BH9" s="426"/>
      <c r="BI9" s="426"/>
      <c r="BJ9" s="426"/>
      <c r="BK9" s="426"/>
      <c r="BL9" s="426"/>
      <c r="BM9" s="427"/>
      <c r="BN9" s="445">
        <v>-7681</v>
      </c>
      <c r="BO9" s="446"/>
      <c r="BP9" s="446"/>
      <c r="BQ9" s="446"/>
      <c r="BR9" s="446"/>
      <c r="BS9" s="446"/>
      <c r="BT9" s="446"/>
      <c r="BU9" s="447"/>
      <c r="BV9" s="445">
        <v>182100</v>
      </c>
      <c r="BW9" s="446"/>
      <c r="BX9" s="446"/>
      <c r="BY9" s="446"/>
      <c r="BZ9" s="446"/>
      <c r="CA9" s="446"/>
      <c r="CB9" s="446"/>
      <c r="CC9" s="447"/>
      <c r="CD9" s="454" t="s">
        <v>108</v>
      </c>
      <c r="CE9" s="455"/>
      <c r="CF9" s="455"/>
      <c r="CG9" s="455"/>
      <c r="CH9" s="455"/>
      <c r="CI9" s="455"/>
      <c r="CJ9" s="455"/>
      <c r="CK9" s="455"/>
      <c r="CL9" s="455"/>
      <c r="CM9" s="455"/>
      <c r="CN9" s="455"/>
      <c r="CO9" s="455"/>
      <c r="CP9" s="455"/>
      <c r="CQ9" s="455"/>
      <c r="CR9" s="455"/>
      <c r="CS9" s="456"/>
      <c r="CT9" s="415">
        <v>15.1</v>
      </c>
      <c r="CU9" s="416"/>
      <c r="CV9" s="416"/>
      <c r="CW9" s="416"/>
      <c r="CX9" s="416"/>
      <c r="CY9" s="416"/>
      <c r="CZ9" s="416"/>
      <c r="DA9" s="417"/>
      <c r="DB9" s="415">
        <v>15</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109</v>
      </c>
      <c r="M10" s="419"/>
      <c r="N10" s="419"/>
      <c r="O10" s="419"/>
      <c r="P10" s="419"/>
      <c r="Q10" s="420"/>
      <c r="R10" s="421">
        <v>29206</v>
      </c>
      <c r="S10" s="422"/>
      <c r="T10" s="422"/>
      <c r="U10" s="422"/>
      <c r="V10" s="424"/>
      <c r="W10" s="593"/>
      <c r="X10" s="407"/>
      <c r="Y10" s="407"/>
      <c r="Z10" s="407"/>
      <c r="AA10" s="407"/>
      <c r="AB10" s="407"/>
      <c r="AC10" s="407"/>
      <c r="AD10" s="407"/>
      <c r="AE10" s="407"/>
      <c r="AF10" s="407"/>
      <c r="AG10" s="407"/>
      <c r="AH10" s="407"/>
      <c r="AI10" s="407"/>
      <c r="AJ10" s="407"/>
      <c r="AK10" s="407"/>
      <c r="AL10" s="594"/>
      <c r="AM10" s="514" t="s">
        <v>110</v>
      </c>
      <c r="AN10" s="419"/>
      <c r="AO10" s="419"/>
      <c r="AP10" s="419"/>
      <c r="AQ10" s="419"/>
      <c r="AR10" s="419"/>
      <c r="AS10" s="419"/>
      <c r="AT10" s="420"/>
      <c r="AU10" s="502" t="s">
        <v>94</v>
      </c>
      <c r="AV10" s="503"/>
      <c r="AW10" s="503"/>
      <c r="AX10" s="503"/>
      <c r="AY10" s="425" t="s">
        <v>111</v>
      </c>
      <c r="AZ10" s="426"/>
      <c r="BA10" s="426"/>
      <c r="BB10" s="426"/>
      <c r="BC10" s="426"/>
      <c r="BD10" s="426"/>
      <c r="BE10" s="426"/>
      <c r="BF10" s="426"/>
      <c r="BG10" s="426"/>
      <c r="BH10" s="426"/>
      <c r="BI10" s="426"/>
      <c r="BJ10" s="426"/>
      <c r="BK10" s="426"/>
      <c r="BL10" s="426"/>
      <c r="BM10" s="427"/>
      <c r="BN10" s="445">
        <v>564</v>
      </c>
      <c r="BO10" s="446"/>
      <c r="BP10" s="446"/>
      <c r="BQ10" s="446"/>
      <c r="BR10" s="446"/>
      <c r="BS10" s="446"/>
      <c r="BT10" s="446"/>
      <c r="BU10" s="447"/>
      <c r="BV10" s="445">
        <v>1091</v>
      </c>
      <c r="BW10" s="446"/>
      <c r="BX10" s="446"/>
      <c r="BY10" s="446"/>
      <c r="BZ10" s="446"/>
      <c r="CA10" s="446"/>
      <c r="CB10" s="446"/>
      <c r="CC10" s="447"/>
      <c r="CD10" s="170" t="s">
        <v>112</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113</v>
      </c>
      <c r="M11" s="492"/>
      <c r="N11" s="492"/>
      <c r="O11" s="492"/>
      <c r="P11" s="492"/>
      <c r="Q11" s="493"/>
      <c r="R11" s="581" t="s">
        <v>114</v>
      </c>
      <c r="S11" s="582"/>
      <c r="T11" s="582"/>
      <c r="U11" s="582"/>
      <c r="V11" s="583"/>
      <c r="W11" s="593"/>
      <c r="X11" s="407"/>
      <c r="Y11" s="407"/>
      <c r="Z11" s="407"/>
      <c r="AA11" s="407"/>
      <c r="AB11" s="407"/>
      <c r="AC11" s="407"/>
      <c r="AD11" s="407"/>
      <c r="AE11" s="407"/>
      <c r="AF11" s="407"/>
      <c r="AG11" s="407"/>
      <c r="AH11" s="407"/>
      <c r="AI11" s="407"/>
      <c r="AJ11" s="407"/>
      <c r="AK11" s="407"/>
      <c r="AL11" s="594"/>
      <c r="AM11" s="514" t="s">
        <v>115</v>
      </c>
      <c r="AN11" s="419"/>
      <c r="AO11" s="419"/>
      <c r="AP11" s="419"/>
      <c r="AQ11" s="419"/>
      <c r="AR11" s="419"/>
      <c r="AS11" s="419"/>
      <c r="AT11" s="420"/>
      <c r="AU11" s="502" t="s">
        <v>94</v>
      </c>
      <c r="AV11" s="503"/>
      <c r="AW11" s="503"/>
      <c r="AX11" s="503"/>
      <c r="AY11" s="425" t="s">
        <v>116</v>
      </c>
      <c r="AZ11" s="426"/>
      <c r="BA11" s="426"/>
      <c r="BB11" s="426"/>
      <c r="BC11" s="426"/>
      <c r="BD11" s="426"/>
      <c r="BE11" s="426"/>
      <c r="BF11" s="426"/>
      <c r="BG11" s="426"/>
      <c r="BH11" s="426"/>
      <c r="BI11" s="426"/>
      <c r="BJ11" s="426"/>
      <c r="BK11" s="426"/>
      <c r="BL11" s="426"/>
      <c r="BM11" s="427"/>
      <c r="BN11" s="445">
        <v>5250</v>
      </c>
      <c r="BO11" s="446"/>
      <c r="BP11" s="446"/>
      <c r="BQ11" s="446"/>
      <c r="BR11" s="446"/>
      <c r="BS11" s="446"/>
      <c r="BT11" s="446"/>
      <c r="BU11" s="447"/>
      <c r="BV11" s="445">
        <v>0</v>
      </c>
      <c r="BW11" s="446"/>
      <c r="BX11" s="446"/>
      <c r="BY11" s="446"/>
      <c r="BZ11" s="446"/>
      <c r="CA11" s="446"/>
      <c r="CB11" s="446"/>
      <c r="CC11" s="447"/>
      <c r="CD11" s="454" t="s">
        <v>117</v>
      </c>
      <c r="CE11" s="455"/>
      <c r="CF11" s="455"/>
      <c r="CG11" s="455"/>
      <c r="CH11" s="455"/>
      <c r="CI11" s="455"/>
      <c r="CJ11" s="455"/>
      <c r="CK11" s="455"/>
      <c r="CL11" s="455"/>
      <c r="CM11" s="455"/>
      <c r="CN11" s="455"/>
      <c r="CO11" s="455"/>
      <c r="CP11" s="455"/>
      <c r="CQ11" s="455"/>
      <c r="CR11" s="455"/>
      <c r="CS11" s="456"/>
      <c r="CT11" s="558" t="s">
        <v>118</v>
      </c>
      <c r="CU11" s="559"/>
      <c r="CV11" s="559"/>
      <c r="CW11" s="559"/>
      <c r="CX11" s="559"/>
      <c r="CY11" s="559"/>
      <c r="CZ11" s="559"/>
      <c r="DA11" s="560"/>
      <c r="DB11" s="558" t="s">
        <v>119</v>
      </c>
      <c r="DC11" s="559"/>
      <c r="DD11" s="559"/>
      <c r="DE11" s="559"/>
      <c r="DF11" s="559"/>
      <c r="DG11" s="559"/>
      <c r="DH11" s="559"/>
      <c r="DI11" s="560"/>
      <c r="DJ11" s="165"/>
      <c r="DK11" s="165"/>
      <c r="DL11" s="165"/>
      <c r="DM11" s="165"/>
      <c r="DN11" s="165"/>
      <c r="DO11" s="165"/>
    </row>
    <row r="12" spans="1:119" ht="18.75" customHeight="1">
      <c r="A12" s="166"/>
      <c r="B12" s="561" t="s">
        <v>120</v>
      </c>
      <c r="C12" s="562"/>
      <c r="D12" s="562"/>
      <c r="E12" s="562"/>
      <c r="F12" s="562"/>
      <c r="G12" s="562"/>
      <c r="H12" s="562"/>
      <c r="I12" s="562"/>
      <c r="J12" s="562"/>
      <c r="K12" s="563"/>
      <c r="L12" s="570" t="s">
        <v>121</v>
      </c>
      <c r="M12" s="571"/>
      <c r="N12" s="571"/>
      <c r="O12" s="571"/>
      <c r="P12" s="571"/>
      <c r="Q12" s="572"/>
      <c r="R12" s="573">
        <v>27161</v>
      </c>
      <c r="S12" s="574"/>
      <c r="T12" s="574"/>
      <c r="U12" s="574"/>
      <c r="V12" s="575"/>
      <c r="W12" s="576" t="s">
        <v>1</v>
      </c>
      <c r="X12" s="503"/>
      <c r="Y12" s="503"/>
      <c r="Z12" s="503"/>
      <c r="AA12" s="503"/>
      <c r="AB12" s="577"/>
      <c r="AC12" s="502" t="s">
        <v>122</v>
      </c>
      <c r="AD12" s="503"/>
      <c r="AE12" s="503"/>
      <c r="AF12" s="503"/>
      <c r="AG12" s="577"/>
      <c r="AH12" s="502" t="s">
        <v>123</v>
      </c>
      <c r="AI12" s="503"/>
      <c r="AJ12" s="503"/>
      <c r="AK12" s="503"/>
      <c r="AL12" s="578"/>
      <c r="AM12" s="514" t="s">
        <v>124</v>
      </c>
      <c r="AN12" s="419"/>
      <c r="AO12" s="419"/>
      <c r="AP12" s="419"/>
      <c r="AQ12" s="419"/>
      <c r="AR12" s="419"/>
      <c r="AS12" s="419"/>
      <c r="AT12" s="420"/>
      <c r="AU12" s="502" t="s">
        <v>125</v>
      </c>
      <c r="AV12" s="503"/>
      <c r="AW12" s="503"/>
      <c r="AX12" s="503"/>
      <c r="AY12" s="425" t="s">
        <v>126</v>
      </c>
      <c r="AZ12" s="426"/>
      <c r="BA12" s="426"/>
      <c r="BB12" s="426"/>
      <c r="BC12" s="426"/>
      <c r="BD12" s="426"/>
      <c r="BE12" s="426"/>
      <c r="BF12" s="426"/>
      <c r="BG12" s="426"/>
      <c r="BH12" s="426"/>
      <c r="BI12" s="426"/>
      <c r="BJ12" s="426"/>
      <c r="BK12" s="426"/>
      <c r="BL12" s="426"/>
      <c r="BM12" s="427"/>
      <c r="BN12" s="445">
        <v>138573</v>
      </c>
      <c r="BO12" s="446"/>
      <c r="BP12" s="446"/>
      <c r="BQ12" s="446"/>
      <c r="BR12" s="446"/>
      <c r="BS12" s="446"/>
      <c r="BT12" s="446"/>
      <c r="BU12" s="447"/>
      <c r="BV12" s="445">
        <v>345566</v>
      </c>
      <c r="BW12" s="446"/>
      <c r="BX12" s="446"/>
      <c r="BY12" s="446"/>
      <c r="BZ12" s="446"/>
      <c r="CA12" s="446"/>
      <c r="CB12" s="446"/>
      <c r="CC12" s="447"/>
      <c r="CD12" s="454" t="s">
        <v>127</v>
      </c>
      <c r="CE12" s="455"/>
      <c r="CF12" s="455"/>
      <c r="CG12" s="455"/>
      <c r="CH12" s="455"/>
      <c r="CI12" s="455"/>
      <c r="CJ12" s="455"/>
      <c r="CK12" s="455"/>
      <c r="CL12" s="455"/>
      <c r="CM12" s="455"/>
      <c r="CN12" s="455"/>
      <c r="CO12" s="455"/>
      <c r="CP12" s="455"/>
      <c r="CQ12" s="455"/>
      <c r="CR12" s="455"/>
      <c r="CS12" s="456"/>
      <c r="CT12" s="558" t="s">
        <v>118</v>
      </c>
      <c r="CU12" s="559"/>
      <c r="CV12" s="559"/>
      <c r="CW12" s="559"/>
      <c r="CX12" s="559"/>
      <c r="CY12" s="559"/>
      <c r="CZ12" s="559"/>
      <c r="DA12" s="560"/>
      <c r="DB12" s="558" t="s">
        <v>119</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128</v>
      </c>
      <c r="N13" s="546"/>
      <c r="O13" s="546"/>
      <c r="P13" s="546"/>
      <c r="Q13" s="547"/>
      <c r="R13" s="548">
        <v>26904</v>
      </c>
      <c r="S13" s="549"/>
      <c r="T13" s="549"/>
      <c r="U13" s="549"/>
      <c r="V13" s="550"/>
      <c r="W13" s="536" t="s">
        <v>129</v>
      </c>
      <c r="X13" s="458"/>
      <c r="Y13" s="458"/>
      <c r="Z13" s="458"/>
      <c r="AA13" s="458"/>
      <c r="AB13" s="459"/>
      <c r="AC13" s="421">
        <v>1562</v>
      </c>
      <c r="AD13" s="422"/>
      <c r="AE13" s="422"/>
      <c r="AF13" s="422"/>
      <c r="AG13" s="423"/>
      <c r="AH13" s="421">
        <v>1593</v>
      </c>
      <c r="AI13" s="422"/>
      <c r="AJ13" s="422"/>
      <c r="AK13" s="422"/>
      <c r="AL13" s="424"/>
      <c r="AM13" s="514" t="s">
        <v>130</v>
      </c>
      <c r="AN13" s="419"/>
      <c r="AO13" s="419"/>
      <c r="AP13" s="419"/>
      <c r="AQ13" s="419"/>
      <c r="AR13" s="419"/>
      <c r="AS13" s="419"/>
      <c r="AT13" s="420"/>
      <c r="AU13" s="502" t="s">
        <v>131</v>
      </c>
      <c r="AV13" s="503"/>
      <c r="AW13" s="503"/>
      <c r="AX13" s="503"/>
      <c r="AY13" s="425" t="s">
        <v>132</v>
      </c>
      <c r="AZ13" s="426"/>
      <c r="BA13" s="426"/>
      <c r="BB13" s="426"/>
      <c r="BC13" s="426"/>
      <c r="BD13" s="426"/>
      <c r="BE13" s="426"/>
      <c r="BF13" s="426"/>
      <c r="BG13" s="426"/>
      <c r="BH13" s="426"/>
      <c r="BI13" s="426"/>
      <c r="BJ13" s="426"/>
      <c r="BK13" s="426"/>
      <c r="BL13" s="426"/>
      <c r="BM13" s="427"/>
      <c r="BN13" s="445">
        <v>-140440</v>
      </c>
      <c r="BO13" s="446"/>
      <c r="BP13" s="446"/>
      <c r="BQ13" s="446"/>
      <c r="BR13" s="446"/>
      <c r="BS13" s="446"/>
      <c r="BT13" s="446"/>
      <c r="BU13" s="447"/>
      <c r="BV13" s="445">
        <v>-162375</v>
      </c>
      <c r="BW13" s="446"/>
      <c r="BX13" s="446"/>
      <c r="BY13" s="446"/>
      <c r="BZ13" s="446"/>
      <c r="CA13" s="446"/>
      <c r="CB13" s="446"/>
      <c r="CC13" s="447"/>
      <c r="CD13" s="454" t="s">
        <v>133</v>
      </c>
      <c r="CE13" s="455"/>
      <c r="CF13" s="455"/>
      <c r="CG13" s="455"/>
      <c r="CH13" s="455"/>
      <c r="CI13" s="455"/>
      <c r="CJ13" s="455"/>
      <c r="CK13" s="455"/>
      <c r="CL13" s="455"/>
      <c r="CM13" s="455"/>
      <c r="CN13" s="455"/>
      <c r="CO13" s="455"/>
      <c r="CP13" s="455"/>
      <c r="CQ13" s="455"/>
      <c r="CR13" s="455"/>
      <c r="CS13" s="456"/>
      <c r="CT13" s="415">
        <v>7.1</v>
      </c>
      <c r="CU13" s="416"/>
      <c r="CV13" s="416"/>
      <c r="CW13" s="416"/>
      <c r="CX13" s="416"/>
      <c r="CY13" s="416"/>
      <c r="CZ13" s="416"/>
      <c r="DA13" s="417"/>
      <c r="DB13" s="415">
        <v>7.3</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134</v>
      </c>
      <c r="M14" s="579"/>
      <c r="N14" s="579"/>
      <c r="O14" s="579"/>
      <c r="P14" s="579"/>
      <c r="Q14" s="580"/>
      <c r="R14" s="548">
        <v>27600</v>
      </c>
      <c r="S14" s="549"/>
      <c r="T14" s="549"/>
      <c r="U14" s="549"/>
      <c r="V14" s="550"/>
      <c r="W14" s="551"/>
      <c r="X14" s="461"/>
      <c r="Y14" s="461"/>
      <c r="Z14" s="461"/>
      <c r="AA14" s="461"/>
      <c r="AB14" s="462"/>
      <c r="AC14" s="541">
        <v>11.7</v>
      </c>
      <c r="AD14" s="542"/>
      <c r="AE14" s="542"/>
      <c r="AF14" s="542"/>
      <c r="AG14" s="543"/>
      <c r="AH14" s="541">
        <v>11.5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135</v>
      </c>
      <c r="CE14" s="452"/>
      <c r="CF14" s="452"/>
      <c r="CG14" s="452"/>
      <c r="CH14" s="452"/>
      <c r="CI14" s="452"/>
      <c r="CJ14" s="452"/>
      <c r="CK14" s="452"/>
      <c r="CL14" s="452"/>
      <c r="CM14" s="452"/>
      <c r="CN14" s="452"/>
      <c r="CO14" s="452"/>
      <c r="CP14" s="452"/>
      <c r="CQ14" s="452"/>
      <c r="CR14" s="452"/>
      <c r="CS14" s="453"/>
      <c r="CT14" s="552">
        <v>8.9</v>
      </c>
      <c r="CU14" s="553"/>
      <c r="CV14" s="553"/>
      <c r="CW14" s="553"/>
      <c r="CX14" s="553"/>
      <c r="CY14" s="553"/>
      <c r="CZ14" s="553"/>
      <c r="DA14" s="554"/>
      <c r="DB14" s="552">
        <v>19.899999999999999</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136</v>
      </c>
      <c r="N15" s="546"/>
      <c r="O15" s="546"/>
      <c r="P15" s="546"/>
      <c r="Q15" s="547"/>
      <c r="R15" s="548">
        <v>27347</v>
      </c>
      <c r="S15" s="549"/>
      <c r="T15" s="549"/>
      <c r="U15" s="549"/>
      <c r="V15" s="550"/>
      <c r="W15" s="536" t="s">
        <v>137</v>
      </c>
      <c r="X15" s="458"/>
      <c r="Y15" s="458"/>
      <c r="Z15" s="458"/>
      <c r="AA15" s="458"/>
      <c r="AB15" s="459"/>
      <c r="AC15" s="421">
        <v>4547</v>
      </c>
      <c r="AD15" s="422"/>
      <c r="AE15" s="422"/>
      <c r="AF15" s="422"/>
      <c r="AG15" s="423"/>
      <c r="AH15" s="421">
        <v>4729</v>
      </c>
      <c r="AI15" s="422"/>
      <c r="AJ15" s="422"/>
      <c r="AK15" s="422"/>
      <c r="AL15" s="424"/>
      <c r="AM15" s="514"/>
      <c r="AN15" s="419"/>
      <c r="AO15" s="419"/>
      <c r="AP15" s="419"/>
      <c r="AQ15" s="419"/>
      <c r="AR15" s="419"/>
      <c r="AS15" s="419"/>
      <c r="AT15" s="420"/>
      <c r="AU15" s="502"/>
      <c r="AV15" s="503"/>
      <c r="AW15" s="503"/>
      <c r="AX15" s="503"/>
      <c r="AY15" s="437" t="s">
        <v>138</v>
      </c>
      <c r="AZ15" s="438"/>
      <c r="BA15" s="438"/>
      <c r="BB15" s="438"/>
      <c r="BC15" s="438"/>
      <c r="BD15" s="438"/>
      <c r="BE15" s="438"/>
      <c r="BF15" s="438"/>
      <c r="BG15" s="438"/>
      <c r="BH15" s="438"/>
      <c r="BI15" s="438"/>
      <c r="BJ15" s="438"/>
      <c r="BK15" s="438"/>
      <c r="BL15" s="438"/>
      <c r="BM15" s="439"/>
      <c r="BN15" s="440">
        <v>3090066</v>
      </c>
      <c r="BO15" s="441"/>
      <c r="BP15" s="441"/>
      <c r="BQ15" s="441"/>
      <c r="BR15" s="441"/>
      <c r="BS15" s="441"/>
      <c r="BT15" s="441"/>
      <c r="BU15" s="442"/>
      <c r="BV15" s="440">
        <v>3068764</v>
      </c>
      <c r="BW15" s="441"/>
      <c r="BX15" s="441"/>
      <c r="BY15" s="441"/>
      <c r="BZ15" s="441"/>
      <c r="CA15" s="441"/>
      <c r="CB15" s="441"/>
      <c r="CC15" s="442"/>
      <c r="CD15" s="555" t="s">
        <v>139</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140</v>
      </c>
      <c r="M16" s="539"/>
      <c r="N16" s="539"/>
      <c r="O16" s="539"/>
      <c r="P16" s="539"/>
      <c r="Q16" s="540"/>
      <c r="R16" s="533" t="s">
        <v>141</v>
      </c>
      <c r="S16" s="534"/>
      <c r="T16" s="534"/>
      <c r="U16" s="534"/>
      <c r="V16" s="535"/>
      <c r="W16" s="551"/>
      <c r="X16" s="461"/>
      <c r="Y16" s="461"/>
      <c r="Z16" s="461"/>
      <c r="AA16" s="461"/>
      <c r="AB16" s="462"/>
      <c r="AC16" s="541">
        <v>33.9</v>
      </c>
      <c r="AD16" s="542"/>
      <c r="AE16" s="542"/>
      <c r="AF16" s="542"/>
      <c r="AG16" s="543"/>
      <c r="AH16" s="541">
        <v>34.1</v>
      </c>
      <c r="AI16" s="542"/>
      <c r="AJ16" s="542"/>
      <c r="AK16" s="542"/>
      <c r="AL16" s="544"/>
      <c r="AM16" s="514"/>
      <c r="AN16" s="419"/>
      <c r="AO16" s="419"/>
      <c r="AP16" s="419"/>
      <c r="AQ16" s="419"/>
      <c r="AR16" s="419"/>
      <c r="AS16" s="419"/>
      <c r="AT16" s="420"/>
      <c r="AU16" s="502"/>
      <c r="AV16" s="503"/>
      <c r="AW16" s="503"/>
      <c r="AX16" s="503"/>
      <c r="AY16" s="425" t="s">
        <v>142</v>
      </c>
      <c r="AZ16" s="426"/>
      <c r="BA16" s="426"/>
      <c r="BB16" s="426"/>
      <c r="BC16" s="426"/>
      <c r="BD16" s="426"/>
      <c r="BE16" s="426"/>
      <c r="BF16" s="426"/>
      <c r="BG16" s="426"/>
      <c r="BH16" s="426"/>
      <c r="BI16" s="426"/>
      <c r="BJ16" s="426"/>
      <c r="BK16" s="426"/>
      <c r="BL16" s="426"/>
      <c r="BM16" s="427"/>
      <c r="BN16" s="445">
        <v>6866656</v>
      </c>
      <c r="BO16" s="446"/>
      <c r="BP16" s="446"/>
      <c r="BQ16" s="446"/>
      <c r="BR16" s="446"/>
      <c r="BS16" s="446"/>
      <c r="BT16" s="446"/>
      <c r="BU16" s="447"/>
      <c r="BV16" s="445">
        <v>6913274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143</v>
      </c>
      <c r="N17" s="531"/>
      <c r="O17" s="531"/>
      <c r="P17" s="531"/>
      <c r="Q17" s="532"/>
      <c r="R17" s="533" t="s">
        <v>144</v>
      </c>
      <c r="S17" s="534"/>
      <c r="T17" s="534"/>
      <c r="U17" s="534"/>
      <c r="V17" s="535"/>
      <c r="W17" s="536" t="s">
        <v>145</v>
      </c>
      <c r="X17" s="458"/>
      <c r="Y17" s="458"/>
      <c r="Z17" s="458"/>
      <c r="AA17" s="458"/>
      <c r="AB17" s="459"/>
      <c r="AC17" s="421">
        <v>7286</v>
      </c>
      <c r="AD17" s="422"/>
      <c r="AE17" s="422"/>
      <c r="AF17" s="422"/>
      <c r="AG17" s="423"/>
      <c r="AH17" s="421">
        <v>7543</v>
      </c>
      <c r="AI17" s="422"/>
      <c r="AJ17" s="422"/>
      <c r="AK17" s="422"/>
      <c r="AL17" s="424"/>
      <c r="AM17" s="514"/>
      <c r="AN17" s="419"/>
      <c r="AO17" s="419"/>
      <c r="AP17" s="419"/>
      <c r="AQ17" s="419"/>
      <c r="AR17" s="419"/>
      <c r="AS17" s="419"/>
      <c r="AT17" s="420"/>
      <c r="AU17" s="502"/>
      <c r="AV17" s="503"/>
      <c r="AW17" s="503"/>
      <c r="AX17" s="503"/>
      <c r="AY17" s="425" t="s">
        <v>146</v>
      </c>
      <c r="AZ17" s="426"/>
      <c r="BA17" s="426"/>
      <c r="BB17" s="426"/>
      <c r="BC17" s="426"/>
      <c r="BD17" s="426"/>
      <c r="BE17" s="426"/>
      <c r="BF17" s="426"/>
      <c r="BG17" s="426"/>
      <c r="BH17" s="426"/>
      <c r="BI17" s="426"/>
      <c r="BJ17" s="426"/>
      <c r="BK17" s="426"/>
      <c r="BL17" s="426"/>
      <c r="BM17" s="427"/>
      <c r="BN17" s="445">
        <v>3922714</v>
      </c>
      <c r="BO17" s="446"/>
      <c r="BP17" s="446"/>
      <c r="BQ17" s="446"/>
      <c r="BR17" s="446"/>
      <c r="BS17" s="446"/>
      <c r="BT17" s="446"/>
      <c r="BU17" s="447"/>
      <c r="BV17" s="445">
        <v>3881071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147</v>
      </c>
      <c r="C18" s="508"/>
      <c r="D18" s="508"/>
      <c r="E18" s="509"/>
      <c r="F18" s="509"/>
      <c r="G18" s="509"/>
      <c r="H18" s="509"/>
      <c r="I18" s="509"/>
      <c r="J18" s="509"/>
      <c r="K18" s="509"/>
      <c r="L18" s="510">
        <v>174.35</v>
      </c>
      <c r="M18" s="510"/>
      <c r="N18" s="510"/>
      <c r="O18" s="510"/>
      <c r="P18" s="510"/>
      <c r="Q18" s="510"/>
      <c r="R18" s="511"/>
      <c r="S18" s="511"/>
      <c r="T18" s="511"/>
      <c r="U18" s="511"/>
      <c r="V18" s="512"/>
      <c r="W18" s="526"/>
      <c r="X18" s="527"/>
      <c r="Y18" s="527"/>
      <c r="Z18" s="527"/>
      <c r="AA18" s="527"/>
      <c r="AB18" s="537"/>
      <c r="AC18" s="409">
        <v>54.4</v>
      </c>
      <c r="AD18" s="410"/>
      <c r="AE18" s="410"/>
      <c r="AF18" s="410"/>
      <c r="AG18" s="513"/>
      <c r="AH18" s="409">
        <v>54.4</v>
      </c>
      <c r="AI18" s="410"/>
      <c r="AJ18" s="410"/>
      <c r="AK18" s="410"/>
      <c r="AL18" s="411"/>
      <c r="AM18" s="514"/>
      <c r="AN18" s="419"/>
      <c r="AO18" s="419"/>
      <c r="AP18" s="419"/>
      <c r="AQ18" s="419"/>
      <c r="AR18" s="419"/>
      <c r="AS18" s="419"/>
      <c r="AT18" s="420"/>
      <c r="AU18" s="502"/>
      <c r="AV18" s="503"/>
      <c r="AW18" s="503"/>
      <c r="AX18" s="503"/>
      <c r="AY18" s="425" t="s">
        <v>148</v>
      </c>
      <c r="AZ18" s="426"/>
      <c r="BA18" s="426"/>
      <c r="BB18" s="426"/>
      <c r="BC18" s="426"/>
      <c r="BD18" s="426"/>
      <c r="BE18" s="426"/>
      <c r="BF18" s="426"/>
      <c r="BG18" s="426"/>
      <c r="BH18" s="426"/>
      <c r="BI18" s="426"/>
      <c r="BJ18" s="426"/>
      <c r="BK18" s="426"/>
      <c r="BL18" s="426"/>
      <c r="BM18" s="427"/>
      <c r="BN18" s="445">
        <v>7744450</v>
      </c>
      <c r="BO18" s="446"/>
      <c r="BP18" s="446"/>
      <c r="BQ18" s="446"/>
      <c r="BR18" s="446"/>
      <c r="BS18" s="446"/>
      <c r="BT18" s="446"/>
      <c r="BU18" s="447"/>
      <c r="BV18" s="445">
        <v>7791965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149</v>
      </c>
      <c r="C19" s="508"/>
      <c r="D19" s="508"/>
      <c r="E19" s="509"/>
      <c r="F19" s="509"/>
      <c r="G19" s="509"/>
      <c r="H19" s="509"/>
      <c r="I19" s="509"/>
      <c r="J19" s="509"/>
      <c r="K19" s="509"/>
      <c r="L19" s="515">
        <v>155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150</v>
      </c>
      <c r="AZ19" s="426"/>
      <c r="BA19" s="426"/>
      <c r="BB19" s="426"/>
      <c r="BC19" s="426"/>
      <c r="BD19" s="426"/>
      <c r="BE19" s="426"/>
      <c r="BF19" s="426"/>
      <c r="BG19" s="426"/>
      <c r="BH19" s="426"/>
      <c r="BI19" s="426"/>
      <c r="BJ19" s="426"/>
      <c r="BK19" s="426"/>
      <c r="BL19" s="426"/>
      <c r="BM19" s="427"/>
      <c r="BN19" s="445">
        <v>9474415</v>
      </c>
      <c r="BO19" s="446"/>
      <c r="BP19" s="446"/>
      <c r="BQ19" s="446"/>
      <c r="BR19" s="446"/>
      <c r="BS19" s="446"/>
      <c r="BT19" s="446"/>
      <c r="BU19" s="447"/>
      <c r="BV19" s="445">
        <v>9738907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151</v>
      </c>
      <c r="C20" s="508"/>
      <c r="D20" s="508"/>
      <c r="E20" s="509"/>
      <c r="F20" s="509"/>
      <c r="G20" s="509"/>
      <c r="H20" s="509"/>
      <c r="I20" s="509"/>
      <c r="J20" s="509"/>
      <c r="K20" s="509"/>
      <c r="L20" s="515">
        <v>9439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152</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153</v>
      </c>
      <c r="C22" s="475"/>
      <c r="D22" s="476"/>
      <c r="E22" s="483" t="s">
        <v>1</v>
      </c>
      <c r="F22" s="458"/>
      <c r="G22" s="458"/>
      <c r="H22" s="458"/>
      <c r="I22" s="458"/>
      <c r="J22" s="458"/>
      <c r="K22" s="459"/>
      <c r="L22" s="483" t="s">
        <v>154</v>
      </c>
      <c r="M22" s="458"/>
      <c r="N22" s="458"/>
      <c r="O22" s="458"/>
      <c r="P22" s="459"/>
      <c r="Q22" s="468" t="s">
        <v>155</v>
      </c>
      <c r="R22" s="469"/>
      <c r="S22" s="469"/>
      <c r="T22" s="469"/>
      <c r="U22" s="469"/>
      <c r="V22" s="484"/>
      <c r="W22" s="486" t="s">
        <v>156</v>
      </c>
      <c r="X22" s="475"/>
      <c r="Y22" s="476"/>
      <c r="Z22" s="483" t="s">
        <v>1</v>
      </c>
      <c r="AA22" s="458"/>
      <c r="AB22" s="458"/>
      <c r="AC22" s="458"/>
      <c r="AD22" s="458"/>
      <c r="AE22" s="458"/>
      <c r="AF22" s="458"/>
      <c r="AG22" s="459"/>
      <c r="AH22" s="457" t="s">
        <v>157</v>
      </c>
      <c r="AI22" s="458"/>
      <c r="AJ22" s="458"/>
      <c r="AK22" s="458"/>
      <c r="AL22" s="459"/>
      <c r="AM22" s="457" t="s">
        <v>158</v>
      </c>
      <c r="AN22" s="463"/>
      <c r="AO22" s="463"/>
      <c r="AP22" s="463"/>
      <c r="AQ22" s="463"/>
      <c r="AR22" s="464"/>
      <c r="AS22" s="468" t="s">
        <v>155</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159</v>
      </c>
      <c r="AZ23" s="438"/>
      <c r="BA23" s="438"/>
      <c r="BB23" s="438"/>
      <c r="BC23" s="438"/>
      <c r="BD23" s="438"/>
      <c r="BE23" s="438"/>
      <c r="BF23" s="438"/>
      <c r="BG23" s="438"/>
      <c r="BH23" s="438"/>
      <c r="BI23" s="438"/>
      <c r="BJ23" s="438"/>
      <c r="BK23" s="438"/>
      <c r="BL23" s="438"/>
      <c r="BM23" s="439"/>
      <c r="BN23" s="445">
        <v>12443095</v>
      </c>
      <c r="BO23" s="446"/>
      <c r="BP23" s="446"/>
      <c r="BQ23" s="446"/>
      <c r="BR23" s="446"/>
      <c r="BS23" s="446"/>
      <c r="BT23" s="446"/>
      <c r="BU23" s="447"/>
      <c r="BV23" s="445">
        <v>13219671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160</v>
      </c>
      <c r="F24" s="419"/>
      <c r="G24" s="419"/>
      <c r="H24" s="419"/>
      <c r="I24" s="419"/>
      <c r="J24" s="419"/>
      <c r="K24" s="420"/>
      <c r="L24" s="421">
        <v>1</v>
      </c>
      <c r="M24" s="422"/>
      <c r="N24" s="422"/>
      <c r="O24" s="422"/>
      <c r="P24" s="423"/>
      <c r="Q24" s="421">
        <v>7500</v>
      </c>
      <c r="R24" s="422"/>
      <c r="S24" s="422"/>
      <c r="T24" s="422"/>
      <c r="U24" s="422"/>
      <c r="V24" s="423"/>
      <c r="W24" s="487"/>
      <c r="X24" s="478"/>
      <c r="Y24" s="479"/>
      <c r="Z24" s="418" t="s">
        <v>161</v>
      </c>
      <c r="AA24" s="419"/>
      <c r="AB24" s="419"/>
      <c r="AC24" s="419"/>
      <c r="AD24" s="419"/>
      <c r="AE24" s="419"/>
      <c r="AF24" s="419"/>
      <c r="AG24" s="420"/>
      <c r="AH24" s="421">
        <v>214</v>
      </c>
      <c r="AI24" s="422"/>
      <c r="AJ24" s="422"/>
      <c r="AK24" s="422"/>
      <c r="AL24" s="423"/>
      <c r="AM24" s="421">
        <v>649490</v>
      </c>
      <c r="AN24" s="422"/>
      <c r="AO24" s="422"/>
      <c r="AP24" s="422"/>
      <c r="AQ24" s="422"/>
      <c r="AR24" s="423"/>
      <c r="AS24" s="421">
        <v>3035</v>
      </c>
      <c r="AT24" s="422"/>
      <c r="AU24" s="422"/>
      <c r="AV24" s="422"/>
      <c r="AW24" s="422"/>
      <c r="AX24" s="424"/>
      <c r="AY24" s="412" t="s">
        <v>162</v>
      </c>
      <c r="AZ24" s="413"/>
      <c r="BA24" s="413"/>
      <c r="BB24" s="413"/>
      <c r="BC24" s="413"/>
      <c r="BD24" s="413"/>
      <c r="BE24" s="413"/>
      <c r="BF24" s="413"/>
      <c r="BG24" s="413"/>
      <c r="BH24" s="413"/>
      <c r="BI24" s="413"/>
      <c r="BJ24" s="413"/>
      <c r="BK24" s="413"/>
      <c r="BL24" s="413"/>
      <c r="BM24" s="414"/>
      <c r="BN24" s="445">
        <v>3599493</v>
      </c>
      <c r="BO24" s="446"/>
      <c r="BP24" s="446"/>
      <c r="BQ24" s="446"/>
      <c r="BR24" s="446"/>
      <c r="BS24" s="446"/>
      <c r="BT24" s="446"/>
      <c r="BU24" s="447"/>
      <c r="BV24" s="445">
        <v>3499565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163</v>
      </c>
      <c r="F25" s="419"/>
      <c r="G25" s="419"/>
      <c r="H25" s="419"/>
      <c r="I25" s="419"/>
      <c r="J25" s="419"/>
      <c r="K25" s="420"/>
      <c r="L25" s="421">
        <v>1</v>
      </c>
      <c r="M25" s="422"/>
      <c r="N25" s="422"/>
      <c r="O25" s="422"/>
      <c r="P25" s="423"/>
      <c r="Q25" s="421">
        <v>6100</v>
      </c>
      <c r="R25" s="422"/>
      <c r="S25" s="422"/>
      <c r="T25" s="422"/>
      <c r="U25" s="422"/>
      <c r="V25" s="423"/>
      <c r="W25" s="487"/>
      <c r="X25" s="478"/>
      <c r="Y25" s="479"/>
      <c r="Z25" s="418" t="s">
        <v>164</v>
      </c>
      <c r="AA25" s="419"/>
      <c r="AB25" s="419"/>
      <c r="AC25" s="419"/>
      <c r="AD25" s="419"/>
      <c r="AE25" s="419"/>
      <c r="AF25" s="419"/>
      <c r="AG25" s="420"/>
      <c r="AH25" s="421" t="s">
        <v>165</v>
      </c>
      <c r="AI25" s="422"/>
      <c r="AJ25" s="422"/>
      <c r="AK25" s="422"/>
      <c r="AL25" s="423"/>
      <c r="AM25" s="421" t="s">
        <v>118</v>
      </c>
      <c r="AN25" s="422"/>
      <c r="AO25" s="422"/>
      <c r="AP25" s="422"/>
      <c r="AQ25" s="422"/>
      <c r="AR25" s="423"/>
      <c r="AS25" s="421" t="s">
        <v>165</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v>1068102</v>
      </c>
      <c r="BO25" s="441"/>
      <c r="BP25" s="441"/>
      <c r="BQ25" s="441"/>
      <c r="BR25" s="441"/>
      <c r="BS25" s="441"/>
      <c r="BT25" s="441"/>
      <c r="BU25" s="442"/>
      <c r="BV25" s="440">
        <v>1147299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167</v>
      </c>
      <c r="F26" s="419"/>
      <c r="G26" s="419"/>
      <c r="H26" s="419"/>
      <c r="I26" s="419"/>
      <c r="J26" s="419"/>
      <c r="K26" s="420"/>
      <c r="L26" s="421">
        <v>1</v>
      </c>
      <c r="M26" s="422"/>
      <c r="N26" s="422"/>
      <c r="O26" s="422"/>
      <c r="P26" s="423"/>
      <c r="Q26" s="421">
        <v>5600</v>
      </c>
      <c r="R26" s="422"/>
      <c r="S26" s="422"/>
      <c r="T26" s="422"/>
      <c r="U26" s="422"/>
      <c r="V26" s="423"/>
      <c r="W26" s="487"/>
      <c r="X26" s="478"/>
      <c r="Y26" s="479"/>
      <c r="Z26" s="418" t="s">
        <v>168</v>
      </c>
      <c r="AA26" s="500"/>
      <c r="AB26" s="500"/>
      <c r="AC26" s="500"/>
      <c r="AD26" s="500"/>
      <c r="AE26" s="500"/>
      <c r="AF26" s="500"/>
      <c r="AG26" s="501"/>
      <c r="AH26" s="421">
        <v>7</v>
      </c>
      <c r="AI26" s="422"/>
      <c r="AJ26" s="422"/>
      <c r="AK26" s="422"/>
      <c r="AL26" s="423"/>
      <c r="AM26" s="421">
        <v>20881</v>
      </c>
      <c r="AN26" s="422"/>
      <c r="AO26" s="422"/>
      <c r="AP26" s="422"/>
      <c r="AQ26" s="422"/>
      <c r="AR26" s="423"/>
      <c r="AS26" s="421">
        <v>2983</v>
      </c>
      <c r="AT26" s="422"/>
      <c r="AU26" s="422"/>
      <c r="AV26" s="422"/>
      <c r="AW26" s="422"/>
      <c r="AX26" s="424"/>
      <c r="AY26" s="454" t="s">
        <v>169</v>
      </c>
      <c r="AZ26" s="455"/>
      <c r="BA26" s="455"/>
      <c r="BB26" s="455"/>
      <c r="BC26" s="455"/>
      <c r="BD26" s="455"/>
      <c r="BE26" s="455"/>
      <c r="BF26" s="455"/>
      <c r="BG26" s="455"/>
      <c r="BH26" s="455"/>
      <c r="BI26" s="455"/>
      <c r="BJ26" s="455"/>
      <c r="BK26" s="455"/>
      <c r="BL26" s="455"/>
      <c r="BM26" s="456"/>
      <c r="BN26" s="445" t="s">
        <v>170</v>
      </c>
      <c r="BO26" s="446"/>
      <c r="BP26" s="446"/>
      <c r="BQ26" s="446"/>
      <c r="BR26" s="446"/>
      <c r="BS26" s="446"/>
      <c r="BT26" s="446"/>
      <c r="BU26" s="447"/>
      <c r="BV26" s="445" t="s">
        <v>165</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171</v>
      </c>
      <c r="F27" s="419"/>
      <c r="G27" s="419"/>
      <c r="H27" s="419"/>
      <c r="I27" s="419"/>
      <c r="J27" s="419"/>
      <c r="K27" s="420"/>
      <c r="L27" s="421">
        <v>1</v>
      </c>
      <c r="M27" s="422"/>
      <c r="N27" s="422"/>
      <c r="O27" s="422"/>
      <c r="P27" s="423"/>
      <c r="Q27" s="421">
        <v>3700</v>
      </c>
      <c r="R27" s="422"/>
      <c r="S27" s="422"/>
      <c r="T27" s="422"/>
      <c r="U27" s="422"/>
      <c r="V27" s="423"/>
      <c r="W27" s="487"/>
      <c r="X27" s="478"/>
      <c r="Y27" s="479"/>
      <c r="Z27" s="418" t="s">
        <v>172</v>
      </c>
      <c r="AA27" s="419"/>
      <c r="AB27" s="419"/>
      <c r="AC27" s="419"/>
      <c r="AD27" s="419"/>
      <c r="AE27" s="419"/>
      <c r="AF27" s="419"/>
      <c r="AG27" s="420"/>
      <c r="AH27" s="421">
        <v>10</v>
      </c>
      <c r="AI27" s="422"/>
      <c r="AJ27" s="422"/>
      <c r="AK27" s="422"/>
      <c r="AL27" s="423"/>
      <c r="AM27" s="421">
        <v>34187</v>
      </c>
      <c r="AN27" s="422"/>
      <c r="AO27" s="422"/>
      <c r="AP27" s="422"/>
      <c r="AQ27" s="422"/>
      <c r="AR27" s="423"/>
      <c r="AS27" s="421">
        <v>3419</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200084</v>
      </c>
      <c r="BO27" s="449"/>
      <c r="BP27" s="449"/>
      <c r="BQ27" s="449"/>
      <c r="BR27" s="449"/>
      <c r="BS27" s="449"/>
      <c r="BT27" s="449"/>
      <c r="BU27" s="450"/>
      <c r="BV27" s="448">
        <v>200043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174</v>
      </c>
      <c r="F28" s="419"/>
      <c r="G28" s="419"/>
      <c r="H28" s="419"/>
      <c r="I28" s="419"/>
      <c r="J28" s="419"/>
      <c r="K28" s="420"/>
      <c r="L28" s="421">
        <v>1</v>
      </c>
      <c r="M28" s="422"/>
      <c r="N28" s="422"/>
      <c r="O28" s="422"/>
      <c r="P28" s="423"/>
      <c r="Q28" s="421">
        <v>3000</v>
      </c>
      <c r="R28" s="422"/>
      <c r="S28" s="422"/>
      <c r="T28" s="422"/>
      <c r="U28" s="422"/>
      <c r="V28" s="423"/>
      <c r="W28" s="487"/>
      <c r="X28" s="478"/>
      <c r="Y28" s="479"/>
      <c r="Z28" s="418" t="s">
        <v>175</v>
      </c>
      <c r="AA28" s="419"/>
      <c r="AB28" s="419"/>
      <c r="AC28" s="419"/>
      <c r="AD28" s="419"/>
      <c r="AE28" s="419"/>
      <c r="AF28" s="419"/>
      <c r="AG28" s="420"/>
      <c r="AH28" s="421" t="s">
        <v>176</v>
      </c>
      <c r="AI28" s="422"/>
      <c r="AJ28" s="422"/>
      <c r="AK28" s="422"/>
      <c r="AL28" s="423"/>
      <c r="AM28" s="421" t="s">
        <v>165</v>
      </c>
      <c r="AN28" s="422"/>
      <c r="AO28" s="422"/>
      <c r="AP28" s="422"/>
      <c r="AQ28" s="422"/>
      <c r="AR28" s="423"/>
      <c r="AS28" s="421" t="s">
        <v>165</v>
      </c>
      <c r="AT28" s="422"/>
      <c r="AU28" s="422"/>
      <c r="AV28" s="422"/>
      <c r="AW28" s="422"/>
      <c r="AX28" s="424"/>
      <c r="AY28" s="428" t="s">
        <v>177</v>
      </c>
      <c r="AZ28" s="429"/>
      <c r="BA28" s="429"/>
      <c r="BB28" s="430"/>
      <c r="BC28" s="437" t="s">
        <v>41</v>
      </c>
      <c r="BD28" s="438"/>
      <c r="BE28" s="438"/>
      <c r="BF28" s="438"/>
      <c r="BG28" s="438"/>
      <c r="BH28" s="438"/>
      <c r="BI28" s="438"/>
      <c r="BJ28" s="438"/>
      <c r="BK28" s="438"/>
      <c r="BL28" s="438"/>
      <c r="BM28" s="439"/>
      <c r="BN28" s="440">
        <v>1851633</v>
      </c>
      <c r="BO28" s="441"/>
      <c r="BP28" s="441"/>
      <c r="BQ28" s="441"/>
      <c r="BR28" s="441"/>
      <c r="BS28" s="441"/>
      <c r="BT28" s="441"/>
      <c r="BU28" s="442"/>
      <c r="BV28" s="440">
        <v>1844642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178</v>
      </c>
      <c r="F29" s="419"/>
      <c r="G29" s="419"/>
      <c r="H29" s="419"/>
      <c r="I29" s="419"/>
      <c r="J29" s="419"/>
      <c r="K29" s="420"/>
      <c r="L29" s="421">
        <v>16</v>
      </c>
      <c r="M29" s="422"/>
      <c r="N29" s="422"/>
      <c r="O29" s="422"/>
      <c r="P29" s="423"/>
      <c r="Q29" s="421">
        <v>2700</v>
      </c>
      <c r="R29" s="422"/>
      <c r="S29" s="422"/>
      <c r="T29" s="422"/>
      <c r="U29" s="422"/>
      <c r="V29" s="423"/>
      <c r="W29" s="488"/>
      <c r="X29" s="489"/>
      <c r="Y29" s="490"/>
      <c r="Z29" s="418" t="s">
        <v>179</v>
      </c>
      <c r="AA29" s="419"/>
      <c r="AB29" s="419"/>
      <c r="AC29" s="419"/>
      <c r="AD29" s="419"/>
      <c r="AE29" s="419"/>
      <c r="AF29" s="419"/>
      <c r="AG29" s="420"/>
      <c r="AH29" s="421">
        <v>224</v>
      </c>
      <c r="AI29" s="422"/>
      <c r="AJ29" s="422"/>
      <c r="AK29" s="422"/>
      <c r="AL29" s="423"/>
      <c r="AM29" s="421">
        <v>683677</v>
      </c>
      <c r="AN29" s="422"/>
      <c r="AO29" s="422"/>
      <c r="AP29" s="422"/>
      <c r="AQ29" s="422"/>
      <c r="AR29" s="423"/>
      <c r="AS29" s="421">
        <v>3052</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117461</v>
      </c>
      <c r="BO29" s="446"/>
      <c r="BP29" s="446"/>
      <c r="BQ29" s="446"/>
      <c r="BR29" s="446"/>
      <c r="BS29" s="446"/>
      <c r="BT29" s="446"/>
      <c r="BU29" s="447"/>
      <c r="BV29" s="445">
        <v>117426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99.8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4423773</v>
      </c>
      <c r="BO30" s="449"/>
      <c r="BP30" s="449"/>
      <c r="BQ30" s="449"/>
      <c r="BR30" s="449"/>
      <c r="BS30" s="449"/>
      <c r="BT30" s="449"/>
      <c r="BU30" s="450"/>
      <c r="BV30" s="448">
        <v>4221517</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189</v>
      </c>
      <c r="X33" s="407"/>
      <c r="Y33" s="407"/>
      <c r="Z33" s="407"/>
      <c r="AA33" s="407"/>
      <c r="AB33" s="407"/>
      <c r="AC33" s="407"/>
      <c r="AD33" s="407"/>
      <c r="AE33" s="407"/>
      <c r="AF33" s="407"/>
      <c r="AG33" s="407"/>
      <c r="AH33" s="407"/>
      <c r="AI33" s="407"/>
      <c r="AJ33" s="407"/>
      <c r="AK33" s="407"/>
      <c r="AL33" s="195"/>
      <c r="AM33" s="408" t="s">
        <v>190</v>
      </c>
      <c r="AN33" s="408"/>
      <c r="AO33" s="407" t="s">
        <v>189</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188</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c r="A34" s="166"/>
      <c r="B34" s="192"/>
      <c r="C34" s="404">
        <f>IF(E34="","",1)</f>
        <v>1</v>
      </c>
      <c r="D34" s="404"/>
      <c r="E34" s="403" t="str">
        <f>IF('[1]各会計、関係団体の財政状況及び健全化判断比率'!B7="","",'[1]各会計、関係団体の財政状況及び健全化判断比率'!B7)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IF('[1]各会計、関係団体の財政状況及び健全化判断比率'!B28="","",'[1]各会計、関係団体の財政状況及び健全化判断比率'!B28)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IF('[1]各会計、関係団体の財政状況及び健全化判断比率'!B31="","",'[1]各会計、関係団体の財政状況及び健全化判断比率'!B31)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IF('[1]各会計、関係団体の財政状況及び健全化判断比率'!B32="","",'[1]各会計、関係団体の財政状況及び健全化判断比率'!B32)</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IF('[1]各会計、関係団体の財政状況及び健全化判断比率'!B68="","",'[1]各会計、関係団体の財政状況及び健全化判断比率'!B68)</f>
        <v>南那須地区広域行政事務組合（普通会計）</v>
      </c>
      <c r="BZ34" s="403"/>
      <c r="CA34" s="403"/>
      <c r="CB34" s="403"/>
      <c r="CC34" s="403"/>
      <c r="CD34" s="403"/>
      <c r="CE34" s="403"/>
      <c r="CF34" s="403"/>
      <c r="CG34" s="403"/>
      <c r="CH34" s="403"/>
      <c r="CI34" s="403"/>
      <c r="CJ34" s="403"/>
      <c r="CK34" s="403"/>
      <c r="CL34" s="403"/>
      <c r="CM34" s="403"/>
      <c r="CN34" s="193"/>
      <c r="CO34" s="404">
        <f>IF(CQ34="","",MAX(C34:D43,U34:V43,AM34:AN43,BE34:BF43,BW34:BX43)+1)</f>
        <v>16</v>
      </c>
      <c r="CP34" s="404"/>
      <c r="CQ34" s="403" t="str">
        <f>IF('[1]各会計、関係団体の財政状況及び健全化判断比率'!BS7="","",'[1]各会計、関係団体の財政状況及び健全化判断比率'!BS7)</f>
        <v>那須烏山市農業公社</v>
      </c>
      <c r="CR34" s="403"/>
      <c r="CS34" s="403"/>
      <c r="CT34" s="403"/>
      <c r="CU34" s="403"/>
      <c r="CV34" s="403"/>
      <c r="CW34" s="403"/>
      <c r="CX34" s="403"/>
      <c r="CY34" s="403"/>
      <c r="CZ34" s="403"/>
      <c r="DA34" s="403"/>
      <c r="DB34" s="403"/>
      <c r="DC34" s="403"/>
      <c r="DD34" s="403"/>
      <c r="DE34" s="403"/>
      <c r="DF34" s="190"/>
      <c r="DG34" s="405" t="str">
        <f>IF('[1]各会計、関係団体の財政状況及び健全化判断比率'!BR7="","",'[1]各会計、関係団体の財政状況及び健全化判断比率'!BR7)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IF('[1]各会計、関係団体の財政状況及び健全化判断比率'!B8="","",'[1]各会計、関係団体の財政状況及び健全化判断比率'!B8)</f>
        <v>熊田診療所特別会計</v>
      </c>
      <c r="F35" s="403"/>
      <c r="G35" s="403"/>
      <c r="H35" s="403"/>
      <c r="I35" s="403"/>
      <c r="J35" s="403"/>
      <c r="K35" s="403"/>
      <c r="L35" s="403"/>
      <c r="M35" s="403"/>
      <c r="N35" s="403"/>
      <c r="O35" s="403"/>
      <c r="P35" s="403"/>
      <c r="Q35" s="403"/>
      <c r="R35" s="403"/>
      <c r="S35" s="403"/>
      <c r="T35" s="193"/>
      <c r="U35" s="404">
        <f>IF(W35="","",U34+1)</f>
        <v>4</v>
      </c>
      <c r="V35" s="404"/>
      <c r="W35" s="403" t="str">
        <f>IF('[1]各会計、関係団体の財政状況及び健全化判断比率'!B29="","",'[1]各会計、関係団体の財政状況及び健全化判断比率'!B29)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IF('[1]各会計、関係団体の財政状況及び健全化判断比率'!B33="","",'[1]各会計、関係団体の財政状況及び健全化判断比率'!B33)</f>
        <v>下水道事業特別会計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IF('[1]各会計、関係団体の財政状況及び健全化判断比率'!B69="","",'[1]各会計、関係団体の財政状況及び健全化判断比率'!B69)</f>
        <v>南那須地区広域行政事務組合（病院会計）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IF('[1]各会計、関係団体の財政状況及び健全化判断比率'!BS8="","",'[1]各会計、関係団体の財政状況及び健全化判断比率'!BS8)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IF('[1]各会計、関係団体の財政状況及び健全化判断比率'!BR8="","",'[1]各会計、関係団体の財政状況及び健全化判断比率'!BR8)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IF('[1]各会計、関係団体の財政状況及び健全化判断比率'!B9="","",'[1]各会計、関係団体の財政状況及び健全化判断比率'!B9)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IF('[1]各会計、関係団体の財政状況及び健全化判断比率'!B30="","",'[1]各会計、関係団体の財政状況及び健全化判断比率'!B30)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9</v>
      </c>
      <c r="BF36" s="404"/>
      <c r="BG36" s="403" t="str">
        <f>IF('[1]各会計、関係団体の財政状況及び健全化判断比率'!B34="","",'[1]各会計、関係団体の財政状況及び健全化判断比率'!B34)</f>
        <v>農業集落排水事業特別会計</v>
      </c>
      <c r="BH36" s="403"/>
      <c r="BI36" s="403"/>
      <c r="BJ36" s="403"/>
      <c r="BK36" s="403"/>
      <c r="BL36" s="403"/>
      <c r="BM36" s="403"/>
      <c r="BN36" s="403"/>
      <c r="BO36" s="403"/>
      <c r="BP36" s="403"/>
      <c r="BQ36" s="403"/>
      <c r="BR36" s="403"/>
      <c r="BS36" s="403"/>
      <c r="BT36" s="403"/>
      <c r="BU36" s="403"/>
      <c r="BV36" s="193"/>
      <c r="BW36" s="404">
        <f t="shared" si="2"/>
        <v>12</v>
      </c>
      <c r="BX36" s="404"/>
      <c r="BY36" s="403" t="str">
        <f>IF('[1]各会計、関係団体の財政状況及び健全化判断比率'!B70="","",'[1]各会計、関係団体の財政状況及び健全化判断比率'!B70)</f>
        <v>栃木県市町村総合事務組合（一般会計）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IF('[1]各会計、関係団体の財政状況及び健全化判断比率'!BS9="","",'[1]各会計、関係団体の財政状況及び健全化判断比率'!BS9)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IF('[1]各会計、関係団体の財政状況及び健全化判断比率'!BR9="","",'[1]各会計、関係団体の財政状況及び健全化判断比率'!BR9)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IF('[1]各会計、関係団体の財政状況及び健全化判断比率'!B10="","",'[1]各会計、関係団体の財政状況及び健全化判断比率'!B10)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IF('[1]各会計、関係団体の財政状況及び健全化判断比率'!B71="","",'[1]各会計、関係団体の財政状況及び健全化判断比率'!B71)</f>
        <v>栃木県市町村総合事務組合（特別会計）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IF('[1]各会計、関係団体の財政状況及び健全化判断比率'!BS10="","",'[1]各会計、関係団体の財政状況及び健全化判断比率'!BS10)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IF('[1]各会計、関係団体の財政状況及び健全化判断比率'!BR10="","",'[1]各会計、関係団体の財政状況及び健全化判断比率'!BR10)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IF('[1]各会計、関係団体の財政状況及び健全化判断比率'!B11="","",'[1]各会計、関係団体の財政状況及び健全化判断比率'!B11)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IF('[1]各会計、関係団体の財政状況及び健全化判断比率'!B72="","",'[1]各会計、関係団体の財政状況及び健全化判断比率'!B72)</f>
        <v>栃木県後期高齢者医療広域連合（一般会計）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IF('[1]各会計、関係団体の財政状況及び健全化判断比率'!BS11="","",'[1]各会計、関係団体の財政状況及び健全化判断比率'!BS11)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IF('[1]各会計、関係団体の財政状況及び健全化判断比率'!BR11="","",'[1]各会計、関係団体の財政状況及び健全化判断比率'!BR11)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IF('[1]各会計、関係団体の財政状況及び健全化判断比率'!B12="","",'[1]各会計、関係団体の財政状況及び健全化判断比率'!B12)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IF('[1]各会計、関係団体の財政状況及び健全化判断比率'!B73="","",'[1]各会計、関係団体の財政状況及び健全化判断比率'!B73)</f>
        <v>栃木県後期高齢者医療広域連合（特別会計）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IF('[1]各会計、関係団体の財政状況及び健全化判断比率'!BS12="","",'[1]各会計、関係団体の財政状況及び健全化判断比率'!BS12)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IF('[1]各会計、関係団体の財政状況及び健全化判断比率'!BR12="","",'[1]各会計、関係団体の財政状況及び健全化判断比率'!BR12)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IF('[1]各会計、関係団体の財政状況及び健全化判断比率'!B13="","",'[1]各会計、関係団体の財政状況及び健全化判断比率'!B13)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IF('[1]各会計、関係団体の財政状況及び健全化判断比率'!B74="","",'[1]各会計、関係団体の財政状況及び健全化判断比率'!B74)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IF('[1]各会計、関係団体の財政状況及び健全化判断比率'!BS13="","",'[1]各会計、関係団体の財政状況及び健全化判断比率'!BS13)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IF('[1]各会計、関係団体の財政状況及び健全化判断比率'!BR13="","",'[1]各会計、関係団体の財政状況及び健全化判断比率'!BR13)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IF('[1]各会計、関係団体の財政状況及び健全化判断比率'!B14="","",'[1]各会計、関係団体の財政状況及び健全化判断比率'!B14)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IF('[1]各会計、関係団体の財政状況及び健全化判断比率'!B75="","",'[1]各会計、関係団体の財政状況及び健全化判断比率'!B75)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IF('[1]各会計、関係団体の財政状況及び健全化判断比率'!BS14="","",'[1]各会計、関係団体の財政状況及び健全化判断比率'!BS14)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IF('[1]各会計、関係団体の財政状況及び健全化判断比率'!BR14="","",'[1]各会計、関係団体の財政状況及び健全化判断比率'!BR14)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IF('[1]各会計、関係団体の財政状況及び健全化判断比率'!B15="","",'[1]各会計、関係団体の財政状況及び健全化判断比率'!B15)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IF('[1]各会計、関係団体の財政状況及び健全化判断比率'!B76="","",'[1]各会計、関係団体の財政状況及び健全化判断比率'!B76)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IF('[1]各会計、関係団体の財政状況及び健全化判断比率'!BS15="","",'[1]各会計、関係団体の財政状況及び健全化判断比率'!BS15)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IF('[1]各会計、関係団体の財政状況及び健全化判断比率'!BR15="","",'[1]各会計、関係団体の財政状況及び健全化判断比率'!BR15)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IF('[1]各会計、関係団体の財政状況及び健全化判断比率'!B16="","",'[1]各会計、関係団体の財政状況及び健全化判断比率'!B16)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IF('[1]各会計、関係団体の財政状況及び健全化判断比率'!B77="","",'[1]各会計、関係団体の財政状況及び健全化判断比率'!B77)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IF('[1]各会計、関係団体の財政状況及び健全化判断比率'!BS16="","",'[1]各会計、関係団体の財政状況及び健全化判断比率'!BS16)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IF('[1]各会計、関係団体の財政状況及び健全化判断比率'!BR16="","",'[1]各会計、関係団体の財政状況及び健全化判断比率'!BR16)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hXyc3nRvfeMxokBBJ23DekuLjKsqIjr4/4csCr4YxQFua0mIecQX9hS4HKoH3lRwQp6dbwkM/t1tCDeQHbd8NA==" saltValue="P8r41EGbRRr3VCL9OO8eM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55" zoomScaleNormal="55" zoomScaleSheetLayoutView="100" workbookViewId="0">
      <selection activeCell="E34" sqref="E34:S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408</v>
      </c>
      <c r="G33" s="29" t="s">
        <v>409</v>
      </c>
      <c r="H33" s="29" t="s">
        <v>410</v>
      </c>
      <c r="I33" s="29" t="s">
        <v>411</v>
      </c>
      <c r="J33" s="30" t="s">
        <v>412</v>
      </c>
      <c r="K33" s="22"/>
      <c r="L33" s="22"/>
      <c r="M33" s="22"/>
      <c r="N33" s="22"/>
      <c r="O33" s="22"/>
      <c r="P33" s="22"/>
    </row>
    <row r="34" spans="1:16" ht="39" customHeight="1">
      <c r="A34" s="22"/>
      <c r="B34" s="31"/>
      <c r="C34" s="1224" t="s">
        <v>418</v>
      </c>
      <c r="D34" s="1224"/>
      <c r="E34" s="1225"/>
      <c r="F34" s="32">
        <v>12.16</v>
      </c>
      <c r="G34" s="33">
        <v>12.23</v>
      </c>
      <c r="H34" s="33">
        <v>11.92</v>
      </c>
      <c r="I34" s="33">
        <v>12.62</v>
      </c>
      <c r="J34" s="34">
        <v>13.03</v>
      </c>
      <c r="K34" s="22"/>
      <c r="L34" s="22"/>
      <c r="M34" s="22"/>
      <c r="N34" s="22"/>
      <c r="O34" s="22"/>
      <c r="P34" s="22"/>
    </row>
    <row r="35" spans="1:16" ht="39" customHeight="1">
      <c r="A35" s="22"/>
      <c r="B35" s="35"/>
      <c r="C35" s="1218" t="s">
        <v>419</v>
      </c>
      <c r="D35" s="1219"/>
      <c r="E35" s="1220"/>
      <c r="F35" s="36">
        <v>5.87</v>
      </c>
      <c r="G35" s="37">
        <v>4.7</v>
      </c>
      <c r="H35" s="37">
        <v>5.83</v>
      </c>
      <c r="I35" s="37">
        <v>6.73</v>
      </c>
      <c r="J35" s="38">
        <v>6.8</v>
      </c>
      <c r="K35" s="22"/>
      <c r="L35" s="22"/>
      <c r="M35" s="22"/>
      <c r="N35" s="22"/>
      <c r="O35" s="22"/>
      <c r="P35" s="22"/>
    </row>
    <row r="36" spans="1:16" ht="39" customHeight="1">
      <c r="A36" s="22"/>
      <c r="B36" s="35"/>
      <c r="C36" s="1218" t="s">
        <v>420</v>
      </c>
      <c r="D36" s="1219"/>
      <c r="E36" s="1220"/>
      <c r="F36" s="36">
        <v>3.34</v>
      </c>
      <c r="G36" s="37">
        <v>3</v>
      </c>
      <c r="H36" s="37">
        <v>2.12</v>
      </c>
      <c r="I36" s="37">
        <v>3.27</v>
      </c>
      <c r="J36" s="38">
        <v>3.18</v>
      </c>
      <c r="K36" s="22"/>
      <c r="L36" s="22"/>
      <c r="M36" s="22"/>
      <c r="N36" s="22"/>
      <c r="O36" s="22"/>
      <c r="P36" s="22"/>
    </row>
    <row r="37" spans="1:16" ht="39" customHeight="1">
      <c r="A37" s="22"/>
      <c r="B37" s="35"/>
      <c r="C37" s="1218" t="s">
        <v>421</v>
      </c>
      <c r="D37" s="1219"/>
      <c r="E37" s="1220"/>
      <c r="F37" s="36">
        <v>1.73</v>
      </c>
      <c r="G37" s="37">
        <v>0.99</v>
      </c>
      <c r="H37" s="37">
        <v>1.1299999999999999</v>
      </c>
      <c r="I37" s="37">
        <v>1.22</v>
      </c>
      <c r="J37" s="38">
        <v>0.9</v>
      </c>
      <c r="K37" s="22"/>
      <c r="L37" s="22"/>
      <c r="M37" s="22"/>
      <c r="N37" s="22"/>
      <c r="O37" s="22"/>
      <c r="P37" s="22"/>
    </row>
    <row r="38" spans="1:16" ht="39" customHeight="1">
      <c r="A38" s="22"/>
      <c r="B38" s="35"/>
      <c r="C38" s="1218" t="s">
        <v>422</v>
      </c>
      <c r="D38" s="1219"/>
      <c r="E38" s="1220"/>
      <c r="F38" s="36">
        <v>0.3</v>
      </c>
      <c r="G38" s="37">
        <v>0.14000000000000001</v>
      </c>
      <c r="H38" s="37">
        <v>0.22</v>
      </c>
      <c r="I38" s="37">
        <v>0.17</v>
      </c>
      <c r="J38" s="38">
        <v>0.2</v>
      </c>
      <c r="K38" s="22"/>
      <c r="L38" s="22"/>
      <c r="M38" s="22"/>
      <c r="N38" s="22"/>
      <c r="O38" s="22"/>
      <c r="P38" s="22"/>
    </row>
    <row r="39" spans="1:16" ht="39" customHeight="1">
      <c r="A39" s="22"/>
      <c r="B39" s="35"/>
      <c r="C39" s="1218" t="s">
        <v>423</v>
      </c>
      <c r="D39" s="1219"/>
      <c r="E39" s="1220"/>
      <c r="F39" s="36">
        <v>0.09</v>
      </c>
      <c r="G39" s="37">
        <v>0.19</v>
      </c>
      <c r="H39" s="37">
        <v>0.22</v>
      </c>
      <c r="I39" s="37">
        <v>0.28000000000000003</v>
      </c>
      <c r="J39" s="38">
        <v>0.16</v>
      </c>
      <c r="K39" s="22"/>
      <c r="L39" s="22"/>
      <c r="M39" s="22"/>
      <c r="N39" s="22"/>
      <c r="O39" s="22"/>
      <c r="P39" s="22"/>
    </row>
    <row r="40" spans="1:16" ht="39" customHeight="1">
      <c r="A40" s="22"/>
      <c r="B40" s="35"/>
      <c r="C40" s="1218" t="s">
        <v>424</v>
      </c>
      <c r="D40" s="1219"/>
      <c r="E40" s="1220"/>
      <c r="F40" s="36">
        <v>0.08</v>
      </c>
      <c r="G40" s="37">
        <v>0.11</v>
      </c>
      <c r="H40" s="37">
        <v>0.15</v>
      </c>
      <c r="I40" s="37">
        <v>0.18</v>
      </c>
      <c r="J40" s="38">
        <v>0.08</v>
      </c>
      <c r="K40" s="22"/>
      <c r="L40" s="22"/>
      <c r="M40" s="22"/>
      <c r="N40" s="22"/>
      <c r="O40" s="22"/>
      <c r="P40" s="22"/>
    </row>
    <row r="41" spans="1:16" ht="39" customHeight="1">
      <c r="A41" s="22"/>
      <c r="B41" s="35"/>
      <c r="C41" s="1218" t="s">
        <v>425</v>
      </c>
      <c r="D41" s="1219"/>
      <c r="E41" s="1220"/>
      <c r="F41" s="36">
        <v>0.03</v>
      </c>
      <c r="G41" s="37">
        <v>7.0000000000000007E-2</v>
      </c>
      <c r="H41" s="37">
        <v>0.09</v>
      </c>
      <c r="I41" s="37">
        <v>0.1</v>
      </c>
      <c r="J41" s="38">
        <v>7.0000000000000007E-2</v>
      </c>
      <c r="K41" s="22"/>
      <c r="L41" s="22"/>
      <c r="M41" s="22"/>
      <c r="N41" s="22"/>
      <c r="O41" s="22"/>
      <c r="P41" s="22"/>
    </row>
    <row r="42" spans="1:16" ht="39" customHeight="1">
      <c r="A42" s="22"/>
      <c r="B42" s="39"/>
      <c r="C42" s="1218" t="s">
        <v>426</v>
      </c>
      <c r="D42" s="1219"/>
      <c r="E42" s="1220"/>
      <c r="F42" s="36" t="s">
        <v>365</v>
      </c>
      <c r="G42" s="37" t="s">
        <v>365</v>
      </c>
      <c r="H42" s="37" t="s">
        <v>365</v>
      </c>
      <c r="I42" s="37" t="s">
        <v>365</v>
      </c>
      <c r="J42" s="38" t="s">
        <v>365</v>
      </c>
      <c r="K42" s="22"/>
      <c r="L42" s="22"/>
      <c r="M42" s="22"/>
      <c r="N42" s="22"/>
      <c r="O42" s="22"/>
      <c r="P42" s="22"/>
    </row>
    <row r="43" spans="1:16" ht="39" customHeight="1" thickBot="1">
      <c r="A43" s="22"/>
      <c r="B43" s="40"/>
      <c r="C43" s="1221" t="s">
        <v>427</v>
      </c>
      <c r="D43" s="1222"/>
      <c r="E43" s="1223"/>
      <c r="F43" s="41">
        <v>0.03</v>
      </c>
      <c r="G43" s="42">
        <v>0.03</v>
      </c>
      <c r="H43" s="42">
        <v>0.02</v>
      </c>
      <c r="I43" s="42">
        <v>0.05</v>
      </c>
      <c r="J43" s="43">
        <v>0.02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saKYvWlNs1PZ83Bs+u+pgbYe2wpZcLaTalHfpHfKnX7VXjTseXX4SwEffIhS1jOl/6YKO9pH4p7+w8WIwqXBGg==" saltValue="tCQsr1NE32YQ/megCiPs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62" zoomScaleNormal="62" zoomScaleSheetLayoutView="55" workbookViewId="0">
      <selection activeCell="E34" sqref="E34:S3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408</v>
      </c>
      <c r="L44" s="56" t="s">
        <v>409</v>
      </c>
      <c r="M44" s="56" t="s">
        <v>410</v>
      </c>
      <c r="N44" s="56" t="s">
        <v>411</v>
      </c>
      <c r="O44" s="57" t="s">
        <v>412</v>
      </c>
      <c r="P44" s="48"/>
      <c r="Q44" s="48"/>
      <c r="R44" s="48"/>
      <c r="S44" s="48"/>
      <c r="T44" s="48"/>
      <c r="U44" s="48"/>
    </row>
    <row r="45" spans="1:21" ht="30.75" customHeight="1">
      <c r="A45" s="48"/>
      <c r="B45" s="1234" t="s">
        <v>10</v>
      </c>
      <c r="C45" s="1235"/>
      <c r="D45" s="58"/>
      <c r="E45" s="1240" t="s">
        <v>11</v>
      </c>
      <c r="F45" s="1240"/>
      <c r="G45" s="1240"/>
      <c r="H45" s="1240"/>
      <c r="I45" s="1240"/>
      <c r="J45" s="1241"/>
      <c r="K45" s="59">
        <v>1352</v>
      </c>
      <c r="L45" s="60">
        <v>1420</v>
      </c>
      <c r="M45" s="60">
        <v>1449</v>
      </c>
      <c r="N45" s="60">
        <v>1461</v>
      </c>
      <c r="O45" s="61">
        <v>1433</v>
      </c>
      <c r="P45" s="48"/>
      <c r="Q45" s="48"/>
      <c r="R45" s="48"/>
      <c r="S45" s="48"/>
      <c r="T45" s="48"/>
      <c r="U45" s="48"/>
    </row>
    <row r="46" spans="1:21" ht="30.75" customHeight="1">
      <c r="A46" s="48"/>
      <c r="B46" s="1236"/>
      <c r="C46" s="1237"/>
      <c r="D46" s="62"/>
      <c r="E46" s="1228" t="s">
        <v>12</v>
      </c>
      <c r="F46" s="1228"/>
      <c r="G46" s="1228"/>
      <c r="H46" s="1228"/>
      <c r="I46" s="1228"/>
      <c r="J46" s="1229"/>
      <c r="K46" s="63" t="s">
        <v>365</v>
      </c>
      <c r="L46" s="64" t="s">
        <v>365</v>
      </c>
      <c r="M46" s="64" t="s">
        <v>365</v>
      </c>
      <c r="N46" s="64" t="s">
        <v>365</v>
      </c>
      <c r="O46" s="65" t="s">
        <v>365</v>
      </c>
      <c r="P46" s="48"/>
      <c r="Q46" s="48"/>
      <c r="R46" s="48"/>
      <c r="S46" s="48"/>
      <c r="T46" s="48"/>
      <c r="U46" s="48"/>
    </row>
    <row r="47" spans="1:21" ht="30.75" customHeight="1">
      <c r="A47" s="48"/>
      <c r="B47" s="1236"/>
      <c r="C47" s="1237"/>
      <c r="D47" s="62"/>
      <c r="E47" s="1228" t="s">
        <v>13</v>
      </c>
      <c r="F47" s="1228"/>
      <c r="G47" s="1228"/>
      <c r="H47" s="1228"/>
      <c r="I47" s="1228"/>
      <c r="J47" s="1229"/>
      <c r="K47" s="63" t="s">
        <v>365</v>
      </c>
      <c r="L47" s="64" t="s">
        <v>365</v>
      </c>
      <c r="M47" s="64" t="s">
        <v>365</v>
      </c>
      <c r="N47" s="64" t="s">
        <v>365</v>
      </c>
      <c r="O47" s="65" t="s">
        <v>365</v>
      </c>
      <c r="P47" s="48"/>
      <c r="Q47" s="48"/>
      <c r="R47" s="48"/>
      <c r="S47" s="48"/>
      <c r="T47" s="48"/>
      <c r="U47" s="48"/>
    </row>
    <row r="48" spans="1:21" ht="30.75" customHeight="1">
      <c r="A48" s="48"/>
      <c r="B48" s="1236"/>
      <c r="C48" s="1237"/>
      <c r="D48" s="62"/>
      <c r="E48" s="1228" t="s">
        <v>14</v>
      </c>
      <c r="F48" s="1228"/>
      <c r="G48" s="1228"/>
      <c r="H48" s="1228"/>
      <c r="I48" s="1228"/>
      <c r="J48" s="1229"/>
      <c r="K48" s="63">
        <v>267</v>
      </c>
      <c r="L48" s="64">
        <v>252</v>
      </c>
      <c r="M48" s="64">
        <v>248</v>
      </c>
      <c r="N48" s="64">
        <v>252</v>
      </c>
      <c r="O48" s="65">
        <v>248</v>
      </c>
      <c r="P48" s="48"/>
      <c r="Q48" s="48"/>
      <c r="R48" s="48"/>
      <c r="S48" s="48"/>
      <c r="T48" s="48"/>
      <c r="U48" s="48"/>
    </row>
    <row r="49" spans="1:21" ht="30.75" customHeight="1">
      <c r="A49" s="48"/>
      <c r="B49" s="1236"/>
      <c r="C49" s="1237"/>
      <c r="D49" s="62"/>
      <c r="E49" s="1228" t="s">
        <v>15</v>
      </c>
      <c r="F49" s="1228"/>
      <c r="G49" s="1228"/>
      <c r="H49" s="1228"/>
      <c r="I49" s="1228"/>
      <c r="J49" s="1229"/>
      <c r="K49" s="63">
        <v>242</v>
      </c>
      <c r="L49" s="64">
        <v>216</v>
      </c>
      <c r="M49" s="64">
        <v>220</v>
      </c>
      <c r="N49" s="64">
        <v>242</v>
      </c>
      <c r="O49" s="65">
        <v>231</v>
      </c>
      <c r="P49" s="48"/>
      <c r="Q49" s="48"/>
      <c r="R49" s="48"/>
      <c r="S49" s="48"/>
      <c r="T49" s="48"/>
      <c r="U49" s="48"/>
    </row>
    <row r="50" spans="1:21" ht="30.75" customHeight="1">
      <c r="A50" s="48"/>
      <c r="B50" s="1236"/>
      <c r="C50" s="1237"/>
      <c r="D50" s="62"/>
      <c r="E50" s="1228" t="s">
        <v>16</v>
      </c>
      <c r="F50" s="1228"/>
      <c r="G50" s="1228"/>
      <c r="H50" s="1228"/>
      <c r="I50" s="1228"/>
      <c r="J50" s="1229"/>
      <c r="K50" s="63">
        <v>12</v>
      </c>
      <c r="L50" s="64">
        <v>12</v>
      </c>
      <c r="M50" s="64">
        <v>12</v>
      </c>
      <c r="N50" s="64">
        <v>11</v>
      </c>
      <c r="O50" s="65">
        <v>11</v>
      </c>
      <c r="P50" s="48"/>
      <c r="Q50" s="48"/>
      <c r="R50" s="48"/>
      <c r="S50" s="48"/>
      <c r="T50" s="48"/>
      <c r="U50" s="48"/>
    </row>
    <row r="51" spans="1:21" ht="30.75" customHeight="1">
      <c r="A51" s="48"/>
      <c r="B51" s="1238"/>
      <c r="C51" s="1239"/>
      <c r="D51" s="66"/>
      <c r="E51" s="1228" t="s">
        <v>17</v>
      </c>
      <c r="F51" s="1228"/>
      <c r="G51" s="1228"/>
      <c r="H51" s="1228"/>
      <c r="I51" s="1228"/>
      <c r="J51" s="1229"/>
      <c r="K51" s="63" t="s">
        <v>365</v>
      </c>
      <c r="L51" s="64" t="s">
        <v>365</v>
      </c>
      <c r="M51" s="64" t="s">
        <v>365</v>
      </c>
      <c r="N51" s="64" t="s">
        <v>365</v>
      </c>
      <c r="O51" s="65" t="s">
        <v>365</v>
      </c>
      <c r="P51" s="48"/>
      <c r="Q51" s="48"/>
      <c r="R51" s="48"/>
      <c r="S51" s="48"/>
      <c r="T51" s="48"/>
      <c r="U51" s="48"/>
    </row>
    <row r="52" spans="1:21" ht="30.75" customHeight="1">
      <c r="A52" s="48"/>
      <c r="B52" s="1226" t="s">
        <v>18</v>
      </c>
      <c r="C52" s="1227"/>
      <c r="D52" s="66"/>
      <c r="E52" s="1228" t="s">
        <v>19</v>
      </c>
      <c r="F52" s="1228"/>
      <c r="G52" s="1228"/>
      <c r="H52" s="1228"/>
      <c r="I52" s="1228"/>
      <c r="J52" s="1229"/>
      <c r="K52" s="63">
        <v>1254</v>
      </c>
      <c r="L52" s="64">
        <v>1381</v>
      </c>
      <c r="M52" s="64">
        <v>1442</v>
      </c>
      <c r="N52" s="64">
        <v>1438</v>
      </c>
      <c r="O52" s="65">
        <v>1443</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619</v>
      </c>
      <c r="L53" s="69">
        <v>519</v>
      </c>
      <c r="M53" s="69">
        <v>487</v>
      </c>
      <c r="N53" s="69">
        <v>528</v>
      </c>
      <c r="O53" s="70">
        <v>480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XacEwBf3VOdZEvM8CgU9gHRkdg0RuxNr/kMc2sTV3HuUfulXZiePjIITvhhOjS73o1+qpll9ndC6p7YBU26/8w==" saltValue="IAH+xsK+5KvEpww39nHz/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6" zoomScale="48" zoomScaleNormal="48" zoomScaleSheetLayoutView="100" workbookViewId="0">
      <selection activeCell="E34" sqref="E34:S3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408</v>
      </c>
      <c r="J40" s="79" t="s">
        <v>409</v>
      </c>
      <c r="K40" s="79" t="s">
        <v>410</v>
      </c>
      <c r="L40" s="79" t="s">
        <v>411</v>
      </c>
      <c r="M40" s="80" t="s">
        <v>412</v>
      </c>
    </row>
    <row r="41" spans="2:13" ht="27.75" customHeight="1">
      <c r="B41" s="1254" t="s">
        <v>23</v>
      </c>
      <c r="C41" s="1255"/>
      <c r="D41" s="81"/>
      <c r="E41" s="1256" t="s">
        <v>24</v>
      </c>
      <c r="F41" s="1256"/>
      <c r="G41" s="1256"/>
      <c r="H41" s="1257"/>
      <c r="I41" s="82">
        <v>15039</v>
      </c>
      <c r="J41" s="83">
        <v>14448</v>
      </c>
      <c r="K41" s="83">
        <v>13895</v>
      </c>
      <c r="L41" s="83">
        <v>13220</v>
      </c>
      <c r="M41" s="84">
        <v>12443</v>
      </c>
    </row>
    <row r="42" spans="2:13" ht="27.75" customHeight="1">
      <c r="B42" s="1244"/>
      <c r="C42" s="1245"/>
      <c r="D42" s="85"/>
      <c r="E42" s="1248" t="s">
        <v>25</v>
      </c>
      <c r="F42" s="1248"/>
      <c r="G42" s="1248"/>
      <c r="H42" s="1249"/>
      <c r="I42" s="86">
        <v>46</v>
      </c>
      <c r="J42" s="87">
        <v>34</v>
      </c>
      <c r="K42" s="87">
        <v>23</v>
      </c>
      <c r="L42" s="87">
        <v>11</v>
      </c>
      <c r="M42" s="88" t="s">
        <v>365</v>
      </c>
    </row>
    <row r="43" spans="2:13" ht="27.75" customHeight="1">
      <c r="B43" s="1244"/>
      <c r="C43" s="1245"/>
      <c r="D43" s="85"/>
      <c r="E43" s="1248" t="s">
        <v>26</v>
      </c>
      <c r="F43" s="1248"/>
      <c r="G43" s="1248"/>
      <c r="H43" s="1249"/>
      <c r="I43" s="86">
        <v>3698</v>
      </c>
      <c r="J43" s="87">
        <v>3615</v>
      </c>
      <c r="K43" s="87">
        <v>3548</v>
      </c>
      <c r="L43" s="87">
        <v>3391</v>
      </c>
      <c r="M43" s="88">
        <v>3210</v>
      </c>
    </row>
    <row r="44" spans="2:13" ht="27.75" customHeight="1">
      <c r="B44" s="1244"/>
      <c r="C44" s="1245"/>
      <c r="D44" s="85"/>
      <c r="E44" s="1248" t="s">
        <v>27</v>
      </c>
      <c r="F44" s="1248"/>
      <c r="G44" s="1248"/>
      <c r="H44" s="1249"/>
      <c r="I44" s="86">
        <v>1723</v>
      </c>
      <c r="J44" s="87">
        <v>1604</v>
      </c>
      <c r="K44" s="87">
        <v>1444</v>
      </c>
      <c r="L44" s="87">
        <v>1269</v>
      </c>
      <c r="M44" s="88">
        <v>1091</v>
      </c>
    </row>
    <row r="45" spans="2:13" ht="27.75" customHeight="1">
      <c r="B45" s="1244"/>
      <c r="C45" s="1245"/>
      <c r="D45" s="85"/>
      <c r="E45" s="1248" t="s">
        <v>28</v>
      </c>
      <c r="F45" s="1248"/>
      <c r="G45" s="1248"/>
      <c r="H45" s="1249"/>
      <c r="I45" s="86">
        <v>3318</v>
      </c>
      <c r="J45" s="87">
        <v>3085</v>
      </c>
      <c r="K45" s="87">
        <v>2956</v>
      </c>
      <c r="L45" s="87">
        <v>2953</v>
      </c>
      <c r="M45" s="88">
        <v>2960</v>
      </c>
    </row>
    <row r="46" spans="2:13" ht="27.75" customHeight="1">
      <c r="B46" s="1244"/>
      <c r="C46" s="1245"/>
      <c r="D46" s="89"/>
      <c r="E46" s="1248" t="s">
        <v>29</v>
      </c>
      <c r="F46" s="1248"/>
      <c r="G46" s="1248"/>
      <c r="H46" s="1249"/>
      <c r="I46" s="86" t="s">
        <v>365</v>
      </c>
      <c r="J46" s="87" t="s">
        <v>365</v>
      </c>
      <c r="K46" s="87" t="s">
        <v>365</v>
      </c>
      <c r="L46" s="87" t="s">
        <v>365</v>
      </c>
      <c r="M46" s="88" t="s">
        <v>365</v>
      </c>
    </row>
    <row r="47" spans="2:13" ht="27.75" customHeight="1">
      <c r="B47" s="1244"/>
      <c r="C47" s="1245"/>
      <c r="D47" s="90"/>
      <c r="E47" s="1258" t="s">
        <v>30</v>
      </c>
      <c r="F47" s="1259"/>
      <c r="G47" s="1259"/>
      <c r="H47" s="1260"/>
      <c r="I47" s="86" t="s">
        <v>365</v>
      </c>
      <c r="J47" s="87" t="s">
        <v>365</v>
      </c>
      <c r="K47" s="87" t="s">
        <v>365</v>
      </c>
      <c r="L47" s="87" t="s">
        <v>365</v>
      </c>
      <c r="M47" s="88" t="s">
        <v>365</v>
      </c>
    </row>
    <row r="48" spans="2:13" ht="27.75" customHeight="1">
      <c r="B48" s="1244"/>
      <c r="C48" s="1245"/>
      <c r="D48" s="85"/>
      <c r="E48" s="1248" t="s">
        <v>31</v>
      </c>
      <c r="F48" s="1248"/>
      <c r="G48" s="1248"/>
      <c r="H48" s="1249"/>
      <c r="I48" s="86" t="s">
        <v>365</v>
      </c>
      <c r="J48" s="87" t="s">
        <v>365</v>
      </c>
      <c r="K48" s="87" t="s">
        <v>365</v>
      </c>
      <c r="L48" s="87" t="s">
        <v>365</v>
      </c>
      <c r="M48" s="88" t="s">
        <v>365</v>
      </c>
    </row>
    <row r="49" spans="2:13" ht="27.75" customHeight="1">
      <c r="B49" s="1246"/>
      <c r="C49" s="1247"/>
      <c r="D49" s="85"/>
      <c r="E49" s="1248" t="s">
        <v>32</v>
      </c>
      <c r="F49" s="1248"/>
      <c r="G49" s="1248"/>
      <c r="H49" s="1249"/>
      <c r="I49" s="86" t="s">
        <v>365</v>
      </c>
      <c r="J49" s="87" t="s">
        <v>365</v>
      </c>
      <c r="K49" s="87" t="s">
        <v>365</v>
      </c>
      <c r="L49" s="87" t="s">
        <v>365</v>
      </c>
      <c r="M49" s="88" t="s">
        <v>365</v>
      </c>
    </row>
    <row r="50" spans="2:13" ht="27.75" customHeight="1">
      <c r="B50" s="1242" t="s">
        <v>33</v>
      </c>
      <c r="C50" s="1243"/>
      <c r="D50" s="91"/>
      <c r="E50" s="1248" t="s">
        <v>34</v>
      </c>
      <c r="F50" s="1248"/>
      <c r="G50" s="1248"/>
      <c r="H50" s="1249"/>
      <c r="I50" s="86">
        <v>5355</v>
      </c>
      <c r="J50" s="87">
        <v>5410</v>
      </c>
      <c r="K50" s="87">
        <v>5329</v>
      </c>
      <c r="L50" s="87">
        <v>5372</v>
      </c>
      <c r="M50" s="88">
        <v>5792</v>
      </c>
    </row>
    <row r="51" spans="2:13" ht="27.75" customHeight="1">
      <c r="B51" s="1244"/>
      <c r="C51" s="1245"/>
      <c r="D51" s="85"/>
      <c r="E51" s="1248" t="s">
        <v>35</v>
      </c>
      <c r="F51" s="1248"/>
      <c r="G51" s="1248"/>
      <c r="H51" s="1249"/>
      <c r="I51" s="86">
        <v>37</v>
      </c>
      <c r="J51" s="87">
        <v>22</v>
      </c>
      <c r="K51" s="87">
        <v>21</v>
      </c>
      <c r="L51" s="87">
        <v>19</v>
      </c>
      <c r="M51" s="88">
        <v>14</v>
      </c>
    </row>
    <row r="52" spans="2:13" ht="27.75" customHeight="1">
      <c r="B52" s="1246"/>
      <c r="C52" s="1247"/>
      <c r="D52" s="85"/>
      <c r="E52" s="1248" t="s">
        <v>36</v>
      </c>
      <c r="F52" s="1248"/>
      <c r="G52" s="1248"/>
      <c r="H52" s="1249"/>
      <c r="I52" s="86">
        <v>15381</v>
      </c>
      <c r="J52" s="87">
        <v>15113</v>
      </c>
      <c r="K52" s="87">
        <v>14752</v>
      </c>
      <c r="L52" s="87">
        <v>14063</v>
      </c>
      <c r="M52" s="88">
        <v>13278</v>
      </c>
    </row>
    <row r="53" spans="2:13" ht="27.75" customHeight="1" thickBot="1">
      <c r="B53" s="1250" t="s">
        <v>37</v>
      </c>
      <c r="C53" s="1251"/>
      <c r="D53" s="92"/>
      <c r="E53" s="1252" t="s">
        <v>38</v>
      </c>
      <c r="F53" s="1252"/>
      <c r="G53" s="1252"/>
      <c r="H53" s="1253"/>
      <c r="I53" s="93">
        <v>3050</v>
      </c>
      <c r="J53" s="94">
        <v>2241</v>
      </c>
      <c r="K53" s="94">
        <v>1763</v>
      </c>
      <c r="L53" s="94">
        <v>1389</v>
      </c>
      <c r="M53" s="95">
        <v>621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qLhnzftViRqWU2HZeL32R0gg/CFJnTTTt60DQafG65Ui9Qin3ZAElCrpzYoGUMRnNI2Y22LKyzLLHi2YObSXQ==" saltValue="u3z6JCjqGgRwXKfeaOyUb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E34" sqref="E34:S34"/>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410</v>
      </c>
      <c r="G54" s="104" t="s">
        <v>411</v>
      </c>
      <c r="H54" s="105" t="s">
        <v>412</v>
      </c>
    </row>
    <row r="55" spans="2:8" ht="52.5" customHeight="1">
      <c r="B55" s="106"/>
      <c r="C55" s="1269" t="s">
        <v>41</v>
      </c>
      <c r="D55" s="1269"/>
      <c r="E55" s="1270"/>
      <c r="F55" s="107">
        <v>2059</v>
      </c>
      <c r="G55" s="107">
        <v>1845</v>
      </c>
      <c r="H55" s="108">
        <v>1852</v>
      </c>
    </row>
    <row r="56" spans="2:8" ht="52.5" customHeight="1">
      <c r="B56" s="109"/>
      <c r="C56" s="1271" t="s">
        <v>42</v>
      </c>
      <c r="D56" s="1271"/>
      <c r="E56" s="1272"/>
      <c r="F56" s="110">
        <v>117</v>
      </c>
      <c r="G56" s="110">
        <v>117</v>
      </c>
      <c r="H56" s="111">
        <v>117</v>
      </c>
    </row>
    <row r="57" spans="2:8" ht="53.25" customHeight="1">
      <c r="B57" s="109"/>
      <c r="C57" s="1273" t="s">
        <v>43</v>
      </c>
      <c r="D57" s="1273"/>
      <c r="E57" s="1274"/>
      <c r="F57" s="112">
        <v>4084</v>
      </c>
      <c r="G57" s="112">
        <v>4222</v>
      </c>
      <c r="H57" s="113">
        <v>4424</v>
      </c>
    </row>
    <row r="58" spans="2:8" ht="45.75" customHeight="1">
      <c r="B58" s="114"/>
      <c r="C58" s="1261" t="s">
        <v>428</v>
      </c>
      <c r="D58" s="1262"/>
      <c r="E58" s="1263"/>
      <c r="F58" s="115">
        <v>1586</v>
      </c>
      <c r="G58" s="115">
        <v>1647</v>
      </c>
      <c r="H58" s="116">
        <v>1628</v>
      </c>
    </row>
    <row r="59" spans="2:8" ht="45.75" customHeight="1">
      <c r="B59" s="114"/>
      <c r="C59" s="1261" t="s">
        <v>429</v>
      </c>
      <c r="D59" s="1262"/>
      <c r="E59" s="1263"/>
      <c r="F59" s="115">
        <v>1340</v>
      </c>
      <c r="G59" s="115">
        <v>1340</v>
      </c>
      <c r="H59" s="116">
        <v>1340</v>
      </c>
    </row>
    <row r="60" spans="2:8" ht="45.75" customHeight="1">
      <c r="B60" s="114"/>
      <c r="C60" s="1261" t="s">
        <v>430</v>
      </c>
      <c r="D60" s="1262"/>
      <c r="E60" s="1263"/>
      <c r="F60" s="115">
        <v>174</v>
      </c>
      <c r="G60" s="115">
        <v>305</v>
      </c>
      <c r="H60" s="116">
        <v>550</v>
      </c>
    </row>
    <row r="61" spans="2:8" ht="45.75" customHeight="1">
      <c r="B61" s="114"/>
      <c r="C61" s="1261" t="s">
        <v>431</v>
      </c>
      <c r="D61" s="1262"/>
      <c r="E61" s="1263"/>
      <c r="F61" s="115">
        <v>417</v>
      </c>
      <c r="G61" s="115">
        <v>418</v>
      </c>
      <c r="H61" s="116">
        <v>416</v>
      </c>
    </row>
    <row r="62" spans="2:8" ht="45.75" customHeight="1" thickBot="1">
      <c r="B62" s="117"/>
      <c r="C62" s="1264" t="s">
        <v>432</v>
      </c>
      <c r="D62" s="1265"/>
      <c r="E62" s="1266"/>
      <c r="F62" s="118">
        <v>306</v>
      </c>
      <c r="G62" s="118">
        <v>297</v>
      </c>
      <c r="H62" s="119">
        <v>274</v>
      </c>
    </row>
    <row r="63" spans="2:8" ht="52.5" customHeight="1" thickBot="1">
      <c r="B63" s="120"/>
      <c r="C63" s="1267" t="s">
        <v>44</v>
      </c>
      <c r="D63" s="1267"/>
      <c r="E63" s="1268"/>
      <c r="F63" s="121">
        <v>6261</v>
      </c>
      <c r="G63" s="121">
        <v>6184</v>
      </c>
      <c r="H63" s="122">
        <v>6393</v>
      </c>
    </row>
    <row r="64" spans="2:8" ht="15" customHeight="1"/>
    <row r="65" ht="0" hidden="1" customHeight="1"/>
    <row r="66" ht="0" hidden="1" customHeight="1"/>
  </sheetData>
  <sheetProtection algorithmName="SHA-512" hashValue="n5z8SpxYH7qOKPsCbmWm3Hmm67v8zAbwA7vlivsfCaUmnGHCbDvGmEX+YANoCwr2wqVNCtKmlSDcjZnAQ1tqtQ==" saltValue="9wR5Ri7HWrGQhKUQlRc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V1" zoomScaleNormal="100" zoomScaleSheetLayoutView="55" workbookViewId="0">
      <selection activeCell="BL13" sqref="BL13"/>
    </sheetView>
  </sheetViews>
  <sheetFormatPr defaultColWidth="0" defaultRowHeight="13.5" customHeight="1" zeroHeight="1"/>
  <cols>
    <col min="1" max="1" width="6.375" style="319" customWidth="1"/>
    <col min="2" max="107" width="2.5" style="319" customWidth="1"/>
    <col min="108" max="108" width="6.125" style="327" customWidth="1"/>
    <col min="109" max="109" width="5.875" style="326" customWidth="1"/>
    <col min="110" max="110" width="19.125" style="319" hidden="1"/>
    <col min="111" max="115" width="12.625" style="319" hidden="1"/>
    <col min="116" max="349" width="8.625" style="319" hidden="1"/>
    <col min="350" max="355" width="14.875" style="319" hidden="1"/>
    <col min="356" max="357" width="15.875" style="319" hidden="1"/>
    <col min="358" max="363" width="16.125" style="319" hidden="1"/>
    <col min="364" max="364" width="6.125" style="319" hidden="1"/>
    <col min="365" max="365" width="3" style="319" hidden="1"/>
    <col min="366" max="605" width="8.625" style="319" hidden="1"/>
    <col min="606" max="611" width="14.875" style="319" hidden="1"/>
    <col min="612" max="613" width="15.875" style="319" hidden="1"/>
    <col min="614" max="619" width="16.125" style="319" hidden="1"/>
    <col min="620" max="620" width="6.125" style="319" hidden="1"/>
    <col min="621" max="621" width="3" style="319" hidden="1"/>
    <col min="622" max="861" width="8.625" style="319" hidden="1"/>
    <col min="862" max="867" width="14.875" style="319" hidden="1"/>
    <col min="868" max="869" width="15.875" style="319" hidden="1"/>
    <col min="870" max="875" width="16.125" style="319" hidden="1"/>
    <col min="876" max="876" width="6.125" style="319" hidden="1"/>
    <col min="877" max="877" width="3" style="319" hidden="1"/>
    <col min="878" max="1117" width="8.625" style="319" hidden="1"/>
    <col min="1118" max="1123" width="14.875" style="319" hidden="1"/>
    <col min="1124" max="1125" width="15.875" style="319" hidden="1"/>
    <col min="1126" max="1131" width="16.125" style="319" hidden="1"/>
    <col min="1132" max="1132" width="6.125" style="319" hidden="1"/>
    <col min="1133" max="1133" width="3" style="319" hidden="1"/>
    <col min="1134" max="1373" width="8.625" style="319" hidden="1"/>
    <col min="1374" max="1379" width="14.875" style="319" hidden="1"/>
    <col min="1380" max="1381" width="15.875" style="319" hidden="1"/>
    <col min="1382" max="1387" width="16.125" style="319" hidden="1"/>
    <col min="1388" max="1388" width="6.125" style="319" hidden="1"/>
    <col min="1389" max="1389" width="3" style="319" hidden="1"/>
    <col min="1390" max="1629" width="8.625" style="319" hidden="1"/>
    <col min="1630" max="1635" width="14.875" style="319" hidden="1"/>
    <col min="1636" max="1637" width="15.875" style="319" hidden="1"/>
    <col min="1638" max="1643" width="16.125" style="319" hidden="1"/>
    <col min="1644" max="1644" width="6.125" style="319" hidden="1"/>
    <col min="1645" max="1645" width="3" style="319" hidden="1"/>
    <col min="1646" max="1885" width="8.625" style="319" hidden="1"/>
    <col min="1886" max="1891" width="14.875" style="319" hidden="1"/>
    <col min="1892" max="1893" width="15.875" style="319" hidden="1"/>
    <col min="1894" max="1899" width="16.125" style="319" hidden="1"/>
    <col min="1900" max="1900" width="6.125" style="319" hidden="1"/>
    <col min="1901" max="1901" width="3" style="319" hidden="1"/>
    <col min="1902" max="2141" width="8.625" style="319" hidden="1"/>
    <col min="2142" max="2147" width="14.875" style="319" hidden="1"/>
    <col min="2148" max="2149" width="15.875" style="319" hidden="1"/>
    <col min="2150" max="2155" width="16.125" style="319" hidden="1"/>
    <col min="2156" max="2156" width="6.125" style="319" hidden="1"/>
    <col min="2157" max="2157" width="3" style="319" hidden="1"/>
    <col min="2158" max="2397" width="8.625" style="319" hidden="1"/>
    <col min="2398" max="2403" width="14.875" style="319" hidden="1"/>
    <col min="2404" max="2405" width="15.875" style="319" hidden="1"/>
    <col min="2406" max="2411" width="16.125" style="319" hidden="1"/>
    <col min="2412" max="2412" width="6.125" style="319" hidden="1"/>
    <col min="2413" max="2413" width="3" style="319" hidden="1"/>
    <col min="2414" max="2653" width="8.625" style="319" hidden="1"/>
    <col min="2654" max="2659" width="14.875" style="319" hidden="1"/>
    <col min="2660" max="2661" width="15.875" style="319" hidden="1"/>
    <col min="2662" max="2667" width="16.125" style="319" hidden="1"/>
    <col min="2668" max="2668" width="6.125" style="319" hidden="1"/>
    <col min="2669" max="2669" width="3" style="319" hidden="1"/>
    <col min="2670" max="2909" width="8.625" style="319" hidden="1"/>
    <col min="2910" max="2915" width="14.875" style="319" hidden="1"/>
    <col min="2916" max="2917" width="15.875" style="319" hidden="1"/>
    <col min="2918" max="2923" width="16.125" style="319" hidden="1"/>
    <col min="2924" max="2924" width="6.125" style="319" hidden="1"/>
    <col min="2925" max="2925" width="3" style="319" hidden="1"/>
    <col min="2926" max="3165" width="8.625" style="319" hidden="1"/>
    <col min="3166" max="3171" width="14.875" style="319" hidden="1"/>
    <col min="3172" max="3173" width="15.875" style="319" hidden="1"/>
    <col min="3174" max="3179" width="16.125" style="319" hidden="1"/>
    <col min="3180" max="3180" width="6.125" style="319" hidden="1"/>
    <col min="3181" max="3181" width="3" style="319" hidden="1"/>
    <col min="3182" max="3421" width="8.625" style="319" hidden="1"/>
    <col min="3422" max="3427" width="14.875" style="319" hidden="1"/>
    <col min="3428" max="3429" width="15.875" style="319" hidden="1"/>
    <col min="3430" max="3435" width="16.125" style="319" hidden="1"/>
    <col min="3436" max="3436" width="6.125" style="319" hidden="1"/>
    <col min="3437" max="3437" width="3" style="319" hidden="1"/>
    <col min="3438" max="3677" width="8.625" style="319" hidden="1"/>
    <col min="3678" max="3683" width="14.875" style="319" hidden="1"/>
    <col min="3684" max="3685" width="15.875" style="319" hidden="1"/>
    <col min="3686" max="3691" width="16.125" style="319" hidden="1"/>
    <col min="3692" max="3692" width="6.125" style="319" hidden="1"/>
    <col min="3693" max="3693" width="3" style="319" hidden="1"/>
    <col min="3694" max="3933" width="8.625" style="319" hidden="1"/>
    <col min="3934" max="3939" width="14.875" style="319" hidden="1"/>
    <col min="3940" max="3941" width="15.875" style="319" hidden="1"/>
    <col min="3942" max="3947" width="16.125" style="319" hidden="1"/>
    <col min="3948" max="3948" width="6.125" style="319" hidden="1"/>
    <col min="3949" max="3949" width="3" style="319" hidden="1"/>
    <col min="3950" max="4189" width="8.625" style="319" hidden="1"/>
    <col min="4190" max="4195" width="14.875" style="319" hidden="1"/>
    <col min="4196" max="4197" width="15.875" style="319" hidden="1"/>
    <col min="4198" max="4203" width="16.125" style="319" hidden="1"/>
    <col min="4204" max="4204" width="6.125" style="319" hidden="1"/>
    <col min="4205" max="4205" width="3" style="319" hidden="1"/>
    <col min="4206" max="4445" width="8.625" style="319" hidden="1"/>
    <col min="4446" max="4451" width="14.875" style="319" hidden="1"/>
    <col min="4452" max="4453" width="15.875" style="319" hidden="1"/>
    <col min="4454" max="4459" width="16.125" style="319" hidden="1"/>
    <col min="4460" max="4460" width="6.125" style="319" hidden="1"/>
    <col min="4461" max="4461" width="3" style="319" hidden="1"/>
    <col min="4462" max="4701" width="8.625" style="319" hidden="1"/>
    <col min="4702" max="4707" width="14.875" style="319" hidden="1"/>
    <col min="4708" max="4709" width="15.875" style="319" hidden="1"/>
    <col min="4710" max="4715" width="16.125" style="319" hidden="1"/>
    <col min="4716" max="4716" width="6.125" style="319" hidden="1"/>
    <col min="4717" max="4717" width="3" style="319" hidden="1"/>
    <col min="4718" max="4957" width="8.625" style="319" hidden="1"/>
    <col min="4958" max="4963" width="14.875" style="319" hidden="1"/>
    <col min="4964" max="4965" width="15.875" style="319" hidden="1"/>
    <col min="4966" max="4971" width="16.125" style="319" hidden="1"/>
    <col min="4972" max="4972" width="6.125" style="319" hidden="1"/>
    <col min="4973" max="4973" width="3" style="319" hidden="1"/>
    <col min="4974" max="5213" width="8.625" style="319" hidden="1"/>
    <col min="5214" max="5219" width="14.875" style="319" hidden="1"/>
    <col min="5220" max="5221" width="15.875" style="319" hidden="1"/>
    <col min="5222" max="5227" width="16.125" style="319" hidden="1"/>
    <col min="5228" max="5228" width="6.125" style="319" hidden="1"/>
    <col min="5229" max="5229" width="3" style="319" hidden="1"/>
    <col min="5230" max="5469" width="8.625" style="319" hidden="1"/>
    <col min="5470" max="5475" width="14.875" style="319" hidden="1"/>
    <col min="5476" max="5477" width="15.875" style="319" hidden="1"/>
    <col min="5478" max="5483" width="16.125" style="319" hidden="1"/>
    <col min="5484" max="5484" width="6.125" style="319" hidden="1"/>
    <col min="5485" max="5485" width="3" style="319" hidden="1"/>
    <col min="5486" max="5725" width="8.625" style="319" hidden="1"/>
    <col min="5726" max="5731" width="14.875" style="319" hidden="1"/>
    <col min="5732" max="5733" width="15.875" style="319" hidden="1"/>
    <col min="5734" max="5739" width="16.125" style="319" hidden="1"/>
    <col min="5740" max="5740" width="6.125" style="319" hidden="1"/>
    <col min="5741" max="5741" width="3" style="319" hidden="1"/>
    <col min="5742" max="5981" width="8.625" style="319" hidden="1"/>
    <col min="5982" max="5987" width="14.875" style="319" hidden="1"/>
    <col min="5988" max="5989" width="15.875" style="319" hidden="1"/>
    <col min="5990" max="5995" width="16.125" style="319" hidden="1"/>
    <col min="5996" max="5996" width="6.125" style="319" hidden="1"/>
    <col min="5997" max="5997" width="3" style="319" hidden="1"/>
    <col min="5998" max="6237" width="8.625" style="319" hidden="1"/>
    <col min="6238" max="6243" width="14.875" style="319" hidden="1"/>
    <col min="6244" max="6245" width="15.875" style="319" hidden="1"/>
    <col min="6246" max="6251" width="16.125" style="319" hidden="1"/>
    <col min="6252" max="6252" width="6.125" style="319" hidden="1"/>
    <col min="6253" max="6253" width="3" style="319" hidden="1"/>
    <col min="6254" max="6493" width="8.625" style="319" hidden="1"/>
    <col min="6494" max="6499" width="14.875" style="319" hidden="1"/>
    <col min="6500" max="6501" width="15.875" style="319" hidden="1"/>
    <col min="6502" max="6507" width="16.125" style="319" hidden="1"/>
    <col min="6508" max="6508" width="6.125" style="319" hidden="1"/>
    <col min="6509" max="6509" width="3" style="319" hidden="1"/>
    <col min="6510" max="6749" width="8.625" style="319" hidden="1"/>
    <col min="6750" max="6755" width="14.875" style="319" hidden="1"/>
    <col min="6756" max="6757" width="15.875" style="319" hidden="1"/>
    <col min="6758" max="6763" width="16.125" style="319" hidden="1"/>
    <col min="6764" max="6764" width="6.125" style="319" hidden="1"/>
    <col min="6765" max="6765" width="3" style="319" hidden="1"/>
    <col min="6766" max="7005" width="8.625" style="319" hidden="1"/>
    <col min="7006" max="7011" width="14.875" style="319" hidden="1"/>
    <col min="7012" max="7013" width="15.875" style="319" hidden="1"/>
    <col min="7014" max="7019" width="16.125" style="319" hidden="1"/>
    <col min="7020" max="7020" width="6.125" style="319" hidden="1"/>
    <col min="7021" max="7021" width="3" style="319" hidden="1"/>
    <col min="7022" max="7261" width="8.625" style="319" hidden="1"/>
    <col min="7262" max="7267" width="14.875" style="319" hidden="1"/>
    <col min="7268" max="7269" width="15.875" style="319" hidden="1"/>
    <col min="7270" max="7275" width="16.125" style="319" hidden="1"/>
    <col min="7276" max="7276" width="6.125" style="319" hidden="1"/>
    <col min="7277" max="7277" width="3" style="319" hidden="1"/>
    <col min="7278" max="7517" width="8.625" style="319" hidden="1"/>
    <col min="7518" max="7523" width="14.875" style="319" hidden="1"/>
    <col min="7524" max="7525" width="15.875" style="319" hidden="1"/>
    <col min="7526" max="7531" width="16.125" style="319" hidden="1"/>
    <col min="7532" max="7532" width="6.125" style="319" hidden="1"/>
    <col min="7533" max="7533" width="3" style="319" hidden="1"/>
    <col min="7534" max="7773" width="8.625" style="319" hidden="1"/>
    <col min="7774" max="7779" width="14.875" style="319" hidden="1"/>
    <col min="7780" max="7781" width="15.875" style="319" hidden="1"/>
    <col min="7782" max="7787" width="16.125" style="319" hidden="1"/>
    <col min="7788" max="7788" width="6.125" style="319" hidden="1"/>
    <col min="7789" max="7789" width="3" style="319" hidden="1"/>
    <col min="7790" max="8029" width="8.625" style="319" hidden="1"/>
    <col min="8030" max="8035" width="14.875" style="319" hidden="1"/>
    <col min="8036" max="8037" width="15.875" style="319" hidden="1"/>
    <col min="8038" max="8043" width="16.125" style="319" hidden="1"/>
    <col min="8044" max="8044" width="6.125" style="319" hidden="1"/>
    <col min="8045" max="8045" width="3" style="319" hidden="1"/>
    <col min="8046" max="8285" width="8.625" style="319" hidden="1"/>
    <col min="8286" max="8291" width="14.875" style="319" hidden="1"/>
    <col min="8292" max="8293" width="15.875" style="319" hidden="1"/>
    <col min="8294" max="8299" width="16.125" style="319" hidden="1"/>
    <col min="8300" max="8300" width="6.125" style="319" hidden="1"/>
    <col min="8301" max="8301" width="3" style="319" hidden="1"/>
    <col min="8302" max="8541" width="8.625" style="319" hidden="1"/>
    <col min="8542" max="8547" width="14.875" style="319" hidden="1"/>
    <col min="8548" max="8549" width="15.875" style="319" hidden="1"/>
    <col min="8550" max="8555" width="16.125" style="319" hidden="1"/>
    <col min="8556" max="8556" width="6.125" style="319" hidden="1"/>
    <col min="8557" max="8557" width="3" style="319" hidden="1"/>
    <col min="8558" max="8797" width="8.625" style="319" hidden="1"/>
    <col min="8798" max="8803" width="14.875" style="319" hidden="1"/>
    <col min="8804" max="8805" width="15.875" style="319" hidden="1"/>
    <col min="8806" max="8811" width="16.125" style="319" hidden="1"/>
    <col min="8812" max="8812" width="6.125" style="319" hidden="1"/>
    <col min="8813" max="8813" width="3" style="319" hidden="1"/>
    <col min="8814" max="9053" width="8.625" style="319" hidden="1"/>
    <col min="9054" max="9059" width="14.875" style="319" hidden="1"/>
    <col min="9060" max="9061" width="15.875" style="319" hidden="1"/>
    <col min="9062" max="9067" width="16.125" style="319" hidden="1"/>
    <col min="9068" max="9068" width="6.125" style="319" hidden="1"/>
    <col min="9069" max="9069" width="3" style="319" hidden="1"/>
    <col min="9070" max="9309" width="8.625" style="319" hidden="1"/>
    <col min="9310" max="9315" width="14.875" style="319" hidden="1"/>
    <col min="9316" max="9317" width="15.875" style="319" hidden="1"/>
    <col min="9318" max="9323" width="16.125" style="319" hidden="1"/>
    <col min="9324" max="9324" width="6.125" style="319" hidden="1"/>
    <col min="9325" max="9325" width="3" style="319" hidden="1"/>
    <col min="9326" max="9565" width="8.625" style="319" hidden="1"/>
    <col min="9566" max="9571" width="14.875" style="319" hidden="1"/>
    <col min="9572" max="9573" width="15.875" style="319" hidden="1"/>
    <col min="9574" max="9579" width="16.125" style="319" hidden="1"/>
    <col min="9580" max="9580" width="6.125" style="319" hidden="1"/>
    <col min="9581" max="9581" width="3" style="319" hidden="1"/>
    <col min="9582" max="9821" width="8.625" style="319" hidden="1"/>
    <col min="9822" max="9827" width="14.875" style="319" hidden="1"/>
    <col min="9828" max="9829" width="15.875" style="319" hidden="1"/>
    <col min="9830" max="9835" width="16.125" style="319" hidden="1"/>
    <col min="9836" max="9836" width="6.125" style="319" hidden="1"/>
    <col min="9837" max="9837" width="3" style="319" hidden="1"/>
    <col min="9838" max="10077" width="8.625" style="319" hidden="1"/>
    <col min="10078" max="10083" width="14.875" style="319" hidden="1"/>
    <col min="10084" max="10085" width="15.875" style="319" hidden="1"/>
    <col min="10086" max="10091" width="16.125" style="319" hidden="1"/>
    <col min="10092" max="10092" width="6.125" style="319" hidden="1"/>
    <col min="10093" max="10093" width="3" style="319" hidden="1"/>
    <col min="10094" max="10333" width="8.625" style="319" hidden="1"/>
    <col min="10334" max="10339" width="14.875" style="319" hidden="1"/>
    <col min="10340" max="10341" width="15.875" style="319" hidden="1"/>
    <col min="10342" max="10347" width="16.125" style="319" hidden="1"/>
    <col min="10348" max="10348" width="6.125" style="319" hidden="1"/>
    <col min="10349" max="10349" width="3" style="319" hidden="1"/>
    <col min="10350" max="10589" width="8.625" style="319" hidden="1"/>
    <col min="10590" max="10595" width="14.875" style="319" hidden="1"/>
    <col min="10596" max="10597" width="15.875" style="319" hidden="1"/>
    <col min="10598" max="10603" width="16.125" style="319" hidden="1"/>
    <col min="10604" max="10604" width="6.125" style="319" hidden="1"/>
    <col min="10605" max="10605" width="3" style="319" hidden="1"/>
    <col min="10606" max="10845" width="8.625" style="319" hidden="1"/>
    <col min="10846" max="10851" width="14.875" style="319" hidden="1"/>
    <col min="10852" max="10853" width="15.875" style="319" hidden="1"/>
    <col min="10854" max="10859" width="16.125" style="319" hidden="1"/>
    <col min="10860" max="10860" width="6.125" style="319" hidden="1"/>
    <col min="10861" max="10861" width="3" style="319" hidden="1"/>
    <col min="10862" max="11101" width="8.625" style="319" hidden="1"/>
    <col min="11102" max="11107" width="14.875" style="319" hidden="1"/>
    <col min="11108" max="11109" width="15.875" style="319" hidden="1"/>
    <col min="11110" max="11115" width="16.125" style="319" hidden="1"/>
    <col min="11116" max="11116" width="6.125" style="319" hidden="1"/>
    <col min="11117" max="11117" width="3" style="319" hidden="1"/>
    <col min="11118" max="11357" width="8.625" style="319" hidden="1"/>
    <col min="11358" max="11363" width="14.875" style="319" hidden="1"/>
    <col min="11364" max="11365" width="15.875" style="319" hidden="1"/>
    <col min="11366" max="11371" width="16.125" style="319" hidden="1"/>
    <col min="11372" max="11372" width="6.125" style="319" hidden="1"/>
    <col min="11373" max="11373" width="3" style="319" hidden="1"/>
    <col min="11374" max="11613" width="8.625" style="319" hidden="1"/>
    <col min="11614" max="11619" width="14.875" style="319" hidden="1"/>
    <col min="11620" max="11621" width="15.875" style="319" hidden="1"/>
    <col min="11622" max="11627" width="16.125" style="319" hidden="1"/>
    <col min="11628" max="11628" width="6.125" style="319" hidden="1"/>
    <col min="11629" max="11629" width="3" style="319" hidden="1"/>
    <col min="11630" max="11869" width="8.625" style="319" hidden="1"/>
    <col min="11870" max="11875" width="14.875" style="319" hidden="1"/>
    <col min="11876" max="11877" width="15.875" style="319" hidden="1"/>
    <col min="11878" max="11883" width="16.125" style="319" hidden="1"/>
    <col min="11884" max="11884" width="6.125" style="319" hidden="1"/>
    <col min="11885" max="11885" width="3" style="319" hidden="1"/>
    <col min="11886" max="12125" width="8.625" style="319" hidden="1"/>
    <col min="12126" max="12131" width="14.875" style="319" hidden="1"/>
    <col min="12132" max="12133" width="15.875" style="319" hidden="1"/>
    <col min="12134" max="12139" width="16.125" style="319" hidden="1"/>
    <col min="12140" max="12140" width="6.125" style="319" hidden="1"/>
    <col min="12141" max="12141" width="3" style="319" hidden="1"/>
    <col min="12142" max="12381" width="8.625" style="319" hidden="1"/>
    <col min="12382" max="12387" width="14.875" style="319" hidden="1"/>
    <col min="12388" max="12389" width="15.875" style="319" hidden="1"/>
    <col min="12390" max="12395" width="16.125" style="319" hidden="1"/>
    <col min="12396" max="12396" width="6.125" style="319" hidden="1"/>
    <col min="12397" max="12397" width="3" style="319" hidden="1"/>
    <col min="12398" max="12637" width="8.625" style="319" hidden="1"/>
    <col min="12638" max="12643" width="14.875" style="319" hidden="1"/>
    <col min="12644" max="12645" width="15.875" style="319" hidden="1"/>
    <col min="12646" max="12651" width="16.125" style="319" hidden="1"/>
    <col min="12652" max="12652" width="6.125" style="319" hidden="1"/>
    <col min="12653" max="12653" width="3" style="319" hidden="1"/>
    <col min="12654" max="12893" width="8.625" style="319" hidden="1"/>
    <col min="12894" max="12899" width="14.875" style="319" hidden="1"/>
    <col min="12900" max="12901" width="15.875" style="319" hidden="1"/>
    <col min="12902" max="12907" width="16.125" style="319" hidden="1"/>
    <col min="12908" max="12908" width="6.125" style="319" hidden="1"/>
    <col min="12909" max="12909" width="3" style="319" hidden="1"/>
    <col min="12910" max="13149" width="8.625" style="319" hidden="1"/>
    <col min="13150" max="13155" width="14.875" style="319" hidden="1"/>
    <col min="13156" max="13157" width="15.875" style="319" hidden="1"/>
    <col min="13158" max="13163" width="16.125" style="319" hidden="1"/>
    <col min="13164" max="13164" width="6.125" style="319" hidden="1"/>
    <col min="13165" max="13165" width="3" style="319" hidden="1"/>
    <col min="13166" max="13405" width="8.625" style="319" hidden="1"/>
    <col min="13406" max="13411" width="14.875" style="319" hidden="1"/>
    <col min="13412" max="13413" width="15.875" style="319" hidden="1"/>
    <col min="13414" max="13419" width="16.125" style="319" hidden="1"/>
    <col min="13420" max="13420" width="6.125" style="319" hidden="1"/>
    <col min="13421" max="13421" width="3" style="319" hidden="1"/>
    <col min="13422" max="13661" width="8.625" style="319" hidden="1"/>
    <col min="13662" max="13667" width="14.875" style="319" hidden="1"/>
    <col min="13668" max="13669" width="15.875" style="319" hidden="1"/>
    <col min="13670" max="13675" width="16.125" style="319" hidden="1"/>
    <col min="13676" max="13676" width="6.125" style="319" hidden="1"/>
    <col min="13677" max="13677" width="3" style="319" hidden="1"/>
    <col min="13678" max="13917" width="8.625" style="319" hidden="1"/>
    <col min="13918" max="13923" width="14.875" style="319" hidden="1"/>
    <col min="13924" max="13925" width="15.875" style="319" hidden="1"/>
    <col min="13926" max="13931" width="16.125" style="319" hidden="1"/>
    <col min="13932" max="13932" width="6.125" style="319" hidden="1"/>
    <col min="13933" max="13933" width="3" style="319" hidden="1"/>
    <col min="13934" max="14173" width="8.625" style="319" hidden="1"/>
    <col min="14174" max="14179" width="14.875" style="319" hidden="1"/>
    <col min="14180" max="14181" width="15.875" style="319" hidden="1"/>
    <col min="14182" max="14187" width="16.125" style="319" hidden="1"/>
    <col min="14188" max="14188" width="6.125" style="319" hidden="1"/>
    <col min="14189" max="14189" width="3" style="319" hidden="1"/>
    <col min="14190" max="14429" width="8.625" style="319" hidden="1"/>
    <col min="14430" max="14435" width="14.875" style="319" hidden="1"/>
    <col min="14436" max="14437" width="15.875" style="319" hidden="1"/>
    <col min="14438" max="14443" width="16.125" style="319" hidden="1"/>
    <col min="14444" max="14444" width="6.125" style="319" hidden="1"/>
    <col min="14445" max="14445" width="3" style="319" hidden="1"/>
    <col min="14446" max="14685" width="8.625" style="319" hidden="1"/>
    <col min="14686" max="14691" width="14.875" style="319" hidden="1"/>
    <col min="14692" max="14693" width="15.875" style="319" hidden="1"/>
    <col min="14694" max="14699" width="16.125" style="319" hidden="1"/>
    <col min="14700" max="14700" width="6.125" style="319" hidden="1"/>
    <col min="14701" max="14701" width="3" style="319" hidden="1"/>
    <col min="14702" max="14941" width="8.625" style="319" hidden="1"/>
    <col min="14942" max="14947" width="14.875" style="319" hidden="1"/>
    <col min="14948" max="14949" width="15.875" style="319" hidden="1"/>
    <col min="14950" max="14955" width="16.125" style="319" hidden="1"/>
    <col min="14956" max="14956" width="6.125" style="319" hidden="1"/>
    <col min="14957" max="14957" width="3" style="319" hidden="1"/>
    <col min="14958" max="15197" width="8.625" style="319" hidden="1"/>
    <col min="15198" max="15203" width="14.875" style="319" hidden="1"/>
    <col min="15204" max="15205" width="15.875" style="319" hidden="1"/>
    <col min="15206" max="15211" width="16.125" style="319" hidden="1"/>
    <col min="15212" max="15212" width="6.125" style="319" hidden="1"/>
    <col min="15213" max="15213" width="3" style="319" hidden="1"/>
    <col min="15214" max="15453" width="8.625" style="319" hidden="1"/>
    <col min="15454" max="15459" width="14.875" style="319" hidden="1"/>
    <col min="15460" max="15461" width="15.875" style="319" hidden="1"/>
    <col min="15462" max="15467" width="16.125" style="319" hidden="1"/>
    <col min="15468" max="15468" width="6.125" style="319" hidden="1"/>
    <col min="15469" max="15469" width="3" style="319" hidden="1"/>
    <col min="15470" max="15709" width="8.625" style="319" hidden="1"/>
    <col min="15710" max="15715" width="14.875" style="319" hidden="1"/>
    <col min="15716" max="15717" width="15.875" style="319" hidden="1"/>
    <col min="15718" max="15723" width="16.125" style="319" hidden="1"/>
    <col min="15724" max="15724" width="6.125" style="319" hidden="1"/>
    <col min="15725" max="15725" width="3" style="319" hidden="1"/>
    <col min="15726" max="15965" width="8.625" style="319" hidden="1"/>
    <col min="15966" max="15971" width="14.875" style="319" hidden="1"/>
    <col min="15972" max="15973" width="15.875" style="319" hidden="1"/>
    <col min="15974" max="15979" width="16.125" style="319" hidden="1"/>
    <col min="15980" max="15980" width="6.125" style="319" hidden="1"/>
    <col min="15981" max="15981" width="3" style="319" hidden="1"/>
    <col min="15982" max="16221" width="8.625" style="319" hidden="1"/>
    <col min="16222" max="16227" width="14.875" style="319" hidden="1"/>
    <col min="16228" max="16229" width="15.875" style="319" hidden="1"/>
    <col min="16230" max="16235" width="16.125" style="319" hidden="1"/>
    <col min="16236" max="16236" width="6.125" style="319" hidden="1"/>
    <col min="16237" max="16237" width="3" style="319" hidden="1"/>
    <col min="16238" max="16384" width="8.625" style="319" hidden="1"/>
  </cols>
  <sheetData>
    <row r="1" spans="1:143" ht="42.75" customHeight="1">
      <c r="A1" s="317"/>
      <c r="B1" s="318"/>
      <c r="DD1" s="319"/>
      <c r="DE1" s="319"/>
    </row>
    <row r="2" spans="1:143" ht="25.5" customHeight="1">
      <c r="A2" s="320"/>
      <c r="C2" s="320"/>
      <c r="O2" s="320"/>
      <c r="P2" s="320"/>
      <c r="Q2" s="320"/>
      <c r="R2" s="320"/>
      <c r="S2" s="320"/>
      <c r="T2" s="320"/>
      <c r="U2" s="320"/>
      <c r="V2" s="320"/>
      <c r="W2" s="320"/>
      <c r="X2" s="320"/>
      <c r="Y2" s="320"/>
      <c r="Z2" s="320"/>
      <c r="AA2" s="320"/>
      <c r="AB2" s="320"/>
      <c r="AC2" s="320"/>
      <c r="AD2" s="320"/>
      <c r="AE2" s="320"/>
      <c r="AF2" s="320"/>
      <c r="AG2" s="320"/>
      <c r="AH2" s="320"/>
      <c r="AI2" s="320"/>
      <c r="AU2" s="320"/>
      <c r="BG2" s="320"/>
      <c r="BS2" s="320"/>
      <c r="CE2" s="320"/>
      <c r="CQ2" s="320"/>
      <c r="DD2" s="319"/>
      <c r="DE2" s="319"/>
    </row>
    <row r="3" spans="1:143" ht="25.5" customHeight="1">
      <c r="A3" s="320"/>
      <c r="C3" s="320"/>
      <c r="O3" s="320"/>
      <c r="P3" s="320"/>
      <c r="Q3" s="320"/>
      <c r="R3" s="320"/>
      <c r="S3" s="320"/>
      <c r="T3" s="320"/>
      <c r="U3" s="320"/>
      <c r="V3" s="320"/>
      <c r="W3" s="320"/>
      <c r="X3" s="320"/>
      <c r="Y3" s="320"/>
      <c r="Z3" s="320"/>
      <c r="AA3" s="320"/>
      <c r="AB3" s="320"/>
      <c r="AC3" s="320"/>
      <c r="AD3" s="320"/>
      <c r="AE3" s="320"/>
      <c r="AF3" s="320"/>
      <c r="AG3" s="320"/>
      <c r="AH3" s="320"/>
      <c r="AI3" s="320"/>
      <c r="AU3" s="320"/>
      <c r="BG3" s="320"/>
      <c r="BS3" s="320"/>
      <c r="CE3" s="320"/>
      <c r="CQ3" s="320"/>
      <c r="DD3" s="319"/>
      <c r="DE3" s="319"/>
    </row>
    <row r="4" spans="1:143" s="222" customFormat="1">
      <c r="A4" s="320"/>
      <c r="B4" s="320"/>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0"/>
      <c r="AS4" s="320"/>
      <c r="AT4" s="320"/>
      <c r="AU4" s="320"/>
      <c r="AV4" s="320"/>
      <c r="AW4" s="320"/>
      <c r="AX4" s="320"/>
      <c r="AY4" s="320"/>
      <c r="AZ4" s="320"/>
      <c r="BA4" s="320"/>
      <c r="BB4" s="320"/>
      <c r="BC4" s="320"/>
      <c r="BD4" s="320"/>
      <c r="BE4" s="320"/>
      <c r="BF4" s="320"/>
      <c r="BG4" s="320"/>
      <c r="BH4" s="320"/>
      <c r="BI4" s="320"/>
      <c r="BJ4" s="320"/>
      <c r="BK4" s="320"/>
      <c r="BL4" s="320"/>
      <c r="BM4" s="320"/>
      <c r="BN4" s="320"/>
      <c r="BO4" s="320"/>
      <c r="BP4" s="320"/>
      <c r="BQ4" s="320"/>
      <c r="BR4" s="320"/>
      <c r="BS4" s="320"/>
      <c r="BT4" s="320"/>
      <c r="BU4" s="320"/>
      <c r="BV4" s="320"/>
      <c r="BW4" s="320"/>
      <c r="BX4" s="320"/>
      <c r="BY4" s="320"/>
      <c r="BZ4" s="320"/>
      <c r="CA4" s="320"/>
      <c r="CB4" s="320"/>
      <c r="CC4" s="320"/>
      <c r="CD4" s="320"/>
      <c r="CE4" s="320"/>
      <c r="CF4" s="320"/>
      <c r="CG4" s="320"/>
      <c r="CH4" s="320"/>
      <c r="CI4" s="320"/>
      <c r="CJ4" s="320"/>
      <c r="CK4" s="320"/>
      <c r="CL4" s="320"/>
      <c r="CM4" s="320"/>
      <c r="CN4" s="320"/>
      <c r="CO4" s="320"/>
      <c r="CP4" s="320"/>
      <c r="CQ4" s="320"/>
      <c r="CR4" s="320"/>
      <c r="CS4" s="320"/>
      <c r="CT4" s="320"/>
      <c r="CU4" s="320"/>
      <c r="CV4" s="320"/>
      <c r="CW4" s="320"/>
      <c r="CX4" s="320"/>
      <c r="CY4" s="320"/>
      <c r="CZ4" s="320"/>
      <c r="DA4" s="320"/>
      <c r="DB4" s="320"/>
      <c r="DC4" s="320"/>
      <c r="DD4" s="320"/>
      <c r="DE4" s="320"/>
      <c r="DF4" s="223"/>
      <c r="DG4" s="223"/>
      <c r="DH4" s="223"/>
      <c r="DI4" s="223"/>
      <c r="DJ4" s="223"/>
      <c r="DK4" s="223"/>
      <c r="DL4" s="223"/>
      <c r="DM4" s="223"/>
      <c r="DN4" s="223"/>
      <c r="DO4" s="223"/>
      <c r="DP4" s="223"/>
      <c r="DQ4" s="223"/>
      <c r="DR4" s="223"/>
      <c r="DS4" s="223"/>
      <c r="DT4" s="223"/>
      <c r="DU4" s="223"/>
      <c r="DV4" s="223"/>
      <c r="DW4" s="223"/>
    </row>
    <row r="5" spans="1:143" s="222" customFormat="1">
      <c r="A5" s="320"/>
      <c r="B5" s="320"/>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320"/>
      <c r="AQ5" s="320"/>
      <c r="AR5" s="320"/>
      <c r="AS5" s="320"/>
      <c r="AT5" s="320"/>
      <c r="AU5" s="320"/>
      <c r="AV5" s="320"/>
      <c r="AW5" s="320"/>
      <c r="AX5" s="320"/>
      <c r="AY5" s="320"/>
      <c r="AZ5" s="320"/>
      <c r="BA5" s="320"/>
      <c r="BB5" s="320"/>
      <c r="BC5" s="320"/>
      <c r="BD5" s="320"/>
      <c r="BE5" s="320"/>
      <c r="BF5" s="320"/>
      <c r="BG5" s="320"/>
      <c r="BH5" s="320"/>
      <c r="BI5" s="320"/>
      <c r="BJ5" s="320"/>
      <c r="BK5" s="320"/>
      <c r="BL5" s="320"/>
      <c r="BM5" s="320"/>
      <c r="BN5" s="320"/>
      <c r="BO5" s="320"/>
      <c r="BP5" s="320"/>
      <c r="BQ5" s="320"/>
      <c r="BR5" s="320"/>
      <c r="BS5" s="320"/>
      <c r="BT5" s="320"/>
      <c r="BU5" s="320"/>
      <c r="BV5" s="320"/>
      <c r="BW5" s="320"/>
      <c r="BX5" s="320"/>
      <c r="BY5" s="320"/>
      <c r="BZ5" s="320"/>
      <c r="CA5" s="320"/>
      <c r="CB5" s="320"/>
      <c r="CC5" s="320"/>
      <c r="CD5" s="320"/>
      <c r="CE5" s="320"/>
      <c r="CF5" s="320"/>
      <c r="CG5" s="320"/>
      <c r="CH5" s="320"/>
      <c r="CI5" s="320"/>
      <c r="CJ5" s="320"/>
      <c r="CK5" s="320"/>
      <c r="CL5" s="320"/>
      <c r="CM5" s="320"/>
      <c r="CN5" s="320"/>
      <c r="CO5" s="320"/>
      <c r="CP5" s="320"/>
      <c r="CQ5" s="320"/>
      <c r="CR5" s="320"/>
      <c r="CS5" s="320"/>
      <c r="CT5" s="320"/>
      <c r="CU5" s="320"/>
      <c r="CV5" s="320"/>
      <c r="CW5" s="320"/>
      <c r="CX5" s="320"/>
      <c r="CY5" s="320"/>
      <c r="CZ5" s="320"/>
      <c r="DA5" s="320"/>
      <c r="DB5" s="320"/>
      <c r="DC5" s="320"/>
      <c r="DD5" s="320"/>
      <c r="DE5" s="320"/>
      <c r="DF5" s="223"/>
      <c r="DG5" s="223"/>
      <c r="DH5" s="223"/>
      <c r="DI5" s="223"/>
      <c r="DJ5" s="223"/>
      <c r="DK5" s="223"/>
      <c r="DL5" s="223"/>
      <c r="DM5" s="223"/>
      <c r="DN5" s="223"/>
      <c r="DO5" s="223"/>
      <c r="DP5" s="223"/>
      <c r="DQ5" s="223"/>
      <c r="DR5" s="223"/>
      <c r="DS5" s="223"/>
      <c r="DT5" s="223"/>
      <c r="DU5" s="223"/>
      <c r="DV5" s="223"/>
      <c r="DW5" s="223"/>
    </row>
    <row r="6" spans="1:143" s="222" customFormat="1">
      <c r="A6" s="320"/>
      <c r="B6" s="320"/>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c r="AM6" s="320"/>
      <c r="AN6" s="320"/>
      <c r="AO6" s="320"/>
      <c r="AP6" s="320"/>
      <c r="AQ6" s="320"/>
      <c r="AR6" s="320"/>
      <c r="AS6" s="320"/>
      <c r="AT6" s="320"/>
      <c r="AU6" s="320"/>
      <c r="AV6" s="320"/>
      <c r="AW6" s="320"/>
      <c r="AX6" s="320"/>
      <c r="AY6" s="320"/>
      <c r="AZ6" s="320"/>
      <c r="BA6" s="320"/>
      <c r="BB6" s="320"/>
      <c r="BC6" s="320"/>
      <c r="BD6" s="320"/>
      <c r="BE6" s="320"/>
      <c r="BF6" s="320"/>
      <c r="BG6" s="320"/>
      <c r="BH6" s="320"/>
      <c r="BI6" s="320"/>
      <c r="BJ6" s="320"/>
      <c r="BK6" s="320"/>
      <c r="BL6" s="320"/>
      <c r="BM6" s="320"/>
      <c r="BN6" s="320"/>
      <c r="BO6" s="320"/>
      <c r="BP6" s="320"/>
      <c r="BQ6" s="320"/>
      <c r="BR6" s="320"/>
      <c r="BS6" s="320"/>
      <c r="BT6" s="320"/>
      <c r="BU6" s="320"/>
      <c r="BV6" s="320"/>
      <c r="BW6" s="320"/>
      <c r="BX6" s="320"/>
      <c r="BY6" s="320"/>
      <c r="BZ6" s="320"/>
      <c r="CA6" s="320"/>
      <c r="CB6" s="320"/>
      <c r="CC6" s="320"/>
      <c r="CD6" s="320"/>
      <c r="CE6" s="320"/>
      <c r="CF6" s="320"/>
      <c r="CG6" s="320"/>
      <c r="CH6" s="320"/>
      <c r="CI6" s="320"/>
      <c r="CJ6" s="320"/>
      <c r="CK6" s="320"/>
      <c r="CL6" s="320"/>
      <c r="CM6" s="320"/>
      <c r="CN6" s="320"/>
      <c r="CO6" s="320"/>
      <c r="CP6" s="320"/>
      <c r="CQ6" s="320"/>
      <c r="CR6" s="320"/>
      <c r="CS6" s="320"/>
      <c r="CT6" s="320"/>
      <c r="CU6" s="320"/>
      <c r="CV6" s="320"/>
      <c r="CW6" s="320"/>
      <c r="CX6" s="320"/>
      <c r="CY6" s="320"/>
      <c r="CZ6" s="320"/>
      <c r="DA6" s="320"/>
      <c r="DB6" s="320"/>
      <c r="DC6" s="320"/>
      <c r="DD6" s="320"/>
      <c r="DE6" s="320"/>
      <c r="DF6" s="223"/>
      <c r="DG6" s="223"/>
      <c r="DH6" s="223"/>
      <c r="DI6" s="223"/>
      <c r="DJ6" s="223"/>
      <c r="DK6" s="223"/>
      <c r="DL6" s="223"/>
      <c r="DM6" s="223"/>
      <c r="DN6" s="223"/>
      <c r="DO6" s="223"/>
      <c r="DP6" s="223"/>
      <c r="DQ6" s="223"/>
      <c r="DR6" s="223"/>
      <c r="DS6" s="223"/>
      <c r="DT6" s="223"/>
      <c r="DU6" s="223"/>
      <c r="DV6" s="223"/>
      <c r="DW6" s="223"/>
    </row>
    <row r="7" spans="1:143" s="222" customFormat="1">
      <c r="A7" s="320"/>
      <c r="B7" s="320"/>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0"/>
      <c r="AY7" s="320"/>
      <c r="AZ7" s="320"/>
      <c r="BA7" s="320"/>
      <c r="BB7" s="320"/>
      <c r="BC7" s="320"/>
      <c r="BD7" s="320"/>
      <c r="BE7" s="320"/>
      <c r="BF7" s="320"/>
      <c r="BG7" s="320"/>
      <c r="BH7" s="320"/>
      <c r="BI7" s="320"/>
      <c r="BJ7" s="320"/>
      <c r="BK7" s="320"/>
      <c r="BL7" s="320"/>
      <c r="BM7" s="320"/>
      <c r="BN7" s="320"/>
      <c r="BO7" s="320"/>
      <c r="BP7" s="320"/>
      <c r="BQ7" s="320"/>
      <c r="BR7" s="320"/>
      <c r="BS7" s="320"/>
      <c r="BT7" s="320"/>
      <c r="BU7" s="320"/>
      <c r="BV7" s="320"/>
      <c r="BW7" s="320"/>
      <c r="BX7" s="320"/>
      <c r="BY7" s="320"/>
      <c r="BZ7" s="320"/>
      <c r="CA7" s="320"/>
      <c r="CB7" s="320"/>
      <c r="CC7" s="320"/>
      <c r="CD7" s="320"/>
      <c r="CE7" s="320"/>
      <c r="CF7" s="320"/>
      <c r="CG7" s="320"/>
      <c r="CH7" s="320"/>
      <c r="CI7" s="320"/>
      <c r="CJ7" s="320"/>
      <c r="CK7" s="320"/>
      <c r="CL7" s="320"/>
      <c r="CM7" s="320"/>
      <c r="CN7" s="320"/>
      <c r="CO7" s="320"/>
      <c r="CP7" s="320"/>
      <c r="CQ7" s="320"/>
      <c r="CR7" s="320"/>
      <c r="CS7" s="320"/>
      <c r="CT7" s="320"/>
      <c r="CU7" s="320"/>
      <c r="CV7" s="320"/>
      <c r="CW7" s="320"/>
      <c r="CX7" s="320"/>
      <c r="CY7" s="320"/>
      <c r="CZ7" s="320"/>
      <c r="DA7" s="320"/>
      <c r="DB7" s="320"/>
      <c r="DC7" s="320"/>
      <c r="DD7" s="320"/>
      <c r="DE7" s="320"/>
      <c r="DF7" s="223"/>
      <c r="DG7" s="223"/>
      <c r="DH7" s="223"/>
      <c r="DI7" s="223"/>
      <c r="DJ7" s="223"/>
      <c r="DK7" s="223"/>
      <c r="DL7" s="223"/>
      <c r="DM7" s="223"/>
      <c r="DN7" s="223"/>
      <c r="DO7" s="223"/>
      <c r="DP7" s="223"/>
      <c r="DQ7" s="223"/>
      <c r="DR7" s="223"/>
      <c r="DS7" s="223"/>
      <c r="DT7" s="223"/>
      <c r="DU7" s="223"/>
      <c r="DV7" s="223"/>
      <c r="DW7" s="223"/>
    </row>
    <row r="8" spans="1:143" s="222" customFormat="1">
      <c r="A8" s="320"/>
      <c r="B8" s="320"/>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0"/>
      <c r="AY8" s="320"/>
      <c r="AZ8" s="320"/>
      <c r="BA8" s="320"/>
      <c r="BB8" s="320"/>
      <c r="BC8" s="320"/>
      <c r="BD8" s="320"/>
      <c r="BE8" s="320"/>
      <c r="BF8" s="320"/>
      <c r="BG8" s="320"/>
      <c r="BH8" s="320"/>
      <c r="BI8" s="320"/>
      <c r="BJ8" s="320"/>
      <c r="BK8" s="320"/>
      <c r="BL8" s="320"/>
      <c r="BM8" s="320"/>
      <c r="BN8" s="320"/>
      <c r="BO8" s="320"/>
      <c r="BP8" s="320"/>
      <c r="BQ8" s="320"/>
      <c r="BR8" s="320"/>
      <c r="BS8" s="320"/>
      <c r="BT8" s="320"/>
      <c r="BU8" s="320"/>
      <c r="BV8" s="320"/>
      <c r="BW8" s="320"/>
      <c r="BX8" s="320"/>
      <c r="BY8" s="320"/>
      <c r="BZ8" s="320"/>
      <c r="CA8" s="320"/>
      <c r="CB8" s="320"/>
      <c r="CC8" s="320"/>
      <c r="CD8" s="320"/>
      <c r="CE8" s="320"/>
      <c r="CF8" s="320"/>
      <c r="CG8" s="320"/>
      <c r="CH8" s="320"/>
      <c r="CI8" s="320"/>
      <c r="CJ8" s="320"/>
      <c r="CK8" s="320"/>
      <c r="CL8" s="320"/>
      <c r="CM8" s="320"/>
      <c r="CN8" s="320"/>
      <c r="CO8" s="320"/>
      <c r="CP8" s="320"/>
      <c r="CQ8" s="320"/>
      <c r="CR8" s="320"/>
      <c r="CS8" s="320"/>
      <c r="CT8" s="320"/>
      <c r="CU8" s="320"/>
      <c r="CV8" s="320"/>
      <c r="CW8" s="320"/>
      <c r="CX8" s="320"/>
      <c r="CY8" s="320"/>
      <c r="CZ8" s="320"/>
      <c r="DA8" s="320"/>
      <c r="DB8" s="320"/>
      <c r="DC8" s="320"/>
      <c r="DD8" s="320"/>
      <c r="DE8" s="320"/>
      <c r="DF8" s="223"/>
      <c r="DG8" s="223"/>
      <c r="DH8" s="223"/>
      <c r="DI8" s="223"/>
      <c r="DJ8" s="223"/>
      <c r="DK8" s="223"/>
      <c r="DL8" s="223"/>
      <c r="DM8" s="223"/>
      <c r="DN8" s="223"/>
      <c r="DO8" s="223"/>
      <c r="DP8" s="223"/>
      <c r="DQ8" s="223"/>
      <c r="DR8" s="223"/>
      <c r="DS8" s="223"/>
      <c r="DT8" s="223"/>
      <c r="DU8" s="223"/>
      <c r="DV8" s="223"/>
      <c r="DW8" s="223"/>
    </row>
    <row r="9" spans="1:143" s="222" customFormat="1">
      <c r="A9" s="320"/>
      <c r="B9" s="320"/>
      <c r="C9" s="320"/>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0"/>
      <c r="BI9" s="320"/>
      <c r="BJ9" s="320"/>
      <c r="BK9" s="320"/>
      <c r="BL9" s="320"/>
      <c r="BM9" s="320"/>
      <c r="BN9" s="320"/>
      <c r="BO9" s="320"/>
      <c r="BP9" s="320"/>
      <c r="BQ9" s="320"/>
      <c r="BR9" s="320"/>
      <c r="BS9" s="320"/>
      <c r="BT9" s="320"/>
      <c r="BU9" s="320"/>
      <c r="BV9" s="320"/>
      <c r="BW9" s="320"/>
      <c r="BX9" s="320"/>
      <c r="BY9" s="320"/>
      <c r="BZ9" s="320"/>
      <c r="CA9" s="320"/>
      <c r="CB9" s="320"/>
      <c r="CC9" s="320"/>
      <c r="CD9" s="320"/>
      <c r="CE9" s="320"/>
      <c r="CF9" s="320"/>
      <c r="CG9" s="320"/>
      <c r="CH9" s="320"/>
      <c r="CI9" s="320"/>
      <c r="CJ9" s="320"/>
      <c r="CK9" s="320"/>
      <c r="CL9" s="320"/>
      <c r="CM9" s="320"/>
      <c r="CN9" s="320"/>
      <c r="CO9" s="320"/>
      <c r="CP9" s="320"/>
      <c r="CQ9" s="320"/>
      <c r="CR9" s="320"/>
      <c r="CS9" s="320"/>
      <c r="CT9" s="320"/>
      <c r="CU9" s="320"/>
      <c r="CV9" s="320"/>
      <c r="CW9" s="320"/>
      <c r="CX9" s="320"/>
      <c r="CY9" s="320"/>
      <c r="CZ9" s="320"/>
      <c r="DA9" s="320"/>
      <c r="DB9" s="320"/>
      <c r="DC9" s="320"/>
      <c r="DD9" s="320"/>
      <c r="DE9" s="320"/>
      <c r="DF9" s="223"/>
      <c r="DG9" s="223"/>
      <c r="DH9" s="223"/>
      <c r="DI9" s="223"/>
      <c r="DJ9" s="223"/>
      <c r="DK9" s="223"/>
      <c r="DL9" s="223"/>
      <c r="DM9" s="223"/>
      <c r="DN9" s="223"/>
      <c r="DO9" s="223"/>
      <c r="DP9" s="223"/>
      <c r="DQ9" s="223"/>
      <c r="DR9" s="223"/>
      <c r="DS9" s="223"/>
      <c r="DT9" s="223"/>
      <c r="DU9" s="223"/>
      <c r="DV9" s="223"/>
      <c r="DW9" s="223"/>
    </row>
    <row r="10" spans="1:143" s="222" customFormat="1">
      <c r="A10" s="320"/>
      <c r="B10" s="320"/>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0"/>
      <c r="AY10" s="320"/>
      <c r="AZ10" s="320"/>
      <c r="BA10" s="320"/>
      <c r="BB10" s="320"/>
      <c r="BC10" s="320"/>
      <c r="BD10" s="320"/>
      <c r="BE10" s="320"/>
      <c r="BF10" s="320"/>
      <c r="BG10" s="320"/>
      <c r="BH10" s="320"/>
      <c r="BI10" s="320"/>
      <c r="BJ10" s="320"/>
      <c r="BK10" s="320"/>
      <c r="BL10" s="320"/>
      <c r="BM10" s="320"/>
      <c r="BN10" s="320"/>
      <c r="BO10" s="320"/>
      <c r="BP10" s="320"/>
      <c r="BQ10" s="320"/>
      <c r="BR10" s="320"/>
      <c r="BS10" s="320"/>
      <c r="BT10" s="320"/>
      <c r="BU10" s="320"/>
      <c r="BV10" s="320"/>
      <c r="BW10" s="320"/>
      <c r="BX10" s="320"/>
      <c r="BY10" s="320"/>
      <c r="BZ10" s="320"/>
      <c r="CA10" s="320"/>
      <c r="CB10" s="320"/>
      <c r="CC10" s="320"/>
      <c r="CD10" s="320"/>
      <c r="CE10" s="320"/>
      <c r="CF10" s="320"/>
      <c r="CG10" s="320"/>
      <c r="CH10" s="320"/>
      <c r="CI10" s="320"/>
      <c r="CJ10" s="320"/>
      <c r="CK10" s="320"/>
      <c r="CL10" s="320"/>
      <c r="CM10" s="320"/>
      <c r="CN10" s="320"/>
      <c r="CO10" s="320"/>
      <c r="CP10" s="320"/>
      <c r="CQ10" s="320"/>
      <c r="CR10" s="320"/>
      <c r="CS10" s="320"/>
      <c r="CT10" s="320"/>
      <c r="CU10" s="320"/>
      <c r="CV10" s="320"/>
      <c r="CW10" s="320"/>
      <c r="CX10" s="320"/>
      <c r="CY10" s="320"/>
      <c r="CZ10" s="320"/>
      <c r="DA10" s="320"/>
      <c r="DB10" s="320"/>
      <c r="DC10" s="320"/>
      <c r="DD10" s="320"/>
      <c r="DE10" s="320"/>
      <c r="DF10" s="223"/>
      <c r="DG10" s="223"/>
      <c r="DH10" s="223"/>
      <c r="DI10" s="223"/>
      <c r="DJ10" s="223"/>
      <c r="DK10" s="223"/>
      <c r="DL10" s="223"/>
      <c r="DM10" s="223"/>
      <c r="DN10" s="223"/>
      <c r="DO10" s="223"/>
      <c r="DP10" s="223"/>
      <c r="DQ10" s="223"/>
      <c r="DR10" s="223"/>
      <c r="DS10" s="223"/>
      <c r="DT10" s="223"/>
      <c r="DU10" s="223"/>
      <c r="DV10" s="223"/>
      <c r="DW10" s="223"/>
      <c r="EM10" s="222" t="s">
        <v>433</v>
      </c>
    </row>
    <row r="11" spans="1:143" s="222" customFormat="1">
      <c r="A11" s="320"/>
      <c r="B11" s="320"/>
      <c r="C11" s="320"/>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320"/>
      <c r="AP11" s="320"/>
      <c r="AQ11" s="320"/>
      <c r="AR11" s="320"/>
      <c r="AS11" s="320"/>
      <c r="AT11" s="320"/>
      <c r="AU11" s="320"/>
      <c r="AV11" s="320"/>
      <c r="AW11" s="320"/>
      <c r="AX11" s="320"/>
      <c r="AY11" s="320"/>
      <c r="AZ11" s="320"/>
      <c r="BA11" s="320"/>
      <c r="BB11" s="320"/>
      <c r="BC11" s="320"/>
      <c r="BD11" s="320"/>
      <c r="BE11" s="320"/>
      <c r="BF11" s="320"/>
      <c r="BG11" s="320"/>
      <c r="BH11" s="320"/>
      <c r="BI11" s="320"/>
      <c r="BJ11" s="320"/>
      <c r="BK11" s="320"/>
      <c r="BL11" s="320"/>
      <c r="BM11" s="320"/>
      <c r="BN11" s="320"/>
      <c r="BO11" s="320"/>
      <c r="BP11" s="320"/>
      <c r="BQ11" s="320"/>
      <c r="BR11" s="320"/>
      <c r="BS11" s="320"/>
      <c r="BT11" s="320"/>
      <c r="BU11" s="320"/>
      <c r="BV11" s="320"/>
      <c r="BW11" s="320"/>
      <c r="BX11" s="320"/>
      <c r="BY11" s="320"/>
      <c r="BZ11" s="320"/>
      <c r="CA11" s="320"/>
      <c r="CB11" s="320"/>
      <c r="CC11" s="320"/>
      <c r="CD11" s="320"/>
      <c r="CE11" s="320"/>
      <c r="CF11" s="320"/>
      <c r="CG11" s="320"/>
      <c r="CH11" s="320"/>
      <c r="CI11" s="320"/>
      <c r="CJ11" s="320"/>
      <c r="CK11" s="320"/>
      <c r="CL11" s="320"/>
      <c r="CM11" s="320"/>
      <c r="CN11" s="320"/>
      <c r="CO11" s="320"/>
      <c r="CP11" s="320"/>
      <c r="CQ11" s="320"/>
      <c r="CR11" s="320"/>
      <c r="CS11" s="320"/>
      <c r="CT11" s="320"/>
      <c r="CU11" s="320"/>
      <c r="CV11" s="320"/>
      <c r="CW11" s="320"/>
      <c r="CX11" s="320"/>
      <c r="CY11" s="320"/>
      <c r="CZ11" s="320"/>
      <c r="DA11" s="320"/>
      <c r="DB11" s="320"/>
      <c r="DC11" s="320"/>
      <c r="DD11" s="320"/>
      <c r="DE11" s="320"/>
      <c r="DF11" s="223"/>
      <c r="DG11" s="223"/>
      <c r="DH11" s="223"/>
      <c r="DI11" s="223"/>
      <c r="DJ11" s="223"/>
      <c r="DK11" s="223"/>
      <c r="DL11" s="223"/>
      <c r="DM11" s="223"/>
      <c r="DN11" s="223"/>
      <c r="DO11" s="223"/>
      <c r="DP11" s="223"/>
      <c r="DQ11" s="223"/>
      <c r="DR11" s="223"/>
      <c r="DS11" s="223"/>
      <c r="DT11" s="223"/>
      <c r="DU11" s="223"/>
      <c r="DV11" s="223"/>
      <c r="DW11" s="223"/>
    </row>
    <row r="12" spans="1:143" s="222" customFormat="1">
      <c r="A12" s="320"/>
      <c r="B12" s="320"/>
      <c r="C12" s="320"/>
      <c r="D12" s="320"/>
      <c r="E12" s="320"/>
      <c r="F12" s="320"/>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N12" s="320"/>
      <c r="AO12" s="320"/>
      <c r="AP12" s="320"/>
      <c r="AQ12" s="320"/>
      <c r="AR12" s="320"/>
      <c r="AS12" s="320"/>
      <c r="AT12" s="320"/>
      <c r="AU12" s="320"/>
      <c r="AV12" s="320"/>
      <c r="AW12" s="320"/>
      <c r="AX12" s="320"/>
      <c r="AY12" s="320"/>
      <c r="AZ12" s="320"/>
      <c r="BA12" s="320"/>
      <c r="BB12" s="320"/>
      <c r="BC12" s="320"/>
      <c r="BD12" s="320"/>
      <c r="BE12" s="320"/>
      <c r="BF12" s="320"/>
      <c r="BG12" s="320"/>
      <c r="BH12" s="320"/>
      <c r="BI12" s="320"/>
      <c r="BJ12" s="320"/>
      <c r="BK12" s="320"/>
      <c r="BL12" s="320"/>
      <c r="BM12" s="320"/>
      <c r="BN12" s="320"/>
      <c r="BO12" s="320"/>
      <c r="BP12" s="320"/>
      <c r="BQ12" s="320"/>
      <c r="BR12" s="320"/>
      <c r="BS12" s="320"/>
      <c r="BT12" s="320"/>
      <c r="BU12" s="320"/>
      <c r="BV12" s="320"/>
      <c r="BW12" s="320"/>
      <c r="BX12" s="320"/>
      <c r="BY12" s="320"/>
      <c r="BZ12" s="320"/>
      <c r="CA12" s="320"/>
      <c r="CB12" s="320"/>
      <c r="CC12" s="320"/>
      <c r="CD12" s="320"/>
      <c r="CE12" s="320"/>
      <c r="CF12" s="320"/>
      <c r="CG12" s="320"/>
      <c r="CH12" s="320"/>
      <c r="CI12" s="320"/>
      <c r="CJ12" s="320"/>
      <c r="CK12" s="320"/>
      <c r="CL12" s="320"/>
      <c r="CM12" s="320"/>
      <c r="CN12" s="320"/>
      <c r="CO12" s="320"/>
      <c r="CP12" s="320"/>
      <c r="CQ12" s="320"/>
      <c r="CR12" s="320"/>
      <c r="CS12" s="320"/>
      <c r="CT12" s="320"/>
      <c r="CU12" s="320"/>
      <c r="CV12" s="320"/>
      <c r="CW12" s="320"/>
      <c r="CX12" s="320"/>
      <c r="CY12" s="320"/>
      <c r="CZ12" s="320"/>
      <c r="DA12" s="320"/>
      <c r="DB12" s="320"/>
      <c r="DC12" s="320"/>
      <c r="DD12" s="320"/>
      <c r="DE12" s="320"/>
      <c r="DF12" s="223"/>
      <c r="DG12" s="223"/>
      <c r="DH12" s="223"/>
      <c r="DI12" s="223"/>
      <c r="DJ12" s="223"/>
      <c r="DK12" s="223"/>
      <c r="DL12" s="223"/>
      <c r="DM12" s="223"/>
      <c r="DN12" s="223"/>
      <c r="DO12" s="223"/>
      <c r="DP12" s="223"/>
      <c r="DQ12" s="223"/>
      <c r="DR12" s="223"/>
      <c r="DS12" s="223"/>
      <c r="DT12" s="223"/>
      <c r="DU12" s="223"/>
      <c r="DV12" s="223"/>
      <c r="DW12" s="223"/>
      <c r="EM12" s="222" t="s">
        <v>433</v>
      </c>
    </row>
    <row r="13" spans="1:143" s="222" customFormat="1">
      <c r="A13" s="320"/>
      <c r="B13" s="320"/>
      <c r="C13" s="320"/>
      <c r="D13" s="320"/>
      <c r="E13" s="320"/>
      <c r="F13" s="320"/>
      <c r="G13" s="320"/>
      <c r="H13" s="320"/>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0"/>
      <c r="AM13" s="320"/>
      <c r="AN13" s="320"/>
      <c r="AO13" s="320"/>
      <c r="AP13" s="320"/>
      <c r="AQ13" s="320"/>
      <c r="AR13" s="320"/>
      <c r="AS13" s="320"/>
      <c r="AT13" s="320"/>
      <c r="AU13" s="320"/>
      <c r="AV13" s="320"/>
      <c r="AW13" s="320"/>
      <c r="AX13" s="320"/>
      <c r="AY13" s="320"/>
      <c r="AZ13" s="320"/>
      <c r="BA13" s="320"/>
      <c r="BB13" s="320"/>
      <c r="BC13" s="320"/>
      <c r="BD13" s="320"/>
      <c r="BE13" s="320"/>
      <c r="BF13" s="320"/>
      <c r="BG13" s="320"/>
      <c r="BH13" s="320"/>
      <c r="BI13" s="320"/>
      <c r="BJ13" s="320"/>
      <c r="BK13" s="320"/>
      <c r="BL13" s="320"/>
      <c r="BM13" s="320"/>
      <c r="BN13" s="320"/>
      <c r="BO13" s="320"/>
      <c r="BP13" s="320"/>
      <c r="BQ13" s="320"/>
      <c r="BR13" s="320"/>
      <c r="BS13" s="320"/>
      <c r="BT13" s="320"/>
      <c r="BU13" s="320"/>
      <c r="BV13" s="320"/>
      <c r="BW13" s="320"/>
      <c r="BX13" s="320"/>
      <c r="BY13" s="320"/>
      <c r="BZ13" s="320"/>
      <c r="CA13" s="320"/>
      <c r="CB13" s="320"/>
      <c r="CC13" s="320"/>
      <c r="CD13" s="320"/>
      <c r="CE13" s="320"/>
      <c r="CF13" s="320"/>
      <c r="CG13" s="320"/>
      <c r="CH13" s="320"/>
      <c r="CI13" s="320"/>
      <c r="CJ13" s="320"/>
      <c r="CK13" s="320"/>
      <c r="CL13" s="320"/>
      <c r="CM13" s="320"/>
      <c r="CN13" s="320"/>
      <c r="CO13" s="320"/>
      <c r="CP13" s="320"/>
      <c r="CQ13" s="320"/>
      <c r="CR13" s="320"/>
      <c r="CS13" s="320"/>
      <c r="CT13" s="320"/>
      <c r="CU13" s="320"/>
      <c r="CV13" s="320"/>
      <c r="CW13" s="320"/>
      <c r="CX13" s="320"/>
      <c r="CY13" s="320"/>
      <c r="CZ13" s="320"/>
      <c r="DA13" s="320"/>
      <c r="DB13" s="320"/>
      <c r="DC13" s="320"/>
      <c r="DD13" s="320"/>
      <c r="DE13" s="320"/>
      <c r="DF13" s="223"/>
      <c r="DG13" s="223"/>
      <c r="DH13" s="223"/>
      <c r="DI13" s="223"/>
      <c r="DJ13" s="223"/>
      <c r="DK13" s="223"/>
      <c r="DL13" s="223"/>
      <c r="DM13" s="223"/>
      <c r="DN13" s="223"/>
      <c r="DO13" s="223"/>
      <c r="DP13" s="223"/>
      <c r="DQ13" s="223"/>
      <c r="DR13" s="223"/>
      <c r="DS13" s="223"/>
      <c r="DT13" s="223"/>
      <c r="DU13" s="223"/>
      <c r="DV13" s="223"/>
      <c r="DW13" s="223"/>
    </row>
    <row r="14" spans="1:143" s="222" customFormat="1">
      <c r="A14" s="320"/>
      <c r="B14" s="320"/>
      <c r="C14" s="320"/>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0"/>
      <c r="AY14" s="320"/>
      <c r="AZ14" s="320"/>
      <c r="BA14" s="320"/>
      <c r="BB14" s="320"/>
      <c r="BC14" s="320"/>
      <c r="BD14" s="320"/>
      <c r="BE14" s="320"/>
      <c r="BF14" s="320"/>
      <c r="BG14" s="320"/>
      <c r="BH14" s="320"/>
      <c r="BI14" s="320"/>
      <c r="BJ14" s="320"/>
      <c r="BK14" s="320"/>
      <c r="BL14" s="320"/>
      <c r="BM14" s="320"/>
      <c r="BN14" s="320"/>
      <c r="BO14" s="320"/>
      <c r="BP14" s="320"/>
      <c r="BQ14" s="320"/>
      <c r="BR14" s="320"/>
      <c r="BS14" s="320"/>
      <c r="BT14" s="320"/>
      <c r="BU14" s="320"/>
      <c r="BV14" s="320"/>
      <c r="BW14" s="320"/>
      <c r="BX14" s="320"/>
      <c r="BY14" s="320"/>
      <c r="BZ14" s="320"/>
      <c r="CA14" s="320"/>
      <c r="CB14" s="320"/>
      <c r="CC14" s="320"/>
      <c r="CD14" s="320"/>
      <c r="CE14" s="320"/>
      <c r="CF14" s="320"/>
      <c r="CG14" s="320"/>
      <c r="CH14" s="320"/>
      <c r="CI14" s="320"/>
      <c r="CJ14" s="320"/>
      <c r="CK14" s="320"/>
      <c r="CL14" s="320"/>
      <c r="CM14" s="320"/>
      <c r="CN14" s="320"/>
      <c r="CO14" s="320"/>
      <c r="CP14" s="320"/>
      <c r="CQ14" s="320"/>
      <c r="CR14" s="320"/>
      <c r="CS14" s="320"/>
      <c r="CT14" s="320"/>
      <c r="CU14" s="320"/>
      <c r="CV14" s="320"/>
      <c r="CW14" s="320"/>
      <c r="CX14" s="320"/>
      <c r="CY14" s="320"/>
      <c r="CZ14" s="320"/>
      <c r="DA14" s="320"/>
      <c r="DB14" s="320"/>
      <c r="DC14" s="320"/>
      <c r="DD14" s="320"/>
      <c r="DE14" s="320"/>
      <c r="DF14" s="223"/>
      <c r="DG14" s="223"/>
      <c r="DH14" s="223"/>
      <c r="DI14" s="223"/>
      <c r="DJ14" s="223"/>
      <c r="DK14" s="223"/>
      <c r="DL14" s="223"/>
      <c r="DM14" s="223"/>
      <c r="DN14" s="223"/>
      <c r="DO14" s="223"/>
      <c r="DP14" s="223"/>
      <c r="DQ14" s="223"/>
      <c r="DR14" s="223"/>
      <c r="DS14" s="223"/>
      <c r="DT14" s="223"/>
      <c r="DU14" s="223"/>
      <c r="DV14" s="223"/>
      <c r="DW14" s="223"/>
    </row>
    <row r="15" spans="1:143" s="222" customFormat="1">
      <c r="A15" s="319"/>
      <c r="B15" s="320"/>
      <c r="C15" s="320"/>
      <c r="D15" s="320"/>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0"/>
      <c r="AQ15" s="320"/>
      <c r="AR15" s="320"/>
      <c r="AS15" s="320"/>
      <c r="AT15" s="320"/>
      <c r="AU15" s="320"/>
      <c r="AV15" s="320"/>
      <c r="AW15" s="320"/>
      <c r="AX15" s="320"/>
      <c r="AY15" s="320"/>
      <c r="AZ15" s="320"/>
      <c r="BA15" s="320"/>
      <c r="BB15" s="320"/>
      <c r="BC15" s="320"/>
      <c r="BD15" s="320"/>
      <c r="BE15" s="320"/>
      <c r="BF15" s="320"/>
      <c r="BG15" s="320"/>
      <c r="BH15" s="320"/>
      <c r="BI15" s="320"/>
      <c r="BJ15" s="320"/>
      <c r="BK15" s="320"/>
      <c r="BL15" s="320"/>
      <c r="BM15" s="320"/>
      <c r="BN15" s="320"/>
      <c r="BO15" s="320"/>
      <c r="BP15" s="320"/>
      <c r="BQ15" s="320"/>
      <c r="BR15" s="320"/>
      <c r="BS15" s="320"/>
      <c r="BT15" s="320"/>
      <c r="BU15" s="320"/>
      <c r="BV15" s="320"/>
      <c r="BW15" s="320"/>
      <c r="BX15" s="320"/>
      <c r="BY15" s="320"/>
      <c r="BZ15" s="320"/>
      <c r="CA15" s="320"/>
      <c r="CB15" s="320"/>
      <c r="CC15" s="320"/>
      <c r="CD15" s="320"/>
      <c r="CE15" s="320"/>
      <c r="CF15" s="320"/>
      <c r="CG15" s="320"/>
      <c r="CH15" s="320"/>
      <c r="CI15" s="320"/>
      <c r="CJ15" s="320"/>
      <c r="CK15" s="320"/>
      <c r="CL15" s="320"/>
      <c r="CM15" s="320"/>
      <c r="CN15" s="320"/>
      <c r="CO15" s="320"/>
      <c r="CP15" s="320"/>
      <c r="CQ15" s="320"/>
      <c r="CR15" s="320"/>
      <c r="CS15" s="320"/>
      <c r="CT15" s="320"/>
      <c r="CU15" s="320"/>
      <c r="CV15" s="320"/>
      <c r="CW15" s="320"/>
      <c r="CX15" s="320"/>
      <c r="CY15" s="320"/>
      <c r="CZ15" s="320"/>
      <c r="DA15" s="320"/>
      <c r="DB15" s="320"/>
      <c r="DC15" s="320"/>
      <c r="DD15" s="320"/>
      <c r="DE15" s="320"/>
      <c r="DF15" s="223"/>
      <c r="DG15" s="223"/>
      <c r="DH15" s="223"/>
      <c r="DI15" s="223"/>
      <c r="DJ15" s="223"/>
      <c r="DK15" s="223"/>
      <c r="DL15" s="223"/>
      <c r="DM15" s="223"/>
      <c r="DN15" s="223"/>
      <c r="DO15" s="223"/>
      <c r="DP15" s="223"/>
      <c r="DQ15" s="223"/>
      <c r="DR15" s="223"/>
      <c r="DS15" s="223"/>
      <c r="DT15" s="223"/>
      <c r="DU15" s="223"/>
      <c r="DV15" s="223"/>
      <c r="DW15" s="223"/>
    </row>
    <row r="16" spans="1:143" s="222" customFormat="1">
      <c r="A16" s="319"/>
      <c r="B16" s="320"/>
      <c r="C16" s="320"/>
      <c r="D16" s="320"/>
      <c r="E16" s="320"/>
      <c r="F16" s="320"/>
      <c r="G16" s="320"/>
      <c r="H16" s="320"/>
      <c r="I16" s="320"/>
      <c r="J16" s="320"/>
      <c r="K16" s="320"/>
      <c r="L16" s="320"/>
      <c r="M16" s="320"/>
      <c r="N16" s="320"/>
      <c r="O16" s="320"/>
      <c r="P16" s="320"/>
      <c r="Q16" s="320"/>
      <c r="R16" s="320"/>
      <c r="S16" s="320"/>
      <c r="T16" s="320"/>
      <c r="U16" s="320"/>
      <c r="V16" s="320"/>
      <c r="W16" s="320"/>
      <c r="X16" s="320"/>
      <c r="Y16" s="320"/>
      <c r="Z16" s="320"/>
      <c r="AA16" s="320"/>
      <c r="AB16" s="320"/>
      <c r="AC16" s="320"/>
      <c r="AD16" s="320"/>
      <c r="AE16" s="320"/>
      <c r="AF16" s="320"/>
      <c r="AG16" s="320"/>
      <c r="AH16" s="320"/>
      <c r="AI16" s="320"/>
      <c r="AJ16" s="320"/>
      <c r="AK16" s="320"/>
      <c r="AL16" s="320"/>
      <c r="AM16" s="320"/>
      <c r="AN16" s="320"/>
      <c r="AO16" s="320"/>
      <c r="AP16" s="320"/>
      <c r="AQ16" s="320"/>
      <c r="AR16" s="320"/>
      <c r="AS16" s="320"/>
      <c r="AT16" s="320"/>
      <c r="AU16" s="320"/>
      <c r="AV16" s="320"/>
      <c r="AW16" s="320"/>
      <c r="AX16" s="320"/>
      <c r="AY16" s="320"/>
      <c r="AZ16" s="320"/>
      <c r="BA16" s="320"/>
      <c r="BB16" s="320"/>
      <c r="BC16" s="320"/>
      <c r="BD16" s="320"/>
      <c r="BE16" s="320"/>
      <c r="BF16" s="320"/>
      <c r="BG16" s="320"/>
      <c r="BH16" s="320"/>
      <c r="BI16" s="320"/>
      <c r="BJ16" s="320"/>
      <c r="BK16" s="320"/>
      <c r="BL16" s="320"/>
      <c r="BM16" s="320"/>
      <c r="BN16" s="320"/>
      <c r="BO16" s="320"/>
      <c r="BP16" s="320"/>
      <c r="BQ16" s="320"/>
      <c r="BR16" s="320"/>
      <c r="BS16" s="320"/>
      <c r="BT16" s="320"/>
      <c r="BU16" s="320"/>
      <c r="BV16" s="320"/>
      <c r="BW16" s="320"/>
      <c r="BX16" s="320"/>
      <c r="BY16" s="320"/>
      <c r="BZ16" s="320"/>
      <c r="CA16" s="320"/>
      <c r="CB16" s="320"/>
      <c r="CC16" s="320"/>
      <c r="CD16" s="320"/>
      <c r="CE16" s="320"/>
      <c r="CF16" s="320"/>
      <c r="CG16" s="320"/>
      <c r="CH16" s="320"/>
      <c r="CI16" s="320"/>
      <c r="CJ16" s="320"/>
      <c r="CK16" s="320"/>
      <c r="CL16" s="320"/>
      <c r="CM16" s="320"/>
      <c r="CN16" s="320"/>
      <c r="CO16" s="320"/>
      <c r="CP16" s="320"/>
      <c r="CQ16" s="320"/>
      <c r="CR16" s="320"/>
      <c r="CS16" s="320"/>
      <c r="CT16" s="320"/>
      <c r="CU16" s="320"/>
      <c r="CV16" s="320"/>
      <c r="CW16" s="320"/>
      <c r="CX16" s="320"/>
      <c r="CY16" s="320"/>
      <c r="CZ16" s="320"/>
      <c r="DA16" s="320"/>
      <c r="DB16" s="320"/>
      <c r="DC16" s="320"/>
      <c r="DD16" s="320"/>
      <c r="DE16" s="320"/>
      <c r="DF16" s="223"/>
      <c r="DG16" s="223"/>
      <c r="DH16" s="223"/>
      <c r="DI16" s="223"/>
      <c r="DJ16" s="223"/>
      <c r="DK16" s="223"/>
      <c r="DL16" s="223"/>
      <c r="DM16" s="223"/>
      <c r="DN16" s="223"/>
      <c r="DO16" s="223"/>
      <c r="DP16" s="223"/>
      <c r="DQ16" s="223"/>
      <c r="DR16" s="223"/>
      <c r="DS16" s="223"/>
      <c r="DT16" s="223"/>
      <c r="DU16" s="223"/>
      <c r="DV16" s="223"/>
      <c r="DW16" s="223"/>
    </row>
    <row r="17" spans="1:351" s="222" customFormat="1">
      <c r="A17" s="319"/>
      <c r="B17" s="320"/>
      <c r="C17" s="320"/>
      <c r="D17" s="320"/>
      <c r="E17" s="320"/>
      <c r="F17" s="320"/>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320"/>
      <c r="AP17" s="320"/>
      <c r="AQ17" s="320"/>
      <c r="AR17" s="320"/>
      <c r="AS17" s="320"/>
      <c r="AT17" s="320"/>
      <c r="AU17" s="320"/>
      <c r="AV17" s="320"/>
      <c r="AW17" s="320"/>
      <c r="AX17" s="320"/>
      <c r="AY17" s="320"/>
      <c r="AZ17" s="320"/>
      <c r="BA17" s="320"/>
      <c r="BB17" s="320"/>
      <c r="BC17" s="320"/>
      <c r="BD17" s="320"/>
      <c r="BE17" s="320"/>
      <c r="BF17" s="320"/>
      <c r="BG17" s="320"/>
      <c r="BH17" s="320"/>
      <c r="BI17" s="320"/>
      <c r="BJ17" s="320"/>
      <c r="BK17" s="320"/>
      <c r="BL17" s="320"/>
      <c r="BM17" s="320"/>
      <c r="BN17" s="320"/>
      <c r="BO17" s="320"/>
      <c r="BP17" s="320"/>
      <c r="BQ17" s="320"/>
      <c r="BR17" s="320"/>
      <c r="BS17" s="320"/>
      <c r="BT17" s="320"/>
      <c r="BU17" s="320"/>
      <c r="BV17" s="320"/>
      <c r="BW17" s="320"/>
      <c r="BX17" s="320"/>
      <c r="BY17" s="320"/>
      <c r="BZ17" s="320"/>
      <c r="CA17" s="320"/>
      <c r="CB17" s="320"/>
      <c r="CC17" s="320"/>
      <c r="CD17" s="320"/>
      <c r="CE17" s="320"/>
      <c r="CF17" s="320"/>
      <c r="CG17" s="320"/>
      <c r="CH17" s="320"/>
      <c r="CI17" s="320"/>
      <c r="CJ17" s="320"/>
      <c r="CK17" s="320"/>
      <c r="CL17" s="320"/>
      <c r="CM17" s="320"/>
      <c r="CN17" s="320"/>
      <c r="CO17" s="320"/>
      <c r="CP17" s="320"/>
      <c r="CQ17" s="320"/>
      <c r="CR17" s="320"/>
      <c r="CS17" s="320"/>
      <c r="CT17" s="320"/>
      <c r="CU17" s="320"/>
      <c r="CV17" s="320"/>
      <c r="CW17" s="320"/>
      <c r="CX17" s="320"/>
      <c r="CY17" s="320"/>
      <c r="CZ17" s="320"/>
      <c r="DA17" s="320"/>
      <c r="DB17" s="320"/>
      <c r="DC17" s="320"/>
      <c r="DD17" s="320"/>
      <c r="DE17" s="320"/>
      <c r="DF17" s="223"/>
      <c r="DG17" s="223"/>
      <c r="DH17" s="223"/>
      <c r="DI17" s="223"/>
      <c r="DJ17" s="223"/>
      <c r="DK17" s="223"/>
      <c r="DL17" s="223"/>
      <c r="DM17" s="223"/>
      <c r="DN17" s="223"/>
      <c r="DO17" s="223"/>
      <c r="DP17" s="223"/>
      <c r="DQ17" s="223"/>
      <c r="DR17" s="223"/>
      <c r="DS17" s="223"/>
      <c r="DT17" s="223"/>
      <c r="DU17" s="223"/>
      <c r="DV17" s="223"/>
      <c r="DW17" s="223"/>
    </row>
    <row r="18" spans="1:351" s="222" customFormat="1">
      <c r="A18" s="319"/>
      <c r="B18" s="320"/>
      <c r="C18" s="320"/>
      <c r="D18" s="320"/>
      <c r="E18" s="320"/>
      <c r="F18" s="320"/>
      <c r="G18" s="320"/>
      <c r="H18" s="320"/>
      <c r="I18" s="320"/>
      <c r="J18" s="320"/>
      <c r="K18" s="320"/>
      <c r="L18" s="320"/>
      <c r="M18" s="320"/>
      <c r="N18" s="320"/>
      <c r="O18" s="320"/>
      <c r="P18" s="320"/>
      <c r="Q18" s="320"/>
      <c r="R18" s="320"/>
      <c r="S18" s="320"/>
      <c r="T18" s="320"/>
      <c r="U18" s="320"/>
      <c r="V18" s="320"/>
      <c r="W18" s="320"/>
      <c r="X18" s="320"/>
      <c r="Y18" s="320"/>
      <c r="Z18" s="320"/>
      <c r="AA18" s="320"/>
      <c r="AB18" s="320"/>
      <c r="AC18" s="320"/>
      <c r="AD18" s="320"/>
      <c r="AE18" s="320"/>
      <c r="AF18" s="320"/>
      <c r="AG18" s="320"/>
      <c r="AH18" s="320"/>
      <c r="AI18" s="320"/>
      <c r="AJ18" s="320"/>
      <c r="AK18" s="320"/>
      <c r="AL18" s="320"/>
      <c r="AM18" s="320"/>
      <c r="AN18" s="320"/>
      <c r="AO18" s="320"/>
      <c r="AP18" s="320"/>
      <c r="AQ18" s="320"/>
      <c r="AR18" s="320"/>
      <c r="AS18" s="320"/>
      <c r="AT18" s="320"/>
      <c r="AU18" s="320"/>
      <c r="AV18" s="320"/>
      <c r="AW18" s="320"/>
      <c r="AX18" s="320"/>
      <c r="AY18" s="320"/>
      <c r="AZ18" s="320"/>
      <c r="BA18" s="320"/>
      <c r="BB18" s="320"/>
      <c r="BC18" s="320"/>
      <c r="BD18" s="320"/>
      <c r="BE18" s="320"/>
      <c r="BF18" s="320"/>
      <c r="BG18" s="320"/>
      <c r="BH18" s="320"/>
      <c r="BI18" s="320"/>
      <c r="BJ18" s="320"/>
      <c r="BK18" s="320"/>
      <c r="BL18" s="320"/>
      <c r="BM18" s="320"/>
      <c r="BN18" s="320"/>
      <c r="BO18" s="320"/>
      <c r="BP18" s="320"/>
      <c r="BQ18" s="320"/>
      <c r="BR18" s="320"/>
      <c r="BS18" s="320"/>
      <c r="BT18" s="320"/>
      <c r="BU18" s="320"/>
      <c r="BV18" s="320"/>
      <c r="BW18" s="320"/>
      <c r="BX18" s="320"/>
      <c r="BY18" s="320"/>
      <c r="BZ18" s="320"/>
      <c r="CA18" s="320"/>
      <c r="CB18" s="320"/>
      <c r="CC18" s="320"/>
      <c r="CD18" s="320"/>
      <c r="CE18" s="320"/>
      <c r="CF18" s="320"/>
      <c r="CG18" s="320"/>
      <c r="CH18" s="320"/>
      <c r="CI18" s="320"/>
      <c r="CJ18" s="320"/>
      <c r="CK18" s="320"/>
      <c r="CL18" s="320"/>
      <c r="CM18" s="320"/>
      <c r="CN18" s="320"/>
      <c r="CO18" s="320"/>
      <c r="CP18" s="320"/>
      <c r="CQ18" s="320"/>
      <c r="CR18" s="320"/>
      <c r="CS18" s="320"/>
      <c r="CT18" s="320"/>
      <c r="CU18" s="320"/>
      <c r="CV18" s="320"/>
      <c r="CW18" s="320"/>
      <c r="CX18" s="320"/>
      <c r="CY18" s="320"/>
      <c r="CZ18" s="320"/>
      <c r="DA18" s="320"/>
      <c r="DB18" s="320"/>
      <c r="DC18" s="320"/>
      <c r="DD18" s="320"/>
      <c r="DE18" s="320"/>
      <c r="DF18" s="223"/>
      <c r="DG18" s="223"/>
      <c r="DH18" s="223"/>
      <c r="DI18" s="223"/>
      <c r="DJ18" s="223"/>
      <c r="DK18" s="223"/>
      <c r="DL18" s="223"/>
      <c r="DM18" s="223"/>
      <c r="DN18" s="223"/>
      <c r="DO18" s="223"/>
      <c r="DP18" s="223"/>
      <c r="DQ18" s="223"/>
      <c r="DR18" s="223"/>
      <c r="DS18" s="223"/>
      <c r="DT18" s="223"/>
      <c r="DU18" s="223"/>
      <c r="DV18" s="223"/>
      <c r="DW18" s="223"/>
    </row>
    <row r="19" spans="1:351">
      <c r="DD19" s="319"/>
      <c r="DE19" s="319"/>
    </row>
    <row r="20" spans="1:351">
      <c r="DD20" s="319"/>
      <c r="DE20" s="319"/>
    </row>
    <row r="21" spans="1:351" ht="17.25">
      <c r="B21" s="321"/>
      <c r="C21" s="322"/>
      <c r="D21" s="322"/>
      <c r="E21" s="322"/>
      <c r="F21" s="322"/>
      <c r="G21" s="322"/>
      <c r="H21" s="322"/>
      <c r="I21" s="322"/>
      <c r="J21" s="322"/>
      <c r="K21" s="322"/>
      <c r="L21" s="322"/>
      <c r="M21" s="322"/>
      <c r="N21" s="323"/>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3"/>
      <c r="AU21" s="322"/>
      <c r="AV21" s="322"/>
      <c r="AW21" s="322"/>
      <c r="AX21" s="322"/>
      <c r="AY21" s="322"/>
      <c r="AZ21" s="322"/>
      <c r="BA21" s="322"/>
      <c r="BB21" s="322"/>
      <c r="BC21" s="322"/>
      <c r="BD21" s="322"/>
      <c r="BE21" s="322"/>
      <c r="BF21" s="323"/>
      <c r="BG21" s="322"/>
      <c r="BH21" s="322"/>
      <c r="BI21" s="322"/>
      <c r="BJ21" s="322"/>
      <c r="BK21" s="322"/>
      <c r="BL21" s="322"/>
      <c r="BM21" s="322"/>
      <c r="BN21" s="322"/>
      <c r="BO21" s="322"/>
      <c r="BP21" s="322"/>
      <c r="BQ21" s="322"/>
      <c r="BR21" s="323"/>
      <c r="BS21" s="322"/>
      <c r="BT21" s="322"/>
      <c r="BU21" s="322"/>
      <c r="BV21" s="322"/>
      <c r="BW21" s="322"/>
      <c r="BX21" s="322"/>
      <c r="BY21" s="322"/>
      <c r="BZ21" s="322"/>
      <c r="CA21" s="322"/>
      <c r="CB21" s="322"/>
      <c r="CC21" s="322"/>
      <c r="CD21" s="323"/>
      <c r="CE21" s="322"/>
      <c r="CF21" s="322"/>
      <c r="CG21" s="322"/>
      <c r="CH21" s="322"/>
      <c r="CI21" s="322"/>
      <c r="CJ21" s="322"/>
      <c r="CK21" s="322"/>
      <c r="CL21" s="322"/>
      <c r="CM21" s="322"/>
      <c r="CN21" s="322"/>
      <c r="CO21" s="322"/>
      <c r="CP21" s="323"/>
      <c r="CQ21" s="322"/>
      <c r="CR21" s="322"/>
      <c r="CS21" s="322"/>
      <c r="CT21" s="322"/>
      <c r="CU21" s="322"/>
      <c r="CV21" s="322"/>
      <c r="CW21" s="322"/>
      <c r="CX21" s="322"/>
      <c r="CY21" s="322"/>
      <c r="CZ21" s="322"/>
      <c r="DA21" s="322"/>
      <c r="DB21" s="323"/>
      <c r="DC21" s="322"/>
      <c r="DD21" s="324"/>
      <c r="DE21" s="319"/>
      <c r="MM21" s="325"/>
    </row>
    <row r="22" spans="1:351" ht="17.25">
      <c r="B22" s="326"/>
      <c r="MM22" s="325"/>
    </row>
    <row r="23" spans="1:351">
      <c r="B23" s="326"/>
    </row>
    <row r="24" spans="1:351">
      <c r="B24" s="326"/>
    </row>
    <row r="25" spans="1:351">
      <c r="B25" s="326"/>
    </row>
    <row r="26" spans="1:351">
      <c r="B26" s="326"/>
    </row>
    <row r="27" spans="1:351">
      <c r="B27" s="326"/>
    </row>
    <row r="28" spans="1:351">
      <c r="B28" s="326"/>
    </row>
    <row r="29" spans="1:351">
      <c r="B29" s="326"/>
    </row>
    <row r="30" spans="1:351">
      <c r="B30" s="326"/>
    </row>
    <row r="31" spans="1:351">
      <c r="B31" s="326"/>
    </row>
    <row r="32" spans="1:351">
      <c r="B32" s="326"/>
    </row>
    <row r="33" spans="2:109">
      <c r="B33" s="326"/>
    </row>
    <row r="34" spans="2:109">
      <c r="B34" s="326"/>
    </row>
    <row r="35" spans="2:109">
      <c r="B35" s="326"/>
    </row>
    <row r="36" spans="2:109">
      <c r="B36" s="326"/>
    </row>
    <row r="37" spans="2:109">
      <c r="B37" s="326"/>
    </row>
    <row r="38" spans="2:109">
      <c r="B38" s="326"/>
    </row>
    <row r="39" spans="2:109">
      <c r="B39" s="328"/>
      <c r="C39" s="329"/>
      <c r="D39" s="329"/>
      <c r="E39" s="329"/>
      <c r="F39" s="329"/>
      <c r="G39" s="329"/>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29"/>
      <c r="BL39" s="329"/>
      <c r="BM39" s="329"/>
      <c r="BN39" s="329"/>
      <c r="BO39" s="329"/>
      <c r="BP39" s="329"/>
      <c r="BQ39" s="329"/>
      <c r="BR39" s="329"/>
      <c r="BS39" s="329"/>
      <c r="BT39" s="329"/>
      <c r="BU39" s="329"/>
      <c r="BV39" s="329"/>
      <c r="BW39" s="329"/>
      <c r="BX39" s="329"/>
      <c r="BY39" s="329"/>
      <c r="BZ39" s="329"/>
      <c r="CA39" s="329"/>
      <c r="CB39" s="329"/>
      <c r="CC39" s="329"/>
      <c r="CD39" s="329"/>
      <c r="CE39" s="329"/>
      <c r="CF39" s="329"/>
      <c r="CG39" s="329"/>
      <c r="CH39" s="329"/>
      <c r="CI39" s="329"/>
      <c r="CJ39" s="329"/>
      <c r="CK39" s="329"/>
      <c r="CL39" s="329"/>
      <c r="CM39" s="329"/>
      <c r="CN39" s="329"/>
      <c r="CO39" s="329"/>
      <c r="CP39" s="329"/>
      <c r="CQ39" s="329"/>
      <c r="CR39" s="329"/>
      <c r="CS39" s="329"/>
      <c r="CT39" s="329"/>
      <c r="CU39" s="329"/>
      <c r="CV39" s="329"/>
      <c r="CW39" s="329"/>
      <c r="CX39" s="329"/>
      <c r="CY39" s="329"/>
      <c r="CZ39" s="329"/>
      <c r="DA39" s="329"/>
      <c r="DB39" s="329"/>
      <c r="DC39" s="329"/>
      <c r="DD39" s="330"/>
    </row>
    <row r="40" spans="2:109">
      <c r="B40" s="331"/>
      <c r="DD40" s="331"/>
      <c r="DE40" s="319"/>
    </row>
    <row r="41" spans="2:109" ht="17.25">
      <c r="B41" s="332" t="s">
        <v>434</v>
      </c>
      <c r="C41" s="322"/>
      <c r="D41" s="322"/>
      <c r="E41" s="322"/>
      <c r="F41" s="322"/>
      <c r="G41" s="322"/>
      <c r="H41" s="322"/>
      <c r="I41" s="322"/>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2"/>
      <c r="AN41" s="322"/>
      <c r="AO41" s="322"/>
      <c r="AP41" s="322"/>
      <c r="AQ41" s="322"/>
      <c r="AR41" s="322"/>
      <c r="AS41" s="322"/>
      <c r="AT41" s="322"/>
      <c r="AU41" s="322"/>
      <c r="AV41" s="322"/>
      <c r="AW41" s="322"/>
      <c r="AX41" s="322"/>
      <c r="AY41" s="322"/>
      <c r="AZ41" s="322"/>
      <c r="BA41" s="322"/>
      <c r="BB41" s="322"/>
      <c r="BC41" s="322"/>
      <c r="BD41" s="322"/>
      <c r="BE41" s="322"/>
      <c r="BF41" s="322"/>
      <c r="BG41" s="322"/>
      <c r="BH41" s="322"/>
      <c r="BI41" s="322"/>
      <c r="BJ41" s="322"/>
      <c r="BK41" s="322"/>
      <c r="BL41" s="322"/>
      <c r="BM41" s="322"/>
      <c r="BN41" s="322"/>
      <c r="BO41" s="322"/>
      <c r="BP41" s="322"/>
      <c r="BQ41" s="322"/>
      <c r="BR41" s="322"/>
      <c r="BS41" s="322"/>
      <c r="BT41" s="322"/>
      <c r="BU41" s="322"/>
      <c r="BV41" s="322"/>
      <c r="BW41" s="322"/>
      <c r="BX41" s="322"/>
      <c r="BY41" s="322"/>
      <c r="BZ41" s="322"/>
      <c r="CA41" s="322"/>
      <c r="CB41" s="322"/>
      <c r="CC41" s="322"/>
      <c r="CD41" s="322"/>
      <c r="CE41" s="322"/>
      <c r="CF41" s="322"/>
      <c r="CG41" s="322"/>
      <c r="CH41" s="322"/>
      <c r="CI41" s="322"/>
      <c r="CJ41" s="322"/>
      <c r="CK41" s="322"/>
      <c r="CL41" s="322"/>
      <c r="CM41" s="322"/>
      <c r="CN41" s="322"/>
      <c r="CO41" s="322"/>
      <c r="CP41" s="322"/>
      <c r="CQ41" s="322"/>
      <c r="CR41" s="322"/>
      <c r="CS41" s="322"/>
      <c r="CT41" s="322"/>
      <c r="CU41" s="322"/>
      <c r="CV41" s="322"/>
      <c r="CW41" s="322"/>
      <c r="CX41" s="322"/>
      <c r="CY41" s="322"/>
      <c r="CZ41" s="322"/>
      <c r="DA41" s="322"/>
      <c r="DB41" s="322"/>
      <c r="DC41" s="322"/>
      <c r="DD41" s="324"/>
    </row>
    <row r="42" spans="2:109">
      <c r="B42" s="326"/>
      <c r="G42" s="333"/>
      <c r="I42" s="334"/>
      <c r="J42" s="334"/>
      <c r="K42" s="334"/>
      <c r="AM42" s="333"/>
      <c r="AN42" s="333" t="s">
        <v>435</v>
      </c>
      <c r="AP42" s="334"/>
      <c r="AQ42" s="334"/>
      <c r="AR42" s="334"/>
      <c r="AY42" s="333"/>
      <c r="BA42" s="334"/>
      <c r="BB42" s="334"/>
      <c r="BC42" s="334"/>
      <c r="BK42" s="333"/>
      <c r="BM42" s="334"/>
      <c r="BN42" s="334"/>
      <c r="BO42" s="334"/>
      <c r="BW42" s="333"/>
      <c r="BY42" s="334"/>
      <c r="BZ42" s="334"/>
      <c r="CA42" s="334"/>
      <c r="CI42" s="333"/>
      <c r="CK42" s="334"/>
      <c r="CL42" s="334"/>
      <c r="CM42" s="334"/>
      <c r="CU42" s="333"/>
      <c r="CW42" s="334"/>
      <c r="CX42" s="334"/>
      <c r="CY42" s="334"/>
    </row>
    <row r="43" spans="2:109" ht="13.5" customHeight="1">
      <c r="B43" s="326"/>
      <c r="AN43" s="1283" t="s">
        <v>436</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26"/>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26"/>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26"/>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26"/>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26"/>
      <c r="H48" s="335"/>
      <c r="I48" s="335"/>
      <c r="J48" s="335"/>
      <c r="AN48" s="335"/>
      <c r="AO48" s="335"/>
      <c r="AP48" s="335"/>
      <c r="AZ48" s="335"/>
      <c r="BA48" s="335"/>
      <c r="BB48" s="335"/>
      <c r="BL48" s="335"/>
      <c r="BM48" s="335"/>
      <c r="BN48" s="335"/>
      <c r="BX48" s="335"/>
      <c r="BY48" s="335"/>
      <c r="BZ48" s="335"/>
      <c r="CJ48" s="335"/>
      <c r="CK48" s="335"/>
      <c r="CL48" s="335"/>
      <c r="CV48" s="335"/>
      <c r="CW48" s="335"/>
      <c r="CX48" s="335"/>
    </row>
    <row r="49" spans="1:109">
      <c r="B49" s="326"/>
      <c r="AN49" s="319" t="s">
        <v>437</v>
      </c>
    </row>
    <row r="50" spans="1:109">
      <c r="B50" s="326"/>
      <c r="G50" s="1275"/>
      <c r="H50" s="1275"/>
      <c r="I50" s="1275"/>
      <c r="J50" s="1275"/>
      <c r="K50" s="336"/>
      <c r="L50" s="336"/>
      <c r="M50" s="337"/>
      <c r="N50" s="337"/>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408</v>
      </c>
      <c r="BQ50" s="1279"/>
      <c r="BR50" s="1279"/>
      <c r="BS50" s="1279"/>
      <c r="BT50" s="1279"/>
      <c r="BU50" s="1279"/>
      <c r="BV50" s="1279"/>
      <c r="BW50" s="1279"/>
      <c r="BX50" s="1279" t="s">
        <v>409</v>
      </c>
      <c r="BY50" s="1279"/>
      <c r="BZ50" s="1279"/>
      <c r="CA50" s="1279"/>
      <c r="CB50" s="1279"/>
      <c r="CC50" s="1279"/>
      <c r="CD50" s="1279"/>
      <c r="CE50" s="1279"/>
      <c r="CF50" s="1279" t="s">
        <v>410</v>
      </c>
      <c r="CG50" s="1279"/>
      <c r="CH50" s="1279"/>
      <c r="CI50" s="1279"/>
      <c r="CJ50" s="1279"/>
      <c r="CK50" s="1279"/>
      <c r="CL50" s="1279"/>
      <c r="CM50" s="1279"/>
      <c r="CN50" s="1279" t="s">
        <v>411</v>
      </c>
      <c r="CO50" s="1279"/>
      <c r="CP50" s="1279"/>
      <c r="CQ50" s="1279"/>
      <c r="CR50" s="1279"/>
      <c r="CS50" s="1279"/>
      <c r="CT50" s="1279"/>
      <c r="CU50" s="1279"/>
      <c r="CV50" s="1279" t="s">
        <v>412</v>
      </c>
      <c r="CW50" s="1279"/>
      <c r="CX50" s="1279"/>
      <c r="CY50" s="1279"/>
      <c r="CZ50" s="1279"/>
      <c r="DA50" s="1279"/>
      <c r="DB50" s="1279"/>
      <c r="DC50" s="1279"/>
    </row>
    <row r="51" spans="1:109" ht="13.5" customHeight="1">
      <c r="B51" s="326"/>
      <c r="G51" s="1293"/>
      <c r="H51" s="1293"/>
      <c r="I51" s="1294"/>
      <c r="J51" s="1294"/>
      <c r="K51" s="1292"/>
      <c r="L51" s="1292"/>
      <c r="M51" s="1292"/>
      <c r="N51" s="1292"/>
      <c r="AM51" s="335"/>
      <c r="AN51" s="1282" t="s">
        <v>438</v>
      </c>
      <c r="AO51" s="1282"/>
      <c r="AP51" s="1282"/>
      <c r="AQ51" s="1282"/>
      <c r="AR51" s="1282"/>
      <c r="AS51" s="1282"/>
      <c r="AT51" s="1282"/>
      <c r="AU51" s="1282"/>
      <c r="AV51" s="1282"/>
      <c r="AW51" s="1282"/>
      <c r="AX51" s="1282"/>
      <c r="AY51" s="1282"/>
      <c r="AZ51" s="1282"/>
      <c r="BA51" s="1282"/>
      <c r="BB51" s="1282" t="s">
        <v>439</v>
      </c>
      <c r="BC51" s="1282"/>
      <c r="BD51" s="1282"/>
      <c r="BE51" s="1282"/>
      <c r="BF51" s="1282"/>
      <c r="BG51" s="1282"/>
      <c r="BH51" s="1282"/>
      <c r="BI51" s="1282"/>
      <c r="BJ51" s="1282"/>
      <c r="BK51" s="1282"/>
      <c r="BL51" s="1282"/>
      <c r="BM51" s="1282"/>
      <c r="BN51" s="1282"/>
      <c r="BO51" s="1282"/>
      <c r="BP51" s="1280"/>
      <c r="BQ51" s="1281"/>
      <c r="BR51" s="1281"/>
      <c r="BS51" s="1281"/>
      <c r="BT51" s="1281"/>
      <c r="BU51" s="1281"/>
      <c r="BV51" s="1281"/>
      <c r="BW51" s="1281"/>
      <c r="BX51" s="1280"/>
      <c r="BY51" s="1281"/>
      <c r="BZ51" s="1281"/>
      <c r="CA51" s="1281"/>
      <c r="CB51" s="1281"/>
      <c r="CC51" s="1281"/>
      <c r="CD51" s="1281"/>
      <c r="CE51" s="1281"/>
      <c r="CF51" s="1280"/>
      <c r="CG51" s="1281"/>
      <c r="CH51" s="1281"/>
      <c r="CI51" s="1281"/>
      <c r="CJ51" s="1281"/>
      <c r="CK51" s="1281"/>
      <c r="CL51" s="1281"/>
      <c r="CM51" s="1281"/>
      <c r="CN51" s="1280"/>
      <c r="CO51" s="1281"/>
      <c r="CP51" s="1281"/>
      <c r="CQ51" s="1281"/>
      <c r="CR51" s="1281"/>
      <c r="CS51" s="1281"/>
      <c r="CT51" s="1281"/>
      <c r="CU51" s="1281"/>
      <c r="CV51" s="1280"/>
      <c r="CW51" s="1281"/>
      <c r="CX51" s="1281"/>
      <c r="CY51" s="1281"/>
      <c r="CZ51" s="1281"/>
      <c r="DA51" s="1281"/>
      <c r="DB51" s="1281"/>
      <c r="DC51" s="1281"/>
    </row>
    <row r="52" spans="1:109">
      <c r="B52" s="326"/>
      <c r="G52" s="1293"/>
      <c r="H52" s="1293"/>
      <c r="I52" s="1294"/>
      <c r="J52" s="1294"/>
      <c r="K52" s="1292"/>
      <c r="L52" s="1292"/>
      <c r="M52" s="1292"/>
      <c r="N52" s="1292"/>
      <c r="AM52" s="335"/>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c r="A53" s="334"/>
      <c r="B53" s="326"/>
      <c r="G53" s="1293"/>
      <c r="H53" s="1293"/>
      <c r="I53" s="1275"/>
      <c r="J53" s="1275"/>
      <c r="K53" s="1292"/>
      <c r="L53" s="1292"/>
      <c r="M53" s="1292"/>
      <c r="N53" s="1292"/>
      <c r="AM53" s="335"/>
      <c r="AN53" s="1282"/>
      <c r="AO53" s="1282"/>
      <c r="AP53" s="1282"/>
      <c r="AQ53" s="1282"/>
      <c r="AR53" s="1282"/>
      <c r="AS53" s="1282"/>
      <c r="AT53" s="1282"/>
      <c r="AU53" s="1282"/>
      <c r="AV53" s="1282"/>
      <c r="AW53" s="1282"/>
      <c r="AX53" s="1282"/>
      <c r="AY53" s="1282"/>
      <c r="AZ53" s="1282"/>
      <c r="BA53" s="1282"/>
      <c r="BB53" s="1282" t="s">
        <v>440</v>
      </c>
      <c r="BC53" s="1282"/>
      <c r="BD53" s="1282"/>
      <c r="BE53" s="1282"/>
      <c r="BF53" s="1282"/>
      <c r="BG53" s="1282"/>
      <c r="BH53" s="1282"/>
      <c r="BI53" s="1282"/>
      <c r="BJ53" s="1282"/>
      <c r="BK53" s="1282"/>
      <c r="BL53" s="1282"/>
      <c r="BM53" s="1282"/>
      <c r="BN53" s="1282"/>
      <c r="BO53" s="1282"/>
      <c r="BP53" s="1280"/>
      <c r="BQ53" s="1281"/>
      <c r="BR53" s="1281"/>
      <c r="BS53" s="1281"/>
      <c r="BT53" s="1281"/>
      <c r="BU53" s="1281"/>
      <c r="BV53" s="1281"/>
      <c r="BW53" s="1281"/>
      <c r="BX53" s="1280"/>
      <c r="BY53" s="1281"/>
      <c r="BZ53" s="1281"/>
      <c r="CA53" s="1281"/>
      <c r="CB53" s="1281"/>
      <c r="CC53" s="1281"/>
      <c r="CD53" s="1281"/>
      <c r="CE53" s="1281"/>
      <c r="CF53" s="1280"/>
      <c r="CG53" s="1281"/>
      <c r="CH53" s="1281"/>
      <c r="CI53" s="1281"/>
      <c r="CJ53" s="1281"/>
      <c r="CK53" s="1281"/>
      <c r="CL53" s="1281"/>
      <c r="CM53" s="1281"/>
      <c r="CN53" s="1280"/>
      <c r="CO53" s="1281"/>
      <c r="CP53" s="1281"/>
      <c r="CQ53" s="1281"/>
      <c r="CR53" s="1281"/>
      <c r="CS53" s="1281"/>
      <c r="CT53" s="1281"/>
      <c r="CU53" s="1281"/>
      <c r="CV53" s="1280"/>
      <c r="CW53" s="1281"/>
      <c r="CX53" s="1281"/>
      <c r="CY53" s="1281"/>
      <c r="CZ53" s="1281"/>
      <c r="DA53" s="1281"/>
      <c r="DB53" s="1281"/>
      <c r="DC53" s="1281"/>
    </row>
    <row r="54" spans="1:109">
      <c r="A54" s="334"/>
      <c r="B54" s="326"/>
      <c r="G54" s="1293"/>
      <c r="H54" s="1293"/>
      <c r="I54" s="1275"/>
      <c r="J54" s="1275"/>
      <c r="K54" s="1292"/>
      <c r="L54" s="1292"/>
      <c r="M54" s="1292"/>
      <c r="N54" s="1292"/>
      <c r="AM54" s="335"/>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c r="A55" s="334"/>
      <c r="B55" s="326"/>
      <c r="G55" s="1275"/>
      <c r="H55" s="1275"/>
      <c r="I55" s="1275"/>
      <c r="J55" s="1275"/>
      <c r="K55" s="1292"/>
      <c r="L55" s="1292"/>
      <c r="M55" s="1292"/>
      <c r="N55" s="1292"/>
      <c r="AN55" s="1279" t="s">
        <v>441</v>
      </c>
      <c r="AO55" s="1279"/>
      <c r="AP55" s="1279"/>
      <c r="AQ55" s="1279"/>
      <c r="AR55" s="1279"/>
      <c r="AS55" s="1279"/>
      <c r="AT55" s="1279"/>
      <c r="AU55" s="1279"/>
      <c r="AV55" s="1279"/>
      <c r="AW55" s="1279"/>
      <c r="AX55" s="1279"/>
      <c r="AY55" s="1279"/>
      <c r="AZ55" s="1279"/>
      <c r="BA55" s="1279"/>
      <c r="BB55" s="1282" t="s">
        <v>439</v>
      </c>
      <c r="BC55" s="1282"/>
      <c r="BD55" s="1282"/>
      <c r="BE55" s="1282"/>
      <c r="BF55" s="1282"/>
      <c r="BG55" s="1282"/>
      <c r="BH55" s="1282"/>
      <c r="BI55" s="1282"/>
      <c r="BJ55" s="1282"/>
      <c r="BK55" s="1282"/>
      <c r="BL55" s="1282"/>
      <c r="BM55" s="1282"/>
      <c r="BN55" s="1282"/>
      <c r="BO55" s="1282"/>
      <c r="BP55" s="1280"/>
      <c r="BQ55" s="1281"/>
      <c r="BR55" s="1281"/>
      <c r="BS55" s="1281"/>
      <c r="BT55" s="1281"/>
      <c r="BU55" s="1281"/>
      <c r="BV55" s="1281"/>
      <c r="BW55" s="1281"/>
      <c r="BX55" s="1280"/>
      <c r="BY55" s="1281"/>
      <c r="BZ55" s="1281"/>
      <c r="CA55" s="1281"/>
      <c r="CB55" s="1281"/>
      <c r="CC55" s="1281"/>
      <c r="CD55" s="1281"/>
      <c r="CE55" s="1281"/>
      <c r="CF55" s="1280"/>
      <c r="CG55" s="1281"/>
      <c r="CH55" s="1281"/>
      <c r="CI55" s="1281"/>
      <c r="CJ55" s="1281"/>
      <c r="CK55" s="1281"/>
      <c r="CL55" s="1281"/>
      <c r="CM55" s="1281"/>
      <c r="CN55" s="1280"/>
      <c r="CO55" s="1281"/>
      <c r="CP55" s="1281"/>
      <c r="CQ55" s="1281"/>
      <c r="CR55" s="1281"/>
      <c r="CS55" s="1281"/>
      <c r="CT55" s="1281"/>
      <c r="CU55" s="1281"/>
      <c r="CV55" s="1280"/>
      <c r="CW55" s="1281"/>
      <c r="CX55" s="1281"/>
      <c r="CY55" s="1281"/>
      <c r="CZ55" s="1281"/>
      <c r="DA55" s="1281"/>
      <c r="DB55" s="1281"/>
      <c r="DC55" s="1281"/>
    </row>
    <row r="56" spans="1:109">
      <c r="A56" s="334"/>
      <c r="B56" s="326"/>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34" customFormat="1">
      <c r="B57" s="338"/>
      <c r="G57" s="1275"/>
      <c r="H57" s="1275"/>
      <c r="I57" s="1295"/>
      <c r="J57" s="1295"/>
      <c r="K57" s="1292"/>
      <c r="L57" s="1292"/>
      <c r="M57" s="1292"/>
      <c r="N57" s="1292"/>
      <c r="AM57" s="319"/>
      <c r="AN57" s="1279"/>
      <c r="AO57" s="1279"/>
      <c r="AP57" s="1279"/>
      <c r="AQ57" s="1279"/>
      <c r="AR57" s="1279"/>
      <c r="AS57" s="1279"/>
      <c r="AT57" s="1279"/>
      <c r="AU57" s="1279"/>
      <c r="AV57" s="1279"/>
      <c r="AW57" s="1279"/>
      <c r="AX57" s="1279"/>
      <c r="AY57" s="1279"/>
      <c r="AZ57" s="1279"/>
      <c r="BA57" s="1279"/>
      <c r="BB57" s="1282" t="s">
        <v>440</v>
      </c>
      <c r="BC57" s="1282"/>
      <c r="BD57" s="1282"/>
      <c r="BE57" s="1282"/>
      <c r="BF57" s="1282"/>
      <c r="BG57" s="1282"/>
      <c r="BH57" s="1282"/>
      <c r="BI57" s="1282"/>
      <c r="BJ57" s="1282"/>
      <c r="BK57" s="1282"/>
      <c r="BL57" s="1282"/>
      <c r="BM57" s="1282"/>
      <c r="BN57" s="1282"/>
      <c r="BO57" s="1282"/>
      <c r="BP57" s="1280"/>
      <c r="BQ57" s="1281"/>
      <c r="BR57" s="1281"/>
      <c r="BS57" s="1281"/>
      <c r="BT57" s="1281"/>
      <c r="BU57" s="1281"/>
      <c r="BV57" s="1281"/>
      <c r="BW57" s="1281"/>
      <c r="BX57" s="1280"/>
      <c r="BY57" s="1281"/>
      <c r="BZ57" s="1281"/>
      <c r="CA57" s="1281"/>
      <c r="CB57" s="1281"/>
      <c r="CC57" s="1281"/>
      <c r="CD57" s="1281"/>
      <c r="CE57" s="1281"/>
      <c r="CF57" s="1280"/>
      <c r="CG57" s="1281"/>
      <c r="CH57" s="1281"/>
      <c r="CI57" s="1281"/>
      <c r="CJ57" s="1281"/>
      <c r="CK57" s="1281"/>
      <c r="CL57" s="1281"/>
      <c r="CM57" s="1281"/>
      <c r="CN57" s="1280"/>
      <c r="CO57" s="1281"/>
      <c r="CP57" s="1281"/>
      <c r="CQ57" s="1281"/>
      <c r="CR57" s="1281"/>
      <c r="CS57" s="1281"/>
      <c r="CT57" s="1281"/>
      <c r="CU57" s="1281"/>
      <c r="CV57" s="1280"/>
      <c r="CW57" s="1281"/>
      <c r="CX57" s="1281"/>
      <c r="CY57" s="1281"/>
      <c r="CZ57" s="1281"/>
      <c r="DA57" s="1281"/>
      <c r="DB57" s="1281"/>
      <c r="DC57" s="1281"/>
      <c r="DD57" s="339"/>
      <c r="DE57" s="338"/>
    </row>
    <row r="58" spans="1:109" s="334" customFormat="1">
      <c r="A58" s="319"/>
      <c r="B58" s="338"/>
      <c r="G58" s="1275"/>
      <c r="H58" s="1275"/>
      <c r="I58" s="1295"/>
      <c r="J58" s="1295"/>
      <c r="K58" s="1292"/>
      <c r="L58" s="1292"/>
      <c r="M58" s="1292"/>
      <c r="N58" s="1292"/>
      <c r="AM58" s="319"/>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39"/>
      <c r="DE58" s="338"/>
    </row>
    <row r="59" spans="1:109" s="334" customFormat="1">
      <c r="A59" s="319"/>
      <c r="B59" s="338"/>
      <c r="K59" s="340"/>
      <c r="L59" s="340"/>
      <c r="M59" s="340"/>
      <c r="N59" s="340"/>
      <c r="AQ59" s="340"/>
      <c r="AR59" s="340"/>
      <c r="AS59" s="340"/>
      <c r="AT59" s="340"/>
      <c r="BC59" s="340"/>
      <c r="BD59" s="340"/>
      <c r="BE59" s="340"/>
      <c r="BF59" s="340"/>
      <c r="BO59" s="340"/>
      <c r="BP59" s="340"/>
      <c r="BQ59" s="340"/>
      <c r="BR59" s="340"/>
      <c r="CA59" s="340"/>
      <c r="CB59" s="340"/>
      <c r="CC59" s="340"/>
      <c r="CD59" s="340"/>
      <c r="CM59" s="340"/>
      <c r="CN59" s="340"/>
      <c r="CO59" s="340"/>
      <c r="CP59" s="340"/>
      <c r="CY59" s="340"/>
      <c r="CZ59" s="340"/>
      <c r="DA59" s="340"/>
      <c r="DB59" s="340"/>
      <c r="DC59" s="340"/>
      <c r="DD59" s="339"/>
      <c r="DE59" s="338"/>
    </row>
    <row r="60" spans="1:109" s="334" customFormat="1">
      <c r="A60" s="319"/>
      <c r="B60" s="338"/>
      <c r="K60" s="340"/>
      <c r="L60" s="340"/>
      <c r="M60" s="340"/>
      <c r="N60" s="340"/>
      <c r="AQ60" s="340"/>
      <c r="AR60" s="340"/>
      <c r="AS60" s="340"/>
      <c r="AT60" s="340"/>
      <c r="BC60" s="340"/>
      <c r="BD60" s="340"/>
      <c r="BE60" s="340"/>
      <c r="BF60" s="340"/>
      <c r="BO60" s="340"/>
      <c r="BP60" s="340"/>
      <c r="BQ60" s="340"/>
      <c r="BR60" s="340"/>
      <c r="CA60" s="340"/>
      <c r="CB60" s="340"/>
      <c r="CC60" s="340"/>
      <c r="CD60" s="340"/>
      <c r="CM60" s="340"/>
      <c r="CN60" s="340"/>
      <c r="CO60" s="340"/>
      <c r="CP60" s="340"/>
      <c r="CY60" s="340"/>
      <c r="CZ60" s="340"/>
      <c r="DA60" s="340"/>
      <c r="DB60" s="340"/>
      <c r="DC60" s="340"/>
      <c r="DD60" s="339"/>
      <c r="DE60" s="338"/>
    </row>
    <row r="61" spans="1:109" s="334" customFormat="1">
      <c r="A61" s="319"/>
      <c r="B61" s="341"/>
      <c r="C61" s="342"/>
      <c r="D61" s="342"/>
      <c r="E61" s="342"/>
      <c r="F61" s="342"/>
      <c r="G61" s="342"/>
      <c r="H61" s="342"/>
      <c r="I61" s="342"/>
      <c r="J61" s="342"/>
      <c r="K61" s="342"/>
      <c r="L61" s="342"/>
      <c r="M61" s="343"/>
      <c r="N61" s="343"/>
      <c r="O61" s="342"/>
      <c r="P61" s="342"/>
      <c r="Q61" s="342"/>
      <c r="R61" s="342"/>
      <c r="S61" s="342"/>
      <c r="T61" s="342"/>
      <c r="U61" s="342"/>
      <c r="V61" s="342"/>
      <c r="W61" s="342"/>
      <c r="X61" s="342"/>
      <c r="Y61" s="342"/>
      <c r="Z61" s="342"/>
      <c r="AA61" s="342"/>
      <c r="AB61" s="342"/>
      <c r="AC61" s="342"/>
      <c r="AD61" s="342"/>
      <c r="AE61" s="342"/>
      <c r="AF61" s="342"/>
      <c r="AG61" s="342"/>
      <c r="AH61" s="342"/>
      <c r="AI61" s="342"/>
      <c r="AJ61" s="342"/>
      <c r="AK61" s="342"/>
      <c r="AL61" s="342"/>
      <c r="AM61" s="342"/>
      <c r="AN61" s="342"/>
      <c r="AO61" s="342"/>
      <c r="AP61" s="342"/>
      <c r="AQ61" s="342"/>
      <c r="AR61" s="342"/>
      <c r="AS61" s="343"/>
      <c r="AT61" s="343"/>
      <c r="AU61" s="342"/>
      <c r="AV61" s="342"/>
      <c r="AW61" s="342"/>
      <c r="AX61" s="342"/>
      <c r="AY61" s="342"/>
      <c r="AZ61" s="342"/>
      <c r="BA61" s="342"/>
      <c r="BB61" s="342"/>
      <c r="BC61" s="342"/>
      <c r="BD61" s="342"/>
      <c r="BE61" s="343"/>
      <c r="BF61" s="343"/>
      <c r="BG61" s="342"/>
      <c r="BH61" s="342"/>
      <c r="BI61" s="342"/>
      <c r="BJ61" s="342"/>
      <c r="BK61" s="342"/>
      <c r="BL61" s="342"/>
      <c r="BM61" s="342"/>
      <c r="BN61" s="342"/>
      <c r="BO61" s="342"/>
      <c r="BP61" s="342"/>
      <c r="BQ61" s="343"/>
      <c r="BR61" s="343"/>
      <c r="BS61" s="342"/>
      <c r="BT61" s="342"/>
      <c r="BU61" s="342"/>
      <c r="BV61" s="342"/>
      <c r="BW61" s="342"/>
      <c r="BX61" s="342"/>
      <c r="BY61" s="342"/>
      <c r="BZ61" s="342"/>
      <c r="CA61" s="342"/>
      <c r="CB61" s="342"/>
      <c r="CC61" s="343"/>
      <c r="CD61" s="343"/>
      <c r="CE61" s="342"/>
      <c r="CF61" s="342"/>
      <c r="CG61" s="342"/>
      <c r="CH61" s="342"/>
      <c r="CI61" s="342"/>
      <c r="CJ61" s="342"/>
      <c r="CK61" s="342"/>
      <c r="CL61" s="342"/>
      <c r="CM61" s="342"/>
      <c r="CN61" s="342"/>
      <c r="CO61" s="343"/>
      <c r="CP61" s="343"/>
      <c r="CQ61" s="342"/>
      <c r="CR61" s="342"/>
      <c r="CS61" s="342"/>
      <c r="CT61" s="342"/>
      <c r="CU61" s="342"/>
      <c r="CV61" s="342"/>
      <c r="CW61" s="342"/>
      <c r="CX61" s="342"/>
      <c r="CY61" s="342"/>
      <c r="CZ61" s="342"/>
      <c r="DA61" s="343"/>
      <c r="DB61" s="343"/>
      <c r="DC61" s="343"/>
      <c r="DD61" s="344"/>
      <c r="DE61" s="338"/>
    </row>
    <row r="62" spans="1:109">
      <c r="B62" s="331"/>
      <c r="C62" s="331"/>
      <c r="D62" s="331"/>
      <c r="E62" s="331"/>
      <c r="F62" s="331"/>
      <c r="G62" s="331"/>
      <c r="H62" s="331"/>
      <c r="I62" s="331"/>
      <c r="J62" s="331"/>
      <c r="K62" s="331"/>
      <c r="L62" s="331"/>
      <c r="M62" s="331"/>
      <c r="N62" s="331"/>
      <c r="O62" s="331"/>
      <c r="P62" s="331"/>
      <c r="Q62" s="331"/>
      <c r="R62" s="331"/>
      <c r="S62" s="331"/>
      <c r="T62" s="331"/>
      <c r="U62" s="331"/>
      <c r="V62" s="331"/>
      <c r="W62" s="331"/>
      <c r="X62" s="331"/>
      <c r="Y62" s="331"/>
      <c r="Z62" s="331"/>
      <c r="AA62" s="331"/>
      <c r="AB62" s="331"/>
      <c r="AC62" s="331"/>
      <c r="AD62" s="331"/>
      <c r="AE62" s="331"/>
      <c r="AF62" s="331"/>
      <c r="AG62" s="331"/>
      <c r="AH62" s="331"/>
      <c r="AI62" s="331"/>
      <c r="AJ62" s="331"/>
      <c r="AK62" s="331"/>
      <c r="AL62" s="331"/>
      <c r="AM62" s="331"/>
      <c r="AN62" s="331"/>
      <c r="AO62" s="331"/>
      <c r="AP62" s="331"/>
      <c r="AQ62" s="331"/>
      <c r="AR62" s="331"/>
      <c r="AS62" s="331"/>
      <c r="AT62" s="331"/>
      <c r="AU62" s="331"/>
      <c r="AV62" s="331"/>
      <c r="AW62" s="331"/>
      <c r="AX62" s="331"/>
      <c r="AY62" s="331"/>
      <c r="AZ62" s="331"/>
      <c r="BA62" s="331"/>
      <c r="BB62" s="331"/>
      <c r="BC62" s="331"/>
      <c r="BD62" s="331"/>
      <c r="BE62" s="331"/>
      <c r="BF62" s="331"/>
      <c r="BG62" s="331"/>
      <c r="BH62" s="331"/>
      <c r="BI62" s="331"/>
      <c r="BJ62" s="331"/>
      <c r="BK62" s="331"/>
      <c r="BL62" s="331"/>
      <c r="BM62" s="331"/>
      <c r="BN62" s="331"/>
      <c r="BO62" s="331"/>
      <c r="BP62" s="331"/>
      <c r="BQ62" s="331"/>
      <c r="BR62" s="331"/>
      <c r="BS62" s="331"/>
      <c r="BT62" s="331"/>
      <c r="BU62" s="331"/>
      <c r="BV62" s="331"/>
      <c r="BW62" s="331"/>
      <c r="BX62" s="331"/>
      <c r="BY62" s="331"/>
      <c r="BZ62" s="331"/>
      <c r="CA62" s="331"/>
      <c r="CB62" s="331"/>
      <c r="CC62" s="331"/>
      <c r="CD62" s="331"/>
      <c r="CE62" s="331"/>
      <c r="CF62" s="331"/>
      <c r="CG62" s="331"/>
      <c r="CH62" s="331"/>
      <c r="CI62" s="331"/>
      <c r="CJ62" s="331"/>
      <c r="CK62" s="331"/>
      <c r="CL62" s="331"/>
      <c r="CM62" s="331"/>
      <c r="CN62" s="331"/>
      <c r="CO62" s="331"/>
      <c r="CP62" s="331"/>
      <c r="CQ62" s="331"/>
      <c r="CR62" s="331"/>
      <c r="CS62" s="331"/>
      <c r="CT62" s="331"/>
      <c r="CU62" s="331"/>
      <c r="CV62" s="331"/>
      <c r="CW62" s="331"/>
      <c r="CX62" s="331"/>
      <c r="CY62" s="331"/>
      <c r="CZ62" s="331"/>
      <c r="DA62" s="331"/>
      <c r="DB62" s="331"/>
      <c r="DC62" s="331"/>
      <c r="DD62" s="331"/>
      <c r="DE62" s="319"/>
    </row>
    <row r="63" spans="1:109" ht="17.25">
      <c r="B63" s="345" t="s">
        <v>442</v>
      </c>
    </row>
    <row r="64" spans="1:109">
      <c r="B64" s="326"/>
      <c r="G64" s="333"/>
      <c r="I64" s="346"/>
      <c r="J64" s="346"/>
      <c r="K64" s="346"/>
      <c r="L64" s="346"/>
      <c r="M64" s="346"/>
      <c r="N64" s="347"/>
      <c r="AM64" s="333"/>
      <c r="AN64" s="333" t="s">
        <v>435</v>
      </c>
      <c r="AP64" s="334"/>
      <c r="AQ64" s="334"/>
      <c r="AR64" s="334"/>
      <c r="AY64" s="333"/>
      <c r="BA64" s="334"/>
      <c r="BB64" s="334"/>
      <c r="BC64" s="334"/>
      <c r="BK64" s="333"/>
      <c r="BM64" s="334"/>
      <c r="BN64" s="334"/>
      <c r="BO64" s="334"/>
      <c r="BW64" s="333"/>
      <c r="BY64" s="334"/>
      <c r="BZ64" s="334"/>
      <c r="CA64" s="334"/>
      <c r="CI64" s="333"/>
      <c r="CK64" s="334"/>
      <c r="CL64" s="334"/>
      <c r="CM64" s="334"/>
      <c r="CU64" s="333"/>
      <c r="CW64" s="334"/>
      <c r="CX64" s="334"/>
      <c r="CY64" s="334"/>
    </row>
    <row r="65" spans="2:107">
      <c r="B65" s="326"/>
      <c r="AN65" s="1283" t="s">
        <v>448</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26"/>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26"/>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26"/>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26"/>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26"/>
      <c r="H70" s="348"/>
      <c r="I70" s="348"/>
      <c r="J70" s="349"/>
      <c r="K70" s="349"/>
      <c r="L70" s="350"/>
      <c r="M70" s="349"/>
      <c r="N70" s="350"/>
      <c r="AN70" s="335"/>
      <c r="AO70" s="335"/>
      <c r="AP70" s="335"/>
      <c r="AZ70" s="335"/>
      <c r="BA70" s="335"/>
      <c r="BB70" s="335"/>
      <c r="BL70" s="335"/>
      <c r="BM70" s="335"/>
      <c r="BN70" s="335"/>
      <c r="BX70" s="335"/>
      <c r="BY70" s="335"/>
      <c r="BZ70" s="335"/>
      <c r="CJ70" s="335"/>
      <c r="CK70" s="335"/>
      <c r="CL70" s="335"/>
      <c r="CV70" s="335"/>
      <c r="CW70" s="335"/>
      <c r="CX70" s="335"/>
    </row>
    <row r="71" spans="2:107">
      <c r="B71" s="326"/>
      <c r="G71" s="351"/>
      <c r="I71" s="352"/>
      <c r="J71" s="349"/>
      <c r="K71" s="349"/>
      <c r="L71" s="350"/>
      <c r="M71" s="349"/>
      <c r="N71" s="350"/>
      <c r="AM71" s="351"/>
      <c r="AN71" s="319" t="s">
        <v>437</v>
      </c>
    </row>
    <row r="72" spans="2:107">
      <c r="B72" s="326"/>
      <c r="G72" s="1275"/>
      <c r="H72" s="1275"/>
      <c r="I72" s="1275"/>
      <c r="J72" s="1275"/>
      <c r="K72" s="336"/>
      <c r="L72" s="336"/>
      <c r="M72" s="337"/>
      <c r="N72" s="337"/>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408</v>
      </c>
      <c r="BQ72" s="1279"/>
      <c r="BR72" s="1279"/>
      <c r="BS72" s="1279"/>
      <c r="BT72" s="1279"/>
      <c r="BU72" s="1279"/>
      <c r="BV72" s="1279"/>
      <c r="BW72" s="1279"/>
      <c r="BX72" s="1279" t="s">
        <v>409</v>
      </c>
      <c r="BY72" s="1279"/>
      <c r="BZ72" s="1279"/>
      <c r="CA72" s="1279"/>
      <c r="CB72" s="1279"/>
      <c r="CC72" s="1279"/>
      <c r="CD72" s="1279"/>
      <c r="CE72" s="1279"/>
      <c r="CF72" s="1279" t="s">
        <v>410</v>
      </c>
      <c r="CG72" s="1279"/>
      <c r="CH72" s="1279"/>
      <c r="CI72" s="1279"/>
      <c r="CJ72" s="1279"/>
      <c r="CK72" s="1279"/>
      <c r="CL72" s="1279"/>
      <c r="CM72" s="1279"/>
      <c r="CN72" s="1279" t="s">
        <v>411</v>
      </c>
      <c r="CO72" s="1279"/>
      <c r="CP72" s="1279"/>
      <c r="CQ72" s="1279"/>
      <c r="CR72" s="1279"/>
      <c r="CS72" s="1279"/>
      <c r="CT72" s="1279"/>
      <c r="CU72" s="1279"/>
      <c r="CV72" s="1279" t="s">
        <v>412</v>
      </c>
      <c r="CW72" s="1279"/>
      <c r="CX72" s="1279"/>
      <c r="CY72" s="1279"/>
      <c r="CZ72" s="1279"/>
      <c r="DA72" s="1279"/>
      <c r="DB72" s="1279"/>
      <c r="DC72" s="1279"/>
    </row>
    <row r="73" spans="2:107">
      <c r="B73" s="326"/>
      <c r="G73" s="1293"/>
      <c r="H73" s="1293"/>
      <c r="I73" s="1293"/>
      <c r="J73" s="1293"/>
      <c r="K73" s="1296"/>
      <c r="L73" s="1296"/>
      <c r="M73" s="1296"/>
      <c r="N73" s="1296"/>
      <c r="AM73" s="335"/>
      <c r="AN73" s="1282" t="s">
        <v>438</v>
      </c>
      <c r="AO73" s="1282"/>
      <c r="AP73" s="1282"/>
      <c r="AQ73" s="1282"/>
      <c r="AR73" s="1282"/>
      <c r="AS73" s="1282"/>
      <c r="AT73" s="1282"/>
      <c r="AU73" s="1282"/>
      <c r="AV73" s="1282"/>
      <c r="AW73" s="1282"/>
      <c r="AX73" s="1282"/>
      <c r="AY73" s="1282"/>
      <c r="AZ73" s="1282"/>
      <c r="BA73" s="1282"/>
      <c r="BB73" s="1282" t="s">
        <v>443</v>
      </c>
      <c r="BC73" s="1282"/>
      <c r="BD73" s="1282"/>
      <c r="BE73" s="1282"/>
      <c r="BF73" s="1282"/>
      <c r="BG73" s="1282"/>
      <c r="BH73" s="1282"/>
      <c r="BI73" s="1282"/>
      <c r="BJ73" s="1282"/>
      <c r="BK73" s="1282"/>
      <c r="BL73" s="1282"/>
      <c r="BM73" s="1282"/>
      <c r="BN73" s="1282"/>
      <c r="BO73" s="1282"/>
      <c r="BP73" s="1281">
        <v>43.4</v>
      </c>
      <c r="BQ73" s="1281"/>
      <c r="BR73" s="1281"/>
      <c r="BS73" s="1281"/>
      <c r="BT73" s="1281"/>
      <c r="BU73" s="1281"/>
      <c r="BV73" s="1281"/>
      <c r="BW73" s="1281"/>
      <c r="BX73" s="1281">
        <v>32.299999999999997</v>
      </c>
      <c r="BY73" s="1281"/>
      <c r="BZ73" s="1281"/>
      <c r="CA73" s="1281"/>
      <c r="CB73" s="1281"/>
      <c r="CC73" s="1281"/>
      <c r="CD73" s="1281"/>
      <c r="CE73" s="1281"/>
      <c r="CF73" s="1281">
        <v>24.9</v>
      </c>
      <c r="CG73" s="1281"/>
      <c r="CH73" s="1281"/>
      <c r="CI73" s="1281"/>
      <c r="CJ73" s="1281"/>
      <c r="CK73" s="1281"/>
      <c r="CL73" s="1281"/>
      <c r="CM73" s="1281"/>
      <c r="CN73" s="1281">
        <v>19.899999999999999</v>
      </c>
      <c r="CO73" s="1281"/>
      <c r="CP73" s="1281"/>
      <c r="CQ73" s="1281"/>
      <c r="CR73" s="1281"/>
      <c r="CS73" s="1281"/>
      <c r="CT73" s="1281"/>
      <c r="CU73" s="1281"/>
      <c r="CV73" s="1281">
        <v>8.9</v>
      </c>
      <c r="CW73" s="1281"/>
      <c r="CX73" s="1281"/>
      <c r="CY73" s="1281"/>
      <c r="CZ73" s="1281"/>
      <c r="DA73" s="1281"/>
      <c r="DB73" s="1281"/>
      <c r="DC73" s="1281"/>
    </row>
    <row r="74" spans="2:107">
      <c r="B74" s="326"/>
      <c r="G74" s="1293"/>
      <c r="H74" s="1293"/>
      <c r="I74" s="1293"/>
      <c r="J74" s="1293"/>
      <c r="K74" s="1296"/>
      <c r="L74" s="1296"/>
      <c r="M74" s="1296"/>
      <c r="N74" s="1296"/>
      <c r="AM74" s="335"/>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c r="B75" s="326"/>
      <c r="G75" s="1293"/>
      <c r="H75" s="1293"/>
      <c r="I75" s="1275"/>
      <c r="J75" s="1275"/>
      <c r="K75" s="1292"/>
      <c r="L75" s="1292"/>
      <c r="M75" s="1292"/>
      <c r="N75" s="1292"/>
      <c r="AM75" s="335"/>
      <c r="AN75" s="1282"/>
      <c r="AO75" s="1282"/>
      <c r="AP75" s="1282"/>
      <c r="AQ75" s="1282"/>
      <c r="AR75" s="1282"/>
      <c r="AS75" s="1282"/>
      <c r="AT75" s="1282"/>
      <c r="AU75" s="1282"/>
      <c r="AV75" s="1282"/>
      <c r="AW75" s="1282"/>
      <c r="AX75" s="1282"/>
      <c r="AY75" s="1282"/>
      <c r="AZ75" s="1282"/>
      <c r="BA75" s="1282"/>
      <c r="BB75" s="1282" t="s">
        <v>444</v>
      </c>
      <c r="BC75" s="1282"/>
      <c r="BD75" s="1282"/>
      <c r="BE75" s="1282"/>
      <c r="BF75" s="1282"/>
      <c r="BG75" s="1282"/>
      <c r="BH75" s="1282"/>
      <c r="BI75" s="1282"/>
      <c r="BJ75" s="1282"/>
      <c r="BK75" s="1282"/>
      <c r="BL75" s="1282"/>
      <c r="BM75" s="1282"/>
      <c r="BN75" s="1282"/>
      <c r="BO75" s="1282"/>
      <c r="BP75" s="1281">
        <v>9</v>
      </c>
      <c r="BQ75" s="1281"/>
      <c r="BR75" s="1281"/>
      <c r="BS75" s="1281"/>
      <c r="BT75" s="1281"/>
      <c r="BU75" s="1281"/>
      <c r="BV75" s="1281"/>
      <c r="BW75" s="1281"/>
      <c r="BX75" s="1281">
        <v>8.4</v>
      </c>
      <c r="BY75" s="1281"/>
      <c r="BZ75" s="1281"/>
      <c r="CA75" s="1281"/>
      <c r="CB75" s="1281"/>
      <c r="CC75" s="1281"/>
      <c r="CD75" s="1281"/>
      <c r="CE75" s="1281"/>
      <c r="CF75" s="1281">
        <v>7.7</v>
      </c>
      <c r="CG75" s="1281"/>
      <c r="CH75" s="1281"/>
      <c r="CI75" s="1281"/>
      <c r="CJ75" s="1281"/>
      <c r="CK75" s="1281"/>
      <c r="CL75" s="1281"/>
      <c r="CM75" s="1281"/>
      <c r="CN75" s="1281">
        <v>7.3</v>
      </c>
      <c r="CO75" s="1281"/>
      <c r="CP75" s="1281"/>
      <c r="CQ75" s="1281"/>
      <c r="CR75" s="1281"/>
      <c r="CS75" s="1281"/>
      <c r="CT75" s="1281"/>
      <c r="CU75" s="1281"/>
      <c r="CV75" s="1281">
        <v>7.1</v>
      </c>
      <c r="CW75" s="1281"/>
      <c r="CX75" s="1281"/>
      <c r="CY75" s="1281"/>
      <c r="CZ75" s="1281"/>
      <c r="DA75" s="1281"/>
      <c r="DB75" s="1281"/>
      <c r="DC75" s="1281"/>
    </row>
    <row r="76" spans="2:107">
      <c r="B76" s="326"/>
      <c r="G76" s="1293"/>
      <c r="H76" s="1293"/>
      <c r="I76" s="1275"/>
      <c r="J76" s="1275"/>
      <c r="K76" s="1292"/>
      <c r="L76" s="1292"/>
      <c r="M76" s="1292"/>
      <c r="N76" s="1292"/>
      <c r="AM76" s="335"/>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c r="B77" s="326"/>
      <c r="G77" s="1275"/>
      <c r="H77" s="1275"/>
      <c r="I77" s="1275"/>
      <c r="J77" s="1275"/>
      <c r="K77" s="1296"/>
      <c r="L77" s="1296"/>
      <c r="M77" s="1296"/>
      <c r="N77" s="1296"/>
      <c r="AN77" s="1279" t="s">
        <v>445</v>
      </c>
      <c r="AO77" s="1279"/>
      <c r="AP77" s="1279"/>
      <c r="AQ77" s="1279"/>
      <c r="AR77" s="1279"/>
      <c r="AS77" s="1279"/>
      <c r="AT77" s="1279"/>
      <c r="AU77" s="1279"/>
      <c r="AV77" s="1279"/>
      <c r="AW77" s="1279"/>
      <c r="AX77" s="1279"/>
      <c r="AY77" s="1279"/>
      <c r="AZ77" s="1279"/>
      <c r="BA77" s="1279"/>
      <c r="BB77" s="1282" t="s">
        <v>439</v>
      </c>
      <c r="BC77" s="1282"/>
      <c r="BD77" s="1282"/>
      <c r="BE77" s="1282"/>
      <c r="BF77" s="1282"/>
      <c r="BG77" s="1282"/>
      <c r="BH77" s="1282"/>
      <c r="BI77" s="1282"/>
      <c r="BJ77" s="1282"/>
      <c r="BK77" s="1282"/>
      <c r="BL77" s="1282"/>
      <c r="BM77" s="1282"/>
      <c r="BN77" s="1282"/>
      <c r="BO77" s="1282"/>
      <c r="BP77" s="1281">
        <v>52.8</v>
      </c>
      <c r="BQ77" s="1281"/>
      <c r="BR77" s="1281"/>
      <c r="BS77" s="1281"/>
      <c r="BT77" s="1281"/>
      <c r="BU77" s="1281"/>
      <c r="BV77" s="1281"/>
      <c r="BW77" s="1281"/>
      <c r="BX77" s="1281">
        <v>48.6</v>
      </c>
      <c r="BY77" s="1281"/>
      <c r="BZ77" s="1281"/>
      <c r="CA77" s="1281"/>
      <c r="CB77" s="1281"/>
      <c r="CC77" s="1281"/>
      <c r="CD77" s="1281"/>
      <c r="CE77" s="1281"/>
      <c r="CF77" s="1281">
        <v>32.799999999999997</v>
      </c>
      <c r="CG77" s="1281"/>
      <c r="CH77" s="1281"/>
      <c r="CI77" s="1281"/>
      <c r="CJ77" s="1281"/>
      <c r="CK77" s="1281"/>
      <c r="CL77" s="1281"/>
      <c r="CM77" s="1281"/>
      <c r="CN77" s="1281">
        <v>20.2</v>
      </c>
      <c r="CO77" s="1281"/>
      <c r="CP77" s="1281"/>
      <c r="CQ77" s="1281"/>
      <c r="CR77" s="1281"/>
      <c r="CS77" s="1281"/>
      <c r="CT77" s="1281"/>
      <c r="CU77" s="1281"/>
      <c r="CV77" s="1281">
        <v>19</v>
      </c>
      <c r="CW77" s="1281"/>
      <c r="CX77" s="1281"/>
      <c r="CY77" s="1281"/>
      <c r="CZ77" s="1281"/>
      <c r="DA77" s="1281"/>
      <c r="DB77" s="1281"/>
      <c r="DC77" s="1281"/>
    </row>
    <row r="78" spans="2:107">
      <c r="B78" s="326"/>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c r="B79" s="326"/>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444</v>
      </c>
      <c r="BC79" s="1282"/>
      <c r="BD79" s="1282"/>
      <c r="BE79" s="1282"/>
      <c r="BF79" s="1282"/>
      <c r="BG79" s="1282"/>
      <c r="BH79" s="1282"/>
      <c r="BI79" s="1282"/>
      <c r="BJ79" s="1282"/>
      <c r="BK79" s="1282"/>
      <c r="BL79" s="1282"/>
      <c r="BM79" s="1282"/>
      <c r="BN79" s="1282"/>
      <c r="BO79" s="1282"/>
      <c r="BP79" s="1281">
        <v>11.5</v>
      </c>
      <c r="BQ79" s="1281"/>
      <c r="BR79" s="1281"/>
      <c r="BS79" s="1281"/>
      <c r="BT79" s="1281"/>
      <c r="BU79" s="1281"/>
      <c r="BV79" s="1281"/>
      <c r="BW79" s="1281"/>
      <c r="BX79" s="1281">
        <v>10.4</v>
      </c>
      <c r="BY79" s="1281"/>
      <c r="BZ79" s="1281"/>
      <c r="CA79" s="1281"/>
      <c r="CB79" s="1281"/>
      <c r="CC79" s="1281"/>
      <c r="CD79" s="1281"/>
      <c r="CE79" s="1281"/>
      <c r="CF79" s="1281">
        <v>9.5</v>
      </c>
      <c r="CG79" s="1281"/>
      <c r="CH79" s="1281"/>
      <c r="CI79" s="1281"/>
      <c r="CJ79" s="1281"/>
      <c r="CK79" s="1281"/>
      <c r="CL79" s="1281"/>
      <c r="CM79" s="1281"/>
      <c r="CN79" s="1281">
        <v>8.6</v>
      </c>
      <c r="CO79" s="1281"/>
      <c r="CP79" s="1281"/>
      <c r="CQ79" s="1281"/>
      <c r="CR79" s="1281"/>
      <c r="CS79" s="1281"/>
      <c r="CT79" s="1281"/>
      <c r="CU79" s="1281"/>
      <c r="CV79" s="1281">
        <v>8.5</v>
      </c>
      <c r="CW79" s="1281"/>
      <c r="CX79" s="1281"/>
      <c r="CY79" s="1281"/>
      <c r="CZ79" s="1281"/>
      <c r="DA79" s="1281"/>
      <c r="DB79" s="1281"/>
      <c r="DC79" s="1281"/>
    </row>
    <row r="80" spans="2:107">
      <c r="B80" s="326"/>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c r="B81" s="326"/>
    </row>
    <row r="82" spans="2:109" ht="17.25">
      <c r="B82" s="326"/>
      <c r="K82" s="353"/>
      <c r="L82" s="353"/>
      <c r="M82" s="353"/>
      <c r="N82" s="353"/>
      <c r="AQ82" s="353"/>
      <c r="AR82" s="353"/>
      <c r="AS82" s="353"/>
      <c r="AT82" s="353"/>
      <c r="BC82" s="353"/>
      <c r="BD82" s="353"/>
      <c r="BE82" s="353"/>
      <c r="BF82" s="353"/>
      <c r="BO82" s="353"/>
      <c r="BP82" s="353"/>
      <c r="BQ82" s="353"/>
      <c r="BR82" s="353"/>
      <c r="CA82" s="353"/>
      <c r="CB82" s="353"/>
      <c r="CC82" s="353"/>
      <c r="CD82" s="353"/>
      <c r="CM82" s="353"/>
      <c r="CN82" s="353"/>
      <c r="CO82" s="353"/>
      <c r="CP82" s="353"/>
      <c r="CY82" s="353"/>
      <c r="CZ82" s="353"/>
      <c r="DA82" s="353"/>
      <c r="DB82" s="353"/>
      <c r="DC82" s="353"/>
    </row>
    <row r="83" spans="2:109">
      <c r="B83" s="328"/>
      <c r="C83" s="329"/>
      <c r="D83" s="329"/>
      <c r="E83" s="329"/>
      <c r="F83" s="329"/>
      <c r="G83" s="329"/>
      <c r="H83" s="329"/>
      <c r="I83" s="329"/>
      <c r="J83" s="329"/>
      <c r="K83" s="329"/>
      <c r="L83" s="329"/>
      <c r="M83" s="329"/>
      <c r="N83" s="329"/>
      <c r="O83" s="329"/>
      <c r="P83" s="329"/>
      <c r="Q83" s="329"/>
      <c r="R83" s="329"/>
      <c r="S83" s="329"/>
      <c r="T83" s="329"/>
      <c r="U83" s="329"/>
      <c r="V83" s="329"/>
      <c r="W83" s="329"/>
      <c r="X83" s="329"/>
      <c r="Y83" s="329"/>
      <c r="Z83" s="329"/>
      <c r="AA83" s="329"/>
      <c r="AB83" s="329"/>
      <c r="AC83" s="329"/>
      <c r="AD83" s="329"/>
      <c r="AE83" s="329"/>
      <c r="AF83" s="329"/>
      <c r="AG83" s="329"/>
      <c r="AH83" s="329"/>
      <c r="AI83" s="329"/>
      <c r="AJ83" s="329"/>
      <c r="AK83" s="329"/>
      <c r="AL83" s="329"/>
      <c r="AM83" s="329"/>
      <c r="AN83" s="329"/>
      <c r="AO83" s="329"/>
      <c r="AP83" s="329"/>
      <c r="AQ83" s="329"/>
      <c r="AR83" s="329"/>
      <c r="AS83" s="329"/>
      <c r="AT83" s="329"/>
      <c r="AU83" s="329"/>
      <c r="AV83" s="329"/>
      <c r="AW83" s="329"/>
      <c r="AX83" s="329"/>
      <c r="AY83" s="329"/>
      <c r="AZ83" s="329"/>
      <c r="BA83" s="329"/>
      <c r="BB83" s="329"/>
      <c r="BC83" s="329"/>
      <c r="BD83" s="329"/>
      <c r="BE83" s="329"/>
      <c r="BF83" s="329"/>
      <c r="BG83" s="329"/>
      <c r="BH83" s="329"/>
      <c r="BI83" s="329"/>
      <c r="BJ83" s="329"/>
      <c r="BK83" s="329"/>
      <c r="BL83" s="329"/>
      <c r="BM83" s="329"/>
      <c r="BN83" s="329"/>
      <c r="BO83" s="329"/>
      <c r="BP83" s="329"/>
      <c r="BQ83" s="329"/>
      <c r="BR83" s="329"/>
      <c r="BS83" s="329"/>
      <c r="BT83" s="329"/>
      <c r="BU83" s="329"/>
      <c r="BV83" s="329"/>
      <c r="BW83" s="329"/>
      <c r="BX83" s="329"/>
      <c r="BY83" s="329"/>
      <c r="BZ83" s="329"/>
      <c r="CA83" s="329"/>
      <c r="CB83" s="329"/>
      <c r="CC83" s="329"/>
      <c r="CD83" s="329"/>
      <c r="CE83" s="329"/>
      <c r="CF83" s="329"/>
      <c r="CG83" s="329"/>
      <c r="CH83" s="329"/>
      <c r="CI83" s="329"/>
      <c r="CJ83" s="329"/>
      <c r="CK83" s="329"/>
      <c r="CL83" s="329"/>
      <c r="CM83" s="329"/>
      <c r="CN83" s="329"/>
      <c r="CO83" s="329"/>
      <c r="CP83" s="329"/>
      <c r="CQ83" s="329"/>
      <c r="CR83" s="329"/>
      <c r="CS83" s="329"/>
      <c r="CT83" s="329"/>
      <c r="CU83" s="329"/>
      <c r="CV83" s="329"/>
      <c r="CW83" s="329"/>
      <c r="CX83" s="329"/>
      <c r="CY83" s="329"/>
      <c r="CZ83" s="329"/>
      <c r="DA83" s="329"/>
      <c r="DB83" s="329"/>
      <c r="DC83" s="329"/>
      <c r="DD83" s="330"/>
    </row>
    <row r="84" spans="2:109">
      <c r="DD84" s="319"/>
      <c r="DE84" s="319"/>
    </row>
    <row r="85" spans="2:109">
      <c r="DD85" s="319"/>
      <c r="DE85" s="319"/>
    </row>
    <row r="86" spans="2:109" hidden="1">
      <c r="DD86" s="319"/>
      <c r="DE86" s="319"/>
    </row>
    <row r="87" spans="2:109" hidden="1">
      <c r="K87" s="354"/>
      <c r="AQ87" s="354"/>
      <c r="BC87" s="354"/>
      <c r="BO87" s="354"/>
      <c r="CA87" s="354"/>
      <c r="CM87" s="354"/>
      <c r="CY87" s="354"/>
      <c r="DD87" s="319"/>
      <c r="DE87" s="319"/>
    </row>
    <row r="88" spans="2:109" hidden="1">
      <c r="DD88" s="319"/>
      <c r="DE88" s="319"/>
    </row>
    <row r="89" spans="2:109" hidden="1">
      <c r="DD89" s="319"/>
      <c r="DE89" s="319"/>
    </row>
    <row r="90" spans="2:109" hidden="1">
      <c r="DD90" s="319"/>
      <c r="DE90" s="319"/>
    </row>
    <row r="91" spans="2:109" hidden="1">
      <c r="DD91" s="319"/>
      <c r="DE91" s="319"/>
    </row>
    <row r="92" spans="2:109" ht="13.5" hidden="1" customHeight="1">
      <c r="DD92" s="319"/>
      <c r="DE92" s="319"/>
    </row>
    <row r="93" spans="2:109" ht="13.5" hidden="1" customHeight="1">
      <c r="DD93" s="319"/>
      <c r="DE93" s="319"/>
    </row>
    <row r="94" spans="2:109" ht="13.5" hidden="1" customHeight="1">
      <c r="DD94" s="319"/>
      <c r="DE94" s="319"/>
    </row>
    <row r="95" spans="2:109" ht="13.5" hidden="1" customHeight="1">
      <c r="DD95" s="319"/>
      <c r="DE95" s="319"/>
    </row>
    <row r="96" spans="2:109" ht="13.5" hidden="1" customHeight="1">
      <c r="DD96" s="319"/>
      <c r="DE96" s="319"/>
    </row>
    <row r="97" spans="108:109" ht="13.5" hidden="1" customHeight="1">
      <c r="DD97" s="319"/>
      <c r="DE97" s="319"/>
    </row>
    <row r="98" spans="108:109" ht="13.5" hidden="1" customHeight="1">
      <c r="DD98" s="319"/>
      <c r="DE98" s="319"/>
    </row>
    <row r="99" spans="108:109" ht="13.5" hidden="1" customHeight="1">
      <c r="DD99" s="319"/>
      <c r="DE99" s="319"/>
    </row>
    <row r="100" spans="108:109" ht="13.5" hidden="1" customHeight="1">
      <c r="DD100" s="319"/>
      <c r="DE100" s="319"/>
    </row>
    <row r="101" spans="108:109" ht="13.5" hidden="1" customHeight="1">
      <c r="DD101" s="319"/>
      <c r="DE101" s="319"/>
    </row>
    <row r="102" spans="108:109" ht="13.5" hidden="1" customHeight="1">
      <c r="DD102" s="319"/>
      <c r="DE102" s="319"/>
    </row>
    <row r="103" spans="108:109" ht="13.5" hidden="1" customHeight="1">
      <c r="DD103" s="319"/>
      <c r="DE103" s="319"/>
    </row>
    <row r="104" spans="108:109" ht="13.5" hidden="1" customHeight="1">
      <c r="DD104" s="319"/>
      <c r="DE104" s="319"/>
    </row>
    <row r="105" spans="108:109" ht="13.5" hidden="1" customHeight="1">
      <c r="DD105" s="319"/>
      <c r="DE105" s="319"/>
    </row>
    <row r="106" spans="108:109" ht="13.5" hidden="1" customHeight="1">
      <c r="DD106" s="319"/>
      <c r="DE106" s="319"/>
    </row>
    <row r="107" spans="108:109" ht="13.5" hidden="1" customHeight="1">
      <c r="DD107" s="319"/>
      <c r="DE107" s="319"/>
    </row>
    <row r="108" spans="108:109" ht="13.5" hidden="1" customHeight="1">
      <c r="DD108" s="319"/>
      <c r="DE108" s="319"/>
    </row>
    <row r="109" spans="108:109" ht="13.5" hidden="1" customHeight="1">
      <c r="DD109" s="319"/>
      <c r="DE109" s="319"/>
    </row>
    <row r="110" spans="108:109" ht="13.5" hidden="1" customHeight="1">
      <c r="DD110" s="319"/>
      <c r="DE110" s="319"/>
    </row>
    <row r="111" spans="108:109" ht="13.5" hidden="1" customHeight="1">
      <c r="DD111" s="319"/>
      <c r="DE111" s="319"/>
    </row>
    <row r="112" spans="108:109" ht="13.5" hidden="1" customHeight="1">
      <c r="DD112" s="319"/>
      <c r="DE112" s="319"/>
    </row>
    <row r="113" spans="108:109" ht="13.5" hidden="1" customHeight="1">
      <c r="DD113" s="319"/>
      <c r="DE113" s="319"/>
    </row>
    <row r="114" spans="108:109" ht="13.5" hidden="1" customHeight="1">
      <c r="DD114" s="319"/>
      <c r="DE114" s="319"/>
    </row>
    <row r="115" spans="108:109" ht="13.5" hidden="1" customHeight="1">
      <c r="DD115" s="319"/>
      <c r="DE115" s="319"/>
    </row>
    <row r="116" spans="108:109" ht="13.5" hidden="1" customHeight="1">
      <c r="DD116" s="319"/>
      <c r="DE116" s="319"/>
    </row>
    <row r="117" spans="108:109" ht="13.5" hidden="1" customHeight="1">
      <c r="DD117" s="319"/>
      <c r="DE117" s="319"/>
    </row>
    <row r="118" spans="108:109" ht="13.5" hidden="1" customHeight="1">
      <c r="DD118" s="319"/>
      <c r="DE118" s="319"/>
    </row>
    <row r="119" spans="108:109" ht="13.5" hidden="1" customHeight="1">
      <c r="DD119" s="319"/>
      <c r="DE119" s="319"/>
    </row>
    <row r="120" spans="108:109" ht="13.5" hidden="1" customHeight="1">
      <c r="DD120" s="319"/>
      <c r="DE120" s="319"/>
    </row>
    <row r="121" spans="108:109" ht="13.5" hidden="1" customHeight="1">
      <c r="DD121" s="319"/>
      <c r="DE121" s="319"/>
    </row>
    <row r="122" spans="108:109" ht="13.5" hidden="1" customHeight="1">
      <c r="DD122" s="319"/>
      <c r="DE122" s="319"/>
    </row>
    <row r="123" spans="108:109" ht="13.5" hidden="1" customHeight="1">
      <c r="DD123" s="319"/>
      <c r="DE123" s="319"/>
    </row>
    <row r="124" spans="108:109" ht="13.5" hidden="1" customHeight="1">
      <c r="DD124" s="319"/>
      <c r="DE124" s="319"/>
    </row>
    <row r="125" spans="108:109" ht="13.5" hidden="1" customHeight="1">
      <c r="DD125" s="319"/>
      <c r="DE125" s="319"/>
    </row>
    <row r="126" spans="108:109" ht="13.5" hidden="1" customHeight="1">
      <c r="DD126" s="319"/>
      <c r="DE126" s="319"/>
    </row>
    <row r="127" spans="108:109" ht="13.5" hidden="1" customHeight="1">
      <c r="DD127" s="319"/>
      <c r="DE127" s="319"/>
    </row>
    <row r="128" spans="108:109" ht="13.5" hidden="1" customHeight="1">
      <c r="DD128" s="319"/>
      <c r="DE128" s="319"/>
    </row>
    <row r="129" spans="108:109" ht="13.5" hidden="1" customHeight="1">
      <c r="DD129" s="319"/>
      <c r="DE129" s="319"/>
    </row>
    <row r="130" spans="108:109" ht="13.5" hidden="1" customHeight="1">
      <c r="DD130" s="319"/>
      <c r="DE130" s="319"/>
    </row>
    <row r="131" spans="108:109" ht="13.5" hidden="1" customHeight="1">
      <c r="DD131" s="319"/>
      <c r="DE131" s="319"/>
    </row>
    <row r="132" spans="108:109" ht="13.5" hidden="1" customHeight="1">
      <c r="DD132" s="319"/>
      <c r="DE132" s="319"/>
    </row>
    <row r="133" spans="108:109" ht="13.5" hidden="1" customHeight="1">
      <c r="DD133" s="319"/>
      <c r="DE133" s="319"/>
    </row>
    <row r="134" spans="108:109" ht="13.5" hidden="1" customHeight="1">
      <c r="DD134" s="319"/>
      <c r="DE134" s="319"/>
    </row>
    <row r="135" spans="108:109" ht="13.5" hidden="1" customHeight="1">
      <c r="DD135" s="319"/>
      <c r="DE135" s="319"/>
    </row>
    <row r="136" spans="108:109" ht="13.5" hidden="1" customHeight="1">
      <c r="DD136" s="319"/>
      <c r="DE136" s="319"/>
    </row>
    <row r="137" spans="108:109" ht="13.5" hidden="1" customHeight="1">
      <c r="DD137" s="319"/>
      <c r="DE137" s="319"/>
    </row>
    <row r="138" spans="108:109" ht="13.5" hidden="1" customHeight="1">
      <c r="DD138" s="319"/>
      <c r="DE138" s="319"/>
    </row>
    <row r="139" spans="108:109" ht="13.5" hidden="1" customHeight="1">
      <c r="DD139" s="319"/>
      <c r="DE139" s="319"/>
    </row>
    <row r="140" spans="108:109" ht="13.5" hidden="1" customHeight="1">
      <c r="DD140" s="319"/>
      <c r="DE140" s="319"/>
    </row>
    <row r="141" spans="108:109" ht="13.5" hidden="1" customHeight="1">
      <c r="DD141" s="319"/>
      <c r="DE141" s="319"/>
    </row>
    <row r="142" spans="108:109" ht="13.5" hidden="1" customHeight="1">
      <c r="DD142" s="319"/>
      <c r="DE142" s="319"/>
    </row>
    <row r="143" spans="108:109" ht="13.5" hidden="1" customHeight="1">
      <c r="DD143" s="319"/>
      <c r="DE143" s="319"/>
    </row>
    <row r="144" spans="108:109" ht="13.5" hidden="1" customHeight="1">
      <c r="DD144" s="319"/>
      <c r="DE144" s="319"/>
    </row>
    <row r="145" spans="108:109" ht="13.5" hidden="1" customHeight="1">
      <c r="DD145" s="319"/>
      <c r="DE145" s="319"/>
    </row>
    <row r="146" spans="108:109" ht="13.5" hidden="1" customHeight="1">
      <c r="DD146" s="319"/>
      <c r="DE146" s="319"/>
    </row>
    <row r="147" spans="108:109" ht="13.5" hidden="1" customHeight="1">
      <c r="DD147" s="319"/>
      <c r="DE147" s="319"/>
    </row>
    <row r="148" spans="108:109" ht="13.5" hidden="1" customHeight="1">
      <c r="DD148" s="319"/>
      <c r="DE148" s="319"/>
    </row>
    <row r="149" spans="108:109" ht="13.5" hidden="1" customHeight="1">
      <c r="DD149" s="319"/>
      <c r="DE149" s="319"/>
    </row>
    <row r="150" spans="108:109" ht="13.5" hidden="1" customHeight="1">
      <c r="DD150" s="319"/>
      <c r="DE150" s="319"/>
    </row>
    <row r="151" spans="108:109" ht="13.5" hidden="1" customHeight="1">
      <c r="DD151" s="319"/>
      <c r="DE151" s="319"/>
    </row>
    <row r="152" spans="108:109" ht="13.5" hidden="1" customHeight="1">
      <c r="DD152" s="319"/>
      <c r="DE152" s="319"/>
    </row>
    <row r="153" spans="108:109" ht="13.5" hidden="1" customHeight="1">
      <c r="DD153" s="319"/>
      <c r="DE153" s="319"/>
    </row>
    <row r="154" spans="108:109" ht="13.5" hidden="1" customHeight="1">
      <c r="DD154" s="319"/>
      <c r="DE154" s="319"/>
    </row>
    <row r="155" spans="108:109" ht="13.5" hidden="1" customHeight="1">
      <c r="DD155" s="319"/>
      <c r="DE155" s="319"/>
    </row>
    <row r="156" spans="108:109" ht="13.5" hidden="1" customHeight="1">
      <c r="DD156" s="319"/>
      <c r="DE156" s="319"/>
    </row>
    <row r="157" spans="108:109" ht="13.5" hidden="1" customHeight="1">
      <c r="DD157" s="319"/>
      <c r="DE157" s="319"/>
    </row>
    <row r="158" spans="108:109" ht="13.5" hidden="1" customHeight="1">
      <c r="DD158" s="319"/>
      <c r="DE158" s="319"/>
    </row>
    <row r="159" spans="108:109" ht="13.5" hidden="1" customHeight="1">
      <c r="DD159" s="319"/>
      <c r="DE159" s="319"/>
    </row>
    <row r="160" spans="108:109" ht="13.5" hidden="1" customHeight="1">
      <c r="DD160" s="319"/>
      <c r="DE160" s="31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jGLVmRCdvlo5chptXHGSz/4tzI/g0KwfBGWKXwa6R3XIJis29VFAIx+jnD6tvgiZ/Y4BdVCsoKcyib47aT6LTw==" saltValue="wxs7+w+vLwPqoGBMR1Di7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E34" sqref="E34:S34"/>
    </sheetView>
  </sheetViews>
  <sheetFormatPr defaultColWidth="0" defaultRowHeight="13.5" customHeight="1" zeroHeight="1"/>
  <cols>
    <col min="1" max="34" width="2.5" style="223" customWidth="1"/>
    <col min="35" max="122" width="2.5" style="222" customWidth="1"/>
    <col min="123" max="16384" width="2.5" style="222" hidden="1"/>
  </cols>
  <sheetData>
    <row r="1" spans="2:34" ht="13.5" customHeight="1">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row>
    <row r="2" spans="2:34">
      <c r="S2" s="222"/>
      <c r="AH2" s="222"/>
    </row>
    <row r="3" spans="2:34">
      <c r="C3" s="222"/>
      <c r="D3" s="222"/>
      <c r="E3" s="222"/>
      <c r="F3" s="222"/>
      <c r="G3" s="222"/>
      <c r="H3" s="222"/>
      <c r="I3" s="222"/>
      <c r="J3" s="222"/>
      <c r="K3" s="222"/>
      <c r="L3" s="222"/>
      <c r="M3" s="222"/>
      <c r="N3" s="222"/>
      <c r="O3" s="222"/>
      <c r="P3" s="222"/>
      <c r="Q3" s="222"/>
      <c r="R3" s="222"/>
      <c r="S3" s="222"/>
      <c r="U3" s="222"/>
      <c r="V3" s="222"/>
      <c r="W3" s="222"/>
      <c r="X3" s="222"/>
      <c r="Y3" s="222"/>
      <c r="Z3" s="222"/>
      <c r="AA3" s="222"/>
      <c r="AB3" s="222"/>
      <c r="AC3" s="222"/>
      <c r="AD3" s="222"/>
      <c r="AE3" s="222"/>
      <c r="AF3" s="222"/>
      <c r="AG3" s="222"/>
      <c r="AH3" s="222"/>
    </row>
    <row r="4" spans="2:34"/>
    <row r="5" spans="2:34"/>
    <row r="6" spans="2:34"/>
    <row r="7" spans="2:34"/>
    <row r="8" spans="2:34"/>
    <row r="9" spans="2:34">
      <c r="AH9" s="222"/>
    </row>
    <row r="10" spans="2:34"/>
    <row r="11" spans="2:34"/>
    <row r="12" spans="2:34"/>
    <row r="13" spans="2:34"/>
    <row r="14" spans="2:34"/>
    <row r="15" spans="2:34"/>
    <row r="16" spans="2:34"/>
    <row r="17" spans="12:34">
      <c r="AH17" s="222"/>
    </row>
    <row r="18" spans="12:34"/>
    <row r="19" spans="12:34"/>
    <row r="20" spans="12:34">
      <c r="AH20" s="222"/>
    </row>
    <row r="21" spans="12:34">
      <c r="AH21" s="222"/>
    </row>
    <row r="22" spans="12:34"/>
    <row r="23" spans="12:34"/>
    <row r="24" spans="12:34">
      <c r="Q24" s="222"/>
    </row>
    <row r="25" spans="12:34"/>
    <row r="26" spans="12:34"/>
    <row r="27" spans="12:34"/>
    <row r="28" spans="12:34">
      <c r="O28" s="222"/>
      <c r="T28" s="222"/>
      <c r="AH28" s="222"/>
    </row>
    <row r="29" spans="12:34"/>
    <row r="30" spans="12:34"/>
    <row r="31" spans="12:34">
      <c r="Q31" s="222"/>
    </row>
    <row r="32" spans="12:34">
      <c r="L32" s="222"/>
    </row>
    <row r="33" spans="2:34">
      <c r="C33" s="222"/>
      <c r="E33" s="222"/>
      <c r="G33" s="222"/>
      <c r="I33" s="222"/>
      <c r="X33" s="222"/>
    </row>
    <row r="34" spans="2:34">
      <c r="B34" s="222"/>
      <c r="P34" s="222"/>
      <c r="R34" s="222"/>
      <c r="T34" s="222"/>
    </row>
    <row r="35" spans="2:34">
      <c r="D35" s="222"/>
      <c r="W35" s="222"/>
      <c r="AC35" s="222"/>
      <c r="AD35" s="222"/>
      <c r="AE35" s="222"/>
      <c r="AF35" s="222"/>
      <c r="AG35" s="222"/>
      <c r="AH35" s="222"/>
    </row>
    <row r="36" spans="2:34">
      <c r="H36" s="222"/>
      <c r="J36" s="222"/>
      <c r="K36" s="222"/>
      <c r="M36" s="222"/>
      <c r="Y36" s="222"/>
      <c r="Z36" s="222"/>
      <c r="AA36" s="222"/>
      <c r="AB36" s="222"/>
      <c r="AC36" s="222"/>
      <c r="AD36" s="222"/>
      <c r="AE36" s="222"/>
      <c r="AF36" s="222"/>
      <c r="AG36" s="222"/>
      <c r="AH36" s="222"/>
    </row>
    <row r="37" spans="2:34">
      <c r="AH37" s="222"/>
    </row>
    <row r="38" spans="2:34">
      <c r="AG38" s="222"/>
      <c r="AH38" s="222"/>
    </row>
    <row r="39" spans="2:34"/>
    <row r="40" spans="2:34">
      <c r="X40" s="222"/>
    </row>
    <row r="41" spans="2:34">
      <c r="R41" s="222"/>
    </row>
    <row r="42" spans="2:34">
      <c r="W42" s="222"/>
    </row>
    <row r="43" spans="2:34">
      <c r="Y43" s="222"/>
      <c r="Z43" s="222"/>
      <c r="AA43" s="222"/>
      <c r="AB43" s="222"/>
      <c r="AC43" s="222"/>
      <c r="AD43" s="222"/>
      <c r="AE43" s="222"/>
      <c r="AF43" s="222"/>
      <c r="AG43" s="222"/>
      <c r="AH43" s="222"/>
    </row>
    <row r="44" spans="2:34">
      <c r="AH44" s="222"/>
    </row>
    <row r="45" spans="2:34">
      <c r="X45" s="222"/>
    </row>
    <row r="46" spans="2:34"/>
    <row r="47" spans="2:34"/>
    <row r="48" spans="2:34">
      <c r="W48" s="222"/>
      <c r="Y48" s="222"/>
      <c r="Z48" s="222"/>
      <c r="AA48" s="222"/>
      <c r="AB48" s="222"/>
      <c r="AC48" s="222"/>
      <c r="AD48" s="222"/>
      <c r="AE48" s="222"/>
      <c r="AF48" s="222"/>
      <c r="AG48" s="222"/>
      <c r="AH48" s="222"/>
    </row>
    <row r="49" spans="28:34"/>
    <row r="50" spans="28:34">
      <c r="AE50" s="222"/>
      <c r="AF50" s="222"/>
      <c r="AG50" s="222"/>
      <c r="AH50" s="222"/>
    </row>
    <row r="51" spans="28:34">
      <c r="AC51" s="222"/>
      <c r="AD51" s="222"/>
      <c r="AE51" s="222"/>
      <c r="AF51" s="222"/>
      <c r="AG51" s="222"/>
      <c r="AH51" s="222"/>
    </row>
    <row r="52" spans="28:34"/>
    <row r="53" spans="28:34">
      <c r="AF53" s="222"/>
      <c r="AG53" s="222"/>
      <c r="AH53" s="222"/>
    </row>
    <row r="54" spans="28:34">
      <c r="AH54" s="222"/>
    </row>
    <row r="55" spans="28:34"/>
    <row r="56" spans="28:34">
      <c r="AB56" s="222"/>
      <c r="AC56" s="222"/>
      <c r="AD56" s="222"/>
      <c r="AE56" s="222"/>
      <c r="AF56" s="222"/>
      <c r="AG56" s="222"/>
      <c r="AH56" s="222"/>
    </row>
    <row r="57" spans="28:34">
      <c r="AH57" s="222"/>
    </row>
    <row r="58" spans="28:34">
      <c r="AH58" s="222"/>
    </row>
    <row r="59" spans="28:34"/>
    <row r="60" spans="28:34"/>
    <row r="61" spans="28:34"/>
    <row r="62" spans="28:34"/>
    <row r="63" spans="28:34">
      <c r="AH63" s="222"/>
    </row>
    <row r="64" spans="28:34">
      <c r="AG64" s="222"/>
      <c r="AH64" s="222"/>
    </row>
    <row r="65" spans="28:34"/>
    <row r="66" spans="28:34"/>
    <row r="67" spans="28:34"/>
    <row r="68" spans="28:34">
      <c r="AB68" s="222"/>
      <c r="AC68" s="222"/>
      <c r="AD68" s="222"/>
      <c r="AE68" s="222"/>
      <c r="AF68" s="222"/>
      <c r="AG68" s="222"/>
      <c r="AH68" s="222"/>
    </row>
    <row r="69" spans="28:34">
      <c r="AF69" s="222"/>
      <c r="AG69" s="222"/>
      <c r="AH69" s="222"/>
    </row>
    <row r="70" spans="28:34"/>
    <row r="71" spans="28:34"/>
    <row r="72" spans="28:34"/>
    <row r="73" spans="28:34"/>
    <row r="74" spans="28:34"/>
    <row r="75" spans="28:34">
      <c r="AH75" s="222"/>
    </row>
    <row r="76" spans="28:34">
      <c r="AF76" s="222"/>
      <c r="AG76" s="222"/>
      <c r="AH76" s="222"/>
    </row>
    <row r="77" spans="28:34">
      <c r="AG77" s="222"/>
      <c r="AH77" s="222"/>
    </row>
    <row r="78" spans="28:34"/>
    <row r="79" spans="28:34"/>
    <row r="80" spans="28:34"/>
    <row r="81" spans="25:34"/>
    <row r="82" spans="25:34">
      <c r="Y82" s="222"/>
    </row>
    <row r="83" spans="25:34">
      <c r="Y83" s="222"/>
      <c r="Z83" s="222"/>
      <c r="AA83" s="222"/>
      <c r="AB83" s="222"/>
      <c r="AC83" s="222"/>
      <c r="AD83" s="222"/>
      <c r="AE83" s="222"/>
      <c r="AF83" s="222"/>
      <c r="AG83" s="222"/>
      <c r="AH83" s="222"/>
    </row>
    <row r="84" spans="25:34"/>
    <row r="85" spans="25:34"/>
    <row r="86" spans="25:34"/>
    <row r="87" spans="25:34"/>
    <row r="88" spans="25:34">
      <c r="AH88" s="222"/>
    </row>
    <row r="89" spans="25:34"/>
    <row r="90" spans="25:34"/>
    <row r="91" spans="25:34"/>
    <row r="92" spans="25:34" ht="13.5" customHeight="1"/>
    <row r="93" spans="25:34" ht="13.5" customHeight="1"/>
    <row r="94" spans="25:34" ht="13.5" customHeight="1">
      <c r="AF94" s="222"/>
      <c r="AG94" s="222"/>
      <c r="AH94" s="222"/>
    </row>
    <row r="95" spans="25:34" ht="13.5" customHeight="1">
      <c r="AH95" s="222"/>
    </row>
    <row r="96" spans="25:34" ht="13.5" customHeight="1"/>
    <row r="97" spans="33:34" ht="13.5" customHeight="1"/>
    <row r="98" spans="33:34" ht="13.5" customHeight="1"/>
    <row r="99" spans="33:34" ht="13.5" customHeight="1"/>
    <row r="100" spans="33:34" ht="13.5" customHeight="1"/>
    <row r="101" spans="33:34" ht="13.5" customHeight="1">
      <c r="AH101" s="222"/>
    </row>
    <row r="102" spans="33:34" ht="13.5" customHeight="1"/>
    <row r="103" spans="33:34" ht="13.5" customHeight="1"/>
    <row r="104" spans="33:34" ht="13.5" customHeight="1">
      <c r="AG104" s="222"/>
      <c r="AH104" s="22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22"/>
    </row>
    <row r="117" spans="34:122" ht="13.5" customHeight="1"/>
    <row r="118" spans="34:122" ht="13.5" customHeight="1"/>
    <row r="119" spans="34:122" ht="13.5" customHeight="1"/>
    <row r="120" spans="34:122" ht="13.5" customHeight="1">
      <c r="AH120" s="222"/>
    </row>
    <row r="121" spans="34:122" ht="13.5" customHeight="1">
      <c r="AH121" s="222"/>
    </row>
    <row r="122" spans="34:122" ht="13.5" customHeight="1"/>
    <row r="123" spans="34:122" ht="13.5" customHeight="1"/>
    <row r="124" spans="34:122" ht="13.5" customHeight="1"/>
    <row r="125" spans="34:122" ht="13.5" customHeight="1">
      <c r="DR125" s="222" t="s">
        <v>446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e+4qe7PjvXD7XJ+NAEi6WeYxgPGK+zoEDYyGtoObyKfpEJ45vvogqcoWBTaZ3IEIOWhOP912q1j0rr9Bho3VA==" saltValue="GNPbOb7tqVNBiQ0Y+WITI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6" zoomScale="48" zoomScaleNormal="48" zoomScaleSheetLayoutView="55" workbookViewId="0">
      <selection activeCell="E34" sqref="E34:S34"/>
    </sheetView>
  </sheetViews>
  <sheetFormatPr defaultColWidth="0" defaultRowHeight="13.5" customHeight="1" zeroHeight="1"/>
  <cols>
    <col min="1" max="34" width="2.5" style="223" customWidth="1"/>
    <col min="35" max="122" width="2.5" style="222" customWidth="1"/>
    <col min="123" max="16384" width="2.5" style="222" hidden="1"/>
  </cols>
  <sheetData>
    <row r="1" spans="2:34" ht="13.5" customHeight="1">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row>
    <row r="2" spans="2:34">
      <c r="S2" s="222"/>
      <c r="AH2" s="222"/>
    </row>
    <row r="3" spans="2:34">
      <c r="C3" s="222"/>
      <c r="D3" s="222"/>
      <c r="E3" s="222"/>
      <c r="F3" s="222"/>
      <c r="G3" s="222"/>
      <c r="H3" s="222"/>
      <c r="I3" s="222"/>
      <c r="J3" s="222"/>
      <c r="K3" s="222"/>
      <c r="L3" s="222"/>
      <c r="M3" s="222"/>
      <c r="N3" s="222"/>
      <c r="O3" s="222"/>
      <c r="P3" s="222"/>
      <c r="Q3" s="222"/>
      <c r="R3" s="222"/>
      <c r="S3" s="222"/>
      <c r="U3" s="222"/>
      <c r="V3" s="222"/>
      <c r="W3" s="222"/>
      <c r="X3" s="222"/>
      <c r="Y3" s="222"/>
      <c r="Z3" s="222"/>
      <c r="AA3" s="222"/>
      <c r="AB3" s="222"/>
      <c r="AC3" s="222"/>
      <c r="AD3" s="222"/>
      <c r="AE3" s="222"/>
      <c r="AF3" s="222"/>
      <c r="AG3" s="222"/>
      <c r="AH3" s="222"/>
    </row>
    <row r="4" spans="2:34"/>
    <row r="5" spans="2:34"/>
    <row r="6" spans="2:34"/>
    <row r="7" spans="2:34"/>
    <row r="8" spans="2:34"/>
    <row r="9" spans="2:34">
      <c r="AH9" s="222"/>
    </row>
    <row r="10" spans="2:34"/>
    <row r="11" spans="2:34"/>
    <row r="12" spans="2:34"/>
    <row r="13" spans="2:34"/>
    <row r="14" spans="2:34"/>
    <row r="15" spans="2:34"/>
    <row r="16" spans="2:34"/>
    <row r="17" spans="12:34">
      <c r="AH17" s="222"/>
    </row>
    <row r="18" spans="12:34"/>
    <row r="19" spans="12:34"/>
    <row r="20" spans="12:34">
      <c r="AH20" s="222"/>
    </row>
    <row r="21" spans="12:34">
      <c r="AH21" s="222"/>
    </row>
    <row r="22" spans="12:34"/>
    <row r="23" spans="12:34"/>
    <row r="24" spans="12:34">
      <c r="Q24" s="222"/>
    </row>
    <row r="25" spans="12:34"/>
    <row r="26" spans="12:34"/>
    <row r="27" spans="12:34"/>
    <row r="28" spans="12:34">
      <c r="O28" s="222"/>
      <c r="T28" s="222"/>
      <c r="AH28" s="222"/>
    </row>
    <row r="29" spans="12:34"/>
    <row r="30" spans="12:34"/>
    <row r="31" spans="12:34">
      <c r="Q31" s="222"/>
    </row>
    <row r="32" spans="12:34">
      <c r="L32" s="222"/>
    </row>
    <row r="33" spans="2:34">
      <c r="C33" s="222"/>
      <c r="E33" s="222"/>
      <c r="G33" s="222"/>
      <c r="I33" s="222"/>
      <c r="X33" s="222"/>
    </row>
    <row r="34" spans="2:34">
      <c r="B34" s="222"/>
      <c r="P34" s="222"/>
      <c r="R34" s="222"/>
      <c r="T34" s="222"/>
    </row>
    <row r="35" spans="2:34">
      <c r="D35" s="222"/>
      <c r="W35" s="222"/>
      <c r="AC35" s="222"/>
      <c r="AD35" s="222"/>
      <c r="AE35" s="222"/>
      <c r="AF35" s="222"/>
      <c r="AG35" s="222"/>
      <c r="AH35" s="222"/>
    </row>
    <row r="36" spans="2:34">
      <c r="H36" s="222"/>
      <c r="J36" s="222"/>
      <c r="K36" s="222"/>
      <c r="M36" s="222"/>
      <c r="Y36" s="222"/>
      <c r="Z36" s="222"/>
      <c r="AA36" s="222"/>
      <c r="AB36" s="222"/>
      <c r="AC36" s="222"/>
      <c r="AD36" s="222"/>
      <c r="AE36" s="222"/>
      <c r="AF36" s="222"/>
      <c r="AG36" s="222"/>
      <c r="AH36" s="222"/>
    </row>
    <row r="37" spans="2:34">
      <c r="AH37" s="222"/>
    </row>
    <row r="38" spans="2:34">
      <c r="AG38" s="222"/>
      <c r="AH38" s="222"/>
    </row>
    <row r="39" spans="2:34"/>
    <row r="40" spans="2:34">
      <c r="X40" s="222"/>
    </row>
    <row r="41" spans="2:34">
      <c r="R41" s="222"/>
    </row>
    <row r="42" spans="2:34">
      <c r="W42" s="222"/>
    </row>
    <row r="43" spans="2:34">
      <c r="Y43" s="222"/>
      <c r="Z43" s="222"/>
      <c r="AA43" s="222"/>
      <c r="AB43" s="222"/>
      <c r="AC43" s="222"/>
      <c r="AD43" s="222"/>
      <c r="AE43" s="222"/>
      <c r="AF43" s="222"/>
      <c r="AG43" s="222"/>
      <c r="AH43" s="222"/>
    </row>
    <row r="44" spans="2:34">
      <c r="AH44" s="222"/>
    </row>
    <row r="45" spans="2:34">
      <c r="X45" s="222"/>
    </row>
    <row r="46" spans="2:34"/>
    <row r="47" spans="2:34"/>
    <row r="48" spans="2:34">
      <c r="W48" s="222"/>
      <c r="Y48" s="222"/>
      <c r="Z48" s="222"/>
      <c r="AA48" s="222"/>
      <c r="AB48" s="222"/>
      <c r="AC48" s="222"/>
      <c r="AD48" s="222"/>
      <c r="AE48" s="222"/>
      <c r="AF48" s="222"/>
      <c r="AG48" s="222"/>
      <c r="AH48" s="222"/>
    </row>
    <row r="49" spans="28:34"/>
    <row r="50" spans="28:34">
      <c r="AE50" s="222"/>
      <c r="AF50" s="222"/>
      <c r="AG50" s="222"/>
      <c r="AH50" s="222"/>
    </row>
    <row r="51" spans="28:34">
      <c r="AC51" s="222"/>
      <c r="AD51" s="222"/>
      <c r="AE51" s="222"/>
      <c r="AF51" s="222"/>
      <c r="AG51" s="222"/>
      <c r="AH51" s="222"/>
    </row>
    <row r="52" spans="28:34"/>
    <row r="53" spans="28:34">
      <c r="AF53" s="222"/>
      <c r="AG53" s="222"/>
      <c r="AH53" s="222"/>
    </row>
    <row r="54" spans="28:34">
      <c r="AH54" s="222"/>
    </row>
    <row r="55" spans="28:34"/>
    <row r="56" spans="28:34">
      <c r="AB56" s="222"/>
      <c r="AC56" s="222"/>
      <c r="AD56" s="222"/>
      <c r="AE56" s="222"/>
      <c r="AF56" s="222"/>
      <c r="AG56" s="222"/>
      <c r="AH56" s="222"/>
    </row>
    <row r="57" spans="28:34">
      <c r="AH57" s="222"/>
    </row>
    <row r="58" spans="28:34">
      <c r="AH58" s="222"/>
    </row>
    <row r="59" spans="28:34">
      <c r="AG59" s="222"/>
      <c r="AH59" s="222"/>
    </row>
    <row r="60" spans="28:34"/>
    <row r="61" spans="28:34"/>
    <row r="62" spans="28:34"/>
    <row r="63" spans="28:34">
      <c r="AH63" s="222"/>
    </row>
    <row r="64" spans="28:34">
      <c r="AG64" s="222"/>
      <c r="AH64" s="222"/>
    </row>
    <row r="65" spans="28:34"/>
    <row r="66" spans="28:34"/>
    <row r="67" spans="28:34"/>
    <row r="68" spans="28:34">
      <c r="AB68" s="222"/>
      <c r="AC68" s="222"/>
      <c r="AD68" s="222"/>
      <c r="AE68" s="222"/>
      <c r="AF68" s="222"/>
      <c r="AG68" s="222"/>
      <c r="AH68" s="222"/>
    </row>
    <row r="69" spans="28:34">
      <c r="AF69" s="222"/>
      <c r="AG69" s="222"/>
      <c r="AH69" s="222"/>
    </row>
    <row r="70" spans="28:34"/>
    <row r="71" spans="28:34"/>
    <row r="72" spans="28:34"/>
    <row r="73" spans="28:34"/>
    <row r="74" spans="28:34"/>
    <row r="75" spans="28:34">
      <c r="AH75" s="222"/>
    </row>
    <row r="76" spans="28:34">
      <c r="AF76" s="222"/>
      <c r="AG76" s="222"/>
      <c r="AH76" s="222"/>
    </row>
    <row r="77" spans="28:34">
      <c r="AG77" s="222"/>
      <c r="AH77" s="222"/>
    </row>
    <row r="78" spans="28:34"/>
    <row r="79" spans="28:34"/>
    <row r="80" spans="28:34"/>
    <row r="81" spans="25:34"/>
    <row r="82" spans="25:34">
      <c r="Y82" s="222"/>
    </row>
    <row r="83" spans="25:34">
      <c r="Y83" s="222"/>
      <c r="Z83" s="222"/>
      <c r="AA83" s="222"/>
      <c r="AB83" s="222"/>
      <c r="AC83" s="222"/>
      <c r="AD83" s="222"/>
      <c r="AE83" s="222"/>
      <c r="AF83" s="222"/>
      <c r="AG83" s="222"/>
      <c r="AH83" s="222"/>
    </row>
    <row r="84" spans="25:34"/>
    <row r="85" spans="25:34"/>
    <row r="86" spans="25:34"/>
    <row r="87" spans="25:34"/>
    <row r="88" spans="25:34">
      <c r="AH88" s="222"/>
    </row>
    <row r="89" spans="25:34"/>
    <row r="90" spans="25:34"/>
    <row r="91" spans="25:34"/>
    <row r="92" spans="25:34" ht="13.5" customHeight="1"/>
    <row r="93" spans="25:34" ht="13.5" customHeight="1"/>
    <row r="94" spans="25:34" ht="13.5" customHeight="1">
      <c r="AF94" s="222"/>
      <c r="AG94" s="222"/>
      <c r="AH94" s="222"/>
    </row>
    <row r="95" spans="25:34" ht="13.5" customHeight="1">
      <c r="AH95" s="222"/>
    </row>
    <row r="96" spans="25:34" ht="13.5" customHeight="1"/>
    <row r="97" spans="33:34" ht="13.5" customHeight="1"/>
    <row r="98" spans="33:34" ht="13.5" customHeight="1"/>
    <row r="99" spans="33:34" ht="13.5" customHeight="1"/>
    <row r="100" spans="33:34" ht="13.5" customHeight="1"/>
    <row r="101" spans="33:34" ht="13.5" customHeight="1">
      <c r="AH101" s="222"/>
    </row>
    <row r="102" spans="33:34" ht="13.5" customHeight="1"/>
    <row r="103" spans="33:34" ht="13.5" customHeight="1"/>
    <row r="104" spans="33:34" ht="13.5" customHeight="1">
      <c r="AG104" s="222"/>
      <c r="AH104" s="22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22"/>
    </row>
    <row r="117" spans="34:122" ht="13.5" customHeight="1"/>
    <row r="118" spans="34:122" ht="13.5" customHeight="1"/>
    <row r="119" spans="34:122" ht="13.5" customHeight="1"/>
    <row r="120" spans="34:122" ht="13.5" customHeight="1">
      <c r="AH120" s="222"/>
    </row>
    <row r="121" spans="34:122" ht="13.5" customHeight="1">
      <c r="AH121" s="222"/>
    </row>
    <row r="122" spans="34:122" ht="13.5" customHeight="1"/>
    <row r="123" spans="34:122" ht="13.5" customHeight="1"/>
    <row r="124" spans="34:122" ht="13.5" customHeight="1"/>
    <row r="125" spans="34:122" ht="13.5" customHeight="1">
      <c r="DR125" s="222" t="s">
        <v>447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c+Ari0Lf/MhQ2hAIiwFB1SRGM5Br/Zht41wEG0dP37uvsYKjmZzfsivlbiKlqBrMJ9mEsWpTDW11LfgtFwLVQ==" saltValue="+Tp9dfS2cC0NowLZIPuG5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405</v>
      </c>
      <c r="G2" s="136"/>
      <c r="H2" s="137"/>
    </row>
    <row r="3" spans="1:8">
      <c r="A3" s="133" t="s">
        <v>398</v>
      </c>
      <c r="B3" s="138"/>
      <c r="C3" s="139"/>
      <c r="D3" s="140">
        <v>42920</v>
      </c>
      <c r="E3" s="141"/>
      <c r="F3" s="142">
        <v>84389</v>
      </c>
      <c r="G3" s="143"/>
      <c r="H3" s="144"/>
    </row>
    <row r="4" spans="1:8">
      <c r="A4" s="145"/>
      <c r="B4" s="146"/>
      <c r="C4" s="147"/>
      <c r="D4" s="148">
        <v>29559</v>
      </c>
      <c r="E4" s="149"/>
      <c r="F4" s="150">
        <v>44339</v>
      </c>
      <c r="G4" s="151"/>
      <c r="H4" s="152"/>
    </row>
    <row r="5" spans="1:8">
      <c r="A5" s="133" t="s">
        <v>400</v>
      </c>
      <c r="B5" s="138"/>
      <c r="C5" s="139"/>
      <c r="D5" s="140">
        <v>45251</v>
      </c>
      <c r="E5" s="141"/>
      <c r="F5" s="142">
        <v>83623</v>
      </c>
      <c r="G5" s="143"/>
      <c r="H5" s="144"/>
    </row>
    <row r="6" spans="1:8">
      <c r="A6" s="145"/>
      <c r="B6" s="146"/>
      <c r="C6" s="147"/>
      <c r="D6" s="148">
        <v>29242</v>
      </c>
      <c r="E6" s="149"/>
      <c r="F6" s="150">
        <v>48787</v>
      </c>
      <c r="G6" s="151"/>
      <c r="H6" s="152"/>
    </row>
    <row r="7" spans="1:8">
      <c r="A7" s="133" t="s">
        <v>401</v>
      </c>
      <c r="B7" s="138"/>
      <c r="C7" s="139"/>
      <c r="D7" s="140">
        <v>45688</v>
      </c>
      <c r="E7" s="141"/>
      <c r="F7" s="142">
        <v>87974</v>
      </c>
      <c r="G7" s="143"/>
      <c r="H7" s="144"/>
    </row>
    <row r="8" spans="1:8">
      <c r="A8" s="145"/>
      <c r="B8" s="146"/>
      <c r="C8" s="147"/>
      <c r="D8" s="148">
        <v>25583</v>
      </c>
      <c r="E8" s="149"/>
      <c r="F8" s="150">
        <v>48183</v>
      </c>
      <c r="G8" s="151"/>
      <c r="H8" s="152"/>
    </row>
    <row r="9" spans="1:8">
      <c r="A9" s="133" t="s">
        <v>402</v>
      </c>
      <c r="B9" s="138"/>
      <c r="C9" s="139"/>
      <c r="D9" s="140">
        <v>46368</v>
      </c>
      <c r="E9" s="141"/>
      <c r="F9" s="142">
        <v>78864</v>
      </c>
      <c r="G9" s="143"/>
      <c r="H9" s="144"/>
    </row>
    <row r="10" spans="1:8">
      <c r="A10" s="145"/>
      <c r="B10" s="146"/>
      <c r="C10" s="147"/>
      <c r="D10" s="148">
        <v>27989</v>
      </c>
      <c r="E10" s="149"/>
      <c r="F10" s="150">
        <v>46136</v>
      </c>
      <c r="G10" s="151"/>
      <c r="H10" s="152"/>
    </row>
    <row r="11" spans="1:8">
      <c r="A11" s="133" t="s">
        <v>403</v>
      </c>
      <c r="B11" s="138"/>
      <c r="C11" s="139"/>
      <c r="D11" s="140">
        <v>33712</v>
      </c>
      <c r="E11" s="141"/>
      <c r="F11" s="142">
        <v>85042</v>
      </c>
      <c r="G11" s="143"/>
      <c r="H11" s="144"/>
    </row>
    <row r="12" spans="1:8">
      <c r="A12" s="145"/>
      <c r="B12" s="146"/>
      <c r="C12" s="153"/>
      <c r="D12" s="148">
        <v>13562</v>
      </c>
      <c r="E12" s="149"/>
      <c r="F12" s="150">
        <v>50806</v>
      </c>
      <c r="G12" s="151"/>
      <c r="H12" s="152"/>
    </row>
    <row r="13" spans="1:8">
      <c r="A13" s="133"/>
      <c r="B13" s="138"/>
      <c r="C13" s="154"/>
      <c r="D13" s="155">
        <v>42788</v>
      </c>
      <c r="E13" s="156"/>
      <c r="F13" s="157">
        <v>83978</v>
      </c>
      <c r="G13" s="158"/>
      <c r="H13" s="144"/>
    </row>
    <row r="14" spans="1:8">
      <c r="A14" s="145"/>
      <c r="B14" s="146"/>
      <c r="C14" s="147"/>
      <c r="D14" s="148">
        <v>25187</v>
      </c>
      <c r="E14" s="149"/>
      <c r="F14" s="150">
        <v>47650</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5.96</v>
      </c>
      <c r="C19" s="159">
        <f>ROUND(VALUE(SUBSTITUTE(実質収支比率等に係る経年分析!G$48,"▲","-")),2)</f>
        <v>4.82</v>
      </c>
      <c r="D19" s="159">
        <f>ROUND(VALUE(SUBSTITUTE(実質収支比率等に係る経年分析!H$48,"▲","-")),2)</f>
        <v>4.7</v>
      </c>
      <c r="E19" s="159">
        <f>ROUND(VALUE(SUBSTITUTE(実質収支比率等に係る経年分析!I$48,"▲","-")),2)</f>
        <v>6.92</v>
      </c>
      <c r="F19" s="159">
        <f>ROUND(VALUE(SUBSTITUTE(実質収支比率等に係る経年分析!J$48,"▲","-")),2)</f>
        <v>6.89</v>
      </c>
    </row>
    <row r="20" spans="1:11">
      <c r="A20" s="159" t="s">
        <v>48</v>
      </c>
      <c r="B20" s="159">
        <f>ROUND(VALUE(SUBSTITUTE(実質収支比率等に係る経年分析!F$47,"▲","-")),2)</f>
        <v>28.08</v>
      </c>
      <c r="C20" s="159">
        <f>ROUND(VALUE(SUBSTITUTE(実質収支比率等に係る経年分析!G$47,"▲","-")),2)</f>
        <v>25.03</v>
      </c>
      <c r="D20" s="159">
        <f>ROUND(VALUE(SUBSTITUTE(実質収支比率等に係る経年分析!H$47,"▲","-")),2)</f>
        <v>24.21</v>
      </c>
      <c r="E20" s="159">
        <f>ROUND(VALUE(SUBSTITUTE(実質収支比率等に係る経年分析!I$47,"▲","-")),2)</f>
        <v>21.93</v>
      </c>
      <c r="F20" s="159">
        <f>ROUND(VALUE(SUBSTITUTE(実質収支比率等に係る経年分析!J$47,"▲","-")),2)</f>
        <v>22.22</v>
      </c>
    </row>
    <row r="21" spans="1:11">
      <c r="A21" s="159" t="s">
        <v>49</v>
      </c>
      <c r="B21" s="159">
        <f>IF(ISNUMBER(VALUE(SUBSTITUTE(実質収支比率等に係る経年分析!F$49,"▲","-"))),ROUND(VALUE(SUBSTITUTE(実質収支比率等に係る経年分析!F$49,"▲","-")),2),NA())</f>
        <v>-0.8</v>
      </c>
      <c r="C21" s="159">
        <f>IF(ISNUMBER(VALUE(SUBSTITUTE(実質収支比率等に係る経年分析!G$49,"▲","-"))),ROUND(VALUE(SUBSTITUTE(実質収支比率等に係る経年分析!G$49,"▲","-")),2),NA())</f>
        <v>-5.86</v>
      </c>
      <c r="D21" s="159">
        <f>IF(ISNUMBER(VALUE(SUBSTITUTE(実質収支比率等に係る経年分析!H$49,"▲","-"))),ROUND(VALUE(SUBSTITUTE(実質収支比率等に係る経年分析!H$49,"▲","-")),2),NA())</f>
        <v>-1.43</v>
      </c>
      <c r="E21" s="159">
        <f>IF(ISNUMBER(VALUE(SUBSTITUTE(実質収支比率等に係る経年分析!I$49,"▲","-"))),ROUND(VALUE(SUBSTITUTE(実質収支比率等に係る経年分析!I$49,"▲","-")),2),NA())</f>
        <v>-1.93</v>
      </c>
      <c r="F21" s="159">
        <f>IF(ISNUMBER(VALUE(SUBSTITUTE(実質収支比率等に係る経年分析!J$49,"▲","-"))),ROUND(VALUE(SUBSTITUTE(実質収支比率等に係る経年分析!J$49,"▲","-")),2),NA())</f>
        <v>-1.69</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0.05</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0.02</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7.0000000000000007E-2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0.09</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7.0000000000000007E-2</v>
      </c>
    </row>
    <row r="30" spans="1:11">
      <c r="A30" s="160" t="str">
        <f>IF(連結実質赤字比率に係る赤字・黒字の構成分析!C$40="",NA(),連結実質赤字比率に係る赤字・黒字の構成分析!C$40)</f>
        <v>熊田診療所特別会計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0.18</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0.08</v>
      </c>
    </row>
    <row r="31" spans="1:11">
      <c r="A31" s="160" t="str">
        <f>IF(連結実質赤字比率に係る赤字・黒字の構成分析!C$39="",NA(),連結実質赤字比率に係る赤字・黒字の構成分析!C$39)</f>
        <v>簡易水道事業特別会計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0.28000000000000003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0.16</v>
      </c>
    </row>
    <row r="32" spans="1:11">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0.14000000000000001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1.73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0.99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1.1299999999999999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3.34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2.12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3.27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3.18</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5.87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5.83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6.73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6.8</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12.16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12.23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11.92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12.62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13.03</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1254</v>
      </c>
      <c r="E42" s="161"/>
      <c r="F42" s="161"/>
      <c r="G42" s="161">
        <f>'実質公債費比率（分子）の構造'!L$52</f>
        <v>1381</v>
      </c>
      <c r="H42" s="161"/>
      <c r="I42" s="161"/>
      <c r="J42" s="161">
        <f>'実質公債費比率（分子）の構造'!M$52</f>
        <v>1442</v>
      </c>
      <c r="K42" s="161"/>
      <c r="L42" s="161"/>
      <c r="M42" s="161">
        <f>'実質公債費比率（分子）の構造'!N$52</f>
        <v>1438</v>
      </c>
      <c r="N42" s="161"/>
      <c r="O42" s="161"/>
      <c r="P42" s="161">
        <f>'実質公債費比率（分子）の構造'!O$52</f>
        <v>1443</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12</v>
      </c>
      <c r="C44" s="161"/>
      <c r="D44" s="161"/>
      <c r="E44" s="161">
        <f>'実質公債費比率（分子）の構造'!L$50</f>
        <v>12</v>
      </c>
      <c r="F44" s="161"/>
      <c r="G44" s="161"/>
      <c r="H44" s="161">
        <f>'実質公債費比率（分子）の構造'!M$50</f>
        <v>12</v>
      </c>
      <c r="I44" s="161"/>
      <c r="J44" s="161"/>
      <c r="K44" s="161">
        <f>'実質公債費比率（分子）の構造'!N$50</f>
        <v>11</v>
      </c>
      <c r="L44" s="161"/>
      <c r="M44" s="161"/>
      <c r="N44" s="161">
        <f>'実質公債費比率（分子）の構造'!O$50</f>
        <v>11</v>
      </c>
      <c r="O44" s="161"/>
      <c r="P44" s="161"/>
    </row>
    <row r="45" spans="1:16">
      <c r="A45" s="161" t="s">
        <v>59</v>
      </c>
      <c r="B45" s="161">
        <f>'実質公債費比率（分子）の構造'!K$49</f>
        <v>242</v>
      </c>
      <c r="C45" s="161"/>
      <c r="D45" s="161"/>
      <c r="E45" s="161">
        <f>'実質公債費比率（分子）の構造'!L$49</f>
        <v>216</v>
      </c>
      <c r="F45" s="161"/>
      <c r="G45" s="161"/>
      <c r="H45" s="161">
        <f>'実質公債費比率（分子）の構造'!M$49</f>
        <v>220</v>
      </c>
      <c r="I45" s="161"/>
      <c r="J45" s="161"/>
      <c r="K45" s="161">
        <f>'実質公債費比率（分子）の構造'!N$49</f>
        <v>242</v>
      </c>
      <c r="L45" s="161"/>
      <c r="M45" s="161"/>
      <c r="N45" s="161">
        <f>'実質公債費比率（分子）の構造'!O$49</f>
        <v>231</v>
      </c>
      <c r="O45" s="161"/>
      <c r="P45" s="161"/>
    </row>
    <row r="46" spans="1:16">
      <c r="A46" s="161" t="s">
        <v>60</v>
      </c>
      <c r="B46" s="161">
        <f>'実質公債費比率（分子）の構造'!K$48</f>
        <v>267</v>
      </c>
      <c r="C46" s="161"/>
      <c r="D46" s="161"/>
      <c r="E46" s="161">
        <f>'実質公債費比率（分子）の構造'!L$48</f>
        <v>252</v>
      </c>
      <c r="F46" s="161"/>
      <c r="G46" s="161"/>
      <c r="H46" s="161">
        <f>'実質公債費比率（分子）の構造'!M$48</f>
        <v>248</v>
      </c>
      <c r="I46" s="161"/>
      <c r="J46" s="161"/>
      <c r="K46" s="161">
        <f>'実質公債費比率（分子）の構造'!N$48</f>
        <v>252</v>
      </c>
      <c r="L46" s="161"/>
      <c r="M46" s="161"/>
      <c r="N46" s="161">
        <f>'実質公債費比率（分子）の構造'!O$48</f>
        <v>248</v>
      </c>
      <c r="O46" s="161"/>
      <c r="P46" s="161"/>
    </row>
    <row r="47" spans="1:16">
      <c r="A47" s="161" t="s">
        <v>13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62</v>
      </c>
      <c r="B49" s="161">
        <f>'実質公債費比率（分子）の構造'!K$45</f>
        <v>1352</v>
      </c>
      <c r="C49" s="161"/>
      <c r="D49" s="161"/>
      <c r="E49" s="161">
        <f>'実質公債費比率（分子）の構造'!L$45</f>
        <v>1420</v>
      </c>
      <c r="F49" s="161"/>
      <c r="G49" s="161"/>
      <c r="H49" s="161">
        <f>'実質公債費比率（分子）の構造'!M$45</f>
        <v>1449</v>
      </c>
      <c r="I49" s="161"/>
      <c r="J49" s="161"/>
      <c r="K49" s="161">
        <f>'実質公債費比率（分子）の構造'!N$45</f>
        <v>1461</v>
      </c>
      <c r="L49" s="161"/>
      <c r="M49" s="161"/>
      <c r="N49" s="161">
        <f>'実質公債費比率（分子）の構造'!O$45</f>
        <v>1433</v>
      </c>
      <c r="O49" s="161"/>
      <c r="P49" s="161"/>
    </row>
    <row r="50" spans="1:16">
      <c r="A50" s="161" t="s">
        <v>63</v>
      </c>
      <c r="B50" s="161" t="e">
        <f>NA()</f>
        <v>#N/A</v>
      </c>
      <c r="C50" s="161">
        <f>IF(ISNUMBER('実質公債費比率（分子）の構造'!K$53),'実質公債費比率（分子）の構造'!K$53,NA())</f>
        <v>619</v>
      </c>
      <c r="D50" s="161" t="e">
        <f>NA()</f>
        <v>#N/A</v>
      </c>
      <c r="E50" s="161" t="e">
        <f>NA()</f>
        <v>#N/A</v>
      </c>
      <c r="F50" s="161">
        <f>IF(ISNUMBER('実質公債費比率（分子）の構造'!L$53),'実質公債費比率（分子）の構造'!L$53,NA())</f>
        <v>519</v>
      </c>
      <c r="G50" s="161" t="e">
        <f>NA()</f>
        <v>#N/A</v>
      </c>
      <c r="H50" s="161" t="e">
        <f>NA()</f>
        <v>#N/A</v>
      </c>
      <c r="I50" s="161">
        <f>IF(ISNUMBER('実質公債費比率（分子）の構造'!M$53),'実質公債費比率（分子）の構造'!M$53,NA())</f>
        <v>487</v>
      </c>
      <c r="J50" s="161" t="e">
        <f>NA()</f>
        <v>#N/A</v>
      </c>
      <c r="K50" s="161" t="e">
        <f>NA()</f>
        <v>#N/A</v>
      </c>
      <c r="L50" s="161">
        <f>IF(ISNUMBER('実質公債費比率（分子）の構造'!N$53),'実質公債費比率（分子）の構造'!N$53,NA())</f>
        <v>528</v>
      </c>
      <c r="M50" s="161" t="e">
        <f>NA()</f>
        <v>#N/A</v>
      </c>
      <c r="N50" s="161" t="e">
        <f>NA()</f>
        <v>#N/A</v>
      </c>
      <c r="O50" s="161">
        <f>IF(ISNUMBER('実質公債費比率（分子）の構造'!O$53),'実質公債費比率（分子）の構造'!O$53,NA())</f>
        <v>480</v>
      </c>
      <c r="P50" s="161" t="e">
        <f>NA()</f>
        <v>#N/A</v>
      </c>
    </row>
    <row r="53" spans="1:16">
      <c r="A53" s="129" t="s">
        <v>64</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c r="A56" s="160" t="s">
        <v>36</v>
      </c>
      <c r="B56" s="160"/>
      <c r="C56" s="160"/>
      <c r="D56" s="160">
        <f>'将来負担比率（分子）の構造'!I$52</f>
        <v>15381</v>
      </c>
      <c r="E56" s="160"/>
      <c r="F56" s="160"/>
      <c r="G56" s="160">
        <f>'将来負担比率（分子）の構造'!J$52</f>
        <v>15113</v>
      </c>
      <c r="H56" s="160"/>
      <c r="I56" s="160"/>
      <c r="J56" s="160">
        <f>'将来負担比率（分子）の構造'!K$52</f>
        <v>14752</v>
      </c>
      <c r="K56" s="160"/>
      <c r="L56" s="160"/>
      <c r="M56" s="160">
        <f>'将来負担比率（分子）の構造'!L$52</f>
        <v>14063</v>
      </c>
      <c r="N56" s="160"/>
      <c r="O56" s="160"/>
      <c r="P56" s="160">
        <f>'将来負担比率（分子）の構造'!M$52</f>
        <v>13278</v>
      </c>
    </row>
    <row r="57" spans="1:16">
      <c r="A57" s="160" t="s">
        <v>35</v>
      </c>
      <c r="B57" s="160"/>
      <c r="C57" s="160"/>
      <c r="D57" s="160">
        <f>'将来負担比率（分子）の構造'!I$51</f>
        <v>37</v>
      </c>
      <c r="E57" s="160"/>
      <c r="F57" s="160"/>
      <c r="G57" s="160">
        <f>'将来負担比率（分子）の構造'!J$51</f>
        <v>22</v>
      </c>
      <c r="H57" s="160"/>
      <c r="I57" s="160"/>
      <c r="J57" s="160">
        <f>'将来負担比率（分子）の構造'!K$51</f>
        <v>21</v>
      </c>
      <c r="K57" s="160"/>
      <c r="L57" s="160"/>
      <c r="M57" s="160">
        <f>'将来負担比率（分子）の構造'!L$51</f>
        <v>19</v>
      </c>
      <c r="N57" s="160"/>
      <c r="O57" s="160"/>
      <c r="P57" s="160">
        <f>'将来負担比率（分子）の構造'!M$51</f>
        <v>14</v>
      </c>
    </row>
    <row r="58" spans="1:16">
      <c r="A58" s="160" t="s">
        <v>34</v>
      </c>
      <c r="B58" s="160"/>
      <c r="C58" s="160"/>
      <c r="D58" s="160">
        <f>'将来負担比率（分子）の構造'!I$50</f>
        <v>5355</v>
      </c>
      <c r="E58" s="160"/>
      <c r="F58" s="160"/>
      <c r="G58" s="160">
        <f>'将来負担比率（分子）の構造'!J$50</f>
        <v>5410</v>
      </c>
      <c r="H58" s="160"/>
      <c r="I58" s="160"/>
      <c r="J58" s="160">
        <f>'将来負担比率（分子）の構造'!K$50</f>
        <v>5329</v>
      </c>
      <c r="K58" s="160"/>
      <c r="L58" s="160"/>
      <c r="M58" s="160">
        <f>'将来負担比率（分子）の構造'!L$50</f>
        <v>5372</v>
      </c>
      <c r="N58" s="160"/>
      <c r="O58" s="160"/>
      <c r="P58" s="160">
        <f>'将来負担比率（分子）の構造'!M$50</f>
        <v>5792</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3318</v>
      </c>
      <c r="C62" s="160"/>
      <c r="D62" s="160"/>
      <c r="E62" s="160">
        <f>'将来負担比率（分子）の構造'!J$45</f>
        <v>3085</v>
      </c>
      <c r="F62" s="160"/>
      <c r="G62" s="160"/>
      <c r="H62" s="160">
        <f>'将来負担比率（分子）の構造'!K$45</f>
        <v>2956</v>
      </c>
      <c r="I62" s="160"/>
      <c r="J62" s="160"/>
      <c r="K62" s="160">
        <f>'将来負担比率（分子）の構造'!L$45</f>
        <v>2953</v>
      </c>
      <c r="L62" s="160"/>
      <c r="M62" s="160"/>
      <c r="N62" s="160">
        <f>'将来負担比率（分子）の構造'!M$45</f>
        <v>2960</v>
      </c>
      <c r="O62" s="160"/>
      <c r="P62" s="160"/>
    </row>
    <row r="63" spans="1:16">
      <c r="A63" s="160" t="s">
        <v>27</v>
      </c>
      <c r="B63" s="160">
        <f>'将来負担比率（分子）の構造'!I$44</f>
        <v>1723</v>
      </c>
      <c r="C63" s="160"/>
      <c r="D63" s="160"/>
      <c r="E63" s="160">
        <f>'将来負担比率（分子）の構造'!J$44</f>
        <v>1604</v>
      </c>
      <c r="F63" s="160"/>
      <c r="G63" s="160"/>
      <c r="H63" s="160">
        <f>'将来負担比率（分子）の構造'!K$44</f>
        <v>1444</v>
      </c>
      <c r="I63" s="160"/>
      <c r="J63" s="160"/>
      <c r="K63" s="160">
        <f>'将来負担比率（分子）の構造'!L$44</f>
        <v>1269</v>
      </c>
      <c r="L63" s="160"/>
      <c r="M63" s="160"/>
      <c r="N63" s="160">
        <f>'将来負担比率（分子）の構造'!M$44</f>
        <v>1091</v>
      </c>
      <c r="O63" s="160"/>
      <c r="P63" s="160"/>
    </row>
    <row r="64" spans="1:16">
      <c r="A64" s="160" t="s">
        <v>26</v>
      </c>
      <c r="B64" s="160">
        <f>'将来負担比率（分子）の構造'!I$43</f>
        <v>3698</v>
      </c>
      <c r="C64" s="160"/>
      <c r="D64" s="160"/>
      <c r="E64" s="160">
        <f>'将来負担比率（分子）の構造'!J$43</f>
        <v>3615</v>
      </c>
      <c r="F64" s="160"/>
      <c r="G64" s="160"/>
      <c r="H64" s="160">
        <f>'将来負担比率（分子）の構造'!K$43</f>
        <v>3548</v>
      </c>
      <c r="I64" s="160"/>
      <c r="J64" s="160"/>
      <c r="K64" s="160">
        <f>'将来負担比率（分子）の構造'!L$43</f>
        <v>3391</v>
      </c>
      <c r="L64" s="160"/>
      <c r="M64" s="160"/>
      <c r="N64" s="160">
        <f>'将来負担比率（分子）の構造'!M$43</f>
        <v>3210</v>
      </c>
      <c r="O64" s="160"/>
      <c r="P64" s="160"/>
    </row>
    <row r="65" spans="1:16">
      <c r="A65" s="160" t="s">
        <v>25</v>
      </c>
      <c r="B65" s="160">
        <f>'将来負担比率（分子）の構造'!I$42</f>
        <v>46</v>
      </c>
      <c r="C65" s="160"/>
      <c r="D65" s="160"/>
      <c r="E65" s="160">
        <f>'将来負担比率（分子）の構造'!J$42</f>
        <v>34</v>
      </c>
      <c r="F65" s="160"/>
      <c r="G65" s="160"/>
      <c r="H65" s="160">
        <f>'将来負担比率（分子）の構造'!K$42</f>
        <v>23</v>
      </c>
      <c r="I65" s="160"/>
      <c r="J65" s="160"/>
      <c r="K65" s="160">
        <f>'将来負担比率（分子）の構造'!L$42</f>
        <v>11</v>
      </c>
      <c r="L65" s="160"/>
      <c r="M65" s="160"/>
      <c r="N65" s="160" t="str">
        <f>'将来負担比率（分子）の構造'!M$42</f>
        <v>-</v>
      </c>
      <c r="O65" s="160"/>
      <c r="P65" s="160"/>
    </row>
    <row r="66" spans="1:16">
      <c r="A66" s="160" t="s">
        <v>24</v>
      </c>
      <c r="B66" s="160">
        <f>'将来負担比率（分子）の構造'!I$41</f>
        <v>15039</v>
      </c>
      <c r="C66" s="160"/>
      <c r="D66" s="160"/>
      <c r="E66" s="160">
        <f>'将来負担比率（分子）の構造'!J$41</f>
        <v>14448</v>
      </c>
      <c r="F66" s="160"/>
      <c r="G66" s="160"/>
      <c r="H66" s="160">
        <f>'将来負担比率（分子）の構造'!K$41</f>
        <v>13895</v>
      </c>
      <c r="I66" s="160"/>
      <c r="J66" s="160"/>
      <c r="K66" s="160">
        <f>'将来負担比率（分子）の構造'!L$41</f>
        <v>13220</v>
      </c>
      <c r="L66" s="160"/>
      <c r="M66" s="160"/>
      <c r="N66" s="160">
        <f>'将来負担比率（分子）の構造'!M$41</f>
        <v>12443</v>
      </c>
      <c r="O66" s="160"/>
      <c r="P66" s="160"/>
    </row>
    <row r="67" spans="1:16">
      <c r="A67" s="160" t="s">
        <v>67</v>
      </c>
      <c r="B67" s="160" t="e">
        <f>NA()</f>
        <v>#N/A</v>
      </c>
      <c r="C67" s="160">
        <f>IF(ISNUMBER('将来負担比率（分子）の構造'!I$53), IF('将来負担比率（分子）の構造'!I$53 &lt; 0, 0, '将来負担比率（分子）の構造'!I$53), NA())</f>
        <v>3050</v>
      </c>
      <c r="D67" s="160" t="e">
        <f>NA()</f>
        <v>#N/A</v>
      </c>
      <c r="E67" s="160" t="e">
        <f>NA()</f>
        <v>#N/A</v>
      </c>
      <c r="F67" s="160">
        <f>IF(ISNUMBER('将来負担比率（分子）の構造'!J$53), IF('将来負担比率（分子）の構造'!J$53 &lt; 0, 0, '将来負担比率（分子）の構造'!J$53), NA())</f>
        <v>2241</v>
      </c>
      <c r="G67" s="160" t="e">
        <f>NA()</f>
        <v>#N/A</v>
      </c>
      <c r="H67" s="160" t="e">
        <f>NA()</f>
        <v>#N/A</v>
      </c>
      <c r="I67" s="160">
        <f>IF(ISNUMBER('将来負担比率（分子）の構造'!K$53), IF('将来負担比率（分子）の構造'!K$53 &lt; 0, 0, '将来負担比率（分子）の構造'!K$53), NA())</f>
        <v>1763</v>
      </c>
      <c r="J67" s="160" t="e">
        <f>NA()</f>
        <v>#N/A</v>
      </c>
      <c r="K67" s="160" t="e">
        <f>NA()</f>
        <v>#N/A</v>
      </c>
      <c r="L67" s="160">
        <f>IF(ISNUMBER('将来負担比率（分子）の構造'!L$53), IF('将来負担比率（分子）の構造'!L$53 &lt; 0, 0, '将来負担比率（分子）の構造'!L$53), NA())</f>
        <v>1389</v>
      </c>
      <c r="M67" s="160" t="e">
        <f>NA()</f>
        <v>#N/A</v>
      </c>
      <c r="N67" s="160" t="e">
        <f>NA()</f>
        <v>#N/A</v>
      </c>
      <c r="O67" s="160">
        <f>IF(ISNUMBER('将来負担比率（分子）の構造'!M$53), IF('将来負担比率（分子）の構造'!M$53 &lt; 0, 0, '将来負担比率（分子）の構造'!M$53), NA())</f>
        <v>621</v>
      </c>
      <c r="P67" s="160" t="e">
        <f>NA()</f>
        <v>#N/A</v>
      </c>
    </row>
    <row r="70" spans="1:16">
      <c r="A70" s="162" t="s">
        <v>68</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69</v>
      </c>
      <c r="B72" s="164">
        <f>基金残高に係る経年分析!F55</f>
        <v>2059</v>
      </c>
      <c r="C72" s="164">
        <f>基金残高に係る経年分析!G55</f>
        <v>1845</v>
      </c>
      <c r="D72" s="164">
        <f>基金残高に係る経年分析!H55</f>
        <v>1852</v>
      </c>
    </row>
    <row r="73" spans="1:16">
      <c r="A73" s="163" t="s">
        <v>70</v>
      </c>
      <c r="B73" s="164">
        <f>基金残高に係る経年分析!F56</f>
        <v>117</v>
      </c>
      <c r="C73" s="164">
        <f>基金残高に係る経年分析!G56</f>
        <v>117</v>
      </c>
      <c r="D73" s="164">
        <f>基金残高に係る経年分析!H56</f>
        <v>117</v>
      </c>
    </row>
    <row r="74" spans="1:16">
      <c r="A74" s="163" t="s">
        <v>71</v>
      </c>
      <c r="B74" s="164">
        <f>基金残高に係る経年分析!F57</f>
        <v>4084</v>
      </c>
      <c r="C74" s="164">
        <f>基金残高に係る経年分析!G57</f>
        <v>4222</v>
      </c>
      <c r="D74" s="164">
        <f>基金残高に係る経年分析!H57</f>
        <v>4424</v>
      </c>
    </row>
  </sheetData>
  <sheetProtection algorithmName="SHA-512" hashValue="Cm3jqdAkoQRntVgxBb6yxpUu8kYAwk4yWRscLT2JB1+sIk1cfUg2aRR/5C2QjIv509tCn9Cm+oTREiYvlr96XQ==" saltValue="jS4IdJyCwnpE9+Dv5dMx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B34" sqref="B34:Y34"/>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218</v>
      </c>
      <c r="C5" s="741"/>
      <c r="D5" s="741"/>
      <c r="E5" s="741"/>
      <c r="F5" s="741"/>
      <c r="G5" s="741"/>
      <c r="H5" s="741"/>
      <c r="I5" s="741"/>
      <c r="J5" s="741"/>
      <c r="K5" s="741"/>
      <c r="L5" s="741"/>
      <c r="M5" s="741"/>
      <c r="N5" s="741"/>
      <c r="O5" s="741"/>
      <c r="P5" s="741"/>
      <c r="Q5" s="742"/>
      <c r="R5" s="706">
        <v>3298690</v>
      </c>
      <c r="S5" s="707"/>
      <c r="T5" s="707"/>
      <c r="U5" s="707"/>
      <c r="V5" s="707"/>
      <c r="W5" s="707"/>
      <c r="X5" s="707"/>
      <c r="Y5" s="753"/>
      <c r="Z5" s="771">
        <v>26.8</v>
      </c>
      <c r="AA5" s="771"/>
      <c r="AB5" s="771"/>
      <c r="AC5" s="771"/>
      <c r="AD5" s="772">
        <v>3298690</v>
      </c>
      <c r="AE5" s="772"/>
      <c r="AF5" s="772"/>
      <c r="AG5" s="772"/>
      <c r="AH5" s="772"/>
      <c r="AI5" s="772"/>
      <c r="AJ5" s="772"/>
      <c r="AK5" s="772"/>
      <c r="AL5" s="754">
        <v>41</v>
      </c>
      <c r="AM5" s="723"/>
      <c r="AN5" s="723"/>
      <c r="AO5" s="755"/>
      <c r="AP5" s="740" t="s">
        <v>219</v>
      </c>
      <c r="AQ5" s="741"/>
      <c r="AR5" s="741"/>
      <c r="AS5" s="741"/>
      <c r="AT5" s="741"/>
      <c r="AU5" s="741"/>
      <c r="AV5" s="741"/>
      <c r="AW5" s="741"/>
      <c r="AX5" s="741"/>
      <c r="AY5" s="741"/>
      <c r="AZ5" s="741"/>
      <c r="BA5" s="741"/>
      <c r="BB5" s="741"/>
      <c r="BC5" s="741"/>
      <c r="BD5" s="741"/>
      <c r="BE5" s="741"/>
      <c r="BF5" s="742"/>
      <c r="BG5" s="641">
        <v>3289571</v>
      </c>
      <c r="BH5" s="644"/>
      <c r="BI5" s="644"/>
      <c r="BJ5" s="644"/>
      <c r="BK5" s="644"/>
      <c r="BL5" s="644"/>
      <c r="BM5" s="644"/>
      <c r="BN5" s="645"/>
      <c r="BO5" s="703">
        <v>99.7</v>
      </c>
      <c r="BP5" s="703"/>
      <c r="BQ5" s="703"/>
      <c r="BR5" s="703"/>
      <c r="BS5" s="704">
        <v>47404</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212</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c r="B6" s="638" t="s">
        <v>223</v>
      </c>
      <c r="C6" s="639"/>
      <c r="D6" s="639"/>
      <c r="E6" s="639"/>
      <c r="F6" s="639"/>
      <c r="G6" s="639"/>
      <c r="H6" s="639"/>
      <c r="I6" s="639"/>
      <c r="J6" s="639"/>
      <c r="K6" s="639"/>
      <c r="L6" s="639"/>
      <c r="M6" s="639"/>
      <c r="N6" s="639"/>
      <c r="O6" s="639"/>
      <c r="P6" s="639"/>
      <c r="Q6" s="640"/>
      <c r="R6" s="641">
        <v>134539</v>
      </c>
      <c r="S6" s="644"/>
      <c r="T6" s="644"/>
      <c r="U6" s="644"/>
      <c r="V6" s="644"/>
      <c r="W6" s="644"/>
      <c r="X6" s="644"/>
      <c r="Y6" s="645"/>
      <c r="Z6" s="703">
        <v>1.1000000000000001</v>
      </c>
      <c r="AA6" s="703"/>
      <c r="AB6" s="703"/>
      <c r="AC6" s="703"/>
      <c r="AD6" s="704">
        <v>134539</v>
      </c>
      <c r="AE6" s="704"/>
      <c r="AF6" s="704"/>
      <c r="AG6" s="704"/>
      <c r="AH6" s="704"/>
      <c r="AI6" s="704"/>
      <c r="AJ6" s="704"/>
      <c r="AK6" s="704"/>
      <c r="AL6" s="646">
        <v>1.7</v>
      </c>
      <c r="AM6" s="647"/>
      <c r="AN6" s="647"/>
      <c r="AO6" s="705"/>
      <c r="AP6" s="638" t="s">
        <v>224</v>
      </c>
      <c r="AQ6" s="639"/>
      <c r="AR6" s="639"/>
      <c r="AS6" s="639"/>
      <c r="AT6" s="639"/>
      <c r="AU6" s="639"/>
      <c r="AV6" s="639"/>
      <c r="AW6" s="639"/>
      <c r="AX6" s="639"/>
      <c r="AY6" s="639"/>
      <c r="AZ6" s="639"/>
      <c r="BA6" s="639"/>
      <c r="BB6" s="639"/>
      <c r="BC6" s="639"/>
      <c r="BD6" s="639"/>
      <c r="BE6" s="639"/>
      <c r="BF6" s="640"/>
      <c r="BG6" s="641">
        <v>3289571</v>
      </c>
      <c r="BH6" s="644"/>
      <c r="BI6" s="644"/>
      <c r="BJ6" s="644"/>
      <c r="BK6" s="644"/>
      <c r="BL6" s="644"/>
      <c r="BM6" s="644"/>
      <c r="BN6" s="645"/>
      <c r="BO6" s="703">
        <v>99.7</v>
      </c>
      <c r="BP6" s="703"/>
      <c r="BQ6" s="703"/>
      <c r="BR6" s="703"/>
      <c r="BS6" s="704">
        <v>47404</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126671</v>
      </c>
      <c r="CS6" s="644"/>
      <c r="CT6" s="644"/>
      <c r="CU6" s="644"/>
      <c r="CV6" s="644"/>
      <c r="CW6" s="644"/>
      <c r="CX6" s="644"/>
      <c r="CY6" s="645"/>
      <c r="CZ6" s="754">
        <v>1.1000000000000001</v>
      </c>
      <c r="DA6" s="723"/>
      <c r="DB6" s="723"/>
      <c r="DC6" s="757"/>
      <c r="DD6" s="649">
        <v>486</v>
      </c>
      <c r="DE6" s="644"/>
      <c r="DF6" s="644"/>
      <c r="DG6" s="644"/>
      <c r="DH6" s="644"/>
      <c r="DI6" s="644"/>
      <c r="DJ6" s="644"/>
      <c r="DK6" s="644"/>
      <c r="DL6" s="644"/>
      <c r="DM6" s="644"/>
      <c r="DN6" s="644"/>
      <c r="DO6" s="644"/>
      <c r="DP6" s="645"/>
      <c r="DQ6" s="649">
        <v>126671</v>
      </c>
      <c r="DR6" s="644"/>
      <c r="DS6" s="644"/>
      <c r="DT6" s="644"/>
      <c r="DU6" s="644"/>
      <c r="DV6" s="644"/>
      <c r="DW6" s="644"/>
      <c r="DX6" s="644"/>
      <c r="DY6" s="644"/>
      <c r="DZ6" s="644"/>
      <c r="EA6" s="644"/>
      <c r="EB6" s="644"/>
      <c r="EC6" s="684"/>
    </row>
    <row r="7" spans="2:143" ht="11.25" customHeight="1">
      <c r="B7" s="638" t="s">
        <v>226</v>
      </c>
      <c r="C7" s="639"/>
      <c r="D7" s="639"/>
      <c r="E7" s="639"/>
      <c r="F7" s="639"/>
      <c r="G7" s="639"/>
      <c r="H7" s="639"/>
      <c r="I7" s="639"/>
      <c r="J7" s="639"/>
      <c r="K7" s="639"/>
      <c r="L7" s="639"/>
      <c r="M7" s="639"/>
      <c r="N7" s="639"/>
      <c r="O7" s="639"/>
      <c r="P7" s="639"/>
      <c r="Q7" s="640"/>
      <c r="R7" s="641">
        <v>4257</v>
      </c>
      <c r="S7" s="644"/>
      <c r="T7" s="644"/>
      <c r="U7" s="644"/>
      <c r="V7" s="644"/>
      <c r="W7" s="644"/>
      <c r="X7" s="644"/>
      <c r="Y7" s="645"/>
      <c r="Z7" s="703">
        <v>0</v>
      </c>
      <c r="AA7" s="703"/>
      <c r="AB7" s="703"/>
      <c r="AC7" s="703"/>
      <c r="AD7" s="704">
        <v>4257</v>
      </c>
      <c r="AE7" s="704"/>
      <c r="AF7" s="704"/>
      <c r="AG7" s="704"/>
      <c r="AH7" s="704"/>
      <c r="AI7" s="704"/>
      <c r="AJ7" s="704"/>
      <c r="AK7" s="704"/>
      <c r="AL7" s="646">
        <v>0.1</v>
      </c>
      <c r="AM7" s="647"/>
      <c r="AN7" s="647"/>
      <c r="AO7" s="705"/>
      <c r="AP7" s="638" t="s">
        <v>227</v>
      </c>
      <c r="AQ7" s="639"/>
      <c r="AR7" s="639"/>
      <c r="AS7" s="639"/>
      <c r="AT7" s="639"/>
      <c r="AU7" s="639"/>
      <c r="AV7" s="639"/>
      <c r="AW7" s="639"/>
      <c r="AX7" s="639"/>
      <c r="AY7" s="639"/>
      <c r="AZ7" s="639"/>
      <c r="BA7" s="639"/>
      <c r="BB7" s="639"/>
      <c r="BC7" s="639"/>
      <c r="BD7" s="639"/>
      <c r="BE7" s="639"/>
      <c r="BF7" s="640"/>
      <c r="BG7" s="641">
        <v>1387659</v>
      </c>
      <c r="BH7" s="644"/>
      <c r="BI7" s="644"/>
      <c r="BJ7" s="644"/>
      <c r="BK7" s="644"/>
      <c r="BL7" s="644"/>
      <c r="BM7" s="644"/>
      <c r="BN7" s="645"/>
      <c r="BO7" s="703">
        <v>42.1</v>
      </c>
      <c r="BP7" s="703"/>
      <c r="BQ7" s="703"/>
      <c r="BR7" s="703"/>
      <c r="BS7" s="704">
        <v>47404</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1395089</v>
      </c>
      <c r="CS7" s="644"/>
      <c r="CT7" s="644"/>
      <c r="CU7" s="644"/>
      <c r="CV7" s="644"/>
      <c r="CW7" s="644"/>
      <c r="CX7" s="644"/>
      <c r="CY7" s="645"/>
      <c r="CZ7" s="703">
        <v>11.9</v>
      </c>
      <c r="DA7" s="703"/>
      <c r="DB7" s="703"/>
      <c r="DC7" s="703"/>
      <c r="DD7" s="649">
        <v>10921</v>
      </c>
      <c r="DE7" s="644"/>
      <c r="DF7" s="644"/>
      <c r="DG7" s="644"/>
      <c r="DH7" s="644"/>
      <c r="DI7" s="644"/>
      <c r="DJ7" s="644"/>
      <c r="DK7" s="644"/>
      <c r="DL7" s="644"/>
      <c r="DM7" s="644"/>
      <c r="DN7" s="644"/>
      <c r="DO7" s="644"/>
      <c r="DP7" s="645"/>
      <c r="DQ7" s="649">
        <v>1271559</v>
      </c>
      <c r="DR7" s="644"/>
      <c r="DS7" s="644"/>
      <c r="DT7" s="644"/>
      <c r="DU7" s="644"/>
      <c r="DV7" s="644"/>
      <c r="DW7" s="644"/>
      <c r="DX7" s="644"/>
      <c r="DY7" s="644"/>
      <c r="DZ7" s="644"/>
      <c r="EA7" s="644"/>
      <c r="EB7" s="644"/>
      <c r="EC7" s="684"/>
    </row>
    <row r="8" spans="2:143" ht="11.25" customHeight="1">
      <c r="B8" s="638" t="s">
        <v>229</v>
      </c>
      <c r="C8" s="639"/>
      <c r="D8" s="639"/>
      <c r="E8" s="639"/>
      <c r="F8" s="639"/>
      <c r="G8" s="639"/>
      <c r="H8" s="639"/>
      <c r="I8" s="639"/>
      <c r="J8" s="639"/>
      <c r="K8" s="639"/>
      <c r="L8" s="639"/>
      <c r="M8" s="639"/>
      <c r="N8" s="639"/>
      <c r="O8" s="639"/>
      <c r="P8" s="639"/>
      <c r="Q8" s="640"/>
      <c r="R8" s="641">
        <v>12948</v>
      </c>
      <c r="S8" s="644"/>
      <c r="T8" s="644"/>
      <c r="U8" s="644"/>
      <c r="V8" s="644"/>
      <c r="W8" s="644"/>
      <c r="X8" s="644"/>
      <c r="Y8" s="645"/>
      <c r="Z8" s="703">
        <v>0.1</v>
      </c>
      <c r="AA8" s="703"/>
      <c r="AB8" s="703"/>
      <c r="AC8" s="703"/>
      <c r="AD8" s="704">
        <v>12948</v>
      </c>
      <c r="AE8" s="704"/>
      <c r="AF8" s="704"/>
      <c r="AG8" s="704"/>
      <c r="AH8" s="704"/>
      <c r="AI8" s="704"/>
      <c r="AJ8" s="704"/>
      <c r="AK8" s="704"/>
      <c r="AL8" s="646">
        <v>0.2</v>
      </c>
      <c r="AM8" s="647"/>
      <c r="AN8" s="647"/>
      <c r="AO8" s="705"/>
      <c r="AP8" s="638" t="s">
        <v>230</v>
      </c>
      <c r="AQ8" s="639"/>
      <c r="AR8" s="639"/>
      <c r="AS8" s="639"/>
      <c r="AT8" s="639"/>
      <c r="AU8" s="639"/>
      <c r="AV8" s="639"/>
      <c r="AW8" s="639"/>
      <c r="AX8" s="639"/>
      <c r="AY8" s="639"/>
      <c r="AZ8" s="639"/>
      <c r="BA8" s="639"/>
      <c r="BB8" s="639"/>
      <c r="BC8" s="639"/>
      <c r="BD8" s="639"/>
      <c r="BE8" s="639"/>
      <c r="BF8" s="640"/>
      <c r="BG8" s="641">
        <v>47710</v>
      </c>
      <c r="BH8" s="644"/>
      <c r="BI8" s="644"/>
      <c r="BJ8" s="644"/>
      <c r="BK8" s="644"/>
      <c r="BL8" s="644"/>
      <c r="BM8" s="644"/>
      <c r="BN8" s="645"/>
      <c r="BO8" s="703">
        <v>1.4</v>
      </c>
      <c r="BP8" s="703"/>
      <c r="BQ8" s="703"/>
      <c r="BR8" s="703"/>
      <c r="BS8" s="649" t="s">
        <v>118</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3627852</v>
      </c>
      <c r="CS8" s="644"/>
      <c r="CT8" s="644"/>
      <c r="CU8" s="644"/>
      <c r="CV8" s="644"/>
      <c r="CW8" s="644"/>
      <c r="CX8" s="644"/>
      <c r="CY8" s="645"/>
      <c r="CZ8" s="703">
        <v>31.1</v>
      </c>
      <c r="DA8" s="703"/>
      <c r="DB8" s="703"/>
      <c r="DC8" s="703"/>
      <c r="DD8" s="649">
        <v>78011</v>
      </c>
      <c r="DE8" s="644"/>
      <c r="DF8" s="644"/>
      <c r="DG8" s="644"/>
      <c r="DH8" s="644"/>
      <c r="DI8" s="644"/>
      <c r="DJ8" s="644"/>
      <c r="DK8" s="644"/>
      <c r="DL8" s="644"/>
      <c r="DM8" s="644"/>
      <c r="DN8" s="644"/>
      <c r="DO8" s="644"/>
      <c r="DP8" s="645"/>
      <c r="DQ8" s="649">
        <v>1907303</v>
      </c>
      <c r="DR8" s="644"/>
      <c r="DS8" s="644"/>
      <c r="DT8" s="644"/>
      <c r="DU8" s="644"/>
      <c r="DV8" s="644"/>
      <c r="DW8" s="644"/>
      <c r="DX8" s="644"/>
      <c r="DY8" s="644"/>
      <c r="DZ8" s="644"/>
      <c r="EA8" s="644"/>
      <c r="EB8" s="644"/>
      <c r="EC8" s="684"/>
    </row>
    <row r="9" spans="2:143" ht="11.25" customHeight="1">
      <c r="B9" s="638" t="s">
        <v>232</v>
      </c>
      <c r="C9" s="639"/>
      <c r="D9" s="639"/>
      <c r="E9" s="639"/>
      <c r="F9" s="639"/>
      <c r="G9" s="639"/>
      <c r="H9" s="639"/>
      <c r="I9" s="639"/>
      <c r="J9" s="639"/>
      <c r="K9" s="639"/>
      <c r="L9" s="639"/>
      <c r="M9" s="639"/>
      <c r="N9" s="639"/>
      <c r="O9" s="639"/>
      <c r="P9" s="639"/>
      <c r="Q9" s="640"/>
      <c r="R9" s="641">
        <v>13690</v>
      </c>
      <c r="S9" s="644"/>
      <c r="T9" s="644"/>
      <c r="U9" s="644"/>
      <c r="V9" s="644"/>
      <c r="W9" s="644"/>
      <c r="X9" s="644"/>
      <c r="Y9" s="645"/>
      <c r="Z9" s="703">
        <v>0.1</v>
      </c>
      <c r="AA9" s="703"/>
      <c r="AB9" s="703"/>
      <c r="AC9" s="703"/>
      <c r="AD9" s="704">
        <v>13690</v>
      </c>
      <c r="AE9" s="704"/>
      <c r="AF9" s="704"/>
      <c r="AG9" s="704"/>
      <c r="AH9" s="704"/>
      <c r="AI9" s="704"/>
      <c r="AJ9" s="704"/>
      <c r="AK9" s="704"/>
      <c r="AL9" s="646">
        <v>0.2</v>
      </c>
      <c r="AM9" s="647"/>
      <c r="AN9" s="647"/>
      <c r="AO9" s="705"/>
      <c r="AP9" s="638" t="s">
        <v>233</v>
      </c>
      <c r="AQ9" s="639"/>
      <c r="AR9" s="639"/>
      <c r="AS9" s="639"/>
      <c r="AT9" s="639"/>
      <c r="AU9" s="639"/>
      <c r="AV9" s="639"/>
      <c r="AW9" s="639"/>
      <c r="AX9" s="639"/>
      <c r="AY9" s="639"/>
      <c r="AZ9" s="639"/>
      <c r="BA9" s="639"/>
      <c r="BB9" s="639"/>
      <c r="BC9" s="639"/>
      <c r="BD9" s="639"/>
      <c r="BE9" s="639"/>
      <c r="BF9" s="640"/>
      <c r="BG9" s="641">
        <v>1086814</v>
      </c>
      <c r="BH9" s="644"/>
      <c r="BI9" s="644"/>
      <c r="BJ9" s="644"/>
      <c r="BK9" s="644"/>
      <c r="BL9" s="644"/>
      <c r="BM9" s="644"/>
      <c r="BN9" s="645"/>
      <c r="BO9" s="703">
        <v>32.9</v>
      </c>
      <c r="BP9" s="703"/>
      <c r="BQ9" s="703"/>
      <c r="BR9" s="703"/>
      <c r="BS9" s="649" t="s">
        <v>118</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1390952</v>
      </c>
      <c r="CS9" s="644"/>
      <c r="CT9" s="644"/>
      <c r="CU9" s="644"/>
      <c r="CV9" s="644"/>
      <c r="CW9" s="644"/>
      <c r="CX9" s="644"/>
      <c r="CY9" s="645"/>
      <c r="CZ9" s="703">
        <v>11.9</v>
      </c>
      <c r="DA9" s="703"/>
      <c r="DB9" s="703"/>
      <c r="DC9" s="703"/>
      <c r="DD9" s="649">
        <v>29014</v>
      </c>
      <c r="DE9" s="644"/>
      <c r="DF9" s="644"/>
      <c r="DG9" s="644"/>
      <c r="DH9" s="644"/>
      <c r="DI9" s="644"/>
      <c r="DJ9" s="644"/>
      <c r="DK9" s="644"/>
      <c r="DL9" s="644"/>
      <c r="DM9" s="644"/>
      <c r="DN9" s="644"/>
      <c r="DO9" s="644"/>
      <c r="DP9" s="645"/>
      <c r="DQ9" s="649">
        <v>1300572</v>
      </c>
      <c r="DR9" s="644"/>
      <c r="DS9" s="644"/>
      <c r="DT9" s="644"/>
      <c r="DU9" s="644"/>
      <c r="DV9" s="644"/>
      <c r="DW9" s="644"/>
      <c r="DX9" s="644"/>
      <c r="DY9" s="644"/>
      <c r="DZ9" s="644"/>
      <c r="EA9" s="644"/>
      <c r="EB9" s="644"/>
      <c r="EC9" s="684"/>
    </row>
    <row r="10" spans="2:143" ht="11.25" customHeight="1">
      <c r="B10" s="638" t="s">
        <v>235</v>
      </c>
      <c r="C10" s="639"/>
      <c r="D10" s="639"/>
      <c r="E10" s="639"/>
      <c r="F10" s="639"/>
      <c r="G10" s="639"/>
      <c r="H10" s="639"/>
      <c r="I10" s="639"/>
      <c r="J10" s="639"/>
      <c r="K10" s="639"/>
      <c r="L10" s="639"/>
      <c r="M10" s="639"/>
      <c r="N10" s="639"/>
      <c r="O10" s="639"/>
      <c r="P10" s="639"/>
      <c r="Q10" s="640"/>
      <c r="R10" s="641" t="s">
        <v>118</v>
      </c>
      <c r="S10" s="644"/>
      <c r="T10" s="644"/>
      <c r="U10" s="644"/>
      <c r="V10" s="644"/>
      <c r="W10" s="644"/>
      <c r="X10" s="644"/>
      <c r="Y10" s="645"/>
      <c r="Z10" s="703" t="s">
        <v>118</v>
      </c>
      <c r="AA10" s="703"/>
      <c r="AB10" s="703"/>
      <c r="AC10" s="703"/>
      <c r="AD10" s="704" t="s">
        <v>118</v>
      </c>
      <c r="AE10" s="704"/>
      <c r="AF10" s="704"/>
      <c r="AG10" s="704"/>
      <c r="AH10" s="704"/>
      <c r="AI10" s="704"/>
      <c r="AJ10" s="704"/>
      <c r="AK10" s="704"/>
      <c r="AL10" s="646" t="s">
        <v>165</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87885</v>
      </c>
      <c r="BH10" s="644"/>
      <c r="BI10" s="644"/>
      <c r="BJ10" s="644"/>
      <c r="BK10" s="644"/>
      <c r="BL10" s="644"/>
      <c r="BM10" s="644"/>
      <c r="BN10" s="645"/>
      <c r="BO10" s="703">
        <v>2.7</v>
      </c>
      <c r="BP10" s="703"/>
      <c r="BQ10" s="703"/>
      <c r="BR10" s="703"/>
      <c r="BS10" s="649">
        <v>14481</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v>299</v>
      </c>
      <c r="CS10" s="644"/>
      <c r="CT10" s="644"/>
      <c r="CU10" s="644"/>
      <c r="CV10" s="644"/>
      <c r="CW10" s="644"/>
      <c r="CX10" s="644"/>
      <c r="CY10" s="645"/>
      <c r="CZ10" s="703">
        <v>0</v>
      </c>
      <c r="DA10" s="703"/>
      <c r="DB10" s="703"/>
      <c r="DC10" s="703"/>
      <c r="DD10" s="649" t="s">
        <v>118</v>
      </c>
      <c r="DE10" s="644"/>
      <c r="DF10" s="644"/>
      <c r="DG10" s="644"/>
      <c r="DH10" s="644"/>
      <c r="DI10" s="644"/>
      <c r="DJ10" s="644"/>
      <c r="DK10" s="644"/>
      <c r="DL10" s="644"/>
      <c r="DM10" s="644"/>
      <c r="DN10" s="644"/>
      <c r="DO10" s="644"/>
      <c r="DP10" s="645"/>
      <c r="DQ10" s="649">
        <v>299</v>
      </c>
      <c r="DR10" s="644"/>
      <c r="DS10" s="644"/>
      <c r="DT10" s="644"/>
      <c r="DU10" s="644"/>
      <c r="DV10" s="644"/>
      <c r="DW10" s="644"/>
      <c r="DX10" s="644"/>
      <c r="DY10" s="644"/>
      <c r="DZ10" s="644"/>
      <c r="EA10" s="644"/>
      <c r="EB10" s="644"/>
      <c r="EC10" s="684"/>
    </row>
    <row r="11" spans="2:143" ht="11.25" customHeight="1">
      <c r="B11" s="638" t="s">
        <v>238</v>
      </c>
      <c r="C11" s="639"/>
      <c r="D11" s="639"/>
      <c r="E11" s="639"/>
      <c r="F11" s="639"/>
      <c r="G11" s="639"/>
      <c r="H11" s="639"/>
      <c r="I11" s="639"/>
      <c r="J11" s="639"/>
      <c r="K11" s="639"/>
      <c r="L11" s="639"/>
      <c r="M11" s="639"/>
      <c r="N11" s="639"/>
      <c r="O11" s="639"/>
      <c r="P11" s="639"/>
      <c r="Q11" s="640"/>
      <c r="R11" s="641" t="s">
        <v>118</v>
      </c>
      <c r="S11" s="644"/>
      <c r="T11" s="644"/>
      <c r="U11" s="644"/>
      <c r="V11" s="644"/>
      <c r="W11" s="644"/>
      <c r="X11" s="644"/>
      <c r="Y11" s="645"/>
      <c r="Z11" s="703" t="s">
        <v>118</v>
      </c>
      <c r="AA11" s="703"/>
      <c r="AB11" s="703"/>
      <c r="AC11" s="703"/>
      <c r="AD11" s="704" t="s">
        <v>118</v>
      </c>
      <c r="AE11" s="704"/>
      <c r="AF11" s="704"/>
      <c r="AG11" s="704"/>
      <c r="AH11" s="704"/>
      <c r="AI11" s="704"/>
      <c r="AJ11" s="704"/>
      <c r="AK11" s="704"/>
      <c r="AL11" s="646" t="s">
        <v>118</v>
      </c>
      <c r="AM11" s="647"/>
      <c r="AN11" s="647"/>
      <c r="AO11" s="705"/>
      <c r="AP11" s="638" t="s">
        <v>239</v>
      </c>
      <c r="AQ11" s="639"/>
      <c r="AR11" s="639"/>
      <c r="AS11" s="639"/>
      <c r="AT11" s="639"/>
      <c r="AU11" s="639"/>
      <c r="AV11" s="639"/>
      <c r="AW11" s="639"/>
      <c r="AX11" s="639"/>
      <c r="AY11" s="639"/>
      <c r="AZ11" s="639"/>
      <c r="BA11" s="639"/>
      <c r="BB11" s="639"/>
      <c r="BC11" s="639"/>
      <c r="BD11" s="639"/>
      <c r="BE11" s="639"/>
      <c r="BF11" s="640"/>
      <c r="BG11" s="641">
        <v>165250</v>
      </c>
      <c r="BH11" s="644"/>
      <c r="BI11" s="644"/>
      <c r="BJ11" s="644"/>
      <c r="BK11" s="644"/>
      <c r="BL11" s="644"/>
      <c r="BM11" s="644"/>
      <c r="BN11" s="645"/>
      <c r="BO11" s="703">
        <v>5</v>
      </c>
      <c r="BP11" s="703"/>
      <c r="BQ11" s="703"/>
      <c r="BR11" s="703"/>
      <c r="BS11" s="649">
        <v>32923</v>
      </c>
      <c r="BT11" s="644"/>
      <c r="BU11" s="644"/>
      <c r="BV11" s="644"/>
      <c r="BW11" s="644"/>
      <c r="BX11" s="644"/>
      <c r="BY11" s="644"/>
      <c r="BZ11" s="644"/>
      <c r="CA11" s="644"/>
      <c r="CB11" s="684"/>
      <c r="CD11" s="685" t="s">
        <v>240</v>
      </c>
      <c r="CE11" s="682"/>
      <c r="CF11" s="682"/>
      <c r="CG11" s="682"/>
      <c r="CH11" s="682"/>
      <c r="CI11" s="682"/>
      <c r="CJ11" s="682"/>
      <c r="CK11" s="682"/>
      <c r="CL11" s="682"/>
      <c r="CM11" s="682"/>
      <c r="CN11" s="682"/>
      <c r="CO11" s="682"/>
      <c r="CP11" s="682"/>
      <c r="CQ11" s="683"/>
      <c r="CR11" s="641">
        <v>520214</v>
      </c>
      <c r="CS11" s="644"/>
      <c r="CT11" s="644"/>
      <c r="CU11" s="644"/>
      <c r="CV11" s="644"/>
      <c r="CW11" s="644"/>
      <c r="CX11" s="644"/>
      <c r="CY11" s="645"/>
      <c r="CZ11" s="703">
        <v>4.5</v>
      </c>
      <c r="DA11" s="703"/>
      <c r="DB11" s="703"/>
      <c r="DC11" s="703"/>
      <c r="DD11" s="649">
        <v>222581</v>
      </c>
      <c r="DE11" s="644"/>
      <c r="DF11" s="644"/>
      <c r="DG11" s="644"/>
      <c r="DH11" s="644"/>
      <c r="DI11" s="644"/>
      <c r="DJ11" s="644"/>
      <c r="DK11" s="644"/>
      <c r="DL11" s="644"/>
      <c r="DM11" s="644"/>
      <c r="DN11" s="644"/>
      <c r="DO11" s="644"/>
      <c r="DP11" s="645"/>
      <c r="DQ11" s="649">
        <v>256083</v>
      </c>
      <c r="DR11" s="644"/>
      <c r="DS11" s="644"/>
      <c r="DT11" s="644"/>
      <c r="DU11" s="644"/>
      <c r="DV11" s="644"/>
      <c r="DW11" s="644"/>
      <c r="DX11" s="644"/>
      <c r="DY11" s="644"/>
      <c r="DZ11" s="644"/>
      <c r="EA11" s="644"/>
      <c r="EB11" s="644"/>
      <c r="EC11" s="684"/>
    </row>
    <row r="12" spans="2:143" ht="11.25" customHeight="1">
      <c r="B12" s="638" t="s">
        <v>241</v>
      </c>
      <c r="C12" s="639"/>
      <c r="D12" s="639"/>
      <c r="E12" s="639"/>
      <c r="F12" s="639"/>
      <c r="G12" s="639"/>
      <c r="H12" s="639"/>
      <c r="I12" s="639"/>
      <c r="J12" s="639"/>
      <c r="K12" s="639"/>
      <c r="L12" s="639"/>
      <c r="M12" s="639"/>
      <c r="N12" s="639"/>
      <c r="O12" s="639"/>
      <c r="P12" s="639"/>
      <c r="Q12" s="640"/>
      <c r="R12" s="641">
        <v>488992</v>
      </c>
      <c r="S12" s="644"/>
      <c r="T12" s="644"/>
      <c r="U12" s="644"/>
      <c r="V12" s="644"/>
      <c r="W12" s="644"/>
      <c r="X12" s="644"/>
      <c r="Y12" s="645"/>
      <c r="Z12" s="703">
        <v>4</v>
      </c>
      <c r="AA12" s="703"/>
      <c r="AB12" s="703"/>
      <c r="AC12" s="703"/>
      <c r="AD12" s="704">
        <v>488992</v>
      </c>
      <c r="AE12" s="704"/>
      <c r="AF12" s="704"/>
      <c r="AG12" s="704"/>
      <c r="AH12" s="704"/>
      <c r="AI12" s="704"/>
      <c r="AJ12" s="704"/>
      <c r="AK12" s="704"/>
      <c r="AL12" s="646">
        <v>6.1</v>
      </c>
      <c r="AM12" s="647"/>
      <c r="AN12" s="647"/>
      <c r="AO12" s="705"/>
      <c r="AP12" s="638" t="s">
        <v>242</v>
      </c>
      <c r="AQ12" s="639"/>
      <c r="AR12" s="639"/>
      <c r="AS12" s="639"/>
      <c r="AT12" s="639"/>
      <c r="AU12" s="639"/>
      <c r="AV12" s="639"/>
      <c r="AW12" s="639"/>
      <c r="AX12" s="639"/>
      <c r="AY12" s="639"/>
      <c r="AZ12" s="639"/>
      <c r="BA12" s="639"/>
      <c r="BB12" s="639"/>
      <c r="BC12" s="639"/>
      <c r="BD12" s="639"/>
      <c r="BE12" s="639"/>
      <c r="BF12" s="640"/>
      <c r="BG12" s="641">
        <v>1643085</v>
      </c>
      <c r="BH12" s="644"/>
      <c r="BI12" s="644"/>
      <c r="BJ12" s="644"/>
      <c r="BK12" s="644"/>
      <c r="BL12" s="644"/>
      <c r="BM12" s="644"/>
      <c r="BN12" s="645"/>
      <c r="BO12" s="703">
        <v>49.8</v>
      </c>
      <c r="BP12" s="703"/>
      <c r="BQ12" s="703"/>
      <c r="BR12" s="703"/>
      <c r="BS12" s="649" t="s">
        <v>118</v>
      </c>
      <c r="BT12" s="644"/>
      <c r="BU12" s="644"/>
      <c r="BV12" s="644"/>
      <c r="BW12" s="644"/>
      <c r="BX12" s="644"/>
      <c r="BY12" s="644"/>
      <c r="BZ12" s="644"/>
      <c r="CA12" s="644"/>
      <c r="CB12" s="684"/>
      <c r="CD12" s="685" t="s">
        <v>243</v>
      </c>
      <c r="CE12" s="682"/>
      <c r="CF12" s="682"/>
      <c r="CG12" s="682"/>
      <c r="CH12" s="682"/>
      <c r="CI12" s="682"/>
      <c r="CJ12" s="682"/>
      <c r="CK12" s="682"/>
      <c r="CL12" s="682"/>
      <c r="CM12" s="682"/>
      <c r="CN12" s="682"/>
      <c r="CO12" s="682"/>
      <c r="CP12" s="682"/>
      <c r="CQ12" s="683"/>
      <c r="CR12" s="641">
        <v>608077</v>
      </c>
      <c r="CS12" s="644"/>
      <c r="CT12" s="644"/>
      <c r="CU12" s="644"/>
      <c r="CV12" s="644"/>
      <c r="CW12" s="644"/>
      <c r="CX12" s="644"/>
      <c r="CY12" s="645"/>
      <c r="CZ12" s="703">
        <v>5.2</v>
      </c>
      <c r="DA12" s="703"/>
      <c r="DB12" s="703"/>
      <c r="DC12" s="703"/>
      <c r="DD12" s="649">
        <v>118300</v>
      </c>
      <c r="DE12" s="644"/>
      <c r="DF12" s="644"/>
      <c r="DG12" s="644"/>
      <c r="DH12" s="644"/>
      <c r="DI12" s="644"/>
      <c r="DJ12" s="644"/>
      <c r="DK12" s="644"/>
      <c r="DL12" s="644"/>
      <c r="DM12" s="644"/>
      <c r="DN12" s="644"/>
      <c r="DO12" s="644"/>
      <c r="DP12" s="645"/>
      <c r="DQ12" s="649">
        <v>291602</v>
      </c>
      <c r="DR12" s="644"/>
      <c r="DS12" s="644"/>
      <c r="DT12" s="644"/>
      <c r="DU12" s="644"/>
      <c r="DV12" s="644"/>
      <c r="DW12" s="644"/>
      <c r="DX12" s="644"/>
      <c r="DY12" s="644"/>
      <c r="DZ12" s="644"/>
      <c r="EA12" s="644"/>
      <c r="EB12" s="644"/>
      <c r="EC12" s="684"/>
    </row>
    <row r="13" spans="2:143" ht="11.25" customHeight="1">
      <c r="B13" s="638" t="s">
        <v>244</v>
      </c>
      <c r="C13" s="639"/>
      <c r="D13" s="639"/>
      <c r="E13" s="639"/>
      <c r="F13" s="639"/>
      <c r="G13" s="639"/>
      <c r="H13" s="639"/>
      <c r="I13" s="639"/>
      <c r="J13" s="639"/>
      <c r="K13" s="639"/>
      <c r="L13" s="639"/>
      <c r="M13" s="639"/>
      <c r="N13" s="639"/>
      <c r="O13" s="639"/>
      <c r="P13" s="639"/>
      <c r="Q13" s="640"/>
      <c r="R13" s="641">
        <v>40585</v>
      </c>
      <c r="S13" s="644"/>
      <c r="T13" s="644"/>
      <c r="U13" s="644"/>
      <c r="V13" s="644"/>
      <c r="W13" s="644"/>
      <c r="X13" s="644"/>
      <c r="Y13" s="645"/>
      <c r="Z13" s="703">
        <v>0.3</v>
      </c>
      <c r="AA13" s="703"/>
      <c r="AB13" s="703"/>
      <c r="AC13" s="703"/>
      <c r="AD13" s="704">
        <v>40585</v>
      </c>
      <c r="AE13" s="704"/>
      <c r="AF13" s="704"/>
      <c r="AG13" s="704"/>
      <c r="AH13" s="704"/>
      <c r="AI13" s="704"/>
      <c r="AJ13" s="704"/>
      <c r="AK13" s="704"/>
      <c r="AL13" s="646">
        <v>0.5</v>
      </c>
      <c r="AM13" s="647"/>
      <c r="AN13" s="647"/>
      <c r="AO13" s="705"/>
      <c r="AP13" s="638" t="s">
        <v>245</v>
      </c>
      <c r="AQ13" s="639"/>
      <c r="AR13" s="639"/>
      <c r="AS13" s="639"/>
      <c r="AT13" s="639"/>
      <c r="AU13" s="639"/>
      <c r="AV13" s="639"/>
      <c r="AW13" s="639"/>
      <c r="AX13" s="639"/>
      <c r="AY13" s="639"/>
      <c r="AZ13" s="639"/>
      <c r="BA13" s="639"/>
      <c r="BB13" s="639"/>
      <c r="BC13" s="639"/>
      <c r="BD13" s="639"/>
      <c r="BE13" s="639"/>
      <c r="BF13" s="640"/>
      <c r="BG13" s="641">
        <v>1642095</v>
      </c>
      <c r="BH13" s="644"/>
      <c r="BI13" s="644"/>
      <c r="BJ13" s="644"/>
      <c r="BK13" s="644"/>
      <c r="BL13" s="644"/>
      <c r="BM13" s="644"/>
      <c r="BN13" s="645"/>
      <c r="BO13" s="703">
        <v>49.8</v>
      </c>
      <c r="BP13" s="703"/>
      <c r="BQ13" s="703"/>
      <c r="BR13" s="703"/>
      <c r="BS13" s="649" t="s">
        <v>165</v>
      </c>
      <c r="BT13" s="644"/>
      <c r="BU13" s="644"/>
      <c r="BV13" s="644"/>
      <c r="BW13" s="644"/>
      <c r="BX13" s="644"/>
      <c r="BY13" s="644"/>
      <c r="BZ13" s="644"/>
      <c r="CA13" s="644"/>
      <c r="CB13" s="684"/>
      <c r="CD13" s="685" t="s">
        <v>246</v>
      </c>
      <c r="CE13" s="682"/>
      <c r="CF13" s="682"/>
      <c r="CG13" s="682"/>
      <c r="CH13" s="682"/>
      <c r="CI13" s="682"/>
      <c r="CJ13" s="682"/>
      <c r="CK13" s="682"/>
      <c r="CL13" s="682"/>
      <c r="CM13" s="682"/>
      <c r="CN13" s="682"/>
      <c r="CO13" s="682"/>
      <c r="CP13" s="682"/>
      <c r="CQ13" s="683"/>
      <c r="CR13" s="641">
        <v>741333</v>
      </c>
      <c r="CS13" s="644"/>
      <c r="CT13" s="644"/>
      <c r="CU13" s="644"/>
      <c r="CV13" s="644"/>
      <c r="CW13" s="644"/>
      <c r="CX13" s="644"/>
      <c r="CY13" s="645"/>
      <c r="CZ13" s="703">
        <v>6.3</v>
      </c>
      <c r="DA13" s="703"/>
      <c r="DB13" s="703"/>
      <c r="DC13" s="703"/>
      <c r="DD13" s="649">
        <v>318905</v>
      </c>
      <c r="DE13" s="644"/>
      <c r="DF13" s="644"/>
      <c r="DG13" s="644"/>
      <c r="DH13" s="644"/>
      <c r="DI13" s="644"/>
      <c r="DJ13" s="644"/>
      <c r="DK13" s="644"/>
      <c r="DL13" s="644"/>
      <c r="DM13" s="644"/>
      <c r="DN13" s="644"/>
      <c r="DO13" s="644"/>
      <c r="DP13" s="645"/>
      <c r="DQ13" s="649">
        <v>541382</v>
      </c>
      <c r="DR13" s="644"/>
      <c r="DS13" s="644"/>
      <c r="DT13" s="644"/>
      <c r="DU13" s="644"/>
      <c r="DV13" s="644"/>
      <c r="DW13" s="644"/>
      <c r="DX13" s="644"/>
      <c r="DY13" s="644"/>
      <c r="DZ13" s="644"/>
      <c r="EA13" s="644"/>
      <c r="EB13" s="644"/>
      <c r="EC13" s="684"/>
    </row>
    <row r="14" spans="2:143" ht="11.25" customHeight="1">
      <c r="B14" s="638" t="s">
        <v>247</v>
      </c>
      <c r="C14" s="639"/>
      <c r="D14" s="639"/>
      <c r="E14" s="639"/>
      <c r="F14" s="639"/>
      <c r="G14" s="639"/>
      <c r="H14" s="639"/>
      <c r="I14" s="639"/>
      <c r="J14" s="639"/>
      <c r="K14" s="639"/>
      <c r="L14" s="639"/>
      <c r="M14" s="639"/>
      <c r="N14" s="639"/>
      <c r="O14" s="639"/>
      <c r="P14" s="639"/>
      <c r="Q14" s="640"/>
      <c r="R14" s="641" t="s">
        <v>165</v>
      </c>
      <c r="S14" s="644"/>
      <c r="T14" s="644"/>
      <c r="U14" s="644"/>
      <c r="V14" s="644"/>
      <c r="W14" s="644"/>
      <c r="X14" s="644"/>
      <c r="Y14" s="645"/>
      <c r="Z14" s="703" t="s">
        <v>118</v>
      </c>
      <c r="AA14" s="703"/>
      <c r="AB14" s="703"/>
      <c r="AC14" s="703"/>
      <c r="AD14" s="704" t="s">
        <v>248</v>
      </c>
      <c r="AE14" s="704"/>
      <c r="AF14" s="704"/>
      <c r="AG14" s="704"/>
      <c r="AH14" s="704"/>
      <c r="AI14" s="704"/>
      <c r="AJ14" s="704"/>
      <c r="AK14" s="704"/>
      <c r="AL14" s="646" t="s">
        <v>118</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87879</v>
      </c>
      <c r="BH14" s="644"/>
      <c r="BI14" s="644"/>
      <c r="BJ14" s="644"/>
      <c r="BK14" s="644"/>
      <c r="BL14" s="644"/>
      <c r="BM14" s="644"/>
      <c r="BN14" s="645"/>
      <c r="BO14" s="703">
        <v>2.7</v>
      </c>
      <c r="BP14" s="703"/>
      <c r="BQ14" s="703"/>
      <c r="BR14" s="703"/>
      <c r="BS14" s="649" t="s">
        <v>118</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595140</v>
      </c>
      <c r="CS14" s="644"/>
      <c r="CT14" s="644"/>
      <c r="CU14" s="644"/>
      <c r="CV14" s="644"/>
      <c r="CW14" s="644"/>
      <c r="CX14" s="644"/>
      <c r="CY14" s="645"/>
      <c r="CZ14" s="703">
        <v>5.0999999999999996</v>
      </c>
      <c r="DA14" s="703"/>
      <c r="DB14" s="703"/>
      <c r="DC14" s="703"/>
      <c r="DD14" s="649">
        <v>63621</v>
      </c>
      <c r="DE14" s="644"/>
      <c r="DF14" s="644"/>
      <c r="DG14" s="644"/>
      <c r="DH14" s="644"/>
      <c r="DI14" s="644"/>
      <c r="DJ14" s="644"/>
      <c r="DK14" s="644"/>
      <c r="DL14" s="644"/>
      <c r="DM14" s="644"/>
      <c r="DN14" s="644"/>
      <c r="DO14" s="644"/>
      <c r="DP14" s="645"/>
      <c r="DQ14" s="649">
        <v>587780</v>
      </c>
      <c r="DR14" s="644"/>
      <c r="DS14" s="644"/>
      <c r="DT14" s="644"/>
      <c r="DU14" s="644"/>
      <c r="DV14" s="644"/>
      <c r="DW14" s="644"/>
      <c r="DX14" s="644"/>
      <c r="DY14" s="644"/>
      <c r="DZ14" s="644"/>
      <c r="EA14" s="644"/>
      <c r="EB14" s="644"/>
      <c r="EC14" s="684"/>
    </row>
    <row r="15" spans="2:143" ht="11.25" customHeight="1">
      <c r="B15" s="638" t="s">
        <v>251</v>
      </c>
      <c r="C15" s="639"/>
      <c r="D15" s="639"/>
      <c r="E15" s="639"/>
      <c r="F15" s="639"/>
      <c r="G15" s="639"/>
      <c r="H15" s="639"/>
      <c r="I15" s="639"/>
      <c r="J15" s="639"/>
      <c r="K15" s="639"/>
      <c r="L15" s="639"/>
      <c r="M15" s="639"/>
      <c r="N15" s="639"/>
      <c r="O15" s="639"/>
      <c r="P15" s="639"/>
      <c r="Q15" s="640"/>
      <c r="R15" s="641">
        <v>37308</v>
      </c>
      <c r="S15" s="644"/>
      <c r="T15" s="644"/>
      <c r="U15" s="644"/>
      <c r="V15" s="644"/>
      <c r="W15" s="644"/>
      <c r="X15" s="644"/>
      <c r="Y15" s="645"/>
      <c r="Z15" s="703">
        <v>0.3</v>
      </c>
      <c r="AA15" s="703"/>
      <c r="AB15" s="703"/>
      <c r="AC15" s="703"/>
      <c r="AD15" s="704">
        <v>37308</v>
      </c>
      <c r="AE15" s="704"/>
      <c r="AF15" s="704"/>
      <c r="AG15" s="704"/>
      <c r="AH15" s="704"/>
      <c r="AI15" s="704"/>
      <c r="AJ15" s="704"/>
      <c r="AK15" s="704"/>
      <c r="AL15" s="646">
        <v>0.5</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170948</v>
      </c>
      <c r="BH15" s="644"/>
      <c r="BI15" s="644"/>
      <c r="BJ15" s="644"/>
      <c r="BK15" s="644"/>
      <c r="BL15" s="644"/>
      <c r="BM15" s="644"/>
      <c r="BN15" s="645"/>
      <c r="BO15" s="703">
        <v>5.2</v>
      </c>
      <c r="BP15" s="703"/>
      <c r="BQ15" s="703"/>
      <c r="BR15" s="703"/>
      <c r="BS15" s="649" t="s">
        <v>118</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1225014</v>
      </c>
      <c r="CS15" s="644"/>
      <c r="CT15" s="644"/>
      <c r="CU15" s="644"/>
      <c r="CV15" s="644"/>
      <c r="CW15" s="644"/>
      <c r="CX15" s="644"/>
      <c r="CY15" s="645"/>
      <c r="CZ15" s="703">
        <v>10.5</v>
      </c>
      <c r="DA15" s="703"/>
      <c r="DB15" s="703"/>
      <c r="DC15" s="703"/>
      <c r="DD15" s="649">
        <v>73812</v>
      </c>
      <c r="DE15" s="644"/>
      <c r="DF15" s="644"/>
      <c r="DG15" s="644"/>
      <c r="DH15" s="644"/>
      <c r="DI15" s="644"/>
      <c r="DJ15" s="644"/>
      <c r="DK15" s="644"/>
      <c r="DL15" s="644"/>
      <c r="DM15" s="644"/>
      <c r="DN15" s="644"/>
      <c r="DO15" s="644"/>
      <c r="DP15" s="645"/>
      <c r="DQ15" s="649">
        <v>1112079</v>
      </c>
      <c r="DR15" s="644"/>
      <c r="DS15" s="644"/>
      <c r="DT15" s="644"/>
      <c r="DU15" s="644"/>
      <c r="DV15" s="644"/>
      <c r="DW15" s="644"/>
      <c r="DX15" s="644"/>
      <c r="DY15" s="644"/>
      <c r="DZ15" s="644"/>
      <c r="EA15" s="644"/>
      <c r="EB15" s="644"/>
      <c r="EC15" s="684"/>
    </row>
    <row r="16" spans="2:143" ht="11.25" customHeight="1">
      <c r="B16" s="638" t="s">
        <v>254</v>
      </c>
      <c r="C16" s="639"/>
      <c r="D16" s="639"/>
      <c r="E16" s="639"/>
      <c r="F16" s="639"/>
      <c r="G16" s="639"/>
      <c r="H16" s="639"/>
      <c r="I16" s="639"/>
      <c r="J16" s="639"/>
      <c r="K16" s="639"/>
      <c r="L16" s="639"/>
      <c r="M16" s="639"/>
      <c r="N16" s="639"/>
      <c r="O16" s="639"/>
      <c r="P16" s="639"/>
      <c r="Q16" s="640"/>
      <c r="R16" s="641" t="s">
        <v>118</v>
      </c>
      <c r="S16" s="644"/>
      <c r="T16" s="644"/>
      <c r="U16" s="644"/>
      <c r="V16" s="644"/>
      <c r="W16" s="644"/>
      <c r="X16" s="644"/>
      <c r="Y16" s="645"/>
      <c r="Z16" s="703" t="s">
        <v>248</v>
      </c>
      <c r="AA16" s="703"/>
      <c r="AB16" s="703"/>
      <c r="AC16" s="703"/>
      <c r="AD16" s="704" t="s">
        <v>248</v>
      </c>
      <c r="AE16" s="704"/>
      <c r="AF16" s="704"/>
      <c r="AG16" s="704"/>
      <c r="AH16" s="704"/>
      <c r="AI16" s="704"/>
      <c r="AJ16" s="704"/>
      <c r="AK16" s="704"/>
      <c r="AL16" s="646" t="s">
        <v>118</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165</v>
      </c>
      <c r="BH16" s="644"/>
      <c r="BI16" s="644"/>
      <c r="BJ16" s="644"/>
      <c r="BK16" s="644"/>
      <c r="BL16" s="644"/>
      <c r="BM16" s="644"/>
      <c r="BN16" s="645"/>
      <c r="BO16" s="703" t="s">
        <v>165</v>
      </c>
      <c r="BP16" s="703"/>
      <c r="BQ16" s="703"/>
      <c r="BR16" s="703"/>
      <c r="BS16" s="649" t="s">
        <v>118</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13041</v>
      </c>
      <c r="CS16" s="644"/>
      <c r="CT16" s="644"/>
      <c r="CU16" s="644"/>
      <c r="CV16" s="644"/>
      <c r="CW16" s="644"/>
      <c r="CX16" s="644"/>
      <c r="CY16" s="645"/>
      <c r="CZ16" s="703">
        <v>0.1</v>
      </c>
      <c r="DA16" s="703"/>
      <c r="DB16" s="703"/>
      <c r="DC16" s="703"/>
      <c r="DD16" s="649" t="s">
        <v>118</v>
      </c>
      <c r="DE16" s="644"/>
      <c r="DF16" s="644"/>
      <c r="DG16" s="644"/>
      <c r="DH16" s="644"/>
      <c r="DI16" s="644"/>
      <c r="DJ16" s="644"/>
      <c r="DK16" s="644"/>
      <c r="DL16" s="644"/>
      <c r="DM16" s="644"/>
      <c r="DN16" s="644"/>
      <c r="DO16" s="644"/>
      <c r="DP16" s="645"/>
      <c r="DQ16" s="649">
        <v>10311</v>
      </c>
      <c r="DR16" s="644"/>
      <c r="DS16" s="644"/>
      <c r="DT16" s="644"/>
      <c r="DU16" s="644"/>
      <c r="DV16" s="644"/>
      <c r="DW16" s="644"/>
      <c r="DX16" s="644"/>
      <c r="DY16" s="644"/>
      <c r="DZ16" s="644"/>
      <c r="EA16" s="644"/>
      <c r="EB16" s="644"/>
      <c r="EC16" s="684"/>
    </row>
    <row r="17" spans="2:133" ht="11.25" customHeight="1">
      <c r="B17" s="638" t="s">
        <v>257</v>
      </c>
      <c r="C17" s="639"/>
      <c r="D17" s="639"/>
      <c r="E17" s="639"/>
      <c r="F17" s="639"/>
      <c r="G17" s="639"/>
      <c r="H17" s="639"/>
      <c r="I17" s="639"/>
      <c r="J17" s="639"/>
      <c r="K17" s="639"/>
      <c r="L17" s="639"/>
      <c r="M17" s="639"/>
      <c r="N17" s="639"/>
      <c r="O17" s="639"/>
      <c r="P17" s="639"/>
      <c r="Q17" s="640"/>
      <c r="R17" s="641">
        <v>9192</v>
      </c>
      <c r="S17" s="644"/>
      <c r="T17" s="644"/>
      <c r="U17" s="644"/>
      <c r="V17" s="644"/>
      <c r="W17" s="644"/>
      <c r="X17" s="644"/>
      <c r="Y17" s="645"/>
      <c r="Z17" s="703">
        <v>0.1</v>
      </c>
      <c r="AA17" s="703"/>
      <c r="AB17" s="703"/>
      <c r="AC17" s="703"/>
      <c r="AD17" s="704">
        <v>9192</v>
      </c>
      <c r="AE17" s="704"/>
      <c r="AF17" s="704"/>
      <c r="AG17" s="704"/>
      <c r="AH17" s="704"/>
      <c r="AI17" s="704"/>
      <c r="AJ17" s="704"/>
      <c r="AK17" s="704"/>
      <c r="AL17" s="646">
        <v>0.1</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248</v>
      </c>
      <c r="BH17" s="644"/>
      <c r="BI17" s="644"/>
      <c r="BJ17" s="644"/>
      <c r="BK17" s="644"/>
      <c r="BL17" s="644"/>
      <c r="BM17" s="644"/>
      <c r="BN17" s="645"/>
      <c r="BO17" s="703" t="s">
        <v>118</v>
      </c>
      <c r="BP17" s="703"/>
      <c r="BQ17" s="703"/>
      <c r="BR17" s="703"/>
      <c r="BS17" s="649" t="s">
        <v>118</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1438567</v>
      </c>
      <c r="CS17" s="644"/>
      <c r="CT17" s="644"/>
      <c r="CU17" s="644"/>
      <c r="CV17" s="644"/>
      <c r="CW17" s="644"/>
      <c r="CX17" s="644"/>
      <c r="CY17" s="645"/>
      <c r="CZ17" s="703">
        <v>12.3</v>
      </c>
      <c r="DA17" s="703"/>
      <c r="DB17" s="703"/>
      <c r="DC17" s="703"/>
      <c r="DD17" s="649" t="s">
        <v>118</v>
      </c>
      <c r="DE17" s="644"/>
      <c r="DF17" s="644"/>
      <c r="DG17" s="644"/>
      <c r="DH17" s="644"/>
      <c r="DI17" s="644"/>
      <c r="DJ17" s="644"/>
      <c r="DK17" s="644"/>
      <c r="DL17" s="644"/>
      <c r="DM17" s="644"/>
      <c r="DN17" s="644"/>
      <c r="DO17" s="644"/>
      <c r="DP17" s="645"/>
      <c r="DQ17" s="649">
        <v>1433567</v>
      </c>
      <c r="DR17" s="644"/>
      <c r="DS17" s="644"/>
      <c r="DT17" s="644"/>
      <c r="DU17" s="644"/>
      <c r="DV17" s="644"/>
      <c r="DW17" s="644"/>
      <c r="DX17" s="644"/>
      <c r="DY17" s="644"/>
      <c r="DZ17" s="644"/>
      <c r="EA17" s="644"/>
      <c r="EB17" s="644"/>
      <c r="EC17" s="684"/>
    </row>
    <row r="18" spans="2:133" ht="11.25" customHeight="1">
      <c r="B18" s="638" t="s">
        <v>260</v>
      </c>
      <c r="C18" s="639"/>
      <c r="D18" s="639"/>
      <c r="E18" s="639"/>
      <c r="F18" s="639"/>
      <c r="G18" s="639"/>
      <c r="H18" s="639"/>
      <c r="I18" s="639"/>
      <c r="J18" s="639"/>
      <c r="K18" s="639"/>
      <c r="L18" s="639"/>
      <c r="M18" s="639"/>
      <c r="N18" s="639"/>
      <c r="O18" s="639"/>
      <c r="P18" s="639"/>
      <c r="Q18" s="640"/>
      <c r="R18" s="641">
        <v>4540904</v>
      </c>
      <c r="S18" s="644"/>
      <c r="T18" s="644"/>
      <c r="U18" s="644"/>
      <c r="V18" s="644"/>
      <c r="W18" s="644"/>
      <c r="X18" s="644"/>
      <c r="Y18" s="645"/>
      <c r="Z18" s="703">
        <v>36.9</v>
      </c>
      <c r="AA18" s="703"/>
      <c r="AB18" s="703"/>
      <c r="AC18" s="703"/>
      <c r="AD18" s="704">
        <v>3990591</v>
      </c>
      <c r="AE18" s="704"/>
      <c r="AF18" s="704"/>
      <c r="AG18" s="704"/>
      <c r="AH18" s="704"/>
      <c r="AI18" s="704"/>
      <c r="AJ18" s="704"/>
      <c r="AK18" s="704"/>
      <c r="AL18" s="646">
        <v>49.6</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118</v>
      </c>
      <c r="BH18" s="644"/>
      <c r="BI18" s="644"/>
      <c r="BJ18" s="644"/>
      <c r="BK18" s="644"/>
      <c r="BL18" s="644"/>
      <c r="BM18" s="644"/>
      <c r="BN18" s="645"/>
      <c r="BO18" s="703" t="s">
        <v>118</v>
      </c>
      <c r="BP18" s="703"/>
      <c r="BQ18" s="703"/>
      <c r="BR18" s="703"/>
      <c r="BS18" s="649" t="s">
        <v>165</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118</v>
      </c>
      <c r="CS18" s="644"/>
      <c r="CT18" s="644"/>
      <c r="CU18" s="644"/>
      <c r="CV18" s="644"/>
      <c r="CW18" s="644"/>
      <c r="CX18" s="644"/>
      <c r="CY18" s="645"/>
      <c r="CZ18" s="703" t="s">
        <v>118</v>
      </c>
      <c r="DA18" s="703"/>
      <c r="DB18" s="703"/>
      <c r="DC18" s="703"/>
      <c r="DD18" s="649" t="s">
        <v>165</v>
      </c>
      <c r="DE18" s="644"/>
      <c r="DF18" s="644"/>
      <c r="DG18" s="644"/>
      <c r="DH18" s="644"/>
      <c r="DI18" s="644"/>
      <c r="DJ18" s="644"/>
      <c r="DK18" s="644"/>
      <c r="DL18" s="644"/>
      <c r="DM18" s="644"/>
      <c r="DN18" s="644"/>
      <c r="DO18" s="644"/>
      <c r="DP18" s="645"/>
      <c r="DQ18" s="649" t="s">
        <v>248</v>
      </c>
      <c r="DR18" s="644"/>
      <c r="DS18" s="644"/>
      <c r="DT18" s="644"/>
      <c r="DU18" s="644"/>
      <c r="DV18" s="644"/>
      <c r="DW18" s="644"/>
      <c r="DX18" s="644"/>
      <c r="DY18" s="644"/>
      <c r="DZ18" s="644"/>
      <c r="EA18" s="644"/>
      <c r="EB18" s="644"/>
      <c r="EC18" s="684"/>
    </row>
    <row r="19" spans="2:133" ht="11.25" customHeight="1">
      <c r="B19" s="638" t="s">
        <v>263</v>
      </c>
      <c r="C19" s="639"/>
      <c r="D19" s="639"/>
      <c r="E19" s="639"/>
      <c r="F19" s="639"/>
      <c r="G19" s="639"/>
      <c r="H19" s="639"/>
      <c r="I19" s="639"/>
      <c r="J19" s="639"/>
      <c r="K19" s="639"/>
      <c r="L19" s="639"/>
      <c r="M19" s="639"/>
      <c r="N19" s="639"/>
      <c r="O19" s="639"/>
      <c r="P19" s="639"/>
      <c r="Q19" s="640"/>
      <c r="R19" s="641">
        <v>3990591</v>
      </c>
      <c r="S19" s="644"/>
      <c r="T19" s="644"/>
      <c r="U19" s="644"/>
      <c r="V19" s="644"/>
      <c r="W19" s="644"/>
      <c r="X19" s="644"/>
      <c r="Y19" s="645"/>
      <c r="Z19" s="703">
        <v>32.4</v>
      </c>
      <c r="AA19" s="703"/>
      <c r="AB19" s="703"/>
      <c r="AC19" s="703"/>
      <c r="AD19" s="704">
        <v>3990591</v>
      </c>
      <c r="AE19" s="704"/>
      <c r="AF19" s="704"/>
      <c r="AG19" s="704"/>
      <c r="AH19" s="704"/>
      <c r="AI19" s="704"/>
      <c r="AJ19" s="704"/>
      <c r="AK19" s="704"/>
      <c r="AL19" s="646">
        <v>49.6</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v>9119</v>
      </c>
      <c r="BH19" s="644"/>
      <c r="BI19" s="644"/>
      <c r="BJ19" s="644"/>
      <c r="BK19" s="644"/>
      <c r="BL19" s="644"/>
      <c r="BM19" s="644"/>
      <c r="BN19" s="645"/>
      <c r="BO19" s="703">
        <v>0.3</v>
      </c>
      <c r="BP19" s="703"/>
      <c r="BQ19" s="703"/>
      <c r="BR19" s="703"/>
      <c r="BS19" s="649" t="s">
        <v>248</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118</v>
      </c>
      <c r="CS19" s="644"/>
      <c r="CT19" s="644"/>
      <c r="CU19" s="644"/>
      <c r="CV19" s="644"/>
      <c r="CW19" s="644"/>
      <c r="CX19" s="644"/>
      <c r="CY19" s="645"/>
      <c r="CZ19" s="703" t="s">
        <v>248</v>
      </c>
      <c r="DA19" s="703"/>
      <c r="DB19" s="703"/>
      <c r="DC19" s="703"/>
      <c r="DD19" s="649" t="s">
        <v>118</v>
      </c>
      <c r="DE19" s="644"/>
      <c r="DF19" s="644"/>
      <c r="DG19" s="644"/>
      <c r="DH19" s="644"/>
      <c r="DI19" s="644"/>
      <c r="DJ19" s="644"/>
      <c r="DK19" s="644"/>
      <c r="DL19" s="644"/>
      <c r="DM19" s="644"/>
      <c r="DN19" s="644"/>
      <c r="DO19" s="644"/>
      <c r="DP19" s="645"/>
      <c r="DQ19" s="649" t="s">
        <v>118</v>
      </c>
      <c r="DR19" s="644"/>
      <c r="DS19" s="644"/>
      <c r="DT19" s="644"/>
      <c r="DU19" s="644"/>
      <c r="DV19" s="644"/>
      <c r="DW19" s="644"/>
      <c r="DX19" s="644"/>
      <c r="DY19" s="644"/>
      <c r="DZ19" s="644"/>
      <c r="EA19" s="644"/>
      <c r="EB19" s="644"/>
      <c r="EC19" s="684"/>
    </row>
    <row r="20" spans="2:133" ht="11.25" customHeight="1">
      <c r="B20" s="638" t="s">
        <v>266</v>
      </c>
      <c r="C20" s="639"/>
      <c r="D20" s="639"/>
      <c r="E20" s="639"/>
      <c r="F20" s="639"/>
      <c r="G20" s="639"/>
      <c r="H20" s="639"/>
      <c r="I20" s="639"/>
      <c r="J20" s="639"/>
      <c r="K20" s="639"/>
      <c r="L20" s="639"/>
      <c r="M20" s="639"/>
      <c r="N20" s="639"/>
      <c r="O20" s="639"/>
      <c r="P20" s="639"/>
      <c r="Q20" s="640"/>
      <c r="R20" s="641">
        <v>545377</v>
      </c>
      <c r="S20" s="644"/>
      <c r="T20" s="644"/>
      <c r="U20" s="644"/>
      <c r="V20" s="644"/>
      <c r="W20" s="644"/>
      <c r="X20" s="644"/>
      <c r="Y20" s="645"/>
      <c r="Z20" s="703">
        <v>4.4000000000000004</v>
      </c>
      <c r="AA20" s="703"/>
      <c r="AB20" s="703"/>
      <c r="AC20" s="703"/>
      <c r="AD20" s="704" t="s">
        <v>118</v>
      </c>
      <c r="AE20" s="704"/>
      <c r="AF20" s="704"/>
      <c r="AG20" s="704"/>
      <c r="AH20" s="704"/>
      <c r="AI20" s="704"/>
      <c r="AJ20" s="704"/>
      <c r="AK20" s="704"/>
      <c r="AL20" s="646" t="s">
        <v>248</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v>9119</v>
      </c>
      <c r="BH20" s="644"/>
      <c r="BI20" s="644"/>
      <c r="BJ20" s="644"/>
      <c r="BK20" s="644"/>
      <c r="BL20" s="644"/>
      <c r="BM20" s="644"/>
      <c r="BN20" s="645"/>
      <c r="BO20" s="703">
        <v>0.3</v>
      </c>
      <c r="BP20" s="703"/>
      <c r="BQ20" s="703"/>
      <c r="BR20" s="703"/>
      <c r="BS20" s="649" t="s">
        <v>118</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11682249</v>
      </c>
      <c r="CS20" s="644"/>
      <c r="CT20" s="644"/>
      <c r="CU20" s="644"/>
      <c r="CV20" s="644"/>
      <c r="CW20" s="644"/>
      <c r="CX20" s="644"/>
      <c r="CY20" s="645"/>
      <c r="CZ20" s="703">
        <v>100</v>
      </c>
      <c r="DA20" s="703"/>
      <c r="DB20" s="703"/>
      <c r="DC20" s="703"/>
      <c r="DD20" s="649">
        <v>915651</v>
      </c>
      <c r="DE20" s="644"/>
      <c r="DF20" s="644"/>
      <c r="DG20" s="644"/>
      <c r="DH20" s="644"/>
      <c r="DI20" s="644"/>
      <c r="DJ20" s="644"/>
      <c r="DK20" s="644"/>
      <c r="DL20" s="644"/>
      <c r="DM20" s="644"/>
      <c r="DN20" s="644"/>
      <c r="DO20" s="644"/>
      <c r="DP20" s="645"/>
      <c r="DQ20" s="649">
        <v>8839208</v>
      </c>
      <c r="DR20" s="644"/>
      <c r="DS20" s="644"/>
      <c r="DT20" s="644"/>
      <c r="DU20" s="644"/>
      <c r="DV20" s="644"/>
      <c r="DW20" s="644"/>
      <c r="DX20" s="644"/>
      <c r="DY20" s="644"/>
      <c r="DZ20" s="644"/>
      <c r="EA20" s="644"/>
      <c r="EB20" s="644"/>
      <c r="EC20" s="684"/>
    </row>
    <row r="21" spans="2:133" ht="11.25" customHeight="1">
      <c r="B21" s="638" t="s">
        <v>269</v>
      </c>
      <c r="C21" s="639"/>
      <c r="D21" s="639"/>
      <c r="E21" s="639"/>
      <c r="F21" s="639"/>
      <c r="G21" s="639"/>
      <c r="H21" s="639"/>
      <c r="I21" s="639"/>
      <c r="J21" s="639"/>
      <c r="K21" s="639"/>
      <c r="L21" s="639"/>
      <c r="M21" s="639"/>
      <c r="N21" s="639"/>
      <c r="O21" s="639"/>
      <c r="P21" s="639"/>
      <c r="Q21" s="640"/>
      <c r="R21" s="641">
        <v>4936</v>
      </c>
      <c r="S21" s="644"/>
      <c r="T21" s="644"/>
      <c r="U21" s="644"/>
      <c r="V21" s="644"/>
      <c r="W21" s="644"/>
      <c r="X21" s="644"/>
      <c r="Y21" s="645"/>
      <c r="Z21" s="703">
        <v>0</v>
      </c>
      <c r="AA21" s="703"/>
      <c r="AB21" s="703"/>
      <c r="AC21" s="703"/>
      <c r="AD21" s="704" t="s">
        <v>118</v>
      </c>
      <c r="AE21" s="704"/>
      <c r="AF21" s="704"/>
      <c r="AG21" s="704"/>
      <c r="AH21" s="704"/>
      <c r="AI21" s="704"/>
      <c r="AJ21" s="704"/>
      <c r="AK21" s="704"/>
      <c r="AL21" s="646" t="s">
        <v>248</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v>9119</v>
      </c>
      <c r="BH21" s="644"/>
      <c r="BI21" s="644"/>
      <c r="BJ21" s="644"/>
      <c r="BK21" s="644"/>
      <c r="BL21" s="644"/>
      <c r="BM21" s="644"/>
      <c r="BN21" s="645"/>
      <c r="BO21" s="703">
        <v>0.3</v>
      </c>
      <c r="BP21" s="703"/>
      <c r="BQ21" s="703"/>
      <c r="BR21" s="703"/>
      <c r="BS21" s="649" t="s">
        <v>118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271</v>
      </c>
      <c r="C22" s="639"/>
      <c r="D22" s="639"/>
      <c r="E22" s="639"/>
      <c r="F22" s="639"/>
      <c r="G22" s="639"/>
      <c r="H22" s="639"/>
      <c r="I22" s="639"/>
      <c r="J22" s="639"/>
      <c r="K22" s="639"/>
      <c r="L22" s="639"/>
      <c r="M22" s="639"/>
      <c r="N22" s="639"/>
      <c r="O22" s="639"/>
      <c r="P22" s="639"/>
      <c r="Q22" s="640"/>
      <c r="R22" s="641">
        <v>8581105</v>
      </c>
      <c r="S22" s="644"/>
      <c r="T22" s="644"/>
      <c r="U22" s="644"/>
      <c r="V22" s="644"/>
      <c r="W22" s="644"/>
      <c r="X22" s="644"/>
      <c r="Y22" s="645"/>
      <c r="Z22" s="703">
        <v>69.7</v>
      </c>
      <c r="AA22" s="703"/>
      <c r="AB22" s="703"/>
      <c r="AC22" s="703"/>
      <c r="AD22" s="704">
        <v>8030792</v>
      </c>
      <c r="AE22" s="704"/>
      <c r="AF22" s="704"/>
      <c r="AG22" s="704"/>
      <c r="AH22" s="704"/>
      <c r="AI22" s="704"/>
      <c r="AJ22" s="704"/>
      <c r="AK22" s="704"/>
      <c r="AL22" s="646">
        <v>99.8</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248</v>
      </c>
      <c r="BH22" s="644"/>
      <c r="BI22" s="644"/>
      <c r="BJ22" s="644"/>
      <c r="BK22" s="644"/>
      <c r="BL22" s="644"/>
      <c r="BM22" s="644"/>
      <c r="BN22" s="645"/>
      <c r="BO22" s="703" t="s">
        <v>165</v>
      </c>
      <c r="BP22" s="703"/>
      <c r="BQ22" s="703"/>
      <c r="BR22" s="703"/>
      <c r="BS22" s="649" t="s">
        <v>248</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274</v>
      </c>
      <c r="C23" s="639"/>
      <c r="D23" s="639"/>
      <c r="E23" s="639"/>
      <c r="F23" s="639"/>
      <c r="G23" s="639"/>
      <c r="H23" s="639"/>
      <c r="I23" s="639"/>
      <c r="J23" s="639"/>
      <c r="K23" s="639"/>
      <c r="L23" s="639"/>
      <c r="M23" s="639"/>
      <c r="N23" s="639"/>
      <c r="O23" s="639"/>
      <c r="P23" s="639"/>
      <c r="Q23" s="640"/>
      <c r="R23" s="641">
        <v>2046</v>
      </c>
      <c r="S23" s="644"/>
      <c r="T23" s="644"/>
      <c r="U23" s="644"/>
      <c r="V23" s="644"/>
      <c r="W23" s="644"/>
      <c r="X23" s="644"/>
      <c r="Y23" s="645"/>
      <c r="Z23" s="703">
        <v>0</v>
      </c>
      <c r="AA23" s="703"/>
      <c r="AB23" s="703"/>
      <c r="AC23" s="703"/>
      <c r="AD23" s="704">
        <v>2046</v>
      </c>
      <c r="AE23" s="704"/>
      <c r="AF23" s="704"/>
      <c r="AG23" s="704"/>
      <c r="AH23" s="704"/>
      <c r="AI23" s="704"/>
      <c r="AJ23" s="704"/>
      <c r="AK23" s="704"/>
      <c r="AL23" s="646">
        <v>0</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t="s">
        <v>165</v>
      </c>
      <c r="BH23" s="644"/>
      <c r="BI23" s="644"/>
      <c r="BJ23" s="644"/>
      <c r="BK23" s="644"/>
      <c r="BL23" s="644"/>
      <c r="BM23" s="644"/>
      <c r="BN23" s="645"/>
      <c r="BO23" s="703" t="s">
        <v>165</v>
      </c>
      <c r="BP23" s="703"/>
      <c r="BQ23" s="703"/>
      <c r="BR23" s="703"/>
      <c r="BS23" s="649" t="s">
        <v>118</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c r="B24" s="638" t="s">
        <v>281</v>
      </c>
      <c r="C24" s="639"/>
      <c r="D24" s="639"/>
      <c r="E24" s="639"/>
      <c r="F24" s="639"/>
      <c r="G24" s="639"/>
      <c r="H24" s="639"/>
      <c r="I24" s="639"/>
      <c r="J24" s="639"/>
      <c r="K24" s="639"/>
      <c r="L24" s="639"/>
      <c r="M24" s="639"/>
      <c r="N24" s="639"/>
      <c r="O24" s="639"/>
      <c r="P24" s="639"/>
      <c r="Q24" s="640"/>
      <c r="R24" s="641">
        <v>57602</v>
      </c>
      <c r="S24" s="644"/>
      <c r="T24" s="644"/>
      <c r="U24" s="644"/>
      <c r="V24" s="644"/>
      <c r="W24" s="644"/>
      <c r="X24" s="644"/>
      <c r="Y24" s="645"/>
      <c r="Z24" s="703">
        <v>0.5</v>
      </c>
      <c r="AA24" s="703"/>
      <c r="AB24" s="703"/>
      <c r="AC24" s="703"/>
      <c r="AD24" s="704" t="s">
        <v>118</v>
      </c>
      <c r="AE24" s="704"/>
      <c r="AF24" s="704"/>
      <c r="AG24" s="704"/>
      <c r="AH24" s="704"/>
      <c r="AI24" s="704"/>
      <c r="AJ24" s="704"/>
      <c r="AK24" s="704"/>
      <c r="AL24" s="646" t="s">
        <v>248</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118</v>
      </c>
      <c r="BH24" s="644"/>
      <c r="BI24" s="644"/>
      <c r="BJ24" s="644"/>
      <c r="BK24" s="644"/>
      <c r="BL24" s="644"/>
      <c r="BM24" s="644"/>
      <c r="BN24" s="645"/>
      <c r="BO24" s="703" t="s">
        <v>248</v>
      </c>
      <c r="BP24" s="703"/>
      <c r="BQ24" s="703"/>
      <c r="BR24" s="703"/>
      <c r="BS24" s="649" t="s">
        <v>248</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5291753</v>
      </c>
      <c r="CS24" s="707"/>
      <c r="CT24" s="707"/>
      <c r="CU24" s="707"/>
      <c r="CV24" s="707"/>
      <c r="CW24" s="707"/>
      <c r="CX24" s="707"/>
      <c r="CY24" s="753"/>
      <c r="CZ24" s="754">
        <v>45.3</v>
      </c>
      <c r="DA24" s="723"/>
      <c r="DB24" s="723"/>
      <c r="DC24" s="757"/>
      <c r="DD24" s="752">
        <v>3833708</v>
      </c>
      <c r="DE24" s="707"/>
      <c r="DF24" s="707"/>
      <c r="DG24" s="707"/>
      <c r="DH24" s="707"/>
      <c r="DI24" s="707"/>
      <c r="DJ24" s="707"/>
      <c r="DK24" s="753"/>
      <c r="DL24" s="752">
        <v>3812750</v>
      </c>
      <c r="DM24" s="707"/>
      <c r="DN24" s="707"/>
      <c r="DO24" s="707"/>
      <c r="DP24" s="707"/>
      <c r="DQ24" s="707"/>
      <c r="DR24" s="707"/>
      <c r="DS24" s="707"/>
      <c r="DT24" s="707"/>
      <c r="DU24" s="707"/>
      <c r="DV24" s="753"/>
      <c r="DW24" s="754">
        <v>45.2</v>
      </c>
      <c r="DX24" s="723"/>
      <c r="DY24" s="723"/>
      <c r="DZ24" s="723"/>
      <c r="EA24" s="723"/>
      <c r="EB24" s="723"/>
      <c r="EC24" s="755"/>
    </row>
    <row r="25" spans="2:133" ht="11.25" customHeight="1">
      <c r="B25" s="638" t="s">
        <v>284</v>
      </c>
      <c r="C25" s="639"/>
      <c r="D25" s="639"/>
      <c r="E25" s="639"/>
      <c r="F25" s="639"/>
      <c r="G25" s="639"/>
      <c r="H25" s="639"/>
      <c r="I25" s="639"/>
      <c r="J25" s="639"/>
      <c r="K25" s="639"/>
      <c r="L25" s="639"/>
      <c r="M25" s="639"/>
      <c r="N25" s="639"/>
      <c r="O25" s="639"/>
      <c r="P25" s="639"/>
      <c r="Q25" s="640"/>
      <c r="R25" s="641">
        <v>125936</v>
      </c>
      <c r="S25" s="644"/>
      <c r="T25" s="644"/>
      <c r="U25" s="644"/>
      <c r="V25" s="644"/>
      <c r="W25" s="644"/>
      <c r="X25" s="644"/>
      <c r="Y25" s="645"/>
      <c r="Z25" s="703">
        <v>1</v>
      </c>
      <c r="AA25" s="703"/>
      <c r="AB25" s="703"/>
      <c r="AC25" s="703"/>
      <c r="AD25" s="704">
        <v>3766</v>
      </c>
      <c r="AE25" s="704"/>
      <c r="AF25" s="704"/>
      <c r="AG25" s="704"/>
      <c r="AH25" s="704"/>
      <c r="AI25" s="704"/>
      <c r="AJ25" s="704"/>
      <c r="AK25" s="704"/>
      <c r="AL25" s="646">
        <v>0</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165</v>
      </c>
      <c r="BH25" s="644"/>
      <c r="BI25" s="644"/>
      <c r="BJ25" s="644"/>
      <c r="BK25" s="644"/>
      <c r="BL25" s="644"/>
      <c r="BM25" s="644"/>
      <c r="BN25" s="645"/>
      <c r="BO25" s="703" t="s">
        <v>248</v>
      </c>
      <c r="BP25" s="703"/>
      <c r="BQ25" s="703"/>
      <c r="BR25" s="703"/>
      <c r="BS25" s="649" t="s">
        <v>118</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1872300</v>
      </c>
      <c r="CS25" s="642"/>
      <c r="CT25" s="642"/>
      <c r="CU25" s="642"/>
      <c r="CV25" s="642"/>
      <c r="CW25" s="642"/>
      <c r="CX25" s="642"/>
      <c r="CY25" s="643"/>
      <c r="CZ25" s="646">
        <v>16</v>
      </c>
      <c r="DA25" s="675"/>
      <c r="DB25" s="675"/>
      <c r="DC25" s="676"/>
      <c r="DD25" s="649">
        <v>1766563</v>
      </c>
      <c r="DE25" s="642"/>
      <c r="DF25" s="642"/>
      <c r="DG25" s="642"/>
      <c r="DH25" s="642"/>
      <c r="DI25" s="642"/>
      <c r="DJ25" s="642"/>
      <c r="DK25" s="643"/>
      <c r="DL25" s="649">
        <v>1746672</v>
      </c>
      <c r="DM25" s="642"/>
      <c r="DN25" s="642"/>
      <c r="DO25" s="642"/>
      <c r="DP25" s="642"/>
      <c r="DQ25" s="642"/>
      <c r="DR25" s="642"/>
      <c r="DS25" s="642"/>
      <c r="DT25" s="642"/>
      <c r="DU25" s="642"/>
      <c r="DV25" s="643"/>
      <c r="DW25" s="646">
        <v>20.7</v>
      </c>
      <c r="DX25" s="675"/>
      <c r="DY25" s="675"/>
      <c r="DZ25" s="675"/>
      <c r="EA25" s="675"/>
      <c r="EB25" s="675"/>
      <c r="EC25" s="677"/>
    </row>
    <row r="26" spans="2:133" ht="11.25" customHeight="1">
      <c r="B26" s="638" t="s">
        <v>287</v>
      </c>
      <c r="C26" s="639"/>
      <c r="D26" s="639"/>
      <c r="E26" s="639"/>
      <c r="F26" s="639"/>
      <c r="G26" s="639"/>
      <c r="H26" s="639"/>
      <c r="I26" s="639"/>
      <c r="J26" s="639"/>
      <c r="K26" s="639"/>
      <c r="L26" s="639"/>
      <c r="M26" s="639"/>
      <c r="N26" s="639"/>
      <c r="O26" s="639"/>
      <c r="P26" s="639"/>
      <c r="Q26" s="640"/>
      <c r="R26" s="641">
        <v>15628</v>
      </c>
      <c r="S26" s="644"/>
      <c r="T26" s="644"/>
      <c r="U26" s="644"/>
      <c r="V26" s="644"/>
      <c r="W26" s="644"/>
      <c r="X26" s="644"/>
      <c r="Y26" s="645"/>
      <c r="Z26" s="703">
        <v>0.1</v>
      </c>
      <c r="AA26" s="703"/>
      <c r="AB26" s="703"/>
      <c r="AC26" s="703"/>
      <c r="AD26" s="704" t="s">
        <v>248</v>
      </c>
      <c r="AE26" s="704"/>
      <c r="AF26" s="704"/>
      <c r="AG26" s="704"/>
      <c r="AH26" s="704"/>
      <c r="AI26" s="704"/>
      <c r="AJ26" s="704"/>
      <c r="AK26" s="704"/>
      <c r="AL26" s="646" t="s">
        <v>118</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118</v>
      </c>
      <c r="BH26" s="644"/>
      <c r="BI26" s="644"/>
      <c r="BJ26" s="644"/>
      <c r="BK26" s="644"/>
      <c r="BL26" s="644"/>
      <c r="BM26" s="644"/>
      <c r="BN26" s="645"/>
      <c r="BO26" s="703" t="s">
        <v>248</v>
      </c>
      <c r="BP26" s="703"/>
      <c r="BQ26" s="703"/>
      <c r="BR26" s="703"/>
      <c r="BS26" s="649" t="s">
        <v>118</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1233974</v>
      </c>
      <c r="CS26" s="644"/>
      <c r="CT26" s="644"/>
      <c r="CU26" s="644"/>
      <c r="CV26" s="644"/>
      <c r="CW26" s="644"/>
      <c r="CX26" s="644"/>
      <c r="CY26" s="645"/>
      <c r="CZ26" s="646">
        <v>10.6</v>
      </c>
      <c r="DA26" s="675"/>
      <c r="DB26" s="675"/>
      <c r="DC26" s="676"/>
      <c r="DD26" s="649">
        <v>1144298</v>
      </c>
      <c r="DE26" s="644"/>
      <c r="DF26" s="644"/>
      <c r="DG26" s="644"/>
      <c r="DH26" s="644"/>
      <c r="DI26" s="644"/>
      <c r="DJ26" s="644"/>
      <c r="DK26" s="645"/>
      <c r="DL26" s="649" t="s">
        <v>118</v>
      </c>
      <c r="DM26" s="644"/>
      <c r="DN26" s="644"/>
      <c r="DO26" s="644"/>
      <c r="DP26" s="644"/>
      <c r="DQ26" s="644"/>
      <c r="DR26" s="644"/>
      <c r="DS26" s="644"/>
      <c r="DT26" s="644"/>
      <c r="DU26" s="644"/>
      <c r="DV26" s="645"/>
      <c r="DW26" s="646" t="s">
        <v>118</v>
      </c>
      <c r="DX26" s="675"/>
      <c r="DY26" s="675"/>
      <c r="DZ26" s="675"/>
      <c r="EA26" s="675"/>
      <c r="EB26" s="675"/>
      <c r="EC26" s="677"/>
    </row>
    <row r="27" spans="2:133" ht="11.25" customHeight="1">
      <c r="B27" s="638" t="s">
        <v>290</v>
      </c>
      <c r="C27" s="639"/>
      <c r="D27" s="639"/>
      <c r="E27" s="639"/>
      <c r="F27" s="639"/>
      <c r="G27" s="639"/>
      <c r="H27" s="639"/>
      <c r="I27" s="639"/>
      <c r="J27" s="639"/>
      <c r="K27" s="639"/>
      <c r="L27" s="639"/>
      <c r="M27" s="639"/>
      <c r="N27" s="639"/>
      <c r="O27" s="639"/>
      <c r="P27" s="639"/>
      <c r="Q27" s="640"/>
      <c r="R27" s="641">
        <v>1247928</v>
      </c>
      <c r="S27" s="644"/>
      <c r="T27" s="644"/>
      <c r="U27" s="644"/>
      <c r="V27" s="644"/>
      <c r="W27" s="644"/>
      <c r="X27" s="644"/>
      <c r="Y27" s="645"/>
      <c r="Z27" s="703">
        <v>10.1</v>
      </c>
      <c r="AA27" s="703"/>
      <c r="AB27" s="703"/>
      <c r="AC27" s="703"/>
      <c r="AD27" s="704" t="s">
        <v>118</v>
      </c>
      <c r="AE27" s="704"/>
      <c r="AF27" s="704"/>
      <c r="AG27" s="704"/>
      <c r="AH27" s="704"/>
      <c r="AI27" s="704"/>
      <c r="AJ27" s="704"/>
      <c r="AK27" s="704"/>
      <c r="AL27" s="646" t="s">
        <v>165</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3298690</v>
      </c>
      <c r="BH27" s="644"/>
      <c r="BI27" s="644"/>
      <c r="BJ27" s="644"/>
      <c r="BK27" s="644"/>
      <c r="BL27" s="644"/>
      <c r="BM27" s="644"/>
      <c r="BN27" s="645"/>
      <c r="BO27" s="703">
        <v>100</v>
      </c>
      <c r="BP27" s="703"/>
      <c r="BQ27" s="703"/>
      <c r="BR27" s="703"/>
      <c r="BS27" s="649">
        <v>47404</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1980886</v>
      </c>
      <c r="CS27" s="642"/>
      <c r="CT27" s="642"/>
      <c r="CU27" s="642"/>
      <c r="CV27" s="642"/>
      <c r="CW27" s="642"/>
      <c r="CX27" s="642"/>
      <c r="CY27" s="643"/>
      <c r="CZ27" s="646">
        <v>17</v>
      </c>
      <c r="DA27" s="675"/>
      <c r="DB27" s="675"/>
      <c r="DC27" s="676"/>
      <c r="DD27" s="649">
        <v>633578</v>
      </c>
      <c r="DE27" s="642"/>
      <c r="DF27" s="642"/>
      <c r="DG27" s="642"/>
      <c r="DH27" s="642"/>
      <c r="DI27" s="642"/>
      <c r="DJ27" s="642"/>
      <c r="DK27" s="643"/>
      <c r="DL27" s="649">
        <v>632761</v>
      </c>
      <c r="DM27" s="642"/>
      <c r="DN27" s="642"/>
      <c r="DO27" s="642"/>
      <c r="DP27" s="642"/>
      <c r="DQ27" s="642"/>
      <c r="DR27" s="642"/>
      <c r="DS27" s="642"/>
      <c r="DT27" s="642"/>
      <c r="DU27" s="642"/>
      <c r="DV27" s="643"/>
      <c r="DW27" s="646">
        <v>7.5</v>
      </c>
      <c r="DX27" s="675"/>
      <c r="DY27" s="675"/>
      <c r="DZ27" s="675"/>
      <c r="EA27" s="675"/>
      <c r="EB27" s="675"/>
      <c r="EC27" s="677"/>
    </row>
    <row r="28" spans="2:133" ht="11.25" customHeight="1">
      <c r="B28" s="746" t="s">
        <v>293</v>
      </c>
      <c r="C28" s="747"/>
      <c r="D28" s="747"/>
      <c r="E28" s="747"/>
      <c r="F28" s="747"/>
      <c r="G28" s="747"/>
      <c r="H28" s="747"/>
      <c r="I28" s="747"/>
      <c r="J28" s="747"/>
      <c r="K28" s="747"/>
      <c r="L28" s="747"/>
      <c r="M28" s="747"/>
      <c r="N28" s="747"/>
      <c r="O28" s="747"/>
      <c r="P28" s="747"/>
      <c r="Q28" s="748"/>
      <c r="R28" s="641" t="s">
        <v>118</v>
      </c>
      <c r="S28" s="644"/>
      <c r="T28" s="644"/>
      <c r="U28" s="644"/>
      <c r="V28" s="644"/>
      <c r="W28" s="644"/>
      <c r="X28" s="644"/>
      <c r="Y28" s="645"/>
      <c r="Z28" s="703" t="s">
        <v>118</v>
      </c>
      <c r="AA28" s="703"/>
      <c r="AB28" s="703"/>
      <c r="AC28" s="703"/>
      <c r="AD28" s="704" t="s">
        <v>118</v>
      </c>
      <c r="AE28" s="704"/>
      <c r="AF28" s="704"/>
      <c r="AG28" s="704"/>
      <c r="AH28" s="704"/>
      <c r="AI28" s="704"/>
      <c r="AJ28" s="704"/>
      <c r="AK28" s="704"/>
      <c r="AL28" s="646" t="s">
        <v>248</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1438567</v>
      </c>
      <c r="CS28" s="644"/>
      <c r="CT28" s="644"/>
      <c r="CU28" s="644"/>
      <c r="CV28" s="644"/>
      <c r="CW28" s="644"/>
      <c r="CX28" s="644"/>
      <c r="CY28" s="645"/>
      <c r="CZ28" s="646">
        <v>12.3</v>
      </c>
      <c r="DA28" s="675"/>
      <c r="DB28" s="675"/>
      <c r="DC28" s="676"/>
      <c r="DD28" s="649">
        <v>1433567</v>
      </c>
      <c r="DE28" s="644"/>
      <c r="DF28" s="644"/>
      <c r="DG28" s="644"/>
      <c r="DH28" s="644"/>
      <c r="DI28" s="644"/>
      <c r="DJ28" s="644"/>
      <c r="DK28" s="645"/>
      <c r="DL28" s="649">
        <v>1433317</v>
      </c>
      <c r="DM28" s="644"/>
      <c r="DN28" s="644"/>
      <c r="DO28" s="644"/>
      <c r="DP28" s="644"/>
      <c r="DQ28" s="644"/>
      <c r="DR28" s="644"/>
      <c r="DS28" s="644"/>
      <c r="DT28" s="644"/>
      <c r="DU28" s="644"/>
      <c r="DV28" s="645"/>
      <c r="DW28" s="646">
        <v>17</v>
      </c>
      <c r="DX28" s="675"/>
      <c r="DY28" s="675"/>
      <c r="DZ28" s="675"/>
      <c r="EA28" s="675"/>
      <c r="EB28" s="675"/>
      <c r="EC28" s="677"/>
    </row>
    <row r="29" spans="2:133" ht="11.25" customHeight="1">
      <c r="B29" s="638" t="s">
        <v>295</v>
      </c>
      <c r="C29" s="639"/>
      <c r="D29" s="639"/>
      <c r="E29" s="639"/>
      <c r="F29" s="639"/>
      <c r="G29" s="639"/>
      <c r="H29" s="639"/>
      <c r="I29" s="639"/>
      <c r="J29" s="639"/>
      <c r="K29" s="639"/>
      <c r="L29" s="639"/>
      <c r="M29" s="639"/>
      <c r="N29" s="639"/>
      <c r="O29" s="639"/>
      <c r="P29" s="639"/>
      <c r="Q29" s="640"/>
      <c r="R29" s="641">
        <v>880586</v>
      </c>
      <c r="S29" s="644"/>
      <c r="T29" s="644"/>
      <c r="U29" s="644"/>
      <c r="V29" s="644"/>
      <c r="W29" s="644"/>
      <c r="X29" s="644"/>
      <c r="Y29" s="645"/>
      <c r="Z29" s="703">
        <v>7.1</v>
      </c>
      <c r="AA29" s="703"/>
      <c r="AB29" s="703"/>
      <c r="AC29" s="703"/>
      <c r="AD29" s="704" t="s">
        <v>118</v>
      </c>
      <c r="AE29" s="704"/>
      <c r="AF29" s="704"/>
      <c r="AG29" s="704"/>
      <c r="AH29" s="704"/>
      <c r="AI29" s="704"/>
      <c r="AJ29" s="704"/>
      <c r="AK29" s="704"/>
      <c r="AL29" s="646" t="s">
        <v>118</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62</v>
      </c>
      <c r="CG29" s="682"/>
      <c r="CH29" s="682"/>
      <c r="CI29" s="682"/>
      <c r="CJ29" s="682"/>
      <c r="CK29" s="682"/>
      <c r="CL29" s="682"/>
      <c r="CM29" s="682"/>
      <c r="CN29" s="682"/>
      <c r="CO29" s="682"/>
      <c r="CP29" s="682"/>
      <c r="CQ29" s="683"/>
      <c r="CR29" s="641">
        <v>1438567</v>
      </c>
      <c r="CS29" s="642"/>
      <c r="CT29" s="642"/>
      <c r="CU29" s="642"/>
      <c r="CV29" s="642"/>
      <c r="CW29" s="642"/>
      <c r="CX29" s="642"/>
      <c r="CY29" s="643"/>
      <c r="CZ29" s="646">
        <v>12.3</v>
      </c>
      <c r="DA29" s="675"/>
      <c r="DB29" s="675"/>
      <c r="DC29" s="676"/>
      <c r="DD29" s="649">
        <v>1433567</v>
      </c>
      <c r="DE29" s="642"/>
      <c r="DF29" s="642"/>
      <c r="DG29" s="642"/>
      <c r="DH29" s="642"/>
      <c r="DI29" s="642"/>
      <c r="DJ29" s="642"/>
      <c r="DK29" s="643"/>
      <c r="DL29" s="649">
        <v>1433317</v>
      </c>
      <c r="DM29" s="642"/>
      <c r="DN29" s="642"/>
      <c r="DO29" s="642"/>
      <c r="DP29" s="642"/>
      <c r="DQ29" s="642"/>
      <c r="DR29" s="642"/>
      <c r="DS29" s="642"/>
      <c r="DT29" s="642"/>
      <c r="DU29" s="642"/>
      <c r="DV29" s="643"/>
      <c r="DW29" s="646">
        <v>17</v>
      </c>
      <c r="DX29" s="675"/>
      <c r="DY29" s="675"/>
      <c r="DZ29" s="675"/>
      <c r="EA29" s="675"/>
      <c r="EB29" s="675"/>
      <c r="EC29" s="677"/>
    </row>
    <row r="30" spans="2:133" ht="11.25" customHeight="1">
      <c r="B30" s="638" t="s">
        <v>299</v>
      </c>
      <c r="C30" s="639"/>
      <c r="D30" s="639"/>
      <c r="E30" s="639"/>
      <c r="F30" s="639"/>
      <c r="G30" s="639"/>
      <c r="H30" s="639"/>
      <c r="I30" s="639"/>
      <c r="J30" s="639"/>
      <c r="K30" s="639"/>
      <c r="L30" s="639"/>
      <c r="M30" s="639"/>
      <c r="N30" s="639"/>
      <c r="O30" s="639"/>
      <c r="P30" s="639"/>
      <c r="Q30" s="640"/>
      <c r="R30" s="641">
        <v>14302</v>
      </c>
      <c r="S30" s="644"/>
      <c r="T30" s="644"/>
      <c r="U30" s="644"/>
      <c r="V30" s="644"/>
      <c r="W30" s="644"/>
      <c r="X30" s="644"/>
      <c r="Y30" s="645"/>
      <c r="Z30" s="703">
        <v>0.1</v>
      </c>
      <c r="AA30" s="703"/>
      <c r="AB30" s="703"/>
      <c r="AC30" s="703"/>
      <c r="AD30" s="704">
        <v>3267</v>
      </c>
      <c r="AE30" s="704"/>
      <c r="AF30" s="704"/>
      <c r="AG30" s="704"/>
      <c r="AH30" s="704"/>
      <c r="AI30" s="704"/>
      <c r="AJ30" s="704"/>
      <c r="AK30" s="704"/>
      <c r="AL30" s="646">
        <v>0</v>
      </c>
      <c r="AM30" s="647"/>
      <c r="AN30" s="647"/>
      <c r="AO30" s="705"/>
      <c r="AP30" s="731" t="s">
        <v>300</v>
      </c>
      <c r="AQ30" s="732"/>
      <c r="AR30" s="732"/>
      <c r="AS30" s="732"/>
      <c r="AT30" s="737" t="s">
        <v>301</v>
      </c>
      <c r="AU30" s="210"/>
      <c r="AV30" s="210"/>
      <c r="AW30" s="210"/>
      <c r="AX30" s="740" t="s">
        <v>179</v>
      </c>
      <c r="AY30" s="741"/>
      <c r="AZ30" s="741"/>
      <c r="BA30" s="741"/>
      <c r="BB30" s="741"/>
      <c r="BC30" s="741"/>
      <c r="BD30" s="741"/>
      <c r="BE30" s="741"/>
      <c r="BF30" s="742"/>
      <c r="BG30" s="721">
        <v>97.9</v>
      </c>
      <c r="BH30" s="722"/>
      <c r="BI30" s="722"/>
      <c r="BJ30" s="722"/>
      <c r="BK30" s="722"/>
      <c r="BL30" s="722"/>
      <c r="BM30" s="723">
        <v>85.3</v>
      </c>
      <c r="BN30" s="722"/>
      <c r="BO30" s="722"/>
      <c r="BP30" s="722"/>
      <c r="BQ30" s="724"/>
      <c r="BR30" s="721">
        <v>97.7</v>
      </c>
      <c r="BS30" s="722"/>
      <c r="BT30" s="722"/>
      <c r="BU30" s="722"/>
      <c r="BV30" s="722"/>
      <c r="BW30" s="722"/>
      <c r="BX30" s="723">
        <v>84.5</v>
      </c>
      <c r="BY30" s="722"/>
      <c r="BZ30" s="722"/>
      <c r="CA30" s="722"/>
      <c r="CB30" s="724"/>
      <c r="CD30" s="727"/>
      <c r="CE30" s="728"/>
      <c r="CF30" s="685" t="s">
        <v>302</v>
      </c>
      <c r="CG30" s="682"/>
      <c r="CH30" s="682"/>
      <c r="CI30" s="682"/>
      <c r="CJ30" s="682"/>
      <c r="CK30" s="682"/>
      <c r="CL30" s="682"/>
      <c r="CM30" s="682"/>
      <c r="CN30" s="682"/>
      <c r="CO30" s="682"/>
      <c r="CP30" s="682"/>
      <c r="CQ30" s="683"/>
      <c r="CR30" s="641">
        <v>1339076</v>
      </c>
      <c r="CS30" s="644"/>
      <c r="CT30" s="644"/>
      <c r="CU30" s="644"/>
      <c r="CV30" s="644"/>
      <c r="CW30" s="644"/>
      <c r="CX30" s="644"/>
      <c r="CY30" s="645"/>
      <c r="CZ30" s="646">
        <v>11.5</v>
      </c>
      <c r="DA30" s="675"/>
      <c r="DB30" s="675"/>
      <c r="DC30" s="676"/>
      <c r="DD30" s="649">
        <v>1334076</v>
      </c>
      <c r="DE30" s="644"/>
      <c r="DF30" s="644"/>
      <c r="DG30" s="644"/>
      <c r="DH30" s="644"/>
      <c r="DI30" s="644"/>
      <c r="DJ30" s="644"/>
      <c r="DK30" s="645"/>
      <c r="DL30" s="649">
        <v>1333826</v>
      </c>
      <c r="DM30" s="644"/>
      <c r="DN30" s="644"/>
      <c r="DO30" s="644"/>
      <c r="DP30" s="644"/>
      <c r="DQ30" s="644"/>
      <c r="DR30" s="644"/>
      <c r="DS30" s="644"/>
      <c r="DT30" s="644"/>
      <c r="DU30" s="644"/>
      <c r="DV30" s="645"/>
      <c r="DW30" s="646">
        <v>15.8</v>
      </c>
      <c r="DX30" s="675"/>
      <c r="DY30" s="675"/>
      <c r="DZ30" s="675"/>
      <c r="EA30" s="675"/>
      <c r="EB30" s="675"/>
      <c r="EC30" s="677"/>
    </row>
    <row r="31" spans="2:133" ht="11.25" customHeight="1">
      <c r="B31" s="638" t="s">
        <v>303</v>
      </c>
      <c r="C31" s="639"/>
      <c r="D31" s="639"/>
      <c r="E31" s="639"/>
      <c r="F31" s="639"/>
      <c r="G31" s="639"/>
      <c r="H31" s="639"/>
      <c r="I31" s="639"/>
      <c r="J31" s="639"/>
      <c r="K31" s="639"/>
      <c r="L31" s="639"/>
      <c r="M31" s="639"/>
      <c r="N31" s="639"/>
      <c r="O31" s="639"/>
      <c r="P31" s="639"/>
      <c r="Q31" s="640"/>
      <c r="R31" s="641">
        <v>13934</v>
      </c>
      <c r="S31" s="644"/>
      <c r="T31" s="644"/>
      <c r="U31" s="644"/>
      <c r="V31" s="644"/>
      <c r="W31" s="644"/>
      <c r="X31" s="644"/>
      <c r="Y31" s="645"/>
      <c r="Z31" s="703">
        <v>0.1</v>
      </c>
      <c r="AA31" s="703"/>
      <c r="AB31" s="703"/>
      <c r="AC31" s="703"/>
      <c r="AD31" s="704" t="s">
        <v>248</v>
      </c>
      <c r="AE31" s="704"/>
      <c r="AF31" s="704"/>
      <c r="AG31" s="704"/>
      <c r="AH31" s="704"/>
      <c r="AI31" s="704"/>
      <c r="AJ31" s="704"/>
      <c r="AK31" s="704"/>
      <c r="AL31" s="646" t="s">
        <v>118</v>
      </c>
      <c r="AM31" s="647"/>
      <c r="AN31" s="647"/>
      <c r="AO31" s="705"/>
      <c r="AP31" s="733"/>
      <c r="AQ31" s="734"/>
      <c r="AR31" s="734"/>
      <c r="AS31" s="734"/>
      <c r="AT31" s="738"/>
      <c r="AU31" s="209" t="s">
        <v>304</v>
      </c>
      <c r="AV31" s="209"/>
      <c r="AW31" s="209"/>
      <c r="AX31" s="638" t="s">
        <v>305</v>
      </c>
      <c r="AY31" s="639"/>
      <c r="AZ31" s="639"/>
      <c r="BA31" s="639"/>
      <c r="BB31" s="639"/>
      <c r="BC31" s="639"/>
      <c r="BD31" s="639"/>
      <c r="BE31" s="639"/>
      <c r="BF31" s="640"/>
      <c r="BG31" s="719">
        <v>98.9</v>
      </c>
      <c r="BH31" s="642"/>
      <c r="BI31" s="642"/>
      <c r="BJ31" s="642"/>
      <c r="BK31" s="642"/>
      <c r="BL31" s="642"/>
      <c r="BM31" s="647">
        <v>96.4</v>
      </c>
      <c r="BN31" s="720"/>
      <c r="BO31" s="720"/>
      <c r="BP31" s="720"/>
      <c r="BQ31" s="681"/>
      <c r="BR31" s="719">
        <v>99.2</v>
      </c>
      <c r="BS31" s="642"/>
      <c r="BT31" s="642"/>
      <c r="BU31" s="642"/>
      <c r="BV31" s="642"/>
      <c r="BW31" s="642"/>
      <c r="BX31" s="647">
        <v>95.9</v>
      </c>
      <c r="BY31" s="720"/>
      <c r="BZ31" s="720"/>
      <c r="CA31" s="720"/>
      <c r="CB31" s="681"/>
      <c r="CD31" s="727"/>
      <c r="CE31" s="728"/>
      <c r="CF31" s="685" t="s">
        <v>306</v>
      </c>
      <c r="CG31" s="682"/>
      <c r="CH31" s="682"/>
      <c r="CI31" s="682"/>
      <c r="CJ31" s="682"/>
      <c r="CK31" s="682"/>
      <c r="CL31" s="682"/>
      <c r="CM31" s="682"/>
      <c r="CN31" s="682"/>
      <c r="CO31" s="682"/>
      <c r="CP31" s="682"/>
      <c r="CQ31" s="683"/>
      <c r="CR31" s="641">
        <v>99491</v>
      </c>
      <c r="CS31" s="642"/>
      <c r="CT31" s="642"/>
      <c r="CU31" s="642"/>
      <c r="CV31" s="642"/>
      <c r="CW31" s="642"/>
      <c r="CX31" s="642"/>
      <c r="CY31" s="643"/>
      <c r="CZ31" s="646">
        <v>0.9</v>
      </c>
      <c r="DA31" s="675"/>
      <c r="DB31" s="675"/>
      <c r="DC31" s="676"/>
      <c r="DD31" s="649">
        <v>99491</v>
      </c>
      <c r="DE31" s="642"/>
      <c r="DF31" s="642"/>
      <c r="DG31" s="642"/>
      <c r="DH31" s="642"/>
      <c r="DI31" s="642"/>
      <c r="DJ31" s="642"/>
      <c r="DK31" s="643"/>
      <c r="DL31" s="649">
        <v>99491</v>
      </c>
      <c r="DM31" s="642"/>
      <c r="DN31" s="642"/>
      <c r="DO31" s="642"/>
      <c r="DP31" s="642"/>
      <c r="DQ31" s="642"/>
      <c r="DR31" s="642"/>
      <c r="DS31" s="642"/>
      <c r="DT31" s="642"/>
      <c r="DU31" s="642"/>
      <c r="DV31" s="643"/>
      <c r="DW31" s="646">
        <v>1.2</v>
      </c>
      <c r="DX31" s="675"/>
      <c r="DY31" s="675"/>
      <c r="DZ31" s="675"/>
      <c r="EA31" s="675"/>
      <c r="EB31" s="675"/>
      <c r="EC31" s="677"/>
    </row>
    <row r="32" spans="2:133" ht="11.25" customHeight="1">
      <c r="B32" s="638" t="s">
        <v>307</v>
      </c>
      <c r="C32" s="639"/>
      <c r="D32" s="639"/>
      <c r="E32" s="639"/>
      <c r="F32" s="639"/>
      <c r="G32" s="639"/>
      <c r="H32" s="639"/>
      <c r="I32" s="639"/>
      <c r="J32" s="639"/>
      <c r="K32" s="639"/>
      <c r="L32" s="639"/>
      <c r="M32" s="639"/>
      <c r="N32" s="639"/>
      <c r="O32" s="639"/>
      <c r="P32" s="639"/>
      <c r="Q32" s="640"/>
      <c r="R32" s="641">
        <v>218979</v>
      </c>
      <c r="S32" s="644"/>
      <c r="T32" s="644"/>
      <c r="U32" s="644"/>
      <c r="V32" s="644"/>
      <c r="W32" s="644"/>
      <c r="X32" s="644"/>
      <c r="Y32" s="645"/>
      <c r="Z32" s="703">
        <v>1.8</v>
      </c>
      <c r="AA32" s="703"/>
      <c r="AB32" s="703"/>
      <c r="AC32" s="703"/>
      <c r="AD32" s="704" t="s">
        <v>118</v>
      </c>
      <c r="AE32" s="704"/>
      <c r="AF32" s="704"/>
      <c r="AG32" s="704"/>
      <c r="AH32" s="704"/>
      <c r="AI32" s="704"/>
      <c r="AJ32" s="704"/>
      <c r="AK32" s="704"/>
      <c r="AL32" s="646" t="s">
        <v>118</v>
      </c>
      <c r="AM32" s="647"/>
      <c r="AN32" s="647"/>
      <c r="AO32" s="705"/>
      <c r="AP32" s="735"/>
      <c r="AQ32" s="736"/>
      <c r="AR32" s="736"/>
      <c r="AS32" s="736"/>
      <c r="AT32" s="739"/>
      <c r="AU32" s="211"/>
      <c r="AV32" s="211"/>
      <c r="AW32" s="211"/>
      <c r="AX32" s="653" t="s">
        <v>308</v>
      </c>
      <c r="AY32" s="654"/>
      <c r="AZ32" s="654"/>
      <c r="BA32" s="654"/>
      <c r="BB32" s="654"/>
      <c r="BC32" s="654"/>
      <c r="BD32" s="654"/>
      <c r="BE32" s="654"/>
      <c r="BF32" s="655"/>
      <c r="BG32" s="718">
        <v>96.8</v>
      </c>
      <c r="BH32" s="657"/>
      <c r="BI32" s="657"/>
      <c r="BJ32" s="657"/>
      <c r="BK32" s="657"/>
      <c r="BL32" s="657"/>
      <c r="BM32" s="701">
        <v>76.2</v>
      </c>
      <c r="BN32" s="657"/>
      <c r="BO32" s="657"/>
      <c r="BP32" s="657"/>
      <c r="BQ32" s="694"/>
      <c r="BR32" s="718">
        <v>96.2</v>
      </c>
      <c r="BS32" s="657"/>
      <c r="BT32" s="657"/>
      <c r="BU32" s="657"/>
      <c r="BV32" s="657"/>
      <c r="BW32" s="657"/>
      <c r="BX32" s="701">
        <v>74.900000000000006</v>
      </c>
      <c r="BY32" s="657"/>
      <c r="BZ32" s="657"/>
      <c r="CA32" s="657"/>
      <c r="CB32" s="694"/>
      <c r="CD32" s="729"/>
      <c r="CE32" s="730"/>
      <c r="CF32" s="685" t="s">
        <v>309</v>
      </c>
      <c r="CG32" s="682"/>
      <c r="CH32" s="682"/>
      <c r="CI32" s="682"/>
      <c r="CJ32" s="682"/>
      <c r="CK32" s="682"/>
      <c r="CL32" s="682"/>
      <c r="CM32" s="682"/>
      <c r="CN32" s="682"/>
      <c r="CO32" s="682"/>
      <c r="CP32" s="682"/>
      <c r="CQ32" s="683"/>
      <c r="CR32" s="641" t="s">
        <v>118</v>
      </c>
      <c r="CS32" s="644"/>
      <c r="CT32" s="644"/>
      <c r="CU32" s="644"/>
      <c r="CV32" s="644"/>
      <c r="CW32" s="644"/>
      <c r="CX32" s="644"/>
      <c r="CY32" s="645"/>
      <c r="CZ32" s="646" t="s">
        <v>118</v>
      </c>
      <c r="DA32" s="675"/>
      <c r="DB32" s="675"/>
      <c r="DC32" s="676"/>
      <c r="DD32" s="649" t="s">
        <v>118</v>
      </c>
      <c r="DE32" s="644"/>
      <c r="DF32" s="644"/>
      <c r="DG32" s="644"/>
      <c r="DH32" s="644"/>
      <c r="DI32" s="644"/>
      <c r="DJ32" s="644"/>
      <c r="DK32" s="645"/>
      <c r="DL32" s="649" t="s">
        <v>118</v>
      </c>
      <c r="DM32" s="644"/>
      <c r="DN32" s="644"/>
      <c r="DO32" s="644"/>
      <c r="DP32" s="644"/>
      <c r="DQ32" s="644"/>
      <c r="DR32" s="644"/>
      <c r="DS32" s="644"/>
      <c r="DT32" s="644"/>
      <c r="DU32" s="644"/>
      <c r="DV32" s="645"/>
      <c r="DW32" s="646" t="s">
        <v>248</v>
      </c>
      <c r="DX32" s="675"/>
      <c r="DY32" s="675"/>
      <c r="DZ32" s="675"/>
      <c r="EA32" s="675"/>
      <c r="EB32" s="675"/>
      <c r="EC32" s="677"/>
    </row>
    <row r="33" spans="2:133" ht="11.25" customHeight="1">
      <c r="B33" s="638" t="s">
        <v>310</v>
      </c>
      <c r="C33" s="639"/>
      <c r="D33" s="639"/>
      <c r="E33" s="639"/>
      <c r="F33" s="639"/>
      <c r="G33" s="639"/>
      <c r="H33" s="639"/>
      <c r="I33" s="639"/>
      <c r="J33" s="639"/>
      <c r="K33" s="639"/>
      <c r="L33" s="639"/>
      <c r="M33" s="639"/>
      <c r="N33" s="639"/>
      <c r="O33" s="639"/>
      <c r="P33" s="639"/>
      <c r="Q33" s="640"/>
      <c r="R33" s="641">
        <v>320979</v>
      </c>
      <c r="S33" s="644"/>
      <c r="T33" s="644"/>
      <c r="U33" s="644"/>
      <c r="V33" s="644"/>
      <c r="W33" s="644"/>
      <c r="X33" s="644"/>
      <c r="Y33" s="645"/>
      <c r="Z33" s="703">
        <v>2.6</v>
      </c>
      <c r="AA33" s="703"/>
      <c r="AB33" s="703"/>
      <c r="AC33" s="703"/>
      <c r="AD33" s="704" t="s">
        <v>248</v>
      </c>
      <c r="AE33" s="704"/>
      <c r="AF33" s="704"/>
      <c r="AG33" s="704"/>
      <c r="AH33" s="704"/>
      <c r="AI33" s="704"/>
      <c r="AJ33" s="704"/>
      <c r="AK33" s="704"/>
      <c r="AL33" s="646" t="s">
        <v>118</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311</v>
      </c>
      <c r="CE33" s="682"/>
      <c r="CF33" s="682"/>
      <c r="CG33" s="682"/>
      <c r="CH33" s="682"/>
      <c r="CI33" s="682"/>
      <c r="CJ33" s="682"/>
      <c r="CK33" s="682"/>
      <c r="CL33" s="682"/>
      <c r="CM33" s="682"/>
      <c r="CN33" s="682"/>
      <c r="CO33" s="682"/>
      <c r="CP33" s="682"/>
      <c r="CQ33" s="683"/>
      <c r="CR33" s="641">
        <v>5461804</v>
      </c>
      <c r="CS33" s="642"/>
      <c r="CT33" s="642"/>
      <c r="CU33" s="642"/>
      <c r="CV33" s="642"/>
      <c r="CW33" s="642"/>
      <c r="CX33" s="642"/>
      <c r="CY33" s="643"/>
      <c r="CZ33" s="646">
        <v>46.8</v>
      </c>
      <c r="DA33" s="675"/>
      <c r="DB33" s="675"/>
      <c r="DC33" s="676"/>
      <c r="DD33" s="649">
        <v>4671457</v>
      </c>
      <c r="DE33" s="642"/>
      <c r="DF33" s="642"/>
      <c r="DG33" s="642"/>
      <c r="DH33" s="642"/>
      <c r="DI33" s="642"/>
      <c r="DJ33" s="642"/>
      <c r="DK33" s="643"/>
      <c r="DL33" s="649">
        <v>3931700</v>
      </c>
      <c r="DM33" s="642"/>
      <c r="DN33" s="642"/>
      <c r="DO33" s="642"/>
      <c r="DP33" s="642"/>
      <c r="DQ33" s="642"/>
      <c r="DR33" s="642"/>
      <c r="DS33" s="642"/>
      <c r="DT33" s="642"/>
      <c r="DU33" s="642"/>
      <c r="DV33" s="643"/>
      <c r="DW33" s="646">
        <v>46.6</v>
      </c>
      <c r="DX33" s="675"/>
      <c r="DY33" s="675"/>
      <c r="DZ33" s="675"/>
      <c r="EA33" s="675"/>
      <c r="EB33" s="675"/>
      <c r="EC33" s="677"/>
    </row>
    <row r="34" spans="2:133" ht="11.25" customHeight="1">
      <c r="B34" s="638" t="s">
        <v>312</v>
      </c>
      <c r="C34" s="639"/>
      <c r="D34" s="639"/>
      <c r="E34" s="639"/>
      <c r="F34" s="639"/>
      <c r="G34" s="639"/>
      <c r="H34" s="639"/>
      <c r="I34" s="639"/>
      <c r="J34" s="639"/>
      <c r="K34" s="639"/>
      <c r="L34" s="639"/>
      <c r="M34" s="639"/>
      <c r="N34" s="639"/>
      <c r="O34" s="639"/>
      <c r="P34" s="639"/>
      <c r="Q34" s="640"/>
      <c r="R34" s="641">
        <v>275931</v>
      </c>
      <c r="S34" s="644"/>
      <c r="T34" s="644"/>
      <c r="U34" s="644"/>
      <c r="V34" s="644"/>
      <c r="W34" s="644"/>
      <c r="X34" s="644"/>
      <c r="Y34" s="645"/>
      <c r="Z34" s="703">
        <v>2.2000000000000002</v>
      </c>
      <c r="AA34" s="703"/>
      <c r="AB34" s="703"/>
      <c r="AC34" s="703"/>
      <c r="AD34" s="704">
        <v>3713</v>
      </c>
      <c r="AE34" s="704"/>
      <c r="AF34" s="704"/>
      <c r="AG34" s="704"/>
      <c r="AH34" s="704"/>
      <c r="AI34" s="704"/>
      <c r="AJ34" s="704"/>
      <c r="AK34" s="704"/>
      <c r="AL34" s="646">
        <v>0</v>
      </c>
      <c r="AM34" s="647"/>
      <c r="AN34" s="647"/>
      <c r="AO34" s="705"/>
      <c r="AP34" s="214"/>
      <c r="AQ34" s="715" t="s">
        <v>313</v>
      </c>
      <c r="AR34" s="716"/>
      <c r="AS34" s="716"/>
      <c r="AT34" s="716"/>
      <c r="AU34" s="716"/>
      <c r="AV34" s="716"/>
      <c r="AW34" s="716"/>
      <c r="AX34" s="716"/>
      <c r="AY34" s="716"/>
      <c r="AZ34" s="716"/>
      <c r="BA34" s="716"/>
      <c r="BB34" s="716"/>
      <c r="BC34" s="716"/>
      <c r="BD34" s="716"/>
      <c r="BE34" s="716"/>
      <c r="BF34" s="717"/>
      <c r="BG34" s="715" t="s">
        <v>314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315</v>
      </c>
      <c r="CE34" s="682"/>
      <c r="CF34" s="682"/>
      <c r="CG34" s="682"/>
      <c r="CH34" s="682"/>
      <c r="CI34" s="682"/>
      <c r="CJ34" s="682"/>
      <c r="CK34" s="682"/>
      <c r="CL34" s="682"/>
      <c r="CM34" s="682"/>
      <c r="CN34" s="682"/>
      <c r="CO34" s="682"/>
      <c r="CP34" s="682"/>
      <c r="CQ34" s="683"/>
      <c r="CR34" s="641">
        <v>1611635</v>
      </c>
      <c r="CS34" s="644"/>
      <c r="CT34" s="644"/>
      <c r="CU34" s="644"/>
      <c r="CV34" s="644"/>
      <c r="CW34" s="644"/>
      <c r="CX34" s="644"/>
      <c r="CY34" s="645"/>
      <c r="CZ34" s="646">
        <v>13.8</v>
      </c>
      <c r="DA34" s="675"/>
      <c r="DB34" s="675"/>
      <c r="DC34" s="676"/>
      <c r="DD34" s="649">
        <v>1337137</v>
      </c>
      <c r="DE34" s="644"/>
      <c r="DF34" s="644"/>
      <c r="DG34" s="644"/>
      <c r="DH34" s="644"/>
      <c r="DI34" s="644"/>
      <c r="DJ34" s="644"/>
      <c r="DK34" s="645"/>
      <c r="DL34" s="649">
        <v>1109999</v>
      </c>
      <c r="DM34" s="644"/>
      <c r="DN34" s="644"/>
      <c r="DO34" s="644"/>
      <c r="DP34" s="644"/>
      <c r="DQ34" s="644"/>
      <c r="DR34" s="644"/>
      <c r="DS34" s="644"/>
      <c r="DT34" s="644"/>
      <c r="DU34" s="644"/>
      <c r="DV34" s="645"/>
      <c r="DW34" s="646">
        <v>13.1</v>
      </c>
      <c r="DX34" s="675"/>
      <c r="DY34" s="675"/>
      <c r="DZ34" s="675"/>
      <c r="EA34" s="675"/>
      <c r="EB34" s="675"/>
      <c r="EC34" s="677"/>
    </row>
    <row r="35" spans="2:133" ht="11.25" customHeight="1">
      <c r="B35" s="638" t="s">
        <v>316</v>
      </c>
      <c r="C35" s="639"/>
      <c r="D35" s="639"/>
      <c r="E35" s="639"/>
      <c r="F35" s="639"/>
      <c r="G35" s="639"/>
      <c r="H35" s="639"/>
      <c r="I35" s="639"/>
      <c r="J35" s="639"/>
      <c r="K35" s="639"/>
      <c r="L35" s="639"/>
      <c r="M35" s="639"/>
      <c r="N35" s="639"/>
      <c r="O35" s="639"/>
      <c r="P35" s="639"/>
      <c r="Q35" s="640"/>
      <c r="R35" s="641">
        <v>562500</v>
      </c>
      <c r="S35" s="644"/>
      <c r="T35" s="644"/>
      <c r="U35" s="644"/>
      <c r="V35" s="644"/>
      <c r="W35" s="644"/>
      <c r="X35" s="644"/>
      <c r="Y35" s="645"/>
      <c r="Z35" s="703">
        <v>4.5999999999999996</v>
      </c>
      <c r="AA35" s="703"/>
      <c r="AB35" s="703"/>
      <c r="AC35" s="703"/>
      <c r="AD35" s="704" t="s">
        <v>118</v>
      </c>
      <c r="AE35" s="704"/>
      <c r="AF35" s="704"/>
      <c r="AG35" s="704"/>
      <c r="AH35" s="704"/>
      <c r="AI35" s="704"/>
      <c r="AJ35" s="704"/>
      <c r="AK35" s="704"/>
      <c r="AL35" s="646" t="s">
        <v>118</v>
      </c>
      <c r="AM35" s="647"/>
      <c r="AN35" s="647"/>
      <c r="AO35" s="705"/>
      <c r="AP35" s="214"/>
      <c r="AQ35" s="709" t="s">
        <v>317</v>
      </c>
      <c r="AR35" s="710"/>
      <c r="AS35" s="710"/>
      <c r="AT35" s="710"/>
      <c r="AU35" s="710"/>
      <c r="AV35" s="710"/>
      <c r="AW35" s="710"/>
      <c r="AX35" s="710"/>
      <c r="AY35" s="711"/>
      <c r="AZ35" s="706">
        <v>1778342</v>
      </c>
      <c r="BA35" s="707"/>
      <c r="BB35" s="707"/>
      <c r="BC35" s="707"/>
      <c r="BD35" s="707"/>
      <c r="BE35" s="707"/>
      <c r="BF35" s="708"/>
      <c r="BG35" s="712" t="s">
        <v>318</v>
      </c>
      <c r="BH35" s="713"/>
      <c r="BI35" s="713"/>
      <c r="BJ35" s="713"/>
      <c r="BK35" s="713"/>
      <c r="BL35" s="713"/>
      <c r="BM35" s="713"/>
      <c r="BN35" s="713"/>
      <c r="BO35" s="713"/>
      <c r="BP35" s="713"/>
      <c r="BQ35" s="713"/>
      <c r="BR35" s="713"/>
      <c r="BS35" s="713"/>
      <c r="BT35" s="713"/>
      <c r="BU35" s="714"/>
      <c r="BV35" s="706">
        <v>250226</v>
      </c>
      <c r="BW35" s="707"/>
      <c r="BX35" s="707"/>
      <c r="BY35" s="707"/>
      <c r="BZ35" s="707"/>
      <c r="CA35" s="707"/>
      <c r="CB35" s="708"/>
      <c r="CD35" s="685" t="s">
        <v>319</v>
      </c>
      <c r="CE35" s="682"/>
      <c r="CF35" s="682"/>
      <c r="CG35" s="682"/>
      <c r="CH35" s="682"/>
      <c r="CI35" s="682"/>
      <c r="CJ35" s="682"/>
      <c r="CK35" s="682"/>
      <c r="CL35" s="682"/>
      <c r="CM35" s="682"/>
      <c r="CN35" s="682"/>
      <c r="CO35" s="682"/>
      <c r="CP35" s="682"/>
      <c r="CQ35" s="683"/>
      <c r="CR35" s="641">
        <v>98242</v>
      </c>
      <c r="CS35" s="642"/>
      <c r="CT35" s="642"/>
      <c r="CU35" s="642"/>
      <c r="CV35" s="642"/>
      <c r="CW35" s="642"/>
      <c r="CX35" s="642"/>
      <c r="CY35" s="643"/>
      <c r="CZ35" s="646">
        <v>0.8</v>
      </c>
      <c r="DA35" s="675"/>
      <c r="DB35" s="675"/>
      <c r="DC35" s="676"/>
      <c r="DD35" s="649">
        <v>96631</v>
      </c>
      <c r="DE35" s="642"/>
      <c r="DF35" s="642"/>
      <c r="DG35" s="642"/>
      <c r="DH35" s="642"/>
      <c r="DI35" s="642"/>
      <c r="DJ35" s="642"/>
      <c r="DK35" s="643"/>
      <c r="DL35" s="649">
        <v>96631</v>
      </c>
      <c r="DM35" s="642"/>
      <c r="DN35" s="642"/>
      <c r="DO35" s="642"/>
      <c r="DP35" s="642"/>
      <c r="DQ35" s="642"/>
      <c r="DR35" s="642"/>
      <c r="DS35" s="642"/>
      <c r="DT35" s="642"/>
      <c r="DU35" s="642"/>
      <c r="DV35" s="643"/>
      <c r="DW35" s="646">
        <v>1.1000000000000001</v>
      </c>
      <c r="DX35" s="675"/>
      <c r="DY35" s="675"/>
      <c r="DZ35" s="675"/>
      <c r="EA35" s="675"/>
      <c r="EB35" s="675"/>
      <c r="EC35" s="677"/>
    </row>
    <row r="36" spans="2:133" ht="11.25" customHeight="1">
      <c r="B36" s="638" t="s">
        <v>320</v>
      </c>
      <c r="C36" s="639"/>
      <c r="D36" s="639"/>
      <c r="E36" s="639"/>
      <c r="F36" s="639"/>
      <c r="G36" s="639"/>
      <c r="H36" s="639"/>
      <c r="I36" s="639"/>
      <c r="J36" s="639"/>
      <c r="K36" s="639"/>
      <c r="L36" s="639"/>
      <c r="M36" s="639"/>
      <c r="N36" s="639"/>
      <c r="O36" s="639"/>
      <c r="P36" s="639"/>
      <c r="Q36" s="640"/>
      <c r="R36" s="641" t="s">
        <v>248</v>
      </c>
      <c r="S36" s="644"/>
      <c r="T36" s="644"/>
      <c r="U36" s="644"/>
      <c r="V36" s="644"/>
      <c r="W36" s="644"/>
      <c r="X36" s="644"/>
      <c r="Y36" s="645"/>
      <c r="Z36" s="703" t="s">
        <v>118</v>
      </c>
      <c r="AA36" s="703"/>
      <c r="AB36" s="703"/>
      <c r="AC36" s="703"/>
      <c r="AD36" s="704" t="s">
        <v>248</v>
      </c>
      <c r="AE36" s="704"/>
      <c r="AF36" s="704"/>
      <c r="AG36" s="704"/>
      <c r="AH36" s="704"/>
      <c r="AI36" s="704"/>
      <c r="AJ36" s="704"/>
      <c r="AK36" s="704"/>
      <c r="AL36" s="646" t="s">
        <v>118</v>
      </c>
      <c r="AM36" s="647"/>
      <c r="AN36" s="647"/>
      <c r="AO36" s="705"/>
      <c r="AQ36" s="678" t="s">
        <v>321</v>
      </c>
      <c r="AR36" s="679"/>
      <c r="AS36" s="679"/>
      <c r="AT36" s="679"/>
      <c r="AU36" s="679"/>
      <c r="AV36" s="679"/>
      <c r="AW36" s="679"/>
      <c r="AX36" s="679"/>
      <c r="AY36" s="680"/>
      <c r="AZ36" s="641">
        <v>449578</v>
      </c>
      <c r="BA36" s="644"/>
      <c r="BB36" s="644"/>
      <c r="BC36" s="644"/>
      <c r="BD36" s="642"/>
      <c r="BE36" s="642"/>
      <c r="BF36" s="681"/>
      <c r="BG36" s="685" t="s">
        <v>322</v>
      </c>
      <c r="BH36" s="682"/>
      <c r="BI36" s="682"/>
      <c r="BJ36" s="682"/>
      <c r="BK36" s="682"/>
      <c r="BL36" s="682"/>
      <c r="BM36" s="682"/>
      <c r="BN36" s="682"/>
      <c r="BO36" s="682"/>
      <c r="BP36" s="682"/>
      <c r="BQ36" s="682"/>
      <c r="BR36" s="682"/>
      <c r="BS36" s="682"/>
      <c r="BT36" s="682"/>
      <c r="BU36" s="683"/>
      <c r="BV36" s="641">
        <v>223659</v>
      </c>
      <c r="BW36" s="644"/>
      <c r="BX36" s="644"/>
      <c r="BY36" s="644"/>
      <c r="BZ36" s="644"/>
      <c r="CA36" s="644"/>
      <c r="CB36" s="684"/>
      <c r="CD36" s="685" t="s">
        <v>323</v>
      </c>
      <c r="CE36" s="682"/>
      <c r="CF36" s="682"/>
      <c r="CG36" s="682"/>
      <c r="CH36" s="682"/>
      <c r="CI36" s="682"/>
      <c r="CJ36" s="682"/>
      <c r="CK36" s="682"/>
      <c r="CL36" s="682"/>
      <c r="CM36" s="682"/>
      <c r="CN36" s="682"/>
      <c r="CO36" s="682"/>
      <c r="CP36" s="682"/>
      <c r="CQ36" s="683"/>
      <c r="CR36" s="641">
        <v>2156975</v>
      </c>
      <c r="CS36" s="644"/>
      <c r="CT36" s="644"/>
      <c r="CU36" s="644"/>
      <c r="CV36" s="644"/>
      <c r="CW36" s="644"/>
      <c r="CX36" s="644"/>
      <c r="CY36" s="645"/>
      <c r="CZ36" s="646">
        <v>18.5</v>
      </c>
      <c r="DA36" s="675"/>
      <c r="DB36" s="675"/>
      <c r="DC36" s="676"/>
      <c r="DD36" s="649">
        <v>2055931</v>
      </c>
      <c r="DE36" s="644"/>
      <c r="DF36" s="644"/>
      <c r="DG36" s="644"/>
      <c r="DH36" s="644"/>
      <c r="DI36" s="644"/>
      <c r="DJ36" s="644"/>
      <c r="DK36" s="645"/>
      <c r="DL36" s="649">
        <v>1741185</v>
      </c>
      <c r="DM36" s="644"/>
      <c r="DN36" s="644"/>
      <c r="DO36" s="644"/>
      <c r="DP36" s="644"/>
      <c r="DQ36" s="644"/>
      <c r="DR36" s="644"/>
      <c r="DS36" s="644"/>
      <c r="DT36" s="644"/>
      <c r="DU36" s="644"/>
      <c r="DV36" s="645"/>
      <c r="DW36" s="646">
        <v>20.6</v>
      </c>
      <c r="DX36" s="675"/>
      <c r="DY36" s="675"/>
      <c r="DZ36" s="675"/>
      <c r="EA36" s="675"/>
      <c r="EB36" s="675"/>
      <c r="EC36" s="677"/>
    </row>
    <row r="37" spans="2:133" ht="11.25" customHeight="1">
      <c r="B37" s="638" t="s">
        <v>324</v>
      </c>
      <c r="C37" s="639"/>
      <c r="D37" s="639"/>
      <c r="E37" s="639"/>
      <c r="F37" s="639"/>
      <c r="G37" s="639"/>
      <c r="H37" s="639"/>
      <c r="I37" s="639"/>
      <c r="J37" s="639"/>
      <c r="K37" s="639"/>
      <c r="L37" s="639"/>
      <c r="M37" s="639"/>
      <c r="N37" s="639"/>
      <c r="O37" s="639"/>
      <c r="P37" s="639"/>
      <c r="Q37" s="640"/>
      <c r="R37" s="641">
        <v>400000</v>
      </c>
      <c r="S37" s="644"/>
      <c r="T37" s="644"/>
      <c r="U37" s="644"/>
      <c r="V37" s="644"/>
      <c r="W37" s="644"/>
      <c r="X37" s="644"/>
      <c r="Y37" s="645"/>
      <c r="Z37" s="703">
        <v>3.2</v>
      </c>
      <c r="AA37" s="703"/>
      <c r="AB37" s="703"/>
      <c r="AC37" s="703"/>
      <c r="AD37" s="704" t="s">
        <v>248</v>
      </c>
      <c r="AE37" s="704"/>
      <c r="AF37" s="704"/>
      <c r="AG37" s="704"/>
      <c r="AH37" s="704"/>
      <c r="AI37" s="704"/>
      <c r="AJ37" s="704"/>
      <c r="AK37" s="704"/>
      <c r="AL37" s="646" t="s">
        <v>118</v>
      </c>
      <c r="AM37" s="647"/>
      <c r="AN37" s="647"/>
      <c r="AO37" s="705"/>
      <c r="AQ37" s="678" t="s">
        <v>325</v>
      </c>
      <c r="AR37" s="679"/>
      <c r="AS37" s="679"/>
      <c r="AT37" s="679"/>
      <c r="AU37" s="679"/>
      <c r="AV37" s="679"/>
      <c r="AW37" s="679"/>
      <c r="AX37" s="679"/>
      <c r="AY37" s="680"/>
      <c r="AZ37" s="641">
        <v>259367</v>
      </c>
      <c r="BA37" s="644"/>
      <c r="BB37" s="644"/>
      <c r="BC37" s="644"/>
      <c r="BD37" s="642"/>
      <c r="BE37" s="642"/>
      <c r="BF37" s="681"/>
      <c r="BG37" s="685" t="s">
        <v>326</v>
      </c>
      <c r="BH37" s="682"/>
      <c r="BI37" s="682"/>
      <c r="BJ37" s="682"/>
      <c r="BK37" s="682"/>
      <c r="BL37" s="682"/>
      <c r="BM37" s="682"/>
      <c r="BN37" s="682"/>
      <c r="BO37" s="682"/>
      <c r="BP37" s="682"/>
      <c r="BQ37" s="682"/>
      <c r="BR37" s="682"/>
      <c r="BS37" s="682"/>
      <c r="BT37" s="682"/>
      <c r="BU37" s="683"/>
      <c r="BV37" s="641">
        <v>4494</v>
      </c>
      <c r="BW37" s="644"/>
      <c r="BX37" s="644"/>
      <c r="BY37" s="644"/>
      <c r="BZ37" s="644"/>
      <c r="CA37" s="644"/>
      <c r="CB37" s="684"/>
      <c r="CD37" s="685" t="s">
        <v>327</v>
      </c>
      <c r="CE37" s="682"/>
      <c r="CF37" s="682"/>
      <c r="CG37" s="682"/>
      <c r="CH37" s="682"/>
      <c r="CI37" s="682"/>
      <c r="CJ37" s="682"/>
      <c r="CK37" s="682"/>
      <c r="CL37" s="682"/>
      <c r="CM37" s="682"/>
      <c r="CN37" s="682"/>
      <c r="CO37" s="682"/>
      <c r="CP37" s="682"/>
      <c r="CQ37" s="683"/>
      <c r="CR37" s="641">
        <v>1026741</v>
      </c>
      <c r="CS37" s="642"/>
      <c r="CT37" s="642"/>
      <c r="CU37" s="642"/>
      <c r="CV37" s="642"/>
      <c r="CW37" s="642"/>
      <c r="CX37" s="642"/>
      <c r="CY37" s="643"/>
      <c r="CZ37" s="646">
        <v>8.8000000000000007</v>
      </c>
      <c r="DA37" s="675"/>
      <c r="DB37" s="675"/>
      <c r="DC37" s="676"/>
      <c r="DD37" s="649">
        <v>1026741</v>
      </c>
      <c r="DE37" s="642"/>
      <c r="DF37" s="642"/>
      <c r="DG37" s="642"/>
      <c r="DH37" s="642"/>
      <c r="DI37" s="642"/>
      <c r="DJ37" s="642"/>
      <c r="DK37" s="643"/>
      <c r="DL37" s="649">
        <v>972260</v>
      </c>
      <c r="DM37" s="642"/>
      <c r="DN37" s="642"/>
      <c r="DO37" s="642"/>
      <c r="DP37" s="642"/>
      <c r="DQ37" s="642"/>
      <c r="DR37" s="642"/>
      <c r="DS37" s="642"/>
      <c r="DT37" s="642"/>
      <c r="DU37" s="642"/>
      <c r="DV37" s="643"/>
      <c r="DW37" s="646">
        <v>11.5</v>
      </c>
      <c r="DX37" s="675"/>
      <c r="DY37" s="675"/>
      <c r="DZ37" s="675"/>
      <c r="EA37" s="675"/>
      <c r="EB37" s="675"/>
      <c r="EC37" s="677"/>
    </row>
    <row r="38" spans="2:133" ht="11.25" customHeight="1">
      <c r="B38" s="653" t="s">
        <v>328</v>
      </c>
      <c r="C38" s="654"/>
      <c r="D38" s="654"/>
      <c r="E38" s="654"/>
      <c r="F38" s="654"/>
      <c r="G38" s="654"/>
      <c r="H38" s="654"/>
      <c r="I38" s="654"/>
      <c r="J38" s="654"/>
      <c r="K38" s="654"/>
      <c r="L38" s="654"/>
      <c r="M38" s="654"/>
      <c r="N38" s="654"/>
      <c r="O38" s="654"/>
      <c r="P38" s="654"/>
      <c r="Q38" s="655"/>
      <c r="R38" s="656">
        <v>12317456</v>
      </c>
      <c r="S38" s="693"/>
      <c r="T38" s="693"/>
      <c r="U38" s="693"/>
      <c r="V38" s="693"/>
      <c r="W38" s="693"/>
      <c r="X38" s="693"/>
      <c r="Y38" s="698"/>
      <c r="Z38" s="699">
        <v>100</v>
      </c>
      <c r="AA38" s="699"/>
      <c r="AB38" s="699"/>
      <c r="AC38" s="699"/>
      <c r="AD38" s="700">
        <v>8043584</v>
      </c>
      <c r="AE38" s="700"/>
      <c r="AF38" s="700"/>
      <c r="AG38" s="700"/>
      <c r="AH38" s="700"/>
      <c r="AI38" s="700"/>
      <c r="AJ38" s="700"/>
      <c r="AK38" s="700"/>
      <c r="AL38" s="659">
        <v>100</v>
      </c>
      <c r="AM38" s="701"/>
      <c r="AN38" s="701"/>
      <c r="AO38" s="702"/>
      <c r="AQ38" s="678" t="s">
        <v>329</v>
      </c>
      <c r="AR38" s="679"/>
      <c r="AS38" s="679"/>
      <c r="AT38" s="679"/>
      <c r="AU38" s="679"/>
      <c r="AV38" s="679"/>
      <c r="AW38" s="679"/>
      <c r="AX38" s="679"/>
      <c r="AY38" s="680"/>
      <c r="AZ38" s="641">
        <v>45706</v>
      </c>
      <c r="BA38" s="644"/>
      <c r="BB38" s="644"/>
      <c r="BC38" s="644"/>
      <c r="BD38" s="642"/>
      <c r="BE38" s="642"/>
      <c r="BF38" s="681"/>
      <c r="BG38" s="685" t="s">
        <v>330</v>
      </c>
      <c r="BH38" s="682"/>
      <c r="BI38" s="682"/>
      <c r="BJ38" s="682"/>
      <c r="BK38" s="682"/>
      <c r="BL38" s="682"/>
      <c r="BM38" s="682"/>
      <c r="BN38" s="682"/>
      <c r="BO38" s="682"/>
      <c r="BP38" s="682"/>
      <c r="BQ38" s="682"/>
      <c r="BR38" s="682"/>
      <c r="BS38" s="682"/>
      <c r="BT38" s="682"/>
      <c r="BU38" s="683"/>
      <c r="BV38" s="641">
        <v>7644</v>
      </c>
      <c r="BW38" s="644"/>
      <c r="BX38" s="644"/>
      <c r="BY38" s="644"/>
      <c r="BZ38" s="644"/>
      <c r="CA38" s="644"/>
      <c r="CB38" s="684"/>
      <c r="CD38" s="685" t="s">
        <v>331</v>
      </c>
      <c r="CE38" s="682"/>
      <c r="CF38" s="682"/>
      <c r="CG38" s="682"/>
      <c r="CH38" s="682"/>
      <c r="CI38" s="682"/>
      <c r="CJ38" s="682"/>
      <c r="CK38" s="682"/>
      <c r="CL38" s="682"/>
      <c r="CM38" s="682"/>
      <c r="CN38" s="682"/>
      <c r="CO38" s="682"/>
      <c r="CP38" s="682"/>
      <c r="CQ38" s="683"/>
      <c r="CR38" s="641">
        <v>1283058</v>
      </c>
      <c r="CS38" s="644"/>
      <c r="CT38" s="644"/>
      <c r="CU38" s="644"/>
      <c r="CV38" s="644"/>
      <c r="CW38" s="644"/>
      <c r="CX38" s="644"/>
      <c r="CY38" s="645"/>
      <c r="CZ38" s="646">
        <v>11</v>
      </c>
      <c r="DA38" s="675"/>
      <c r="DB38" s="675"/>
      <c r="DC38" s="676"/>
      <c r="DD38" s="649">
        <v>1074704</v>
      </c>
      <c r="DE38" s="644"/>
      <c r="DF38" s="644"/>
      <c r="DG38" s="644"/>
      <c r="DH38" s="644"/>
      <c r="DI38" s="644"/>
      <c r="DJ38" s="644"/>
      <c r="DK38" s="645"/>
      <c r="DL38" s="649">
        <v>976835</v>
      </c>
      <c r="DM38" s="644"/>
      <c r="DN38" s="644"/>
      <c r="DO38" s="644"/>
      <c r="DP38" s="644"/>
      <c r="DQ38" s="644"/>
      <c r="DR38" s="644"/>
      <c r="DS38" s="644"/>
      <c r="DT38" s="644"/>
      <c r="DU38" s="644"/>
      <c r="DV38" s="645"/>
      <c r="DW38" s="646">
        <v>11.6</v>
      </c>
      <c r="DX38" s="675"/>
      <c r="DY38" s="675"/>
      <c r="DZ38" s="675"/>
      <c r="EA38" s="675"/>
      <c r="EB38" s="675"/>
      <c r="EC38" s="677"/>
    </row>
    <row r="39" spans="2:133" ht="11.25" customHeight="1">
      <c r="AQ39" s="678" t="s">
        <v>332</v>
      </c>
      <c r="AR39" s="679"/>
      <c r="AS39" s="679"/>
      <c r="AT39" s="679"/>
      <c r="AU39" s="679"/>
      <c r="AV39" s="679"/>
      <c r="AW39" s="679"/>
      <c r="AX39" s="679"/>
      <c r="AY39" s="680"/>
      <c r="AZ39" s="641">
        <v>23284</v>
      </c>
      <c r="BA39" s="644"/>
      <c r="BB39" s="644"/>
      <c r="BC39" s="644"/>
      <c r="BD39" s="642"/>
      <c r="BE39" s="642"/>
      <c r="BF39" s="681"/>
      <c r="BG39" s="686" t="s">
        <v>333</v>
      </c>
      <c r="BH39" s="687"/>
      <c r="BI39" s="687"/>
      <c r="BJ39" s="687"/>
      <c r="BK39" s="687"/>
      <c r="BL39" s="215"/>
      <c r="BM39" s="682" t="s">
        <v>334</v>
      </c>
      <c r="BN39" s="682"/>
      <c r="BO39" s="682"/>
      <c r="BP39" s="682"/>
      <c r="BQ39" s="682"/>
      <c r="BR39" s="682"/>
      <c r="BS39" s="682"/>
      <c r="BT39" s="682"/>
      <c r="BU39" s="683"/>
      <c r="BV39" s="641">
        <v>107</v>
      </c>
      <c r="BW39" s="644"/>
      <c r="BX39" s="644"/>
      <c r="BY39" s="644"/>
      <c r="BZ39" s="644"/>
      <c r="CA39" s="644"/>
      <c r="CB39" s="684"/>
      <c r="CD39" s="685" t="s">
        <v>335</v>
      </c>
      <c r="CE39" s="682"/>
      <c r="CF39" s="682"/>
      <c r="CG39" s="682"/>
      <c r="CH39" s="682"/>
      <c r="CI39" s="682"/>
      <c r="CJ39" s="682"/>
      <c r="CK39" s="682"/>
      <c r="CL39" s="682"/>
      <c r="CM39" s="682"/>
      <c r="CN39" s="682"/>
      <c r="CO39" s="682"/>
      <c r="CP39" s="682"/>
      <c r="CQ39" s="683"/>
      <c r="CR39" s="641">
        <v>114844</v>
      </c>
      <c r="CS39" s="642"/>
      <c r="CT39" s="642"/>
      <c r="CU39" s="642"/>
      <c r="CV39" s="642"/>
      <c r="CW39" s="642"/>
      <c r="CX39" s="642"/>
      <c r="CY39" s="643"/>
      <c r="CZ39" s="646">
        <v>1</v>
      </c>
      <c r="DA39" s="675"/>
      <c r="DB39" s="675"/>
      <c r="DC39" s="676"/>
      <c r="DD39" s="649">
        <v>100004</v>
      </c>
      <c r="DE39" s="642"/>
      <c r="DF39" s="642"/>
      <c r="DG39" s="642"/>
      <c r="DH39" s="642"/>
      <c r="DI39" s="642"/>
      <c r="DJ39" s="642"/>
      <c r="DK39" s="643"/>
      <c r="DL39" s="649" t="s">
        <v>118</v>
      </c>
      <c r="DM39" s="642"/>
      <c r="DN39" s="642"/>
      <c r="DO39" s="642"/>
      <c r="DP39" s="642"/>
      <c r="DQ39" s="642"/>
      <c r="DR39" s="642"/>
      <c r="DS39" s="642"/>
      <c r="DT39" s="642"/>
      <c r="DU39" s="642"/>
      <c r="DV39" s="643"/>
      <c r="DW39" s="646" t="s">
        <v>118</v>
      </c>
      <c r="DX39" s="675"/>
      <c r="DY39" s="675"/>
      <c r="DZ39" s="675"/>
      <c r="EA39" s="675"/>
      <c r="EB39" s="675"/>
      <c r="EC39" s="677"/>
    </row>
    <row r="40" spans="2:133" ht="11.25" customHeight="1">
      <c r="AQ40" s="678" t="s">
        <v>336</v>
      </c>
      <c r="AR40" s="679"/>
      <c r="AS40" s="679"/>
      <c r="AT40" s="679"/>
      <c r="AU40" s="679"/>
      <c r="AV40" s="679"/>
      <c r="AW40" s="679"/>
      <c r="AX40" s="679"/>
      <c r="AY40" s="680"/>
      <c r="AZ40" s="641">
        <v>254093</v>
      </c>
      <c r="BA40" s="644"/>
      <c r="BB40" s="644"/>
      <c r="BC40" s="644"/>
      <c r="BD40" s="642"/>
      <c r="BE40" s="642"/>
      <c r="BF40" s="681"/>
      <c r="BG40" s="686"/>
      <c r="BH40" s="687"/>
      <c r="BI40" s="687"/>
      <c r="BJ40" s="687"/>
      <c r="BK40" s="687"/>
      <c r="BL40" s="215"/>
      <c r="BM40" s="682" t="s">
        <v>337</v>
      </c>
      <c r="BN40" s="682"/>
      <c r="BO40" s="682"/>
      <c r="BP40" s="682"/>
      <c r="BQ40" s="682"/>
      <c r="BR40" s="682"/>
      <c r="BS40" s="682"/>
      <c r="BT40" s="682"/>
      <c r="BU40" s="683"/>
      <c r="BV40" s="641">
        <v>105</v>
      </c>
      <c r="BW40" s="644"/>
      <c r="BX40" s="644"/>
      <c r="BY40" s="644"/>
      <c r="BZ40" s="644"/>
      <c r="CA40" s="644"/>
      <c r="CB40" s="684"/>
      <c r="CD40" s="685" t="s">
        <v>338</v>
      </c>
      <c r="CE40" s="682"/>
      <c r="CF40" s="682"/>
      <c r="CG40" s="682"/>
      <c r="CH40" s="682"/>
      <c r="CI40" s="682"/>
      <c r="CJ40" s="682"/>
      <c r="CK40" s="682"/>
      <c r="CL40" s="682"/>
      <c r="CM40" s="682"/>
      <c r="CN40" s="682"/>
      <c r="CO40" s="682"/>
      <c r="CP40" s="682"/>
      <c r="CQ40" s="683"/>
      <c r="CR40" s="641">
        <v>197050</v>
      </c>
      <c r="CS40" s="644"/>
      <c r="CT40" s="644"/>
      <c r="CU40" s="644"/>
      <c r="CV40" s="644"/>
      <c r="CW40" s="644"/>
      <c r="CX40" s="644"/>
      <c r="CY40" s="645"/>
      <c r="CZ40" s="646">
        <v>1.7</v>
      </c>
      <c r="DA40" s="675"/>
      <c r="DB40" s="675"/>
      <c r="DC40" s="676"/>
      <c r="DD40" s="649">
        <v>7050</v>
      </c>
      <c r="DE40" s="644"/>
      <c r="DF40" s="644"/>
      <c r="DG40" s="644"/>
      <c r="DH40" s="644"/>
      <c r="DI40" s="644"/>
      <c r="DJ40" s="644"/>
      <c r="DK40" s="645"/>
      <c r="DL40" s="649">
        <v>7050</v>
      </c>
      <c r="DM40" s="644"/>
      <c r="DN40" s="644"/>
      <c r="DO40" s="644"/>
      <c r="DP40" s="644"/>
      <c r="DQ40" s="644"/>
      <c r="DR40" s="644"/>
      <c r="DS40" s="644"/>
      <c r="DT40" s="644"/>
      <c r="DU40" s="644"/>
      <c r="DV40" s="645"/>
      <c r="DW40" s="646">
        <v>0.1</v>
      </c>
      <c r="DX40" s="675"/>
      <c r="DY40" s="675"/>
      <c r="DZ40" s="675"/>
      <c r="EA40" s="675"/>
      <c r="EB40" s="675"/>
      <c r="EC40" s="677"/>
    </row>
    <row r="41" spans="2:133" ht="11.25" customHeight="1">
      <c r="AQ41" s="690" t="s">
        <v>339</v>
      </c>
      <c r="AR41" s="691"/>
      <c r="AS41" s="691"/>
      <c r="AT41" s="691"/>
      <c r="AU41" s="691"/>
      <c r="AV41" s="691"/>
      <c r="AW41" s="691"/>
      <c r="AX41" s="691"/>
      <c r="AY41" s="692"/>
      <c r="AZ41" s="656">
        <v>746314</v>
      </c>
      <c r="BA41" s="693"/>
      <c r="BB41" s="693"/>
      <c r="BC41" s="693"/>
      <c r="BD41" s="657"/>
      <c r="BE41" s="657"/>
      <c r="BF41" s="694"/>
      <c r="BG41" s="688"/>
      <c r="BH41" s="689"/>
      <c r="BI41" s="689"/>
      <c r="BJ41" s="689"/>
      <c r="BK41" s="689"/>
      <c r="BL41" s="216"/>
      <c r="BM41" s="695" t="s">
        <v>340</v>
      </c>
      <c r="BN41" s="695"/>
      <c r="BO41" s="695"/>
      <c r="BP41" s="695"/>
      <c r="BQ41" s="695"/>
      <c r="BR41" s="695"/>
      <c r="BS41" s="695"/>
      <c r="BT41" s="695"/>
      <c r="BU41" s="696"/>
      <c r="BV41" s="656">
        <v>305</v>
      </c>
      <c r="BW41" s="693"/>
      <c r="BX41" s="693"/>
      <c r="BY41" s="693"/>
      <c r="BZ41" s="693"/>
      <c r="CA41" s="693"/>
      <c r="CB41" s="697"/>
      <c r="CD41" s="685" t="s">
        <v>341</v>
      </c>
      <c r="CE41" s="682"/>
      <c r="CF41" s="682"/>
      <c r="CG41" s="682"/>
      <c r="CH41" s="682"/>
      <c r="CI41" s="682"/>
      <c r="CJ41" s="682"/>
      <c r="CK41" s="682"/>
      <c r="CL41" s="682"/>
      <c r="CM41" s="682"/>
      <c r="CN41" s="682"/>
      <c r="CO41" s="682"/>
      <c r="CP41" s="682"/>
      <c r="CQ41" s="683"/>
      <c r="CR41" s="641" t="s">
        <v>118</v>
      </c>
      <c r="CS41" s="642"/>
      <c r="CT41" s="642"/>
      <c r="CU41" s="642"/>
      <c r="CV41" s="642"/>
      <c r="CW41" s="642"/>
      <c r="CX41" s="642"/>
      <c r="CY41" s="643"/>
      <c r="CZ41" s="646" t="s">
        <v>118</v>
      </c>
      <c r="DA41" s="675"/>
      <c r="DB41" s="675"/>
      <c r="DC41" s="676"/>
      <c r="DD41" s="649" t="s">
        <v>248</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343</v>
      </c>
      <c r="CE42" s="639"/>
      <c r="CF42" s="639"/>
      <c r="CG42" s="639"/>
      <c r="CH42" s="639"/>
      <c r="CI42" s="639"/>
      <c r="CJ42" s="639"/>
      <c r="CK42" s="639"/>
      <c r="CL42" s="639"/>
      <c r="CM42" s="639"/>
      <c r="CN42" s="639"/>
      <c r="CO42" s="639"/>
      <c r="CP42" s="639"/>
      <c r="CQ42" s="640"/>
      <c r="CR42" s="641">
        <v>928692</v>
      </c>
      <c r="CS42" s="644"/>
      <c r="CT42" s="644"/>
      <c r="CU42" s="644"/>
      <c r="CV42" s="644"/>
      <c r="CW42" s="644"/>
      <c r="CX42" s="644"/>
      <c r="CY42" s="645"/>
      <c r="CZ42" s="646">
        <v>7.9</v>
      </c>
      <c r="DA42" s="647"/>
      <c r="DB42" s="647"/>
      <c r="DC42" s="648"/>
      <c r="DD42" s="649">
        <v>334043</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345</v>
      </c>
      <c r="CE43" s="639"/>
      <c r="CF43" s="639"/>
      <c r="CG43" s="639"/>
      <c r="CH43" s="639"/>
      <c r="CI43" s="639"/>
      <c r="CJ43" s="639"/>
      <c r="CK43" s="639"/>
      <c r="CL43" s="639"/>
      <c r="CM43" s="639"/>
      <c r="CN43" s="639"/>
      <c r="CO43" s="639"/>
      <c r="CP43" s="639"/>
      <c r="CQ43" s="640"/>
      <c r="CR43" s="641">
        <v>37085</v>
      </c>
      <c r="CS43" s="642"/>
      <c r="CT43" s="642"/>
      <c r="CU43" s="642"/>
      <c r="CV43" s="642"/>
      <c r="CW43" s="642"/>
      <c r="CX43" s="642"/>
      <c r="CY43" s="643"/>
      <c r="CZ43" s="646">
        <v>0.3</v>
      </c>
      <c r="DA43" s="675"/>
      <c r="DB43" s="675"/>
      <c r="DC43" s="676"/>
      <c r="DD43" s="649">
        <v>37085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346</v>
      </c>
      <c r="CD44" s="669" t="s">
        <v>298</v>
      </c>
      <c r="CE44" s="670"/>
      <c r="CF44" s="638" t="s">
        <v>347</v>
      </c>
      <c r="CG44" s="639"/>
      <c r="CH44" s="639"/>
      <c r="CI44" s="639"/>
      <c r="CJ44" s="639"/>
      <c r="CK44" s="639"/>
      <c r="CL44" s="639"/>
      <c r="CM44" s="639"/>
      <c r="CN44" s="639"/>
      <c r="CO44" s="639"/>
      <c r="CP44" s="639"/>
      <c r="CQ44" s="640"/>
      <c r="CR44" s="641">
        <v>915651</v>
      </c>
      <c r="CS44" s="644"/>
      <c r="CT44" s="644"/>
      <c r="CU44" s="644"/>
      <c r="CV44" s="644"/>
      <c r="CW44" s="644"/>
      <c r="CX44" s="644"/>
      <c r="CY44" s="645"/>
      <c r="CZ44" s="646">
        <v>7.8</v>
      </c>
      <c r="DA44" s="647"/>
      <c r="DB44" s="647"/>
      <c r="DC44" s="648"/>
      <c r="DD44" s="649">
        <v>323732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348</v>
      </c>
      <c r="CG45" s="639"/>
      <c r="CH45" s="639"/>
      <c r="CI45" s="639"/>
      <c r="CJ45" s="639"/>
      <c r="CK45" s="639"/>
      <c r="CL45" s="639"/>
      <c r="CM45" s="639"/>
      <c r="CN45" s="639"/>
      <c r="CO45" s="639"/>
      <c r="CP45" s="639"/>
      <c r="CQ45" s="640"/>
      <c r="CR45" s="641">
        <v>532635</v>
      </c>
      <c r="CS45" s="642"/>
      <c r="CT45" s="642"/>
      <c r="CU45" s="642"/>
      <c r="CV45" s="642"/>
      <c r="CW45" s="642"/>
      <c r="CX45" s="642"/>
      <c r="CY45" s="643"/>
      <c r="CZ45" s="646">
        <v>4.5999999999999996</v>
      </c>
      <c r="DA45" s="675"/>
      <c r="DB45" s="675"/>
      <c r="DC45" s="676"/>
      <c r="DD45" s="649">
        <v>69577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349</v>
      </c>
      <c r="CG46" s="639"/>
      <c r="CH46" s="639"/>
      <c r="CI46" s="639"/>
      <c r="CJ46" s="639"/>
      <c r="CK46" s="639"/>
      <c r="CL46" s="639"/>
      <c r="CM46" s="639"/>
      <c r="CN46" s="639"/>
      <c r="CO46" s="639"/>
      <c r="CP46" s="639"/>
      <c r="CQ46" s="640"/>
      <c r="CR46" s="641">
        <v>368370</v>
      </c>
      <c r="CS46" s="644"/>
      <c r="CT46" s="644"/>
      <c r="CU46" s="644"/>
      <c r="CV46" s="644"/>
      <c r="CW46" s="644"/>
      <c r="CX46" s="644"/>
      <c r="CY46" s="645"/>
      <c r="CZ46" s="646">
        <v>3.2</v>
      </c>
      <c r="DA46" s="647"/>
      <c r="DB46" s="647"/>
      <c r="DC46" s="648"/>
      <c r="DD46" s="649">
        <v>246771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350</v>
      </c>
      <c r="CG47" s="639"/>
      <c r="CH47" s="639"/>
      <c r="CI47" s="639"/>
      <c r="CJ47" s="639"/>
      <c r="CK47" s="639"/>
      <c r="CL47" s="639"/>
      <c r="CM47" s="639"/>
      <c r="CN47" s="639"/>
      <c r="CO47" s="639"/>
      <c r="CP47" s="639"/>
      <c r="CQ47" s="640"/>
      <c r="CR47" s="641">
        <v>13041</v>
      </c>
      <c r="CS47" s="642"/>
      <c r="CT47" s="642"/>
      <c r="CU47" s="642"/>
      <c r="CV47" s="642"/>
      <c r="CW47" s="642"/>
      <c r="CX47" s="642"/>
      <c r="CY47" s="643"/>
      <c r="CZ47" s="646">
        <v>0.1</v>
      </c>
      <c r="DA47" s="675"/>
      <c r="DB47" s="675"/>
      <c r="DC47" s="676"/>
      <c r="DD47" s="649">
        <v>10311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351</v>
      </c>
      <c r="CG48" s="639"/>
      <c r="CH48" s="639"/>
      <c r="CI48" s="639"/>
      <c r="CJ48" s="639"/>
      <c r="CK48" s="639"/>
      <c r="CL48" s="639"/>
      <c r="CM48" s="639"/>
      <c r="CN48" s="639"/>
      <c r="CO48" s="639"/>
      <c r="CP48" s="639"/>
      <c r="CQ48" s="640"/>
      <c r="CR48" s="641" t="s">
        <v>118</v>
      </c>
      <c r="CS48" s="644"/>
      <c r="CT48" s="644"/>
      <c r="CU48" s="644"/>
      <c r="CV48" s="644"/>
      <c r="CW48" s="644"/>
      <c r="CX48" s="644"/>
      <c r="CY48" s="645"/>
      <c r="CZ48" s="646" t="s">
        <v>118</v>
      </c>
      <c r="DA48" s="647"/>
      <c r="DB48" s="647"/>
      <c r="DC48" s="648"/>
      <c r="DD48" s="649" t="s">
        <v>118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352</v>
      </c>
      <c r="CE49" s="654"/>
      <c r="CF49" s="654"/>
      <c r="CG49" s="654"/>
      <c r="CH49" s="654"/>
      <c r="CI49" s="654"/>
      <c r="CJ49" s="654"/>
      <c r="CK49" s="654"/>
      <c r="CL49" s="654"/>
      <c r="CM49" s="654"/>
      <c r="CN49" s="654"/>
      <c r="CO49" s="654"/>
      <c r="CP49" s="654"/>
      <c r="CQ49" s="655"/>
      <c r="CR49" s="656">
        <v>11682249</v>
      </c>
      <c r="CS49" s="657"/>
      <c r="CT49" s="657"/>
      <c r="CU49" s="657"/>
      <c r="CV49" s="657"/>
      <c r="CW49" s="657"/>
      <c r="CX49" s="657"/>
      <c r="CY49" s="658"/>
      <c r="CZ49" s="659">
        <v>100</v>
      </c>
      <c r="DA49" s="660"/>
      <c r="DB49" s="660"/>
      <c r="DC49" s="661"/>
      <c r="DD49" s="662">
        <v>8839208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fYZA1h7K3/CKj3UqPI0nA/s0uJUbqEd8Yd9xLGMILW0DDets731R9yhpNb+Gyh37atP//Od3uDEkm10N14Fx2Q==" saltValue="djAgSZso8yw8RxT9Vs0uC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L55" zoomScale="50" zoomScaleNormal="50" zoomScaleSheetLayoutView="70" workbookViewId="0">
      <selection activeCell="AZ88" sqref="AZ88:BD88"/>
    </sheetView>
  </sheetViews>
  <sheetFormatPr defaultColWidth="0" defaultRowHeight="13.5" zeroHeight="1"/>
  <cols>
    <col min="1" max="130" width="2.75" style="402" customWidth="1"/>
    <col min="131" max="131" width="1.625" style="402" customWidth="1"/>
    <col min="132" max="16384" width="9" style="402" hidden="1"/>
  </cols>
  <sheetData>
    <row r="1" spans="1:131" s="360" customFormat="1" ht="11.25" customHeight="1" thickBot="1">
      <c r="A1" s="355"/>
      <c r="B1" s="355"/>
      <c r="C1" s="355"/>
      <c r="D1" s="355"/>
      <c r="E1" s="355"/>
      <c r="F1" s="355"/>
      <c r="G1" s="355"/>
      <c r="H1" s="355"/>
      <c r="I1" s="355"/>
      <c r="J1" s="355"/>
      <c r="K1" s="355"/>
      <c r="L1" s="355"/>
      <c r="M1" s="355"/>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56"/>
      <c r="AS1" s="356"/>
      <c r="AT1" s="356"/>
      <c r="AU1" s="356"/>
      <c r="AV1" s="356"/>
      <c r="AW1" s="356"/>
      <c r="AX1" s="356"/>
      <c r="AY1" s="356"/>
      <c r="AZ1" s="356"/>
      <c r="BA1" s="356"/>
      <c r="BB1" s="356"/>
      <c r="BC1" s="356"/>
      <c r="BD1" s="356"/>
      <c r="BE1" s="356"/>
      <c r="BF1" s="356"/>
      <c r="BG1" s="356"/>
      <c r="BH1" s="356"/>
      <c r="BI1" s="356"/>
      <c r="BJ1" s="356"/>
      <c r="BK1" s="356"/>
      <c r="BL1" s="356"/>
      <c r="BM1" s="356"/>
      <c r="BN1" s="356"/>
      <c r="BO1" s="356"/>
      <c r="BP1" s="356"/>
      <c r="BQ1" s="356"/>
      <c r="BR1" s="356"/>
      <c r="BS1" s="356"/>
      <c r="BT1" s="356"/>
      <c r="BU1" s="356"/>
      <c r="BV1" s="356"/>
      <c r="BW1" s="356"/>
      <c r="BX1" s="356"/>
      <c r="BY1" s="356"/>
      <c r="BZ1" s="356"/>
      <c r="CA1" s="356"/>
      <c r="CB1" s="356"/>
      <c r="CC1" s="356"/>
      <c r="CD1" s="356"/>
      <c r="CE1" s="356"/>
      <c r="CF1" s="356"/>
      <c r="CG1" s="356"/>
      <c r="CH1" s="356"/>
      <c r="CI1" s="356"/>
      <c r="CJ1" s="356"/>
      <c r="CK1" s="356"/>
      <c r="CL1" s="356"/>
      <c r="CM1" s="356"/>
      <c r="CN1" s="356"/>
      <c r="CO1" s="356"/>
      <c r="CP1" s="356"/>
      <c r="CQ1" s="356"/>
      <c r="CR1" s="356"/>
      <c r="CS1" s="356"/>
      <c r="CT1" s="356"/>
      <c r="CU1" s="356"/>
      <c r="CV1" s="356"/>
      <c r="CW1" s="356"/>
      <c r="CX1" s="356"/>
      <c r="CY1" s="356"/>
      <c r="CZ1" s="356"/>
      <c r="DA1" s="356"/>
      <c r="DB1" s="356"/>
      <c r="DC1" s="356"/>
      <c r="DD1" s="356"/>
      <c r="DE1" s="356"/>
      <c r="DF1" s="356"/>
      <c r="DG1" s="356"/>
      <c r="DH1" s="356"/>
      <c r="DI1" s="356"/>
      <c r="DJ1" s="356"/>
      <c r="DK1" s="356"/>
      <c r="DL1" s="356"/>
      <c r="DM1" s="356"/>
      <c r="DN1" s="356"/>
      <c r="DO1" s="356"/>
      <c r="DP1" s="357"/>
      <c r="DQ1" s="358"/>
      <c r="DR1" s="358"/>
      <c r="DS1" s="358"/>
      <c r="DT1" s="358"/>
      <c r="DU1" s="358"/>
      <c r="DV1" s="358"/>
      <c r="DW1" s="358"/>
      <c r="DX1" s="358"/>
      <c r="DY1" s="358"/>
      <c r="DZ1" s="358"/>
      <c r="EA1" s="359"/>
    </row>
    <row r="2" spans="1:131" s="364" customFormat="1" ht="26.25" customHeight="1" thickBot="1">
      <c r="A2" s="361" t="s">
        <v>449</v>
      </c>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c r="AN2" s="362"/>
      <c r="AO2" s="362"/>
      <c r="AP2" s="362"/>
      <c r="AQ2" s="362"/>
      <c r="AR2" s="362"/>
      <c r="AS2" s="362"/>
      <c r="AT2" s="362"/>
      <c r="AU2" s="362"/>
      <c r="AV2" s="362"/>
      <c r="AW2" s="362"/>
      <c r="AX2" s="362"/>
      <c r="AY2" s="362"/>
      <c r="AZ2" s="362"/>
      <c r="BA2" s="362"/>
      <c r="BB2" s="362"/>
      <c r="BC2" s="362"/>
      <c r="BD2" s="362"/>
      <c r="BE2" s="362"/>
      <c r="BF2" s="362"/>
      <c r="BG2" s="362"/>
      <c r="BH2" s="362"/>
      <c r="BI2" s="362"/>
      <c r="BJ2" s="362"/>
      <c r="BK2" s="362"/>
      <c r="BL2" s="362"/>
      <c r="BM2" s="362"/>
      <c r="BN2" s="362"/>
      <c r="BO2" s="362"/>
      <c r="BP2" s="362"/>
      <c r="BQ2" s="362"/>
      <c r="BR2" s="362"/>
      <c r="BS2" s="362"/>
      <c r="BT2" s="362"/>
      <c r="BU2" s="362"/>
      <c r="BV2" s="362"/>
      <c r="BW2" s="362"/>
      <c r="BX2" s="362"/>
      <c r="BY2" s="362"/>
      <c r="BZ2" s="362"/>
      <c r="CA2" s="362"/>
      <c r="CB2" s="362"/>
      <c r="CC2" s="362"/>
      <c r="CD2" s="362"/>
      <c r="CE2" s="362"/>
      <c r="CF2" s="362"/>
      <c r="CG2" s="362"/>
      <c r="CH2" s="362"/>
      <c r="CI2" s="362"/>
      <c r="CJ2" s="362"/>
      <c r="CK2" s="362"/>
      <c r="CL2" s="362"/>
      <c r="CM2" s="362"/>
      <c r="CN2" s="362"/>
      <c r="CO2" s="362"/>
      <c r="CP2" s="362"/>
      <c r="CQ2" s="362"/>
      <c r="CR2" s="362"/>
      <c r="CS2" s="362"/>
      <c r="CT2" s="362"/>
      <c r="CU2" s="362"/>
      <c r="CV2" s="362"/>
      <c r="CW2" s="362"/>
      <c r="CX2" s="362"/>
      <c r="CY2" s="362"/>
      <c r="CZ2" s="362"/>
      <c r="DA2" s="362"/>
      <c r="DB2" s="362"/>
      <c r="DC2" s="362"/>
      <c r="DD2" s="362"/>
      <c r="DE2" s="362"/>
      <c r="DF2" s="362"/>
      <c r="DG2" s="362"/>
      <c r="DH2" s="362"/>
      <c r="DI2" s="362"/>
      <c r="DJ2" s="1179" t="s">
        <v>450</v>
      </c>
      <c r="DK2" s="1180"/>
      <c r="DL2" s="1180"/>
      <c r="DM2" s="1180"/>
      <c r="DN2" s="1180"/>
      <c r="DO2" s="1181"/>
      <c r="DP2" s="362"/>
      <c r="DQ2" s="1179" t="s">
        <v>451</v>
      </c>
      <c r="DR2" s="1180"/>
      <c r="DS2" s="1180"/>
      <c r="DT2" s="1180"/>
      <c r="DU2" s="1180"/>
      <c r="DV2" s="1180"/>
      <c r="DW2" s="1180"/>
      <c r="DX2" s="1180"/>
      <c r="DY2" s="1180"/>
      <c r="DZ2" s="1181"/>
      <c r="EA2" s="363"/>
    </row>
    <row r="3" spans="1:131" s="360" customFormat="1" ht="11.25" customHeight="1">
      <c r="A3" s="356"/>
      <c r="B3" s="356"/>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356"/>
      <c r="AJ3" s="356"/>
      <c r="AK3" s="356"/>
      <c r="AL3" s="356"/>
      <c r="AM3" s="356"/>
      <c r="AN3" s="356"/>
      <c r="AO3" s="356"/>
      <c r="AP3" s="356"/>
      <c r="AQ3" s="356"/>
      <c r="AR3" s="356"/>
      <c r="AS3" s="356"/>
      <c r="AT3" s="356"/>
      <c r="AU3" s="356"/>
      <c r="AV3" s="356"/>
      <c r="AW3" s="356"/>
      <c r="AX3" s="356"/>
      <c r="AY3" s="356"/>
      <c r="AZ3" s="356"/>
      <c r="BA3" s="356"/>
      <c r="BB3" s="356"/>
      <c r="BC3" s="356"/>
      <c r="BD3" s="356"/>
      <c r="BE3" s="356"/>
      <c r="BF3" s="356"/>
      <c r="BG3" s="356"/>
      <c r="BH3" s="356"/>
      <c r="BI3" s="356"/>
      <c r="BJ3" s="356"/>
      <c r="BK3" s="356"/>
      <c r="BL3" s="356"/>
      <c r="BM3" s="356"/>
      <c r="BN3" s="356"/>
      <c r="BO3" s="356"/>
      <c r="BP3" s="356"/>
      <c r="BQ3" s="356"/>
      <c r="BR3" s="356"/>
      <c r="BS3" s="356"/>
      <c r="BT3" s="356"/>
      <c r="BU3" s="356"/>
      <c r="BV3" s="356"/>
      <c r="BW3" s="356"/>
      <c r="BX3" s="356"/>
      <c r="BY3" s="356"/>
      <c r="BZ3" s="356"/>
      <c r="CA3" s="356"/>
      <c r="CB3" s="356"/>
      <c r="CC3" s="356"/>
      <c r="CD3" s="356"/>
      <c r="CE3" s="356"/>
      <c r="CF3" s="356"/>
      <c r="CG3" s="356"/>
      <c r="CH3" s="356"/>
      <c r="CI3" s="356"/>
      <c r="CJ3" s="356"/>
      <c r="CK3" s="356"/>
      <c r="CL3" s="356"/>
      <c r="CM3" s="356"/>
      <c r="CN3" s="356"/>
      <c r="CO3" s="356"/>
      <c r="CP3" s="356"/>
      <c r="CQ3" s="356"/>
      <c r="CR3" s="356"/>
      <c r="CS3" s="356"/>
      <c r="CT3" s="356"/>
      <c r="CU3" s="356"/>
      <c r="CV3" s="356"/>
      <c r="CW3" s="356"/>
      <c r="CX3" s="356"/>
      <c r="CY3" s="356"/>
      <c r="CZ3" s="356"/>
      <c r="DA3" s="356"/>
      <c r="DB3" s="356"/>
      <c r="DC3" s="356"/>
      <c r="DD3" s="356"/>
      <c r="DE3" s="356"/>
      <c r="DF3" s="356"/>
      <c r="DG3" s="356"/>
      <c r="DH3" s="356"/>
      <c r="DI3" s="356"/>
      <c r="DJ3" s="356"/>
      <c r="DK3" s="356"/>
      <c r="DL3" s="356"/>
      <c r="DM3" s="356"/>
      <c r="DN3" s="356"/>
      <c r="DO3" s="356"/>
      <c r="DP3" s="356"/>
      <c r="DQ3" s="356"/>
      <c r="DR3" s="356"/>
      <c r="DS3" s="356"/>
      <c r="DT3" s="356"/>
      <c r="DU3" s="356"/>
      <c r="DV3" s="356"/>
      <c r="DW3" s="356"/>
      <c r="DX3" s="356"/>
      <c r="DY3" s="356"/>
      <c r="DZ3" s="356"/>
      <c r="EA3" s="359"/>
    </row>
    <row r="4" spans="1:131" s="368" customFormat="1" ht="26.25" customHeight="1" thickBot="1">
      <c r="A4" s="1132" t="s">
        <v>452</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365"/>
      <c r="BA4" s="365"/>
      <c r="BB4" s="365"/>
      <c r="BC4" s="365"/>
      <c r="BD4" s="365"/>
      <c r="BE4" s="366"/>
      <c r="BF4" s="366"/>
      <c r="BG4" s="366"/>
      <c r="BH4" s="366"/>
      <c r="BI4" s="366"/>
      <c r="BJ4" s="366"/>
      <c r="BK4" s="366"/>
      <c r="BL4" s="366"/>
      <c r="BM4" s="366"/>
      <c r="BN4" s="366"/>
      <c r="BO4" s="366"/>
      <c r="BP4" s="366"/>
      <c r="BQ4" s="365" t="s">
        <v>453</v>
      </c>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c r="DF4" s="365"/>
      <c r="DG4" s="365"/>
      <c r="DH4" s="365"/>
      <c r="DI4" s="365"/>
      <c r="DJ4" s="365"/>
      <c r="DK4" s="365"/>
      <c r="DL4" s="365"/>
      <c r="DM4" s="365"/>
      <c r="DN4" s="365"/>
      <c r="DO4" s="365"/>
      <c r="DP4" s="365"/>
      <c r="DQ4" s="365"/>
      <c r="DR4" s="365"/>
      <c r="DS4" s="365"/>
      <c r="DT4" s="365"/>
      <c r="DU4" s="365"/>
      <c r="DV4" s="365"/>
      <c r="DW4" s="365"/>
      <c r="DX4" s="365"/>
      <c r="DY4" s="365"/>
      <c r="DZ4" s="365"/>
      <c r="EA4" s="367"/>
    </row>
    <row r="5" spans="1:131" s="368" customFormat="1" ht="26.25" customHeight="1">
      <c r="A5" s="1064" t="s">
        <v>454</v>
      </c>
      <c r="B5" s="1065"/>
      <c r="C5" s="1065"/>
      <c r="D5" s="1065"/>
      <c r="E5" s="1065"/>
      <c r="F5" s="1065"/>
      <c r="G5" s="1065"/>
      <c r="H5" s="1065"/>
      <c r="I5" s="1065"/>
      <c r="J5" s="1065"/>
      <c r="K5" s="1065"/>
      <c r="L5" s="1065"/>
      <c r="M5" s="1065"/>
      <c r="N5" s="1065"/>
      <c r="O5" s="1065"/>
      <c r="P5" s="1066"/>
      <c r="Q5" s="1070" t="s">
        <v>455</v>
      </c>
      <c r="R5" s="1071"/>
      <c r="S5" s="1071"/>
      <c r="T5" s="1071"/>
      <c r="U5" s="1072"/>
      <c r="V5" s="1070" t="s">
        <v>456</v>
      </c>
      <c r="W5" s="1071"/>
      <c r="X5" s="1071"/>
      <c r="Y5" s="1071"/>
      <c r="Z5" s="1072"/>
      <c r="AA5" s="1070" t="s">
        <v>457</v>
      </c>
      <c r="AB5" s="1071"/>
      <c r="AC5" s="1071"/>
      <c r="AD5" s="1071"/>
      <c r="AE5" s="1071"/>
      <c r="AF5" s="1182" t="s">
        <v>458</v>
      </c>
      <c r="AG5" s="1071"/>
      <c r="AH5" s="1071"/>
      <c r="AI5" s="1071"/>
      <c r="AJ5" s="1086"/>
      <c r="AK5" s="1071" t="s">
        <v>459</v>
      </c>
      <c r="AL5" s="1071"/>
      <c r="AM5" s="1071"/>
      <c r="AN5" s="1071"/>
      <c r="AO5" s="1072"/>
      <c r="AP5" s="1070" t="s">
        <v>460</v>
      </c>
      <c r="AQ5" s="1071"/>
      <c r="AR5" s="1071"/>
      <c r="AS5" s="1071"/>
      <c r="AT5" s="1072"/>
      <c r="AU5" s="1070" t="s">
        <v>461</v>
      </c>
      <c r="AV5" s="1071"/>
      <c r="AW5" s="1071"/>
      <c r="AX5" s="1071"/>
      <c r="AY5" s="1086"/>
      <c r="AZ5" s="369"/>
      <c r="BA5" s="369"/>
      <c r="BB5" s="369"/>
      <c r="BC5" s="369"/>
      <c r="BD5" s="369"/>
      <c r="BE5" s="370"/>
      <c r="BF5" s="370"/>
      <c r="BG5" s="370"/>
      <c r="BH5" s="370"/>
      <c r="BI5" s="370"/>
      <c r="BJ5" s="370"/>
      <c r="BK5" s="370"/>
      <c r="BL5" s="370"/>
      <c r="BM5" s="370"/>
      <c r="BN5" s="370"/>
      <c r="BO5" s="370"/>
      <c r="BP5" s="370"/>
      <c r="BQ5" s="1064" t="s">
        <v>462</v>
      </c>
      <c r="BR5" s="1065"/>
      <c r="BS5" s="1065"/>
      <c r="BT5" s="1065"/>
      <c r="BU5" s="1065"/>
      <c r="BV5" s="1065"/>
      <c r="BW5" s="1065"/>
      <c r="BX5" s="1065"/>
      <c r="BY5" s="1065"/>
      <c r="BZ5" s="1065"/>
      <c r="CA5" s="1065"/>
      <c r="CB5" s="1065"/>
      <c r="CC5" s="1065"/>
      <c r="CD5" s="1065"/>
      <c r="CE5" s="1065"/>
      <c r="CF5" s="1065"/>
      <c r="CG5" s="1066"/>
      <c r="CH5" s="1070" t="s">
        <v>463</v>
      </c>
      <c r="CI5" s="1071"/>
      <c r="CJ5" s="1071"/>
      <c r="CK5" s="1071"/>
      <c r="CL5" s="1072"/>
      <c r="CM5" s="1070" t="s">
        <v>464</v>
      </c>
      <c r="CN5" s="1071"/>
      <c r="CO5" s="1071"/>
      <c r="CP5" s="1071"/>
      <c r="CQ5" s="1072"/>
      <c r="CR5" s="1070" t="s">
        <v>465</v>
      </c>
      <c r="CS5" s="1071"/>
      <c r="CT5" s="1071"/>
      <c r="CU5" s="1071"/>
      <c r="CV5" s="1072"/>
      <c r="CW5" s="1070" t="s">
        <v>466</v>
      </c>
      <c r="CX5" s="1071"/>
      <c r="CY5" s="1071"/>
      <c r="CZ5" s="1071"/>
      <c r="DA5" s="1072"/>
      <c r="DB5" s="1070" t="s">
        <v>467</v>
      </c>
      <c r="DC5" s="1071"/>
      <c r="DD5" s="1071"/>
      <c r="DE5" s="1071"/>
      <c r="DF5" s="1072"/>
      <c r="DG5" s="1167" t="s">
        <v>468</v>
      </c>
      <c r="DH5" s="1168"/>
      <c r="DI5" s="1168"/>
      <c r="DJ5" s="1168"/>
      <c r="DK5" s="1169"/>
      <c r="DL5" s="1167" t="s">
        <v>469</v>
      </c>
      <c r="DM5" s="1168"/>
      <c r="DN5" s="1168"/>
      <c r="DO5" s="1168"/>
      <c r="DP5" s="1169"/>
      <c r="DQ5" s="1070" t="s">
        <v>470</v>
      </c>
      <c r="DR5" s="1071"/>
      <c r="DS5" s="1071"/>
      <c r="DT5" s="1071"/>
      <c r="DU5" s="1072"/>
      <c r="DV5" s="1070" t="s">
        <v>461</v>
      </c>
      <c r="DW5" s="1071"/>
      <c r="DX5" s="1071"/>
      <c r="DY5" s="1071"/>
      <c r="DZ5" s="1086"/>
      <c r="EA5" s="367"/>
    </row>
    <row r="6" spans="1:131" s="368"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365"/>
      <c r="BA6" s="365"/>
      <c r="BB6" s="365"/>
      <c r="BC6" s="365"/>
      <c r="BD6" s="365"/>
      <c r="BE6" s="366"/>
      <c r="BF6" s="366"/>
      <c r="BG6" s="366"/>
      <c r="BH6" s="366"/>
      <c r="BI6" s="366"/>
      <c r="BJ6" s="366"/>
      <c r="BK6" s="366"/>
      <c r="BL6" s="366"/>
      <c r="BM6" s="366"/>
      <c r="BN6" s="366"/>
      <c r="BO6" s="366"/>
      <c r="BP6" s="366"/>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367"/>
    </row>
    <row r="7" spans="1:131" s="368" customFormat="1" ht="26.25" customHeight="1" thickTop="1">
      <c r="A7" s="371">
        <v>1</v>
      </c>
      <c r="B7" s="1119" t="s">
        <v>471</v>
      </c>
      <c r="C7" s="1120"/>
      <c r="D7" s="1120"/>
      <c r="E7" s="1120"/>
      <c r="F7" s="1120"/>
      <c r="G7" s="1120"/>
      <c r="H7" s="1120"/>
      <c r="I7" s="1120"/>
      <c r="J7" s="1120"/>
      <c r="K7" s="1120"/>
      <c r="L7" s="1120"/>
      <c r="M7" s="1120"/>
      <c r="N7" s="1120"/>
      <c r="O7" s="1120"/>
      <c r="P7" s="1121"/>
      <c r="Q7" s="1173">
        <v>12271</v>
      </c>
      <c r="R7" s="1174"/>
      <c r="S7" s="1174"/>
      <c r="T7" s="1174"/>
      <c r="U7" s="1174"/>
      <c r="V7" s="1174">
        <v>11643</v>
      </c>
      <c r="W7" s="1174"/>
      <c r="X7" s="1174"/>
      <c r="Y7" s="1174"/>
      <c r="Z7" s="1174"/>
      <c r="AA7" s="1174">
        <v>628</v>
      </c>
      <c r="AB7" s="1174"/>
      <c r="AC7" s="1174"/>
      <c r="AD7" s="1174"/>
      <c r="AE7" s="1175"/>
      <c r="AF7" s="1176">
        <v>567</v>
      </c>
      <c r="AG7" s="1177"/>
      <c r="AH7" s="1177"/>
      <c r="AI7" s="1177"/>
      <c r="AJ7" s="1178"/>
      <c r="AK7" s="1160">
        <v>219</v>
      </c>
      <c r="AL7" s="1161"/>
      <c r="AM7" s="1161"/>
      <c r="AN7" s="1161"/>
      <c r="AO7" s="1161"/>
      <c r="AP7" s="1161">
        <v>12443</v>
      </c>
      <c r="AQ7" s="1161"/>
      <c r="AR7" s="1161"/>
      <c r="AS7" s="1161"/>
      <c r="AT7" s="1161"/>
      <c r="AU7" s="1162"/>
      <c r="AV7" s="1162"/>
      <c r="AW7" s="1162"/>
      <c r="AX7" s="1162"/>
      <c r="AY7" s="1163"/>
      <c r="AZ7" s="365"/>
      <c r="BA7" s="365"/>
      <c r="BB7" s="365"/>
      <c r="BC7" s="365"/>
      <c r="BD7" s="365"/>
      <c r="BE7" s="366"/>
      <c r="BF7" s="366"/>
      <c r="BG7" s="366"/>
      <c r="BH7" s="366"/>
      <c r="BI7" s="366"/>
      <c r="BJ7" s="366"/>
      <c r="BK7" s="366"/>
      <c r="BL7" s="366"/>
      <c r="BM7" s="366"/>
      <c r="BN7" s="366"/>
      <c r="BO7" s="366"/>
      <c r="BP7" s="366"/>
      <c r="BQ7" s="372">
        <v>1</v>
      </c>
      <c r="BR7" s="373"/>
      <c r="BS7" s="1164" t="s">
        <v>472</v>
      </c>
      <c r="BT7" s="1165"/>
      <c r="BU7" s="1165"/>
      <c r="BV7" s="1165"/>
      <c r="BW7" s="1165"/>
      <c r="BX7" s="1165"/>
      <c r="BY7" s="1165"/>
      <c r="BZ7" s="1165"/>
      <c r="CA7" s="1165"/>
      <c r="CB7" s="1165"/>
      <c r="CC7" s="1165"/>
      <c r="CD7" s="1165"/>
      <c r="CE7" s="1165"/>
      <c r="CF7" s="1165"/>
      <c r="CG7" s="1166"/>
      <c r="CH7" s="1157">
        <v>-1</v>
      </c>
      <c r="CI7" s="1158"/>
      <c r="CJ7" s="1158"/>
      <c r="CK7" s="1158"/>
      <c r="CL7" s="1159"/>
      <c r="CM7" s="1157">
        <v>57</v>
      </c>
      <c r="CN7" s="1158"/>
      <c r="CO7" s="1158"/>
      <c r="CP7" s="1158"/>
      <c r="CQ7" s="1159"/>
      <c r="CR7" s="1157">
        <v>22</v>
      </c>
      <c r="CS7" s="1158"/>
      <c r="CT7" s="1158"/>
      <c r="CU7" s="1158"/>
      <c r="CV7" s="1159"/>
      <c r="CW7" s="1157">
        <v>8</v>
      </c>
      <c r="CX7" s="1158"/>
      <c r="CY7" s="1158"/>
      <c r="CZ7" s="1158"/>
      <c r="DA7" s="1159"/>
      <c r="DB7" s="1157" t="s">
        <v>365</v>
      </c>
      <c r="DC7" s="1158"/>
      <c r="DD7" s="1158"/>
      <c r="DE7" s="1158"/>
      <c r="DF7" s="1159"/>
      <c r="DG7" s="1157" t="s">
        <v>365</v>
      </c>
      <c r="DH7" s="1158"/>
      <c r="DI7" s="1158"/>
      <c r="DJ7" s="1158"/>
      <c r="DK7" s="1159"/>
      <c r="DL7" s="1157" t="s">
        <v>365</v>
      </c>
      <c r="DM7" s="1158"/>
      <c r="DN7" s="1158"/>
      <c r="DO7" s="1158"/>
      <c r="DP7" s="1159"/>
      <c r="DQ7" s="1157" t="s">
        <v>365</v>
      </c>
      <c r="DR7" s="1158"/>
      <c r="DS7" s="1158"/>
      <c r="DT7" s="1158"/>
      <c r="DU7" s="1159"/>
      <c r="DV7" s="1184"/>
      <c r="DW7" s="1185"/>
      <c r="DX7" s="1185"/>
      <c r="DY7" s="1185"/>
      <c r="DZ7" s="1186"/>
      <c r="EA7" s="367"/>
    </row>
    <row r="8" spans="1:131" s="368" customFormat="1" ht="26.25" customHeight="1">
      <c r="A8" s="374">
        <v>2</v>
      </c>
      <c r="B8" s="1100" t="s">
        <v>473</v>
      </c>
      <c r="C8" s="1101"/>
      <c r="D8" s="1101"/>
      <c r="E8" s="1101"/>
      <c r="F8" s="1101"/>
      <c r="G8" s="1101"/>
      <c r="H8" s="1101"/>
      <c r="I8" s="1101"/>
      <c r="J8" s="1101"/>
      <c r="K8" s="1101"/>
      <c r="L8" s="1101"/>
      <c r="M8" s="1101"/>
      <c r="N8" s="1101"/>
      <c r="O8" s="1101"/>
      <c r="P8" s="1102"/>
      <c r="Q8" s="1112">
        <v>57</v>
      </c>
      <c r="R8" s="1113"/>
      <c r="S8" s="1113"/>
      <c r="T8" s="1113"/>
      <c r="U8" s="1113"/>
      <c r="V8" s="1113">
        <v>49</v>
      </c>
      <c r="W8" s="1113"/>
      <c r="X8" s="1113"/>
      <c r="Y8" s="1113"/>
      <c r="Z8" s="1113"/>
      <c r="AA8" s="1113">
        <v>7</v>
      </c>
      <c r="AB8" s="1113"/>
      <c r="AC8" s="1113"/>
      <c r="AD8" s="1113"/>
      <c r="AE8" s="1114"/>
      <c r="AF8" s="1106">
        <v>7</v>
      </c>
      <c r="AG8" s="1107"/>
      <c r="AH8" s="1107"/>
      <c r="AI8" s="1107"/>
      <c r="AJ8" s="1108"/>
      <c r="AK8" s="1155">
        <v>9</v>
      </c>
      <c r="AL8" s="1156"/>
      <c r="AM8" s="1156"/>
      <c r="AN8" s="1156"/>
      <c r="AO8" s="1156"/>
      <c r="AP8" s="1156" t="s">
        <v>365</v>
      </c>
      <c r="AQ8" s="1156"/>
      <c r="AR8" s="1156"/>
      <c r="AS8" s="1156"/>
      <c r="AT8" s="1156"/>
      <c r="AU8" s="1153"/>
      <c r="AV8" s="1153"/>
      <c r="AW8" s="1153"/>
      <c r="AX8" s="1153"/>
      <c r="AY8" s="1154"/>
      <c r="AZ8" s="365"/>
      <c r="BA8" s="365"/>
      <c r="BB8" s="365"/>
      <c r="BC8" s="365"/>
      <c r="BD8" s="365"/>
      <c r="BE8" s="366"/>
      <c r="BF8" s="366"/>
      <c r="BG8" s="366"/>
      <c r="BH8" s="366"/>
      <c r="BI8" s="366"/>
      <c r="BJ8" s="366"/>
      <c r="BK8" s="366"/>
      <c r="BL8" s="366"/>
      <c r="BM8" s="366"/>
      <c r="BN8" s="366"/>
      <c r="BO8" s="366"/>
      <c r="BP8" s="366"/>
      <c r="BQ8" s="375">
        <v>2</v>
      </c>
      <c r="BR8" s="376"/>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367"/>
    </row>
    <row r="9" spans="1:131" s="368" customFormat="1" ht="26.25" customHeight="1">
      <c r="A9" s="374">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5"/>
      <c r="AL9" s="1156"/>
      <c r="AM9" s="1156"/>
      <c r="AN9" s="1156"/>
      <c r="AO9" s="1156"/>
      <c r="AP9" s="1156"/>
      <c r="AQ9" s="1156"/>
      <c r="AR9" s="1156"/>
      <c r="AS9" s="1156"/>
      <c r="AT9" s="1156"/>
      <c r="AU9" s="1153"/>
      <c r="AV9" s="1153"/>
      <c r="AW9" s="1153"/>
      <c r="AX9" s="1153"/>
      <c r="AY9" s="1154"/>
      <c r="AZ9" s="365"/>
      <c r="BA9" s="365"/>
      <c r="BB9" s="365"/>
      <c r="BC9" s="365"/>
      <c r="BD9" s="365"/>
      <c r="BE9" s="366"/>
      <c r="BF9" s="366"/>
      <c r="BG9" s="366"/>
      <c r="BH9" s="366"/>
      <c r="BI9" s="366"/>
      <c r="BJ9" s="366"/>
      <c r="BK9" s="366"/>
      <c r="BL9" s="366"/>
      <c r="BM9" s="366"/>
      <c r="BN9" s="366"/>
      <c r="BO9" s="366"/>
      <c r="BP9" s="366"/>
      <c r="BQ9" s="375">
        <v>3</v>
      </c>
      <c r="BR9" s="376"/>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367"/>
    </row>
    <row r="10" spans="1:131" s="368" customFormat="1" ht="26.25" customHeight="1">
      <c r="A10" s="374">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365"/>
      <c r="BA10" s="365"/>
      <c r="BB10" s="365"/>
      <c r="BC10" s="365"/>
      <c r="BD10" s="365"/>
      <c r="BE10" s="366"/>
      <c r="BF10" s="366"/>
      <c r="BG10" s="366"/>
      <c r="BH10" s="366"/>
      <c r="BI10" s="366"/>
      <c r="BJ10" s="366"/>
      <c r="BK10" s="366"/>
      <c r="BL10" s="366"/>
      <c r="BM10" s="366"/>
      <c r="BN10" s="366"/>
      <c r="BO10" s="366"/>
      <c r="BP10" s="366"/>
      <c r="BQ10" s="375">
        <v>4</v>
      </c>
      <c r="BR10" s="376"/>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367"/>
    </row>
    <row r="11" spans="1:131" s="368" customFormat="1" ht="26.25" customHeight="1">
      <c r="A11" s="374">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365"/>
      <c r="BA11" s="365"/>
      <c r="BB11" s="365"/>
      <c r="BC11" s="365"/>
      <c r="BD11" s="365"/>
      <c r="BE11" s="366"/>
      <c r="BF11" s="366"/>
      <c r="BG11" s="366"/>
      <c r="BH11" s="366"/>
      <c r="BI11" s="366"/>
      <c r="BJ11" s="366"/>
      <c r="BK11" s="366"/>
      <c r="BL11" s="366"/>
      <c r="BM11" s="366"/>
      <c r="BN11" s="366"/>
      <c r="BO11" s="366"/>
      <c r="BP11" s="366"/>
      <c r="BQ11" s="375">
        <v>5</v>
      </c>
      <c r="BR11" s="376"/>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367"/>
    </row>
    <row r="12" spans="1:131" s="368" customFormat="1" ht="26.25" customHeight="1">
      <c r="A12" s="374">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365"/>
      <c r="BA12" s="365"/>
      <c r="BB12" s="365"/>
      <c r="BC12" s="365"/>
      <c r="BD12" s="365"/>
      <c r="BE12" s="366"/>
      <c r="BF12" s="366"/>
      <c r="BG12" s="366"/>
      <c r="BH12" s="366"/>
      <c r="BI12" s="366"/>
      <c r="BJ12" s="366"/>
      <c r="BK12" s="366"/>
      <c r="BL12" s="366"/>
      <c r="BM12" s="366"/>
      <c r="BN12" s="366"/>
      <c r="BO12" s="366"/>
      <c r="BP12" s="366"/>
      <c r="BQ12" s="375">
        <v>6</v>
      </c>
      <c r="BR12" s="376"/>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367"/>
    </row>
    <row r="13" spans="1:131" s="368" customFormat="1" ht="26.25" customHeight="1">
      <c r="A13" s="374">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365"/>
      <c r="BA13" s="365"/>
      <c r="BB13" s="365"/>
      <c r="BC13" s="365"/>
      <c r="BD13" s="365"/>
      <c r="BE13" s="366"/>
      <c r="BF13" s="366"/>
      <c r="BG13" s="366"/>
      <c r="BH13" s="366"/>
      <c r="BI13" s="366"/>
      <c r="BJ13" s="366"/>
      <c r="BK13" s="366"/>
      <c r="BL13" s="366"/>
      <c r="BM13" s="366"/>
      <c r="BN13" s="366"/>
      <c r="BO13" s="366"/>
      <c r="BP13" s="366"/>
      <c r="BQ13" s="375">
        <v>7</v>
      </c>
      <c r="BR13" s="376"/>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367"/>
    </row>
    <row r="14" spans="1:131" s="368" customFormat="1" ht="26.25" customHeight="1">
      <c r="A14" s="374">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365"/>
      <c r="BA14" s="365"/>
      <c r="BB14" s="365"/>
      <c r="BC14" s="365"/>
      <c r="BD14" s="365"/>
      <c r="BE14" s="366"/>
      <c r="BF14" s="366"/>
      <c r="BG14" s="366"/>
      <c r="BH14" s="366"/>
      <c r="BI14" s="366"/>
      <c r="BJ14" s="366"/>
      <c r="BK14" s="366"/>
      <c r="BL14" s="366"/>
      <c r="BM14" s="366"/>
      <c r="BN14" s="366"/>
      <c r="BO14" s="366"/>
      <c r="BP14" s="366"/>
      <c r="BQ14" s="375">
        <v>8</v>
      </c>
      <c r="BR14" s="376"/>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367"/>
    </row>
    <row r="15" spans="1:131" s="368" customFormat="1" ht="26.25" customHeight="1">
      <c r="A15" s="374">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365"/>
      <c r="BA15" s="365"/>
      <c r="BB15" s="365"/>
      <c r="BC15" s="365"/>
      <c r="BD15" s="365"/>
      <c r="BE15" s="366"/>
      <c r="BF15" s="366"/>
      <c r="BG15" s="366"/>
      <c r="BH15" s="366"/>
      <c r="BI15" s="366"/>
      <c r="BJ15" s="366"/>
      <c r="BK15" s="366"/>
      <c r="BL15" s="366"/>
      <c r="BM15" s="366"/>
      <c r="BN15" s="366"/>
      <c r="BO15" s="366"/>
      <c r="BP15" s="366"/>
      <c r="BQ15" s="375">
        <v>9</v>
      </c>
      <c r="BR15" s="376"/>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367"/>
    </row>
    <row r="16" spans="1:131" s="368" customFormat="1" ht="26.25" customHeight="1">
      <c r="A16" s="374">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365"/>
      <c r="BA16" s="365"/>
      <c r="BB16" s="365"/>
      <c r="BC16" s="365"/>
      <c r="BD16" s="365"/>
      <c r="BE16" s="366"/>
      <c r="BF16" s="366"/>
      <c r="BG16" s="366"/>
      <c r="BH16" s="366"/>
      <c r="BI16" s="366"/>
      <c r="BJ16" s="366"/>
      <c r="BK16" s="366"/>
      <c r="BL16" s="366"/>
      <c r="BM16" s="366"/>
      <c r="BN16" s="366"/>
      <c r="BO16" s="366"/>
      <c r="BP16" s="366"/>
      <c r="BQ16" s="375">
        <v>10</v>
      </c>
      <c r="BR16" s="376"/>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367"/>
    </row>
    <row r="17" spans="1:131" s="368" customFormat="1" ht="26.25" customHeight="1">
      <c r="A17" s="374">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365"/>
      <c r="BA17" s="365"/>
      <c r="BB17" s="365"/>
      <c r="BC17" s="365"/>
      <c r="BD17" s="365"/>
      <c r="BE17" s="366"/>
      <c r="BF17" s="366"/>
      <c r="BG17" s="366"/>
      <c r="BH17" s="366"/>
      <c r="BI17" s="366"/>
      <c r="BJ17" s="366"/>
      <c r="BK17" s="366"/>
      <c r="BL17" s="366"/>
      <c r="BM17" s="366"/>
      <c r="BN17" s="366"/>
      <c r="BO17" s="366"/>
      <c r="BP17" s="366"/>
      <c r="BQ17" s="375">
        <v>11</v>
      </c>
      <c r="BR17" s="376"/>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367"/>
    </row>
    <row r="18" spans="1:131" s="368" customFormat="1" ht="26.25" customHeight="1">
      <c r="A18" s="374">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365"/>
      <c r="BA18" s="365"/>
      <c r="BB18" s="365"/>
      <c r="BC18" s="365"/>
      <c r="BD18" s="365"/>
      <c r="BE18" s="366"/>
      <c r="BF18" s="366"/>
      <c r="BG18" s="366"/>
      <c r="BH18" s="366"/>
      <c r="BI18" s="366"/>
      <c r="BJ18" s="366"/>
      <c r="BK18" s="366"/>
      <c r="BL18" s="366"/>
      <c r="BM18" s="366"/>
      <c r="BN18" s="366"/>
      <c r="BO18" s="366"/>
      <c r="BP18" s="366"/>
      <c r="BQ18" s="375">
        <v>12</v>
      </c>
      <c r="BR18" s="376"/>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367"/>
    </row>
    <row r="19" spans="1:131" s="368" customFormat="1" ht="26.25" customHeight="1">
      <c r="A19" s="374">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365"/>
      <c r="BA19" s="365"/>
      <c r="BB19" s="365"/>
      <c r="BC19" s="365"/>
      <c r="BD19" s="365"/>
      <c r="BE19" s="366"/>
      <c r="BF19" s="366"/>
      <c r="BG19" s="366"/>
      <c r="BH19" s="366"/>
      <c r="BI19" s="366"/>
      <c r="BJ19" s="366"/>
      <c r="BK19" s="366"/>
      <c r="BL19" s="366"/>
      <c r="BM19" s="366"/>
      <c r="BN19" s="366"/>
      <c r="BO19" s="366"/>
      <c r="BP19" s="366"/>
      <c r="BQ19" s="375">
        <v>13</v>
      </c>
      <c r="BR19" s="376"/>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367"/>
    </row>
    <row r="20" spans="1:131" s="368" customFormat="1" ht="26.25" customHeight="1">
      <c r="A20" s="374">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365"/>
      <c r="BA20" s="365"/>
      <c r="BB20" s="365"/>
      <c r="BC20" s="365"/>
      <c r="BD20" s="365"/>
      <c r="BE20" s="366"/>
      <c r="BF20" s="366"/>
      <c r="BG20" s="366"/>
      <c r="BH20" s="366"/>
      <c r="BI20" s="366"/>
      <c r="BJ20" s="366"/>
      <c r="BK20" s="366"/>
      <c r="BL20" s="366"/>
      <c r="BM20" s="366"/>
      <c r="BN20" s="366"/>
      <c r="BO20" s="366"/>
      <c r="BP20" s="366"/>
      <c r="BQ20" s="375">
        <v>14</v>
      </c>
      <c r="BR20" s="376"/>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367"/>
    </row>
    <row r="21" spans="1:131" s="368" customFormat="1" ht="26.25" customHeight="1" thickBot="1">
      <c r="A21" s="374">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365"/>
      <c r="BA21" s="365"/>
      <c r="BB21" s="365"/>
      <c r="BC21" s="365"/>
      <c r="BD21" s="365"/>
      <c r="BE21" s="366"/>
      <c r="BF21" s="366"/>
      <c r="BG21" s="366"/>
      <c r="BH21" s="366"/>
      <c r="BI21" s="366"/>
      <c r="BJ21" s="366"/>
      <c r="BK21" s="366"/>
      <c r="BL21" s="366"/>
      <c r="BM21" s="366"/>
      <c r="BN21" s="366"/>
      <c r="BO21" s="366"/>
      <c r="BP21" s="366"/>
      <c r="BQ21" s="375">
        <v>15</v>
      </c>
      <c r="BR21" s="376"/>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367"/>
    </row>
    <row r="22" spans="1:131" s="368" customFormat="1" ht="26.25" customHeight="1">
      <c r="A22" s="374">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474</v>
      </c>
      <c r="BA22" s="1098"/>
      <c r="BB22" s="1098"/>
      <c r="BC22" s="1098"/>
      <c r="BD22" s="1099"/>
      <c r="BE22" s="366"/>
      <c r="BF22" s="366"/>
      <c r="BG22" s="366"/>
      <c r="BH22" s="366"/>
      <c r="BI22" s="366"/>
      <c r="BJ22" s="366"/>
      <c r="BK22" s="366"/>
      <c r="BL22" s="366"/>
      <c r="BM22" s="366"/>
      <c r="BN22" s="366"/>
      <c r="BO22" s="366"/>
      <c r="BP22" s="366"/>
      <c r="BQ22" s="375">
        <v>16</v>
      </c>
      <c r="BR22" s="376"/>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367"/>
    </row>
    <row r="23" spans="1:131" s="368" customFormat="1" ht="26.25" customHeight="1" thickBot="1">
      <c r="A23" s="377" t="s">
        <v>475</v>
      </c>
      <c r="B23" s="1013" t="s">
        <v>476</v>
      </c>
      <c r="C23" s="1014"/>
      <c r="D23" s="1014"/>
      <c r="E23" s="1014"/>
      <c r="F23" s="1014"/>
      <c r="G23" s="1014"/>
      <c r="H23" s="1014"/>
      <c r="I23" s="1014"/>
      <c r="J23" s="1014"/>
      <c r="K23" s="1014"/>
      <c r="L23" s="1014"/>
      <c r="M23" s="1014"/>
      <c r="N23" s="1014"/>
      <c r="O23" s="1014"/>
      <c r="P23" s="1015"/>
      <c r="Q23" s="1137">
        <v>12319</v>
      </c>
      <c r="R23" s="1138"/>
      <c r="S23" s="1138"/>
      <c r="T23" s="1138"/>
      <c r="U23" s="1138"/>
      <c r="V23" s="1138">
        <v>11683</v>
      </c>
      <c r="W23" s="1138"/>
      <c r="X23" s="1138"/>
      <c r="Y23" s="1138"/>
      <c r="Z23" s="1138"/>
      <c r="AA23" s="1138">
        <v>635</v>
      </c>
      <c r="AB23" s="1138"/>
      <c r="AC23" s="1138"/>
      <c r="AD23" s="1138"/>
      <c r="AE23" s="1139"/>
      <c r="AF23" s="1140">
        <v>574</v>
      </c>
      <c r="AG23" s="1138"/>
      <c r="AH23" s="1138"/>
      <c r="AI23" s="1138"/>
      <c r="AJ23" s="1141"/>
      <c r="AK23" s="1142"/>
      <c r="AL23" s="1143"/>
      <c r="AM23" s="1143"/>
      <c r="AN23" s="1143"/>
      <c r="AO23" s="1143"/>
      <c r="AP23" s="1138">
        <v>12443</v>
      </c>
      <c r="AQ23" s="1138"/>
      <c r="AR23" s="1138"/>
      <c r="AS23" s="1138"/>
      <c r="AT23" s="1138"/>
      <c r="AU23" s="1144"/>
      <c r="AV23" s="1144"/>
      <c r="AW23" s="1144"/>
      <c r="AX23" s="1144"/>
      <c r="AY23" s="1145"/>
      <c r="AZ23" s="1134" t="s">
        <v>365</v>
      </c>
      <c r="BA23" s="1135"/>
      <c r="BB23" s="1135"/>
      <c r="BC23" s="1135"/>
      <c r="BD23" s="1136"/>
      <c r="BE23" s="366"/>
      <c r="BF23" s="366"/>
      <c r="BG23" s="366"/>
      <c r="BH23" s="366"/>
      <c r="BI23" s="366"/>
      <c r="BJ23" s="366"/>
      <c r="BK23" s="366"/>
      <c r="BL23" s="366"/>
      <c r="BM23" s="366"/>
      <c r="BN23" s="366"/>
      <c r="BO23" s="366"/>
      <c r="BP23" s="366"/>
      <c r="BQ23" s="375">
        <v>17</v>
      </c>
      <c r="BR23" s="376"/>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367"/>
    </row>
    <row r="24" spans="1:131" s="368" customFormat="1" ht="26.25" customHeight="1">
      <c r="A24" s="1133" t="s">
        <v>477</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365"/>
      <c r="BA24" s="365"/>
      <c r="BB24" s="365"/>
      <c r="BC24" s="365"/>
      <c r="BD24" s="365"/>
      <c r="BE24" s="366"/>
      <c r="BF24" s="366"/>
      <c r="BG24" s="366"/>
      <c r="BH24" s="366"/>
      <c r="BI24" s="366"/>
      <c r="BJ24" s="366"/>
      <c r="BK24" s="366"/>
      <c r="BL24" s="366"/>
      <c r="BM24" s="366"/>
      <c r="BN24" s="366"/>
      <c r="BO24" s="366"/>
      <c r="BP24" s="366"/>
      <c r="BQ24" s="375">
        <v>18</v>
      </c>
      <c r="BR24" s="376"/>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367"/>
    </row>
    <row r="25" spans="1:131" s="360" customFormat="1" ht="26.25" customHeight="1" thickBot="1">
      <c r="A25" s="1132" t="s">
        <v>478</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365"/>
      <c r="BK25" s="365"/>
      <c r="BL25" s="365"/>
      <c r="BM25" s="365"/>
      <c r="BN25" s="365"/>
      <c r="BO25" s="378"/>
      <c r="BP25" s="378"/>
      <c r="BQ25" s="375">
        <v>19</v>
      </c>
      <c r="BR25" s="376"/>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359"/>
    </row>
    <row r="26" spans="1:131" s="360" customFormat="1" ht="26.25" customHeight="1">
      <c r="A26" s="1064" t="s">
        <v>454</v>
      </c>
      <c r="B26" s="1065"/>
      <c r="C26" s="1065"/>
      <c r="D26" s="1065"/>
      <c r="E26" s="1065"/>
      <c r="F26" s="1065"/>
      <c r="G26" s="1065"/>
      <c r="H26" s="1065"/>
      <c r="I26" s="1065"/>
      <c r="J26" s="1065"/>
      <c r="K26" s="1065"/>
      <c r="L26" s="1065"/>
      <c r="M26" s="1065"/>
      <c r="N26" s="1065"/>
      <c r="O26" s="1065"/>
      <c r="P26" s="1066"/>
      <c r="Q26" s="1070" t="s">
        <v>479</v>
      </c>
      <c r="R26" s="1071"/>
      <c r="S26" s="1071"/>
      <c r="T26" s="1071"/>
      <c r="U26" s="1072"/>
      <c r="V26" s="1070" t="s">
        <v>480</v>
      </c>
      <c r="W26" s="1071"/>
      <c r="X26" s="1071"/>
      <c r="Y26" s="1071"/>
      <c r="Z26" s="1072"/>
      <c r="AA26" s="1070" t="s">
        <v>481</v>
      </c>
      <c r="AB26" s="1071"/>
      <c r="AC26" s="1071"/>
      <c r="AD26" s="1071"/>
      <c r="AE26" s="1071"/>
      <c r="AF26" s="1128" t="s">
        <v>482</v>
      </c>
      <c r="AG26" s="1077"/>
      <c r="AH26" s="1077"/>
      <c r="AI26" s="1077"/>
      <c r="AJ26" s="1129"/>
      <c r="AK26" s="1071" t="s">
        <v>483</v>
      </c>
      <c r="AL26" s="1071"/>
      <c r="AM26" s="1071"/>
      <c r="AN26" s="1071"/>
      <c r="AO26" s="1072"/>
      <c r="AP26" s="1070" t="s">
        <v>484</v>
      </c>
      <c r="AQ26" s="1071"/>
      <c r="AR26" s="1071"/>
      <c r="AS26" s="1071"/>
      <c r="AT26" s="1072"/>
      <c r="AU26" s="1070" t="s">
        <v>485</v>
      </c>
      <c r="AV26" s="1071"/>
      <c r="AW26" s="1071"/>
      <c r="AX26" s="1071"/>
      <c r="AY26" s="1072"/>
      <c r="AZ26" s="1070" t="s">
        <v>486</v>
      </c>
      <c r="BA26" s="1071"/>
      <c r="BB26" s="1071"/>
      <c r="BC26" s="1071"/>
      <c r="BD26" s="1072"/>
      <c r="BE26" s="1070" t="s">
        <v>461</v>
      </c>
      <c r="BF26" s="1071"/>
      <c r="BG26" s="1071"/>
      <c r="BH26" s="1071"/>
      <c r="BI26" s="1086"/>
      <c r="BJ26" s="365"/>
      <c r="BK26" s="365"/>
      <c r="BL26" s="365"/>
      <c r="BM26" s="365"/>
      <c r="BN26" s="365"/>
      <c r="BO26" s="378"/>
      <c r="BP26" s="378"/>
      <c r="BQ26" s="375">
        <v>20</v>
      </c>
      <c r="BR26" s="376"/>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359"/>
    </row>
    <row r="27" spans="1:131" s="360"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365"/>
      <c r="BK27" s="365"/>
      <c r="BL27" s="365"/>
      <c r="BM27" s="365"/>
      <c r="BN27" s="365"/>
      <c r="BO27" s="378"/>
      <c r="BP27" s="378"/>
      <c r="BQ27" s="375">
        <v>21</v>
      </c>
      <c r="BR27" s="376"/>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359"/>
    </row>
    <row r="28" spans="1:131" s="360" customFormat="1" ht="26.25" customHeight="1" thickTop="1">
      <c r="A28" s="379">
        <v>1</v>
      </c>
      <c r="B28" s="1119" t="s">
        <v>487</v>
      </c>
      <c r="C28" s="1120"/>
      <c r="D28" s="1120"/>
      <c r="E28" s="1120"/>
      <c r="F28" s="1120"/>
      <c r="G28" s="1120"/>
      <c r="H28" s="1120"/>
      <c r="I28" s="1120"/>
      <c r="J28" s="1120"/>
      <c r="K28" s="1120"/>
      <c r="L28" s="1120"/>
      <c r="M28" s="1120"/>
      <c r="N28" s="1120"/>
      <c r="O28" s="1120"/>
      <c r="P28" s="1121"/>
      <c r="Q28" s="1122">
        <v>4226</v>
      </c>
      <c r="R28" s="1123"/>
      <c r="S28" s="1123"/>
      <c r="T28" s="1123"/>
      <c r="U28" s="1123"/>
      <c r="V28" s="1123">
        <v>3960</v>
      </c>
      <c r="W28" s="1123"/>
      <c r="X28" s="1123"/>
      <c r="Y28" s="1123"/>
      <c r="Z28" s="1123"/>
      <c r="AA28" s="1123">
        <v>265</v>
      </c>
      <c r="AB28" s="1123"/>
      <c r="AC28" s="1123"/>
      <c r="AD28" s="1123"/>
      <c r="AE28" s="1124"/>
      <c r="AF28" s="1125">
        <v>265</v>
      </c>
      <c r="AG28" s="1123"/>
      <c r="AH28" s="1123"/>
      <c r="AI28" s="1123"/>
      <c r="AJ28" s="1126"/>
      <c r="AK28" s="1127">
        <v>254</v>
      </c>
      <c r="AL28" s="1115"/>
      <c r="AM28" s="1115"/>
      <c r="AN28" s="1115"/>
      <c r="AO28" s="1115"/>
      <c r="AP28" s="1115" t="s">
        <v>365</v>
      </c>
      <c r="AQ28" s="1115"/>
      <c r="AR28" s="1115"/>
      <c r="AS28" s="1115"/>
      <c r="AT28" s="1115"/>
      <c r="AU28" s="1115" t="s">
        <v>365</v>
      </c>
      <c r="AV28" s="1115"/>
      <c r="AW28" s="1115"/>
      <c r="AX28" s="1115"/>
      <c r="AY28" s="1115"/>
      <c r="AZ28" s="1116" t="s">
        <v>365</v>
      </c>
      <c r="BA28" s="1116"/>
      <c r="BB28" s="1116"/>
      <c r="BC28" s="1116"/>
      <c r="BD28" s="1116"/>
      <c r="BE28" s="1117"/>
      <c r="BF28" s="1117"/>
      <c r="BG28" s="1117"/>
      <c r="BH28" s="1117"/>
      <c r="BI28" s="1118"/>
      <c r="BJ28" s="365"/>
      <c r="BK28" s="365"/>
      <c r="BL28" s="365"/>
      <c r="BM28" s="365"/>
      <c r="BN28" s="365"/>
      <c r="BO28" s="378"/>
      <c r="BP28" s="378"/>
      <c r="BQ28" s="375">
        <v>22</v>
      </c>
      <c r="BR28" s="376"/>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359"/>
    </row>
    <row r="29" spans="1:131" s="360" customFormat="1" ht="26.25" customHeight="1">
      <c r="A29" s="379">
        <v>2</v>
      </c>
      <c r="B29" s="1100" t="s">
        <v>488</v>
      </c>
      <c r="C29" s="1101"/>
      <c r="D29" s="1101"/>
      <c r="E29" s="1101"/>
      <c r="F29" s="1101"/>
      <c r="G29" s="1101"/>
      <c r="H29" s="1101"/>
      <c r="I29" s="1101"/>
      <c r="J29" s="1101"/>
      <c r="K29" s="1101"/>
      <c r="L29" s="1101"/>
      <c r="M29" s="1101"/>
      <c r="N29" s="1101"/>
      <c r="O29" s="1101"/>
      <c r="P29" s="1102"/>
      <c r="Q29" s="1112">
        <v>2723</v>
      </c>
      <c r="R29" s="1113"/>
      <c r="S29" s="1113"/>
      <c r="T29" s="1113"/>
      <c r="U29" s="1113"/>
      <c r="V29" s="1113">
        <v>2648</v>
      </c>
      <c r="W29" s="1113"/>
      <c r="X29" s="1113"/>
      <c r="Y29" s="1113"/>
      <c r="Z29" s="1113"/>
      <c r="AA29" s="1113">
        <v>75</v>
      </c>
      <c r="AB29" s="1113"/>
      <c r="AC29" s="1113"/>
      <c r="AD29" s="1113"/>
      <c r="AE29" s="1114"/>
      <c r="AF29" s="1106">
        <v>75</v>
      </c>
      <c r="AG29" s="1107"/>
      <c r="AH29" s="1107"/>
      <c r="AI29" s="1107"/>
      <c r="AJ29" s="1108"/>
      <c r="AK29" s="1049">
        <v>379</v>
      </c>
      <c r="AL29" s="1040"/>
      <c r="AM29" s="1040"/>
      <c r="AN29" s="1040"/>
      <c r="AO29" s="1040"/>
      <c r="AP29" s="1040" t="s">
        <v>365</v>
      </c>
      <c r="AQ29" s="1040"/>
      <c r="AR29" s="1040"/>
      <c r="AS29" s="1040"/>
      <c r="AT29" s="1040"/>
      <c r="AU29" s="1040" t="s">
        <v>365</v>
      </c>
      <c r="AV29" s="1040"/>
      <c r="AW29" s="1040"/>
      <c r="AX29" s="1040"/>
      <c r="AY29" s="1040"/>
      <c r="AZ29" s="1111" t="s">
        <v>365</v>
      </c>
      <c r="BA29" s="1111"/>
      <c r="BB29" s="1111"/>
      <c r="BC29" s="1111"/>
      <c r="BD29" s="1111"/>
      <c r="BE29" s="1095"/>
      <c r="BF29" s="1095"/>
      <c r="BG29" s="1095"/>
      <c r="BH29" s="1095"/>
      <c r="BI29" s="1096"/>
      <c r="BJ29" s="365"/>
      <c r="BK29" s="365"/>
      <c r="BL29" s="365"/>
      <c r="BM29" s="365"/>
      <c r="BN29" s="365"/>
      <c r="BO29" s="378"/>
      <c r="BP29" s="378"/>
      <c r="BQ29" s="375">
        <v>23</v>
      </c>
      <c r="BR29" s="376"/>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359"/>
    </row>
    <row r="30" spans="1:131" s="360" customFormat="1" ht="26.25" customHeight="1">
      <c r="A30" s="379">
        <v>3</v>
      </c>
      <c r="B30" s="1100" t="s">
        <v>489</v>
      </c>
      <c r="C30" s="1101"/>
      <c r="D30" s="1101"/>
      <c r="E30" s="1101"/>
      <c r="F30" s="1101"/>
      <c r="G30" s="1101"/>
      <c r="H30" s="1101"/>
      <c r="I30" s="1101"/>
      <c r="J30" s="1101"/>
      <c r="K30" s="1101"/>
      <c r="L30" s="1101"/>
      <c r="M30" s="1101"/>
      <c r="N30" s="1101"/>
      <c r="O30" s="1101"/>
      <c r="P30" s="1102"/>
      <c r="Q30" s="1112">
        <v>330</v>
      </c>
      <c r="R30" s="1113"/>
      <c r="S30" s="1113"/>
      <c r="T30" s="1113"/>
      <c r="U30" s="1113"/>
      <c r="V30" s="1113">
        <v>323</v>
      </c>
      <c r="W30" s="1113"/>
      <c r="X30" s="1113"/>
      <c r="Y30" s="1113"/>
      <c r="Z30" s="1113"/>
      <c r="AA30" s="1113">
        <v>7</v>
      </c>
      <c r="AB30" s="1113"/>
      <c r="AC30" s="1113"/>
      <c r="AD30" s="1113"/>
      <c r="AE30" s="1114"/>
      <c r="AF30" s="1106">
        <v>7</v>
      </c>
      <c r="AG30" s="1107"/>
      <c r="AH30" s="1107"/>
      <c r="AI30" s="1107"/>
      <c r="AJ30" s="1108"/>
      <c r="AK30" s="1049">
        <v>97</v>
      </c>
      <c r="AL30" s="1040"/>
      <c r="AM30" s="1040"/>
      <c r="AN30" s="1040"/>
      <c r="AO30" s="1040"/>
      <c r="AP30" s="1040" t="s">
        <v>365</v>
      </c>
      <c r="AQ30" s="1040"/>
      <c r="AR30" s="1040"/>
      <c r="AS30" s="1040"/>
      <c r="AT30" s="1040"/>
      <c r="AU30" s="1040" t="s">
        <v>365</v>
      </c>
      <c r="AV30" s="1040"/>
      <c r="AW30" s="1040"/>
      <c r="AX30" s="1040"/>
      <c r="AY30" s="1040"/>
      <c r="AZ30" s="1111" t="s">
        <v>365</v>
      </c>
      <c r="BA30" s="1111"/>
      <c r="BB30" s="1111"/>
      <c r="BC30" s="1111"/>
      <c r="BD30" s="1111"/>
      <c r="BE30" s="1095"/>
      <c r="BF30" s="1095"/>
      <c r="BG30" s="1095"/>
      <c r="BH30" s="1095"/>
      <c r="BI30" s="1096"/>
      <c r="BJ30" s="365"/>
      <c r="BK30" s="365"/>
      <c r="BL30" s="365"/>
      <c r="BM30" s="365"/>
      <c r="BN30" s="365"/>
      <c r="BO30" s="378"/>
      <c r="BP30" s="378"/>
      <c r="BQ30" s="375">
        <v>24</v>
      </c>
      <c r="BR30" s="376"/>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359"/>
    </row>
    <row r="31" spans="1:131" s="360" customFormat="1" ht="26.25" customHeight="1">
      <c r="A31" s="379">
        <v>4</v>
      </c>
      <c r="B31" s="1100" t="s">
        <v>490</v>
      </c>
      <c r="C31" s="1101"/>
      <c r="D31" s="1101"/>
      <c r="E31" s="1101"/>
      <c r="F31" s="1101"/>
      <c r="G31" s="1101"/>
      <c r="H31" s="1101"/>
      <c r="I31" s="1101"/>
      <c r="J31" s="1101"/>
      <c r="K31" s="1101"/>
      <c r="L31" s="1101"/>
      <c r="M31" s="1101"/>
      <c r="N31" s="1101"/>
      <c r="O31" s="1101"/>
      <c r="P31" s="1102"/>
      <c r="Q31" s="1112">
        <v>522</v>
      </c>
      <c r="R31" s="1113"/>
      <c r="S31" s="1113"/>
      <c r="T31" s="1113"/>
      <c r="U31" s="1113"/>
      <c r="V31" s="1113">
        <v>433</v>
      </c>
      <c r="W31" s="1113"/>
      <c r="X31" s="1113"/>
      <c r="Y31" s="1113"/>
      <c r="Z31" s="1113"/>
      <c r="AA31" s="1113">
        <v>89</v>
      </c>
      <c r="AB31" s="1113"/>
      <c r="AC31" s="1113"/>
      <c r="AD31" s="1113"/>
      <c r="AE31" s="1114"/>
      <c r="AF31" s="1106">
        <v>1086</v>
      </c>
      <c r="AG31" s="1107"/>
      <c r="AH31" s="1107"/>
      <c r="AI31" s="1107"/>
      <c r="AJ31" s="1108"/>
      <c r="AK31" s="1049">
        <v>38</v>
      </c>
      <c r="AL31" s="1040"/>
      <c r="AM31" s="1040"/>
      <c r="AN31" s="1040"/>
      <c r="AO31" s="1040"/>
      <c r="AP31" s="1040">
        <v>2448</v>
      </c>
      <c r="AQ31" s="1040"/>
      <c r="AR31" s="1040"/>
      <c r="AS31" s="1040"/>
      <c r="AT31" s="1040"/>
      <c r="AU31" s="1040">
        <v>370</v>
      </c>
      <c r="AV31" s="1040"/>
      <c r="AW31" s="1040"/>
      <c r="AX31" s="1040"/>
      <c r="AY31" s="1040"/>
      <c r="AZ31" s="1111" t="s">
        <v>365</v>
      </c>
      <c r="BA31" s="1111"/>
      <c r="BB31" s="1111"/>
      <c r="BC31" s="1111"/>
      <c r="BD31" s="1111"/>
      <c r="BE31" s="1095" t="s">
        <v>491</v>
      </c>
      <c r="BF31" s="1095"/>
      <c r="BG31" s="1095"/>
      <c r="BH31" s="1095"/>
      <c r="BI31" s="1096"/>
      <c r="BJ31" s="365"/>
      <c r="BK31" s="365"/>
      <c r="BL31" s="365"/>
      <c r="BM31" s="365"/>
      <c r="BN31" s="365"/>
      <c r="BO31" s="378"/>
      <c r="BP31" s="378"/>
      <c r="BQ31" s="375">
        <v>25</v>
      </c>
      <c r="BR31" s="376"/>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359"/>
    </row>
    <row r="32" spans="1:131" s="360" customFormat="1" ht="26.25" customHeight="1">
      <c r="A32" s="379">
        <v>5</v>
      </c>
      <c r="B32" s="1100" t="s">
        <v>492</v>
      </c>
      <c r="C32" s="1101"/>
      <c r="D32" s="1101"/>
      <c r="E32" s="1101"/>
      <c r="F32" s="1101"/>
      <c r="G32" s="1101"/>
      <c r="H32" s="1101"/>
      <c r="I32" s="1101"/>
      <c r="J32" s="1101"/>
      <c r="K32" s="1101"/>
      <c r="L32" s="1101"/>
      <c r="M32" s="1101"/>
      <c r="N32" s="1101"/>
      <c r="O32" s="1101"/>
      <c r="P32" s="1102"/>
      <c r="Q32" s="1112">
        <v>121</v>
      </c>
      <c r="R32" s="1113"/>
      <c r="S32" s="1113"/>
      <c r="T32" s="1113"/>
      <c r="U32" s="1113"/>
      <c r="V32" s="1113">
        <v>108</v>
      </c>
      <c r="W32" s="1113"/>
      <c r="X32" s="1113"/>
      <c r="Y32" s="1113"/>
      <c r="Z32" s="1113"/>
      <c r="AA32" s="1113">
        <v>13</v>
      </c>
      <c r="AB32" s="1113"/>
      <c r="AC32" s="1113"/>
      <c r="AD32" s="1113"/>
      <c r="AE32" s="1114"/>
      <c r="AF32" s="1106">
        <v>13</v>
      </c>
      <c r="AG32" s="1107"/>
      <c r="AH32" s="1107"/>
      <c r="AI32" s="1107"/>
      <c r="AJ32" s="1108"/>
      <c r="AK32" s="1049">
        <v>23</v>
      </c>
      <c r="AL32" s="1040"/>
      <c r="AM32" s="1040"/>
      <c r="AN32" s="1040"/>
      <c r="AO32" s="1040"/>
      <c r="AP32" s="1040">
        <v>149</v>
      </c>
      <c r="AQ32" s="1040"/>
      <c r="AR32" s="1040"/>
      <c r="AS32" s="1040"/>
      <c r="AT32" s="1040"/>
      <c r="AU32" s="1040">
        <v>75</v>
      </c>
      <c r="AV32" s="1040"/>
      <c r="AW32" s="1040"/>
      <c r="AX32" s="1040"/>
      <c r="AY32" s="1040"/>
      <c r="AZ32" s="1111" t="s">
        <v>365</v>
      </c>
      <c r="BA32" s="1111"/>
      <c r="BB32" s="1111"/>
      <c r="BC32" s="1111"/>
      <c r="BD32" s="1111"/>
      <c r="BE32" s="1095" t="s">
        <v>493</v>
      </c>
      <c r="BF32" s="1095"/>
      <c r="BG32" s="1095"/>
      <c r="BH32" s="1095"/>
      <c r="BI32" s="1096"/>
      <c r="BJ32" s="365"/>
      <c r="BK32" s="365"/>
      <c r="BL32" s="365"/>
      <c r="BM32" s="365"/>
      <c r="BN32" s="365"/>
      <c r="BO32" s="378"/>
      <c r="BP32" s="378"/>
      <c r="BQ32" s="375">
        <v>26</v>
      </c>
      <c r="BR32" s="376"/>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359"/>
    </row>
    <row r="33" spans="1:131" s="360" customFormat="1" ht="26.25" customHeight="1">
      <c r="A33" s="379">
        <v>6</v>
      </c>
      <c r="B33" s="1100" t="s">
        <v>494</v>
      </c>
      <c r="C33" s="1101"/>
      <c r="D33" s="1101"/>
      <c r="E33" s="1101"/>
      <c r="F33" s="1101"/>
      <c r="G33" s="1101"/>
      <c r="H33" s="1101"/>
      <c r="I33" s="1101"/>
      <c r="J33" s="1101"/>
      <c r="K33" s="1101"/>
      <c r="L33" s="1101"/>
      <c r="M33" s="1101"/>
      <c r="N33" s="1101"/>
      <c r="O33" s="1101"/>
      <c r="P33" s="1102"/>
      <c r="Q33" s="1112">
        <v>423</v>
      </c>
      <c r="R33" s="1113"/>
      <c r="S33" s="1113"/>
      <c r="T33" s="1113"/>
      <c r="U33" s="1113"/>
      <c r="V33" s="1113">
        <v>405</v>
      </c>
      <c r="W33" s="1113"/>
      <c r="X33" s="1113"/>
      <c r="Y33" s="1113"/>
      <c r="Z33" s="1113"/>
      <c r="AA33" s="1113">
        <v>17</v>
      </c>
      <c r="AB33" s="1113"/>
      <c r="AC33" s="1113"/>
      <c r="AD33" s="1113"/>
      <c r="AE33" s="1114"/>
      <c r="AF33" s="1106">
        <v>17</v>
      </c>
      <c r="AG33" s="1107"/>
      <c r="AH33" s="1107"/>
      <c r="AI33" s="1107"/>
      <c r="AJ33" s="1108"/>
      <c r="AK33" s="1049">
        <v>225</v>
      </c>
      <c r="AL33" s="1040"/>
      <c r="AM33" s="1040"/>
      <c r="AN33" s="1040"/>
      <c r="AO33" s="1040"/>
      <c r="AP33" s="1040">
        <v>2516</v>
      </c>
      <c r="AQ33" s="1040"/>
      <c r="AR33" s="1040"/>
      <c r="AS33" s="1040"/>
      <c r="AT33" s="1040"/>
      <c r="AU33" s="1040">
        <v>2516</v>
      </c>
      <c r="AV33" s="1040"/>
      <c r="AW33" s="1040"/>
      <c r="AX33" s="1040"/>
      <c r="AY33" s="1040"/>
      <c r="AZ33" s="1111" t="s">
        <v>365</v>
      </c>
      <c r="BA33" s="1111"/>
      <c r="BB33" s="1111"/>
      <c r="BC33" s="1111"/>
      <c r="BD33" s="1111"/>
      <c r="BE33" s="1095" t="s">
        <v>493</v>
      </c>
      <c r="BF33" s="1095"/>
      <c r="BG33" s="1095"/>
      <c r="BH33" s="1095"/>
      <c r="BI33" s="1096"/>
      <c r="BJ33" s="365"/>
      <c r="BK33" s="365"/>
      <c r="BL33" s="365"/>
      <c r="BM33" s="365"/>
      <c r="BN33" s="365"/>
      <c r="BO33" s="378"/>
      <c r="BP33" s="378"/>
      <c r="BQ33" s="375">
        <v>27</v>
      </c>
      <c r="BR33" s="376"/>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359"/>
    </row>
    <row r="34" spans="1:131" s="360" customFormat="1" ht="26.25" customHeight="1">
      <c r="A34" s="379">
        <v>7</v>
      </c>
      <c r="B34" s="1100" t="s">
        <v>495</v>
      </c>
      <c r="C34" s="1101"/>
      <c r="D34" s="1101"/>
      <c r="E34" s="1101"/>
      <c r="F34" s="1101"/>
      <c r="G34" s="1101"/>
      <c r="H34" s="1101"/>
      <c r="I34" s="1101"/>
      <c r="J34" s="1101"/>
      <c r="K34" s="1101"/>
      <c r="L34" s="1101"/>
      <c r="M34" s="1101"/>
      <c r="N34" s="1101"/>
      <c r="O34" s="1101"/>
      <c r="P34" s="1102"/>
      <c r="Q34" s="1112">
        <v>57</v>
      </c>
      <c r="R34" s="1113"/>
      <c r="S34" s="1113"/>
      <c r="T34" s="1113"/>
      <c r="U34" s="1113"/>
      <c r="V34" s="1113">
        <v>55</v>
      </c>
      <c r="W34" s="1113"/>
      <c r="X34" s="1113"/>
      <c r="Y34" s="1113"/>
      <c r="Z34" s="1113"/>
      <c r="AA34" s="1113">
        <v>2</v>
      </c>
      <c r="AB34" s="1113"/>
      <c r="AC34" s="1113"/>
      <c r="AD34" s="1113"/>
      <c r="AE34" s="1114"/>
      <c r="AF34" s="1106">
        <v>2</v>
      </c>
      <c r="AG34" s="1107"/>
      <c r="AH34" s="1107"/>
      <c r="AI34" s="1107"/>
      <c r="AJ34" s="1108"/>
      <c r="AK34" s="1049">
        <v>35</v>
      </c>
      <c r="AL34" s="1040"/>
      <c r="AM34" s="1040"/>
      <c r="AN34" s="1040"/>
      <c r="AO34" s="1040"/>
      <c r="AP34" s="1040">
        <v>249</v>
      </c>
      <c r="AQ34" s="1040"/>
      <c r="AR34" s="1040"/>
      <c r="AS34" s="1040"/>
      <c r="AT34" s="1040"/>
      <c r="AU34" s="1040">
        <v>249</v>
      </c>
      <c r="AV34" s="1040"/>
      <c r="AW34" s="1040"/>
      <c r="AX34" s="1040"/>
      <c r="AY34" s="1040"/>
      <c r="AZ34" s="1111" t="s">
        <v>365</v>
      </c>
      <c r="BA34" s="1111"/>
      <c r="BB34" s="1111"/>
      <c r="BC34" s="1111"/>
      <c r="BD34" s="1111"/>
      <c r="BE34" s="1095" t="s">
        <v>493</v>
      </c>
      <c r="BF34" s="1095"/>
      <c r="BG34" s="1095"/>
      <c r="BH34" s="1095"/>
      <c r="BI34" s="1096"/>
      <c r="BJ34" s="365"/>
      <c r="BK34" s="365"/>
      <c r="BL34" s="365"/>
      <c r="BM34" s="365"/>
      <c r="BN34" s="365"/>
      <c r="BO34" s="378"/>
      <c r="BP34" s="378"/>
      <c r="BQ34" s="375">
        <v>28</v>
      </c>
      <c r="BR34" s="376"/>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359"/>
    </row>
    <row r="35" spans="1:131" s="360" customFormat="1" ht="26.25" customHeight="1">
      <c r="A35" s="379">
        <v>8</v>
      </c>
      <c r="B35" s="1100"/>
      <c r="C35" s="1101"/>
      <c r="D35" s="1101"/>
      <c r="E35" s="1101"/>
      <c r="F35" s="1101"/>
      <c r="G35" s="1101"/>
      <c r="H35" s="1101"/>
      <c r="I35" s="1101"/>
      <c r="J35" s="1101"/>
      <c r="K35" s="1101"/>
      <c r="L35" s="1101"/>
      <c r="M35" s="1101"/>
      <c r="N35" s="1101"/>
      <c r="O35" s="1101"/>
      <c r="P35" s="1102"/>
      <c r="Q35" s="1112"/>
      <c r="R35" s="1113"/>
      <c r="S35" s="1113"/>
      <c r="T35" s="1113"/>
      <c r="U35" s="1113"/>
      <c r="V35" s="1113"/>
      <c r="W35" s="1113"/>
      <c r="X35" s="1113"/>
      <c r="Y35" s="1113"/>
      <c r="Z35" s="1113"/>
      <c r="AA35" s="1113"/>
      <c r="AB35" s="1113"/>
      <c r="AC35" s="1113"/>
      <c r="AD35" s="1113"/>
      <c r="AE35" s="1114"/>
      <c r="AF35" s="1106"/>
      <c r="AG35" s="1107"/>
      <c r="AH35" s="1107"/>
      <c r="AI35" s="1107"/>
      <c r="AJ35" s="1108"/>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095"/>
      <c r="BF35" s="1095"/>
      <c r="BG35" s="1095"/>
      <c r="BH35" s="1095"/>
      <c r="BI35" s="1096"/>
      <c r="BJ35" s="365"/>
      <c r="BK35" s="365"/>
      <c r="BL35" s="365"/>
      <c r="BM35" s="365"/>
      <c r="BN35" s="365"/>
      <c r="BO35" s="378"/>
      <c r="BP35" s="378"/>
      <c r="BQ35" s="375">
        <v>29</v>
      </c>
      <c r="BR35" s="376"/>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359"/>
    </row>
    <row r="36" spans="1:131" s="360" customFormat="1" ht="26.25" customHeight="1">
      <c r="A36" s="379">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365"/>
      <c r="BK36" s="365"/>
      <c r="BL36" s="365"/>
      <c r="BM36" s="365"/>
      <c r="BN36" s="365"/>
      <c r="BO36" s="378"/>
      <c r="BP36" s="378"/>
      <c r="BQ36" s="375">
        <v>30</v>
      </c>
      <c r="BR36" s="376"/>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359"/>
    </row>
    <row r="37" spans="1:131" s="360" customFormat="1" ht="26.25" customHeight="1">
      <c r="A37" s="379">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365"/>
      <c r="BK37" s="365"/>
      <c r="BL37" s="365"/>
      <c r="BM37" s="365"/>
      <c r="BN37" s="365"/>
      <c r="BO37" s="378"/>
      <c r="BP37" s="378"/>
      <c r="BQ37" s="375">
        <v>31</v>
      </c>
      <c r="BR37" s="376"/>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359"/>
    </row>
    <row r="38" spans="1:131" s="360" customFormat="1" ht="26.25" customHeight="1">
      <c r="A38" s="379">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365"/>
      <c r="BK38" s="365"/>
      <c r="BL38" s="365"/>
      <c r="BM38" s="365"/>
      <c r="BN38" s="365"/>
      <c r="BO38" s="378"/>
      <c r="BP38" s="378"/>
      <c r="BQ38" s="375">
        <v>32</v>
      </c>
      <c r="BR38" s="376"/>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359"/>
    </row>
    <row r="39" spans="1:131" s="360" customFormat="1" ht="26.25" customHeight="1">
      <c r="A39" s="379">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365"/>
      <c r="BK39" s="365"/>
      <c r="BL39" s="365"/>
      <c r="BM39" s="365"/>
      <c r="BN39" s="365"/>
      <c r="BO39" s="378"/>
      <c r="BP39" s="378"/>
      <c r="BQ39" s="375">
        <v>33</v>
      </c>
      <c r="BR39" s="376"/>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359"/>
    </row>
    <row r="40" spans="1:131" s="360" customFormat="1" ht="26.25" customHeight="1">
      <c r="A40" s="374">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365"/>
      <c r="BK40" s="365"/>
      <c r="BL40" s="365"/>
      <c r="BM40" s="365"/>
      <c r="BN40" s="365"/>
      <c r="BO40" s="378"/>
      <c r="BP40" s="378"/>
      <c r="BQ40" s="375">
        <v>34</v>
      </c>
      <c r="BR40" s="376"/>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359"/>
    </row>
    <row r="41" spans="1:131" s="360" customFormat="1" ht="26.25" customHeight="1">
      <c r="A41" s="374">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365"/>
      <c r="BK41" s="365"/>
      <c r="BL41" s="365"/>
      <c r="BM41" s="365"/>
      <c r="BN41" s="365"/>
      <c r="BO41" s="378"/>
      <c r="BP41" s="378"/>
      <c r="BQ41" s="375">
        <v>35</v>
      </c>
      <c r="BR41" s="376"/>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359"/>
    </row>
    <row r="42" spans="1:131" s="360" customFormat="1" ht="26.25" customHeight="1">
      <c r="A42" s="374">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365"/>
      <c r="BK42" s="365"/>
      <c r="BL42" s="365"/>
      <c r="BM42" s="365"/>
      <c r="BN42" s="365"/>
      <c r="BO42" s="378"/>
      <c r="BP42" s="378"/>
      <c r="BQ42" s="375">
        <v>36</v>
      </c>
      <c r="BR42" s="376"/>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359"/>
    </row>
    <row r="43" spans="1:131" s="360" customFormat="1" ht="26.25" customHeight="1">
      <c r="A43" s="374">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365"/>
      <c r="BK43" s="365"/>
      <c r="BL43" s="365"/>
      <c r="BM43" s="365"/>
      <c r="BN43" s="365"/>
      <c r="BO43" s="378"/>
      <c r="BP43" s="378"/>
      <c r="BQ43" s="375">
        <v>37</v>
      </c>
      <c r="BR43" s="376"/>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359"/>
    </row>
    <row r="44" spans="1:131" s="360" customFormat="1" ht="26.25" customHeight="1">
      <c r="A44" s="374">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365"/>
      <c r="BK44" s="365"/>
      <c r="BL44" s="365"/>
      <c r="BM44" s="365"/>
      <c r="BN44" s="365"/>
      <c r="BO44" s="378"/>
      <c r="BP44" s="378"/>
      <c r="BQ44" s="375">
        <v>38</v>
      </c>
      <c r="BR44" s="376"/>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359"/>
    </row>
    <row r="45" spans="1:131" s="360" customFormat="1" ht="26.25" customHeight="1">
      <c r="A45" s="374">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365"/>
      <c r="BK45" s="365"/>
      <c r="BL45" s="365"/>
      <c r="BM45" s="365"/>
      <c r="BN45" s="365"/>
      <c r="BO45" s="378"/>
      <c r="BP45" s="378"/>
      <c r="BQ45" s="375">
        <v>39</v>
      </c>
      <c r="BR45" s="376"/>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359"/>
    </row>
    <row r="46" spans="1:131" s="360" customFormat="1" ht="26.25" customHeight="1">
      <c r="A46" s="374">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365"/>
      <c r="BK46" s="365"/>
      <c r="BL46" s="365"/>
      <c r="BM46" s="365"/>
      <c r="BN46" s="365"/>
      <c r="BO46" s="378"/>
      <c r="BP46" s="378"/>
      <c r="BQ46" s="375">
        <v>40</v>
      </c>
      <c r="BR46" s="376"/>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359"/>
    </row>
    <row r="47" spans="1:131" s="360" customFormat="1" ht="26.25" customHeight="1">
      <c r="A47" s="374">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365"/>
      <c r="BK47" s="365"/>
      <c r="BL47" s="365"/>
      <c r="BM47" s="365"/>
      <c r="BN47" s="365"/>
      <c r="BO47" s="378"/>
      <c r="BP47" s="378"/>
      <c r="BQ47" s="375">
        <v>41</v>
      </c>
      <c r="BR47" s="376"/>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359"/>
    </row>
    <row r="48" spans="1:131" s="360" customFormat="1" ht="26.25" customHeight="1">
      <c r="A48" s="374">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365"/>
      <c r="BK48" s="365"/>
      <c r="BL48" s="365"/>
      <c r="BM48" s="365"/>
      <c r="BN48" s="365"/>
      <c r="BO48" s="378"/>
      <c r="BP48" s="378"/>
      <c r="BQ48" s="375">
        <v>42</v>
      </c>
      <c r="BR48" s="376"/>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359"/>
    </row>
    <row r="49" spans="1:131" s="360" customFormat="1" ht="26.25" customHeight="1">
      <c r="A49" s="374">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365"/>
      <c r="BK49" s="365"/>
      <c r="BL49" s="365"/>
      <c r="BM49" s="365"/>
      <c r="BN49" s="365"/>
      <c r="BO49" s="378"/>
      <c r="BP49" s="378"/>
      <c r="BQ49" s="375">
        <v>43</v>
      </c>
      <c r="BR49" s="376"/>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359"/>
    </row>
    <row r="50" spans="1:131" s="360" customFormat="1" ht="26.25" customHeight="1">
      <c r="A50" s="374">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365"/>
      <c r="BK50" s="365"/>
      <c r="BL50" s="365"/>
      <c r="BM50" s="365"/>
      <c r="BN50" s="365"/>
      <c r="BO50" s="378"/>
      <c r="BP50" s="378"/>
      <c r="BQ50" s="375">
        <v>44</v>
      </c>
      <c r="BR50" s="376"/>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359"/>
    </row>
    <row r="51" spans="1:131" s="360" customFormat="1" ht="26.25" customHeight="1">
      <c r="A51" s="374">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365"/>
      <c r="BK51" s="365"/>
      <c r="BL51" s="365"/>
      <c r="BM51" s="365"/>
      <c r="BN51" s="365"/>
      <c r="BO51" s="378"/>
      <c r="BP51" s="378"/>
      <c r="BQ51" s="375">
        <v>45</v>
      </c>
      <c r="BR51" s="376"/>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359"/>
    </row>
    <row r="52" spans="1:131" s="360" customFormat="1" ht="26.25" customHeight="1">
      <c r="A52" s="374">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365"/>
      <c r="BK52" s="365"/>
      <c r="BL52" s="365"/>
      <c r="BM52" s="365"/>
      <c r="BN52" s="365"/>
      <c r="BO52" s="378"/>
      <c r="BP52" s="378"/>
      <c r="BQ52" s="375">
        <v>46</v>
      </c>
      <c r="BR52" s="376"/>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359"/>
    </row>
    <row r="53" spans="1:131" s="360" customFormat="1" ht="26.25" customHeight="1">
      <c r="A53" s="374">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365"/>
      <c r="BK53" s="365"/>
      <c r="BL53" s="365"/>
      <c r="BM53" s="365"/>
      <c r="BN53" s="365"/>
      <c r="BO53" s="378"/>
      <c r="BP53" s="378"/>
      <c r="BQ53" s="375">
        <v>47</v>
      </c>
      <c r="BR53" s="376"/>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359"/>
    </row>
    <row r="54" spans="1:131" s="360" customFormat="1" ht="26.25" customHeight="1">
      <c r="A54" s="374">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365"/>
      <c r="BK54" s="365"/>
      <c r="BL54" s="365"/>
      <c r="BM54" s="365"/>
      <c r="BN54" s="365"/>
      <c r="BO54" s="378"/>
      <c r="BP54" s="378"/>
      <c r="BQ54" s="375">
        <v>48</v>
      </c>
      <c r="BR54" s="376"/>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359"/>
    </row>
    <row r="55" spans="1:131" s="360" customFormat="1" ht="26.25" customHeight="1">
      <c r="A55" s="374">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365"/>
      <c r="BK55" s="365"/>
      <c r="BL55" s="365"/>
      <c r="BM55" s="365"/>
      <c r="BN55" s="365"/>
      <c r="BO55" s="378"/>
      <c r="BP55" s="378"/>
      <c r="BQ55" s="375">
        <v>49</v>
      </c>
      <c r="BR55" s="376"/>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359"/>
    </row>
    <row r="56" spans="1:131" s="360" customFormat="1" ht="26.25" customHeight="1">
      <c r="A56" s="374">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365"/>
      <c r="BK56" s="365"/>
      <c r="BL56" s="365"/>
      <c r="BM56" s="365"/>
      <c r="BN56" s="365"/>
      <c r="BO56" s="378"/>
      <c r="BP56" s="378"/>
      <c r="BQ56" s="375">
        <v>50</v>
      </c>
      <c r="BR56" s="376"/>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359"/>
    </row>
    <row r="57" spans="1:131" s="360" customFormat="1" ht="26.25" customHeight="1">
      <c r="A57" s="374">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365"/>
      <c r="BK57" s="365"/>
      <c r="BL57" s="365"/>
      <c r="BM57" s="365"/>
      <c r="BN57" s="365"/>
      <c r="BO57" s="378"/>
      <c r="BP57" s="378"/>
      <c r="BQ57" s="375">
        <v>51</v>
      </c>
      <c r="BR57" s="376"/>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359"/>
    </row>
    <row r="58" spans="1:131" s="360" customFormat="1" ht="26.25" customHeight="1">
      <c r="A58" s="374">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365"/>
      <c r="BK58" s="365"/>
      <c r="BL58" s="365"/>
      <c r="BM58" s="365"/>
      <c r="BN58" s="365"/>
      <c r="BO58" s="378"/>
      <c r="BP58" s="378"/>
      <c r="BQ58" s="375">
        <v>52</v>
      </c>
      <c r="BR58" s="376"/>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359"/>
    </row>
    <row r="59" spans="1:131" s="360" customFormat="1" ht="26.25" customHeight="1">
      <c r="A59" s="374">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365"/>
      <c r="BK59" s="365"/>
      <c r="BL59" s="365"/>
      <c r="BM59" s="365"/>
      <c r="BN59" s="365"/>
      <c r="BO59" s="378"/>
      <c r="BP59" s="378"/>
      <c r="BQ59" s="375">
        <v>53</v>
      </c>
      <c r="BR59" s="376"/>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359"/>
    </row>
    <row r="60" spans="1:131" s="360" customFormat="1" ht="26.25" customHeight="1">
      <c r="A60" s="374">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365"/>
      <c r="BK60" s="365"/>
      <c r="BL60" s="365"/>
      <c r="BM60" s="365"/>
      <c r="BN60" s="365"/>
      <c r="BO60" s="378"/>
      <c r="BP60" s="378"/>
      <c r="BQ60" s="375">
        <v>54</v>
      </c>
      <c r="BR60" s="376"/>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359"/>
    </row>
    <row r="61" spans="1:131" s="360" customFormat="1" ht="26.25" customHeight="1" thickBot="1">
      <c r="A61" s="374">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365"/>
      <c r="BK61" s="365"/>
      <c r="BL61" s="365"/>
      <c r="BM61" s="365"/>
      <c r="BN61" s="365"/>
      <c r="BO61" s="378"/>
      <c r="BP61" s="378"/>
      <c r="BQ61" s="375">
        <v>55</v>
      </c>
      <c r="BR61" s="376"/>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359"/>
    </row>
    <row r="62" spans="1:131" s="360" customFormat="1" ht="26.25" customHeight="1">
      <c r="A62" s="374">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496</v>
      </c>
      <c r="BK62" s="1098"/>
      <c r="BL62" s="1098"/>
      <c r="BM62" s="1098"/>
      <c r="BN62" s="1099"/>
      <c r="BO62" s="378"/>
      <c r="BP62" s="378"/>
      <c r="BQ62" s="375">
        <v>56</v>
      </c>
      <c r="BR62" s="376"/>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359"/>
    </row>
    <row r="63" spans="1:131" s="360" customFormat="1" ht="26.25" customHeight="1" thickBot="1">
      <c r="A63" s="377" t="s">
        <v>475</v>
      </c>
      <c r="B63" s="1013" t="s">
        <v>497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1466</v>
      </c>
      <c r="AG63" s="1028"/>
      <c r="AH63" s="1028"/>
      <c r="AI63" s="1028"/>
      <c r="AJ63" s="1093"/>
      <c r="AK63" s="1094"/>
      <c r="AL63" s="1032"/>
      <c r="AM63" s="1032"/>
      <c r="AN63" s="1032"/>
      <c r="AO63" s="1032"/>
      <c r="AP63" s="1028"/>
      <c r="AQ63" s="1028"/>
      <c r="AR63" s="1028"/>
      <c r="AS63" s="1028"/>
      <c r="AT63" s="1028"/>
      <c r="AU63" s="1028"/>
      <c r="AV63" s="1028"/>
      <c r="AW63" s="1028"/>
      <c r="AX63" s="1028"/>
      <c r="AY63" s="1028"/>
      <c r="AZ63" s="1088"/>
      <c r="BA63" s="1088"/>
      <c r="BB63" s="1088"/>
      <c r="BC63" s="1088"/>
      <c r="BD63" s="1088"/>
      <c r="BE63" s="1029"/>
      <c r="BF63" s="1029"/>
      <c r="BG63" s="1029"/>
      <c r="BH63" s="1029"/>
      <c r="BI63" s="1030"/>
      <c r="BJ63" s="1089" t="s">
        <v>498</v>
      </c>
      <c r="BK63" s="1020"/>
      <c r="BL63" s="1020"/>
      <c r="BM63" s="1020"/>
      <c r="BN63" s="1090"/>
      <c r="BO63" s="378"/>
      <c r="BP63" s="378"/>
      <c r="BQ63" s="375">
        <v>57</v>
      </c>
      <c r="BR63" s="376"/>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359"/>
    </row>
    <row r="64" spans="1:131" s="360" customFormat="1" ht="26.25" customHeight="1">
      <c r="A64" s="378"/>
      <c r="B64" s="378"/>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378"/>
      <c r="AO64" s="378"/>
      <c r="AP64" s="378"/>
      <c r="AQ64" s="378"/>
      <c r="AR64" s="378"/>
      <c r="AS64" s="378"/>
      <c r="AT64" s="378"/>
      <c r="AU64" s="378"/>
      <c r="AV64" s="378"/>
      <c r="AW64" s="378"/>
      <c r="AX64" s="378"/>
      <c r="AY64" s="378"/>
      <c r="AZ64" s="378"/>
      <c r="BA64" s="378"/>
      <c r="BB64" s="378"/>
      <c r="BC64" s="378"/>
      <c r="BD64" s="378"/>
      <c r="BE64" s="378"/>
      <c r="BF64" s="378"/>
      <c r="BG64" s="378"/>
      <c r="BH64" s="378"/>
      <c r="BI64" s="378"/>
      <c r="BJ64" s="378"/>
      <c r="BK64" s="378"/>
      <c r="BL64" s="378"/>
      <c r="BM64" s="378"/>
      <c r="BN64" s="378"/>
      <c r="BO64" s="378"/>
      <c r="BP64" s="378"/>
      <c r="BQ64" s="375">
        <v>58</v>
      </c>
      <c r="BR64" s="376"/>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359"/>
    </row>
    <row r="65" spans="1:131" s="360" customFormat="1" ht="26.25" customHeight="1" thickBot="1">
      <c r="A65" s="365" t="s">
        <v>499</v>
      </c>
      <c r="B65" s="365"/>
      <c r="C65" s="365"/>
      <c r="D65" s="365"/>
      <c r="E65" s="365"/>
      <c r="F65" s="365"/>
      <c r="G65" s="365"/>
      <c r="H65" s="365"/>
      <c r="I65" s="365"/>
      <c r="J65" s="365"/>
      <c r="K65" s="365"/>
      <c r="L65" s="365"/>
      <c r="M65" s="365"/>
      <c r="N65" s="365"/>
      <c r="O65" s="365"/>
      <c r="P65" s="365"/>
      <c r="Q65" s="365"/>
      <c r="R65" s="365"/>
      <c r="S65" s="365"/>
      <c r="T65" s="365"/>
      <c r="U65" s="365"/>
      <c r="V65" s="365"/>
      <c r="W65" s="365"/>
      <c r="X65" s="365"/>
      <c r="Y65" s="365"/>
      <c r="Z65" s="365"/>
      <c r="AA65" s="365"/>
      <c r="AB65" s="365"/>
      <c r="AC65" s="365"/>
      <c r="AD65" s="365"/>
      <c r="AE65" s="365"/>
      <c r="AF65" s="365"/>
      <c r="AG65" s="365"/>
      <c r="AH65" s="365"/>
      <c r="AI65" s="365"/>
      <c r="AJ65" s="365"/>
      <c r="AK65" s="365"/>
      <c r="AL65" s="365"/>
      <c r="AM65" s="365"/>
      <c r="AN65" s="365"/>
      <c r="AO65" s="365"/>
      <c r="AP65" s="365"/>
      <c r="AQ65" s="365"/>
      <c r="AR65" s="365"/>
      <c r="AS65" s="365"/>
      <c r="AT65" s="365"/>
      <c r="AU65" s="365"/>
      <c r="AV65" s="365"/>
      <c r="AW65" s="365"/>
      <c r="AX65" s="365"/>
      <c r="AY65" s="365"/>
      <c r="AZ65" s="365"/>
      <c r="BA65" s="365"/>
      <c r="BB65" s="365"/>
      <c r="BC65" s="365"/>
      <c r="BD65" s="365"/>
      <c r="BE65" s="378"/>
      <c r="BF65" s="378"/>
      <c r="BG65" s="378"/>
      <c r="BH65" s="378"/>
      <c r="BI65" s="378"/>
      <c r="BJ65" s="378"/>
      <c r="BK65" s="378"/>
      <c r="BL65" s="378"/>
      <c r="BM65" s="378"/>
      <c r="BN65" s="378"/>
      <c r="BO65" s="378"/>
      <c r="BP65" s="378"/>
      <c r="BQ65" s="375">
        <v>59</v>
      </c>
      <c r="BR65" s="376"/>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359"/>
    </row>
    <row r="66" spans="1:131" s="360" customFormat="1" ht="26.25" customHeight="1">
      <c r="A66" s="1064" t="s">
        <v>500</v>
      </c>
      <c r="B66" s="1065"/>
      <c r="C66" s="1065"/>
      <c r="D66" s="1065"/>
      <c r="E66" s="1065"/>
      <c r="F66" s="1065"/>
      <c r="G66" s="1065"/>
      <c r="H66" s="1065"/>
      <c r="I66" s="1065"/>
      <c r="J66" s="1065"/>
      <c r="K66" s="1065"/>
      <c r="L66" s="1065"/>
      <c r="M66" s="1065"/>
      <c r="N66" s="1065"/>
      <c r="O66" s="1065"/>
      <c r="P66" s="1066"/>
      <c r="Q66" s="1070" t="s">
        <v>501</v>
      </c>
      <c r="R66" s="1071"/>
      <c r="S66" s="1071"/>
      <c r="T66" s="1071"/>
      <c r="U66" s="1072"/>
      <c r="V66" s="1070" t="s">
        <v>502</v>
      </c>
      <c r="W66" s="1071"/>
      <c r="X66" s="1071"/>
      <c r="Y66" s="1071"/>
      <c r="Z66" s="1072"/>
      <c r="AA66" s="1070" t="s">
        <v>503</v>
      </c>
      <c r="AB66" s="1071"/>
      <c r="AC66" s="1071"/>
      <c r="AD66" s="1071"/>
      <c r="AE66" s="1072"/>
      <c r="AF66" s="1076" t="s">
        <v>482</v>
      </c>
      <c r="AG66" s="1077"/>
      <c r="AH66" s="1077"/>
      <c r="AI66" s="1077"/>
      <c r="AJ66" s="1078"/>
      <c r="AK66" s="1070" t="s">
        <v>483</v>
      </c>
      <c r="AL66" s="1065"/>
      <c r="AM66" s="1065"/>
      <c r="AN66" s="1065"/>
      <c r="AO66" s="1066"/>
      <c r="AP66" s="1070" t="s">
        <v>484</v>
      </c>
      <c r="AQ66" s="1071"/>
      <c r="AR66" s="1071"/>
      <c r="AS66" s="1071"/>
      <c r="AT66" s="1072"/>
      <c r="AU66" s="1070" t="s">
        <v>504</v>
      </c>
      <c r="AV66" s="1071"/>
      <c r="AW66" s="1071"/>
      <c r="AX66" s="1071"/>
      <c r="AY66" s="1072"/>
      <c r="AZ66" s="1070" t="s">
        <v>461</v>
      </c>
      <c r="BA66" s="1071"/>
      <c r="BB66" s="1071"/>
      <c r="BC66" s="1071"/>
      <c r="BD66" s="1086"/>
      <c r="BE66" s="378"/>
      <c r="BF66" s="378"/>
      <c r="BG66" s="378"/>
      <c r="BH66" s="378"/>
      <c r="BI66" s="378"/>
      <c r="BJ66" s="378"/>
      <c r="BK66" s="378"/>
      <c r="BL66" s="378"/>
      <c r="BM66" s="378"/>
      <c r="BN66" s="378"/>
      <c r="BO66" s="378"/>
      <c r="BP66" s="378"/>
      <c r="BQ66" s="375">
        <v>60</v>
      </c>
      <c r="BR66" s="380"/>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359"/>
    </row>
    <row r="67" spans="1:131" s="360"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378"/>
      <c r="BF67" s="378"/>
      <c r="BG67" s="378"/>
      <c r="BH67" s="378"/>
      <c r="BI67" s="378"/>
      <c r="BJ67" s="378"/>
      <c r="BK67" s="378"/>
      <c r="BL67" s="378"/>
      <c r="BM67" s="378"/>
      <c r="BN67" s="378"/>
      <c r="BO67" s="378"/>
      <c r="BP67" s="378"/>
      <c r="BQ67" s="375">
        <v>61</v>
      </c>
      <c r="BR67" s="380"/>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359"/>
    </row>
    <row r="68" spans="1:131" s="360" customFormat="1" ht="26.25" customHeight="1" thickTop="1">
      <c r="A68" s="371">
        <v>1</v>
      </c>
      <c r="B68" s="1054" t="s">
        <v>505</v>
      </c>
      <c r="C68" s="1055"/>
      <c r="D68" s="1055"/>
      <c r="E68" s="1055"/>
      <c r="F68" s="1055"/>
      <c r="G68" s="1055"/>
      <c r="H68" s="1055"/>
      <c r="I68" s="1055"/>
      <c r="J68" s="1055"/>
      <c r="K68" s="1055"/>
      <c r="L68" s="1055"/>
      <c r="M68" s="1055"/>
      <c r="N68" s="1055"/>
      <c r="O68" s="1055"/>
      <c r="P68" s="1056"/>
      <c r="Q68" s="1057">
        <v>1778</v>
      </c>
      <c r="R68" s="1051"/>
      <c r="S68" s="1051"/>
      <c r="T68" s="1051"/>
      <c r="U68" s="1051"/>
      <c r="V68" s="1051">
        <v>1736</v>
      </c>
      <c r="W68" s="1051"/>
      <c r="X68" s="1051"/>
      <c r="Y68" s="1051"/>
      <c r="Z68" s="1051"/>
      <c r="AA68" s="1051">
        <v>42</v>
      </c>
      <c r="AB68" s="1051"/>
      <c r="AC68" s="1051"/>
      <c r="AD68" s="1051"/>
      <c r="AE68" s="1051"/>
      <c r="AF68" s="1051">
        <v>38</v>
      </c>
      <c r="AG68" s="1051"/>
      <c r="AH68" s="1051"/>
      <c r="AI68" s="1051"/>
      <c r="AJ68" s="1051"/>
      <c r="AK68" s="1051">
        <v>20</v>
      </c>
      <c r="AL68" s="1051"/>
      <c r="AM68" s="1051"/>
      <c r="AN68" s="1051"/>
      <c r="AO68" s="1051"/>
      <c r="AP68" s="1051">
        <v>547</v>
      </c>
      <c r="AQ68" s="1051"/>
      <c r="AR68" s="1051"/>
      <c r="AS68" s="1051"/>
      <c r="AT68" s="1051"/>
      <c r="AU68" s="1051">
        <v>299</v>
      </c>
      <c r="AV68" s="1051"/>
      <c r="AW68" s="1051"/>
      <c r="AX68" s="1051"/>
      <c r="AY68" s="1051"/>
      <c r="AZ68" s="1052"/>
      <c r="BA68" s="1052"/>
      <c r="BB68" s="1052"/>
      <c r="BC68" s="1052"/>
      <c r="BD68" s="1053"/>
      <c r="BE68" s="378"/>
      <c r="BF68" s="378"/>
      <c r="BG68" s="378"/>
      <c r="BH68" s="378"/>
      <c r="BI68" s="378"/>
      <c r="BJ68" s="378"/>
      <c r="BK68" s="378"/>
      <c r="BL68" s="378"/>
      <c r="BM68" s="378"/>
      <c r="BN68" s="378"/>
      <c r="BO68" s="378"/>
      <c r="BP68" s="378"/>
      <c r="BQ68" s="375">
        <v>62</v>
      </c>
      <c r="BR68" s="380"/>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359"/>
    </row>
    <row r="69" spans="1:131" s="360" customFormat="1" ht="26.25" customHeight="1">
      <c r="A69" s="374">
        <v>2</v>
      </c>
      <c r="B69" s="1043" t="s">
        <v>506</v>
      </c>
      <c r="C69" s="1044"/>
      <c r="D69" s="1044"/>
      <c r="E69" s="1044"/>
      <c r="F69" s="1044"/>
      <c r="G69" s="1044"/>
      <c r="H69" s="1044"/>
      <c r="I69" s="1044"/>
      <c r="J69" s="1044"/>
      <c r="K69" s="1044"/>
      <c r="L69" s="1044"/>
      <c r="M69" s="1044"/>
      <c r="N69" s="1044"/>
      <c r="O69" s="1044"/>
      <c r="P69" s="1045"/>
      <c r="Q69" s="1046">
        <v>1066</v>
      </c>
      <c r="R69" s="1040"/>
      <c r="S69" s="1040"/>
      <c r="T69" s="1040"/>
      <c r="U69" s="1040"/>
      <c r="V69" s="1040">
        <v>206</v>
      </c>
      <c r="W69" s="1040"/>
      <c r="X69" s="1040"/>
      <c r="Y69" s="1040"/>
      <c r="Z69" s="1040"/>
      <c r="AA69" s="1040">
        <v>859</v>
      </c>
      <c r="AB69" s="1040"/>
      <c r="AC69" s="1040"/>
      <c r="AD69" s="1040"/>
      <c r="AE69" s="1040"/>
      <c r="AF69" s="1040">
        <v>859</v>
      </c>
      <c r="AG69" s="1040"/>
      <c r="AH69" s="1040"/>
      <c r="AI69" s="1040"/>
      <c r="AJ69" s="1040"/>
      <c r="AK69" s="1040" t="s">
        <v>365</v>
      </c>
      <c r="AL69" s="1040"/>
      <c r="AM69" s="1040"/>
      <c r="AN69" s="1040"/>
      <c r="AO69" s="1040"/>
      <c r="AP69" s="1040">
        <v>1272</v>
      </c>
      <c r="AQ69" s="1040"/>
      <c r="AR69" s="1040"/>
      <c r="AS69" s="1040"/>
      <c r="AT69" s="1040"/>
      <c r="AU69" s="1040">
        <v>792</v>
      </c>
      <c r="AV69" s="1040"/>
      <c r="AW69" s="1040"/>
      <c r="AX69" s="1040"/>
      <c r="AY69" s="1040"/>
      <c r="AZ69" s="1041"/>
      <c r="BA69" s="1041"/>
      <c r="BB69" s="1041"/>
      <c r="BC69" s="1041"/>
      <c r="BD69" s="1042"/>
      <c r="BE69" s="378"/>
      <c r="BF69" s="378"/>
      <c r="BG69" s="378"/>
      <c r="BH69" s="378"/>
      <c r="BI69" s="378"/>
      <c r="BJ69" s="378"/>
      <c r="BK69" s="378"/>
      <c r="BL69" s="378"/>
      <c r="BM69" s="378"/>
      <c r="BN69" s="378"/>
      <c r="BO69" s="378"/>
      <c r="BP69" s="378"/>
      <c r="BQ69" s="375">
        <v>63</v>
      </c>
      <c r="BR69" s="380"/>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359"/>
    </row>
    <row r="70" spans="1:131" s="360" customFormat="1" ht="26.25" customHeight="1">
      <c r="A70" s="374">
        <v>3</v>
      </c>
      <c r="B70" s="1043" t="s">
        <v>507</v>
      </c>
      <c r="C70" s="1044"/>
      <c r="D70" s="1044"/>
      <c r="E70" s="1044"/>
      <c r="F70" s="1044"/>
      <c r="G70" s="1044"/>
      <c r="H70" s="1044"/>
      <c r="I70" s="1044"/>
      <c r="J70" s="1044"/>
      <c r="K70" s="1044"/>
      <c r="L70" s="1044"/>
      <c r="M70" s="1044"/>
      <c r="N70" s="1044"/>
      <c r="O70" s="1044"/>
      <c r="P70" s="1045"/>
      <c r="Q70" s="1046">
        <v>9457</v>
      </c>
      <c r="R70" s="1040"/>
      <c r="S70" s="1040"/>
      <c r="T70" s="1040"/>
      <c r="U70" s="1040"/>
      <c r="V70" s="1040">
        <v>9295</v>
      </c>
      <c r="W70" s="1040"/>
      <c r="X70" s="1040"/>
      <c r="Y70" s="1040"/>
      <c r="Z70" s="1040"/>
      <c r="AA70" s="1040">
        <v>162</v>
      </c>
      <c r="AB70" s="1040"/>
      <c r="AC70" s="1040"/>
      <c r="AD70" s="1040"/>
      <c r="AE70" s="1040"/>
      <c r="AF70" s="1040">
        <v>162</v>
      </c>
      <c r="AG70" s="1040"/>
      <c r="AH70" s="1040"/>
      <c r="AI70" s="1040"/>
      <c r="AJ70" s="1040"/>
      <c r="AK70" s="1040">
        <v>7</v>
      </c>
      <c r="AL70" s="1040"/>
      <c r="AM70" s="1040"/>
      <c r="AN70" s="1040"/>
      <c r="AO70" s="1040"/>
      <c r="AP70" s="1040" t="s">
        <v>365</v>
      </c>
      <c r="AQ70" s="1040"/>
      <c r="AR70" s="1040"/>
      <c r="AS70" s="1040"/>
      <c r="AT70" s="1040"/>
      <c r="AU70" s="1040" t="s">
        <v>365</v>
      </c>
      <c r="AV70" s="1040"/>
      <c r="AW70" s="1040"/>
      <c r="AX70" s="1040"/>
      <c r="AY70" s="1040"/>
      <c r="AZ70" s="1041"/>
      <c r="BA70" s="1041"/>
      <c r="BB70" s="1041"/>
      <c r="BC70" s="1041"/>
      <c r="BD70" s="1042"/>
      <c r="BE70" s="378"/>
      <c r="BF70" s="378"/>
      <c r="BG70" s="378"/>
      <c r="BH70" s="378"/>
      <c r="BI70" s="378"/>
      <c r="BJ70" s="378"/>
      <c r="BK70" s="378"/>
      <c r="BL70" s="378"/>
      <c r="BM70" s="378"/>
      <c r="BN70" s="378"/>
      <c r="BO70" s="378"/>
      <c r="BP70" s="378"/>
      <c r="BQ70" s="375">
        <v>64</v>
      </c>
      <c r="BR70" s="380"/>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359"/>
    </row>
    <row r="71" spans="1:131" s="360" customFormat="1" ht="26.25" customHeight="1">
      <c r="A71" s="374">
        <v>4</v>
      </c>
      <c r="B71" s="1043" t="s">
        <v>508</v>
      </c>
      <c r="C71" s="1044"/>
      <c r="D71" s="1044"/>
      <c r="E71" s="1044"/>
      <c r="F71" s="1044"/>
      <c r="G71" s="1044"/>
      <c r="H71" s="1044"/>
      <c r="I71" s="1044"/>
      <c r="J71" s="1044"/>
      <c r="K71" s="1044"/>
      <c r="L71" s="1044"/>
      <c r="M71" s="1044"/>
      <c r="N71" s="1044"/>
      <c r="O71" s="1044"/>
      <c r="P71" s="1045"/>
      <c r="Q71" s="1046">
        <v>22</v>
      </c>
      <c r="R71" s="1040"/>
      <c r="S71" s="1040"/>
      <c r="T71" s="1040"/>
      <c r="U71" s="1040"/>
      <c r="V71" s="1040">
        <v>16</v>
      </c>
      <c r="W71" s="1040"/>
      <c r="X71" s="1040"/>
      <c r="Y71" s="1040"/>
      <c r="Z71" s="1040"/>
      <c r="AA71" s="1040">
        <v>6</v>
      </c>
      <c r="AB71" s="1040"/>
      <c r="AC71" s="1040"/>
      <c r="AD71" s="1040"/>
      <c r="AE71" s="1040"/>
      <c r="AF71" s="1040">
        <v>6</v>
      </c>
      <c r="AG71" s="1040"/>
      <c r="AH71" s="1040"/>
      <c r="AI71" s="1040"/>
      <c r="AJ71" s="1040"/>
      <c r="AK71" s="1040">
        <v>6</v>
      </c>
      <c r="AL71" s="1040"/>
      <c r="AM71" s="1040"/>
      <c r="AN71" s="1040"/>
      <c r="AO71" s="1040"/>
      <c r="AP71" s="1040" t="s">
        <v>365</v>
      </c>
      <c r="AQ71" s="1040"/>
      <c r="AR71" s="1040"/>
      <c r="AS71" s="1040"/>
      <c r="AT71" s="1040"/>
      <c r="AU71" s="1040" t="s">
        <v>365</v>
      </c>
      <c r="AV71" s="1040"/>
      <c r="AW71" s="1040"/>
      <c r="AX71" s="1040"/>
      <c r="AY71" s="1040"/>
      <c r="AZ71" s="1041"/>
      <c r="BA71" s="1041"/>
      <c r="BB71" s="1041"/>
      <c r="BC71" s="1041"/>
      <c r="BD71" s="1042"/>
      <c r="BE71" s="378"/>
      <c r="BF71" s="378"/>
      <c r="BG71" s="378"/>
      <c r="BH71" s="378"/>
      <c r="BI71" s="378"/>
      <c r="BJ71" s="378"/>
      <c r="BK71" s="378"/>
      <c r="BL71" s="378"/>
      <c r="BM71" s="378"/>
      <c r="BN71" s="378"/>
      <c r="BO71" s="378"/>
      <c r="BP71" s="378"/>
      <c r="BQ71" s="375">
        <v>65</v>
      </c>
      <c r="BR71" s="380"/>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359"/>
    </row>
    <row r="72" spans="1:131" s="360" customFormat="1" ht="26.25" customHeight="1">
      <c r="A72" s="374">
        <v>5</v>
      </c>
      <c r="B72" s="1043" t="s">
        <v>509</v>
      </c>
      <c r="C72" s="1044"/>
      <c r="D72" s="1044"/>
      <c r="E72" s="1044"/>
      <c r="F72" s="1044"/>
      <c r="G72" s="1044"/>
      <c r="H72" s="1044"/>
      <c r="I72" s="1044"/>
      <c r="J72" s="1044"/>
      <c r="K72" s="1044"/>
      <c r="L72" s="1044"/>
      <c r="M72" s="1044"/>
      <c r="N72" s="1044"/>
      <c r="O72" s="1044"/>
      <c r="P72" s="1045"/>
      <c r="Q72" s="1046">
        <v>197</v>
      </c>
      <c r="R72" s="1040"/>
      <c r="S72" s="1040"/>
      <c r="T72" s="1040"/>
      <c r="U72" s="1040"/>
      <c r="V72" s="1040">
        <v>185</v>
      </c>
      <c r="W72" s="1040"/>
      <c r="X72" s="1040"/>
      <c r="Y72" s="1040"/>
      <c r="Z72" s="1040"/>
      <c r="AA72" s="1040">
        <v>12</v>
      </c>
      <c r="AB72" s="1040"/>
      <c r="AC72" s="1040"/>
      <c r="AD72" s="1040"/>
      <c r="AE72" s="1040"/>
      <c r="AF72" s="1040">
        <v>6</v>
      </c>
      <c r="AG72" s="1040"/>
      <c r="AH72" s="1040"/>
      <c r="AI72" s="1040"/>
      <c r="AJ72" s="1040"/>
      <c r="AK72" s="1040">
        <v>6</v>
      </c>
      <c r="AL72" s="1040"/>
      <c r="AM72" s="1040"/>
      <c r="AN72" s="1040"/>
      <c r="AO72" s="1040"/>
      <c r="AP72" s="1040" t="s">
        <v>365</v>
      </c>
      <c r="AQ72" s="1040"/>
      <c r="AR72" s="1040"/>
      <c r="AS72" s="1040"/>
      <c r="AT72" s="1040"/>
      <c r="AU72" s="1040" t="s">
        <v>365</v>
      </c>
      <c r="AV72" s="1040"/>
      <c r="AW72" s="1040"/>
      <c r="AX72" s="1040"/>
      <c r="AY72" s="1040"/>
      <c r="AZ72" s="1041"/>
      <c r="BA72" s="1041"/>
      <c r="BB72" s="1041"/>
      <c r="BC72" s="1041"/>
      <c r="BD72" s="1042"/>
      <c r="BE72" s="378"/>
      <c r="BF72" s="378"/>
      <c r="BG72" s="378"/>
      <c r="BH72" s="378"/>
      <c r="BI72" s="378"/>
      <c r="BJ72" s="378"/>
      <c r="BK72" s="378"/>
      <c r="BL72" s="378"/>
      <c r="BM72" s="378"/>
      <c r="BN72" s="378"/>
      <c r="BO72" s="378"/>
      <c r="BP72" s="378"/>
      <c r="BQ72" s="375">
        <v>66</v>
      </c>
      <c r="BR72" s="380"/>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359"/>
    </row>
    <row r="73" spans="1:131" s="360" customFormat="1" ht="26.25" customHeight="1">
      <c r="A73" s="374">
        <v>6</v>
      </c>
      <c r="B73" s="1043" t="s">
        <v>510</v>
      </c>
      <c r="C73" s="1044"/>
      <c r="D73" s="1044"/>
      <c r="E73" s="1044"/>
      <c r="F73" s="1044"/>
      <c r="G73" s="1044"/>
      <c r="H73" s="1044"/>
      <c r="I73" s="1044"/>
      <c r="J73" s="1044"/>
      <c r="K73" s="1044"/>
      <c r="L73" s="1044"/>
      <c r="M73" s="1044"/>
      <c r="N73" s="1044"/>
      <c r="O73" s="1044"/>
      <c r="P73" s="1045"/>
      <c r="Q73" s="1046">
        <v>211751</v>
      </c>
      <c r="R73" s="1040"/>
      <c r="S73" s="1040"/>
      <c r="T73" s="1040"/>
      <c r="U73" s="1040"/>
      <c r="V73" s="1040">
        <v>202550</v>
      </c>
      <c r="W73" s="1040"/>
      <c r="X73" s="1040"/>
      <c r="Y73" s="1040"/>
      <c r="Z73" s="1040"/>
      <c r="AA73" s="1040">
        <v>9201</v>
      </c>
      <c r="AB73" s="1040"/>
      <c r="AC73" s="1040"/>
      <c r="AD73" s="1040"/>
      <c r="AE73" s="1040"/>
      <c r="AF73" s="1040">
        <v>9201</v>
      </c>
      <c r="AG73" s="1040"/>
      <c r="AH73" s="1040"/>
      <c r="AI73" s="1040"/>
      <c r="AJ73" s="1040"/>
      <c r="AK73" s="1040" t="s">
        <v>365</v>
      </c>
      <c r="AL73" s="1040"/>
      <c r="AM73" s="1040"/>
      <c r="AN73" s="1040"/>
      <c r="AO73" s="1040"/>
      <c r="AP73" s="1040" t="s">
        <v>365</v>
      </c>
      <c r="AQ73" s="1040"/>
      <c r="AR73" s="1040"/>
      <c r="AS73" s="1040"/>
      <c r="AT73" s="1040"/>
      <c r="AU73" s="1040" t="s">
        <v>365</v>
      </c>
      <c r="AV73" s="1040"/>
      <c r="AW73" s="1040"/>
      <c r="AX73" s="1040"/>
      <c r="AY73" s="1040"/>
      <c r="AZ73" s="1041"/>
      <c r="BA73" s="1041"/>
      <c r="BB73" s="1041"/>
      <c r="BC73" s="1041"/>
      <c r="BD73" s="1042"/>
      <c r="BE73" s="378"/>
      <c r="BF73" s="378"/>
      <c r="BG73" s="378"/>
      <c r="BH73" s="378"/>
      <c r="BI73" s="378"/>
      <c r="BJ73" s="378"/>
      <c r="BK73" s="378"/>
      <c r="BL73" s="378"/>
      <c r="BM73" s="378"/>
      <c r="BN73" s="378"/>
      <c r="BO73" s="378"/>
      <c r="BP73" s="378"/>
      <c r="BQ73" s="375">
        <v>67</v>
      </c>
      <c r="BR73" s="380"/>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359"/>
    </row>
    <row r="74" spans="1:131" s="360" customFormat="1" ht="26.25" customHeight="1">
      <c r="A74" s="374">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378"/>
      <c r="BF74" s="378"/>
      <c r="BG74" s="378"/>
      <c r="BH74" s="378"/>
      <c r="BI74" s="378"/>
      <c r="BJ74" s="378"/>
      <c r="BK74" s="378"/>
      <c r="BL74" s="378"/>
      <c r="BM74" s="378"/>
      <c r="BN74" s="378"/>
      <c r="BO74" s="378"/>
      <c r="BP74" s="378"/>
      <c r="BQ74" s="375">
        <v>68</v>
      </c>
      <c r="BR74" s="380"/>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359"/>
    </row>
    <row r="75" spans="1:131" s="360" customFormat="1" ht="26.25" customHeight="1">
      <c r="A75" s="374">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378"/>
      <c r="BF75" s="378"/>
      <c r="BG75" s="378"/>
      <c r="BH75" s="378"/>
      <c r="BI75" s="378"/>
      <c r="BJ75" s="378"/>
      <c r="BK75" s="378"/>
      <c r="BL75" s="378"/>
      <c r="BM75" s="378"/>
      <c r="BN75" s="378"/>
      <c r="BO75" s="378"/>
      <c r="BP75" s="378"/>
      <c r="BQ75" s="375">
        <v>69</v>
      </c>
      <c r="BR75" s="380"/>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359"/>
    </row>
    <row r="76" spans="1:131" s="360" customFormat="1" ht="26.25" customHeight="1">
      <c r="A76" s="374">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378"/>
      <c r="BF76" s="378"/>
      <c r="BG76" s="378"/>
      <c r="BH76" s="378"/>
      <c r="BI76" s="378"/>
      <c r="BJ76" s="378"/>
      <c r="BK76" s="378"/>
      <c r="BL76" s="378"/>
      <c r="BM76" s="378"/>
      <c r="BN76" s="378"/>
      <c r="BO76" s="378"/>
      <c r="BP76" s="378"/>
      <c r="BQ76" s="375">
        <v>70</v>
      </c>
      <c r="BR76" s="380"/>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359"/>
    </row>
    <row r="77" spans="1:131" s="360" customFormat="1" ht="26.25" customHeight="1">
      <c r="A77" s="374">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378"/>
      <c r="BF77" s="378"/>
      <c r="BG77" s="378"/>
      <c r="BH77" s="378"/>
      <c r="BI77" s="378"/>
      <c r="BJ77" s="378"/>
      <c r="BK77" s="378"/>
      <c r="BL77" s="378"/>
      <c r="BM77" s="378"/>
      <c r="BN77" s="378"/>
      <c r="BO77" s="378"/>
      <c r="BP77" s="378"/>
      <c r="BQ77" s="375">
        <v>71</v>
      </c>
      <c r="BR77" s="380"/>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359"/>
    </row>
    <row r="78" spans="1:131" s="360" customFormat="1" ht="26.25" customHeight="1">
      <c r="A78" s="374">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378"/>
      <c r="BF78" s="378"/>
      <c r="BG78" s="378"/>
      <c r="BH78" s="378"/>
      <c r="BI78" s="378"/>
      <c r="BJ78" s="381"/>
      <c r="BK78" s="381"/>
      <c r="BL78" s="381"/>
      <c r="BM78" s="381"/>
      <c r="BN78" s="381"/>
      <c r="BO78" s="378"/>
      <c r="BP78" s="378"/>
      <c r="BQ78" s="375">
        <v>72</v>
      </c>
      <c r="BR78" s="380"/>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359"/>
    </row>
    <row r="79" spans="1:131" s="360" customFormat="1" ht="26.25" customHeight="1">
      <c r="A79" s="374">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378"/>
      <c r="BF79" s="378"/>
      <c r="BG79" s="378"/>
      <c r="BH79" s="378"/>
      <c r="BI79" s="378"/>
      <c r="BJ79" s="381"/>
      <c r="BK79" s="381"/>
      <c r="BL79" s="381"/>
      <c r="BM79" s="381"/>
      <c r="BN79" s="381"/>
      <c r="BO79" s="378"/>
      <c r="BP79" s="378"/>
      <c r="BQ79" s="375">
        <v>73</v>
      </c>
      <c r="BR79" s="380"/>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359"/>
    </row>
    <row r="80" spans="1:131" s="360" customFormat="1" ht="26.25" customHeight="1">
      <c r="A80" s="374">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378"/>
      <c r="BF80" s="378"/>
      <c r="BG80" s="378"/>
      <c r="BH80" s="378"/>
      <c r="BI80" s="378"/>
      <c r="BJ80" s="378"/>
      <c r="BK80" s="378"/>
      <c r="BL80" s="378"/>
      <c r="BM80" s="378"/>
      <c r="BN80" s="378"/>
      <c r="BO80" s="378"/>
      <c r="BP80" s="378"/>
      <c r="BQ80" s="375">
        <v>74</v>
      </c>
      <c r="BR80" s="380"/>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359"/>
    </row>
    <row r="81" spans="1:131" s="360" customFormat="1" ht="26.25" customHeight="1">
      <c r="A81" s="374">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378"/>
      <c r="BF81" s="378"/>
      <c r="BG81" s="378"/>
      <c r="BH81" s="378"/>
      <c r="BI81" s="378"/>
      <c r="BJ81" s="378"/>
      <c r="BK81" s="378"/>
      <c r="BL81" s="378"/>
      <c r="BM81" s="378"/>
      <c r="BN81" s="378"/>
      <c r="BO81" s="378"/>
      <c r="BP81" s="378"/>
      <c r="BQ81" s="375">
        <v>75</v>
      </c>
      <c r="BR81" s="380"/>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359"/>
    </row>
    <row r="82" spans="1:131" s="360" customFormat="1" ht="26.25" customHeight="1">
      <c r="A82" s="374">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378"/>
      <c r="BF82" s="378"/>
      <c r="BG82" s="378"/>
      <c r="BH82" s="378"/>
      <c r="BI82" s="378"/>
      <c r="BJ82" s="378"/>
      <c r="BK82" s="378"/>
      <c r="BL82" s="378"/>
      <c r="BM82" s="378"/>
      <c r="BN82" s="378"/>
      <c r="BO82" s="378"/>
      <c r="BP82" s="378"/>
      <c r="BQ82" s="375">
        <v>76</v>
      </c>
      <c r="BR82" s="380"/>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359"/>
    </row>
    <row r="83" spans="1:131" s="360" customFormat="1" ht="26.25" customHeight="1">
      <c r="A83" s="374">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378"/>
      <c r="BF83" s="378"/>
      <c r="BG83" s="378"/>
      <c r="BH83" s="378"/>
      <c r="BI83" s="378"/>
      <c r="BJ83" s="378"/>
      <c r="BK83" s="378"/>
      <c r="BL83" s="378"/>
      <c r="BM83" s="378"/>
      <c r="BN83" s="378"/>
      <c r="BO83" s="378"/>
      <c r="BP83" s="378"/>
      <c r="BQ83" s="375">
        <v>77</v>
      </c>
      <c r="BR83" s="380"/>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359"/>
    </row>
    <row r="84" spans="1:131" s="360" customFormat="1" ht="26.25" customHeight="1">
      <c r="A84" s="374">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378"/>
      <c r="BF84" s="378"/>
      <c r="BG84" s="378"/>
      <c r="BH84" s="378"/>
      <c r="BI84" s="378"/>
      <c r="BJ84" s="378"/>
      <c r="BK84" s="378"/>
      <c r="BL84" s="378"/>
      <c r="BM84" s="378"/>
      <c r="BN84" s="378"/>
      <c r="BO84" s="378"/>
      <c r="BP84" s="378"/>
      <c r="BQ84" s="375">
        <v>78</v>
      </c>
      <c r="BR84" s="380"/>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359"/>
    </row>
    <row r="85" spans="1:131" s="360" customFormat="1" ht="26.25" customHeight="1">
      <c r="A85" s="374">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378"/>
      <c r="BF85" s="378"/>
      <c r="BG85" s="378"/>
      <c r="BH85" s="378"/>
      <c r="BI85" s="378"/>
      <c r="BJ85" s="378"/>
      <c r="BK85" s="378"/>
      <c r="BL85" s="378"/>
      <c r="BM85" s="378"/>
      <c r="BN85" s="378"/>
      <c r="BO85" s="378"/>
      <c r="BP85" s="378"/>
      <c r="BQ85" s="375">
        <v>79</v>
      </c>
      <c r="BR85" s="380"/>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359"/>
    </row>
    <row r="86" spans="1:131" s="360" customFormat="1" ht="26.25" customHeight="1">
      <c r="A86" s="374">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378"/>
      <c r="BF86" s="378"/>
      <c r="BG86" s="378"/>
      <c r="BH86" s="378"/>
      <c r="BI86" s="378"/>
      <c r="BJ86" s="378"/>
      <c r="BK86" s="378"/>
      <c r="BL86" s="378"/>
      <c r="BM86" s="378"/>
      <c r="BN86" s="378"/>
      <c r="BO86" s="378"/>
      <c r="BP86" s="378"/>
      <c r="BQ86" s="375">
        <v>80</v>
      </c>
      <c r="BR86" s="380"/>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359"/>
    </row>
    <row r="87" spans="1:131" s="360" customFormat="1" ht="26.25" customHeight="1">
      <c r="A87" s="382">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378"/>
      <c r="BF87" s="378"/>
      <c r="BG87" s="378"/>
      <c r="BH87" s="378"/>
      <c r="BI87" s="378"/>
      <c r="BJ87" s="378"/>
      <c r="BK87" s="378"/>
      <c r="BL87" s="378"/>
      <c r="BM87" s="378"/>
      <c r="BN87" s="378"/>
      <c r="BO87" s="378"/>
      <c r="BP87" s="378"/>
      <c r="BQ87" s="375">
        <v>81</v>
      </c>
      <c r="BR87" s="380"/>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359"/>
    </row>
    <row r="88" spans="1:131" s="360" customFormat="1" ht="26.25" customHeight="1" thickBot="1">
      <c r="A88" s="377" t="s">
        <v>475</v>
      </c>
      <c r="B88" s="1013" t="s">
        <v>511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10272</v>
      </c>
      <c r="AG88" s="1028"/>
      <c r="AH88" s="1028"/>
      <c r="AI88" s="1028"/>
      <c r="AJ88" s="1028"/>
      <c r="AK88" s="1032"/>
      <c r="AL88" s="1032"/>
      <c r="AM88" s="1032"/>
      <c r="AN88" s="1032"/>
      <c r="AO88" s="1032"/>
      <c r="AP88" s="1028">
        <v>1819</v>
      </c>
      <c r="AQ88" s="1028"/>
      <c r="AR88" s="1028"/>
      <c r="AS88" s="1028"/>
      <c r="AT88" s="1028"/>
      <c r="AU88" s="1028">
        <v>1091</v>
      </c>
      <c r="AV88" s="1028"/>
      <c r="AW88" s="1028"/>
      <c r="AX88" s="1028"/>
      <c r="AY88" s="1028"/>
      <c r="AZ88" s="1029"/>
      <c r="BA88" s="1029"/>
      <c r="BB88" s="1029"/>
      <c r="BC88" s="1029"/>
      <c r="BD88" s="1030"/>
      <c r="BE88" s="378"/>
      <c r="BF88" s="378"/>
      <c r="BG88" s="378"/>
      <c r="BH88" s="378"/>
      <c r="BI88" s="378"/>
      <c r="BJ88" s="378"/>
      <c r="BK88" s="378"/>
      <c r="BL88" s="378"/>
      <c r="BM88" s="378"/>
      <c r="BN88" s="378"/>
      <c r="BO88" s="378"/>
      <c r="BP88" s="378"/>
      <c r="BQ88" s="375">
        <v>82</v>
      </c>
      <c r="BR88" s="380"/>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359"/>
    </row>
    <row r="89" spans="1:131" s="360" customFormat="1" ht="26.25" hidden="1" customHeight="1">
      <c r="A89" s="383"/>
      <c r="B89" s="384"/>
      <c r="C89" s="384"/>
      <c r="D89" s="384"/>
      <c r="E89" s="384"/>
      <c r="F89" s="384"/>
      <c r="G89" s="384"/>
      <c r="H89" s="384"/>
      <c r="I89" s="384"/>
      <c r="J89" s="384"/>
      <c r="K89" s="384"/>
      <c r="L89" s="384"/>
      <c r="M89" s="384"/>
      <c r="N89" s="384"/>
      <c r="O89" s="384"/>
      <c r="P89" s="384"/>
      <c r="Q89" s="385"/>
      <c r="R89" s="385"/>
      <c r="S89" s="385"/>
      <c r="T89" s="385"/>
      <c r="U89" s="385"/>
      <c r="V89" s="385"/>
      <c r="W89" s="385"/>
      <c r="X89" s="385"/>
      <c r="Y89" s="385"/>
      <c r="Z89" s="385"/>
      <c r="AA89" s="385"/>
      <c r="AB89" s="385"/>
      <c r="AC89" s="385"/>
      <c r="AD89" s="385"/>
      <c r="AE89" s="385"/>
      <c r="AF89" s="385"/>
      <c r="AG89" s="385"/>
      <c r="AH89" s="385"/>
      <c r="AI89" s="385"/>
      <c r="AJ89" s="385"/>
      <c r="AK89" s="385"/>
      <c r="AL89" s="385"/>
      <c r="AM89" s="385"/>
      <c r="AN89" s="385"/>
      <c r="AO89" s="385"/>
      <c r="AP89" s="385"/>
      <c r="AQ89" s="385"/>
      <c r="AR89" s="385"/>
      <c r="AS89" s="385"/>
      <c r="AT89" s="385"/>
      <c r="AU89" s="385"/>
      <c r="AV89" s="385"/>
      <c r="AW89" s="385"/>
      <c r="AX89" s="385"/>
      <c r="AY89" s="385"/>
      <c r="AZ89" s="386"/>
      <c r="BA89" s="386"/>
      <c r="BB89" s="386"/>
      <c r="BC89" s="386"/>
      <c r="BD89" s="386"/>
      <c r="BE89" s="378"/>
      <c r="BF89" s="378"/>
      <c r="BG89" s="378"/>
      <c r="BH89" s="378"/>
      <c r="BI89" s="378"/>
      <c r="BJ89" s="378"/>
      <c r="BK89" s="378"/>
      <c r="BL89" s="378"/>
      <c r="BM89" s="378"/>
      <c r="BN89" s="378"/>
      <c r="BO89" s="378"/>
      <c r="BP89" s="378"/>
      <c r="BQ89" s="375">
        <v>83</v>
      </c>
      <c r="BR89" s="380"/>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359"/>
    </row>
    <row r="90" spans="1:131" s="360" customFormat="1" ht="26.25" hidden="1" customHeight="1">
      <c r="A90" s="383"/>
      <c r="B90" s="384"/>
      <c r="C90" s="384"/>
      <c r="D90" s="384"/>
      <c r="E90" s="384"/>
      <c r="F90" s="384"/>
      <c r="G90" s="384"/>
      <c r="H90" s="384"/>
      <c r="I90" s="384"/>
      <c r="J90" s="384"/>
      <c r="K90" s="384"/>
      <c r="L90" s="384"/>
      <c r="M90" s="384"/>
      <c r="N90" s="384"/>
      <c r="O90" s="384"/>
      <c r="P90" s="384"/>
      <c r="Q90" s="385"/>
      <c r="R90" s="385"/>
      <c r="S90" s="385"/>
      <c r="T90" s="385"/>
      <c r="U90" s="385"/>
      <c r="V90" s="385"/>
      <c r="W90" s="385"/>
      <c r="X90" s="385"/>
      <c r="Y90" s="385"/>
      <c r="Z90" s="385"/>
      <c r="AA90" s="385"/>
      <c r="AB90" s="385"/>
      <c r="AC90" s="385"/>
      <c r="AD90" s="385"/>
      <c r="AE90" s="385"/>
      <c r="AF90" s="385"/>
      <c r="AG90" s="385"/>
      <c r="AH90" s="385"/>
      <c r="AI90" s="385"/>
      <c r="AJ90" s="385"/>
      <c r="AK90" s="385"/>
      <c r="AL90" s="385"/>
      <c r="AM90" s="385"/>
      <c r="AN90" s="385"/>
      <c r="AO90" s="385"/>
      <c r="AP90" s="385"/>
      <c r="AQ90" s="385"/>
      <c r="AR90" s="385"/>
      <c r="AS90" s="385"/>
      <c r="AT90" s="385"/>
      <c r="AU90" s="385"/>
      <c r="AV90" s="385"/>
      <c r="AW90" s="385"/>
      <c r="AX90" s="385"/>
      <c r="AY90" s="385"/>
      <c r="AZ90" s="386"/>
      <c r="BA90" s="386"/>
      <c r="BB90" s="386"/>
      <c r="BC90" s="386"/>
      <c r="BD90" s="386"/>
      <c r="BE90" s="378"/>
      <c r="BF90" s="378"/>
      <c r="BG90" s="378"/>
      <c r="BH90" s="378"/>
      <c r="BI90" s="378"/>
      <c r="BJ90" s="378"/>
      <c r="BK90" s="378"/>
      <c r="BL90" s="378"/>
      <c r="BM90" s="378"/>
      <c r="BN90" s="378"/>
      <c r="BO90" s="378"/>
      <c r="BP90" s="378"/>
      <c r="BQ90" s="375">
        <v>84</v>
      </c>
      <c r="BR90" s="380"/>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359"/>
    </row>
    <row r="91" spans="1:131" s="360" customFormat="1" ht="26.25" hidden="1" customHeight="1">
      <c r="A91" s="383"/>
      <c r="B91" s="384"/>
      <c r="C91" s="384"/>
      <c r="D91" s="384"/>
      <c r="E91" s="384"/>
      <c r="F91" s="384"/>
      <c r="G91" s="384"/>
      <c r="H91" s="384"/>
      <c r="I91" s="384"/>
      <c r="J91" s="384"/>
      <c r="K91" s="384"/>
      <c r="L91" s="384"/>
      <c r="M91" s="384"/>
      <c r="N91" s="384"/>
      <c r="O91" s="384"/>
      <c r="P91" s="384"/>
      <c r="Q91" s="385"/>
      <c r="R91" s="385"/>
      <c r="S91" s="385"/>
      <c r="T91" s="385"/>
      <c r="U91" s="385"/>
      <c r="V91" s="385"/>
      <c r="W91" s="385"/>
      <c r="X91" s="385"/>
      <c r="Y91" s="385"/>
      <c r="Z91" s="385"/>
      <c r="AA91" s="385"/>
      <c r="AB91" s="385"/>
      <c r="AC91" s="385"/>
      <c r="AD91" s="385"/>
      <c r="AE91" s="385"/>
      <c r="AF91" s="385"/>
      <c r="AG91" s="385"/>
      <c r="AH91" s="385"/>
      <c r="AI91" s="385"/>
      <c r="AJ91" s="385"/>
      <c r="AK91" s="385"/>
      <c r="AL91" s="385"/>
      <c r="AM91" s="385"/>
      <c r="AN91" s="385"/>
      <c r="AO91" s="385"/>
      <c r="AP91" s="385"/>
      <c r="AQ91" s="385"/>
      <c r="AR91" s="385"/>
      <c r="AS91" s="385"/>
      <c r="AT91" s="385"/>
      <c r="AU91" s="385"/>
      <c r="AV91" s="385"/>
      <c r="AW91" s="385"/>
      <c r="AX91" s="385"/>
      <c r="AY91" s="385"/>
      <c r="AZ91" s="386"/>
      <c r="BA91" s="386"/>
      <c r="BB91" s="386"/>
      <c r="BC91" s="386"/>
      <c r="BD91" s="386"/>
      <c r="BE91" s="378"/>
      <c r="BF91" s="378"/>
      <c r="BG91" s="378"/>
      <c r="BH91" s="378"/>
      <c r="BI91" s="378"/>
      <c r="BJ91" s="378"/>
      <c r="BK91" s="378"/>
      <c r="BL91" s="378"/>
      <c r="BM91" s="378"/>
      <c r="BN91" s="378"/>
      <c r="BO91" s="378"/>
      <c r="BP91" s="378"/>
      <c r="BQ91" s="375">
        <v>85</v>
      </c>
      <c r="BR91" s="380"/>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359"/>
    </row>
    <row r="92" spans="1:131" s="360" customFormat="1" ht="26.25" hidden="1" customHeight="1">
      <c r="A92" s="383"/>
      <c r="B92" s="384"/>
      <c r="C92" s="384"/>
      <c r="D92" s="384"/>
      <c r="E92" s="384"/>
      <c r="F92" s="384"/>
      <c r="G92" s="384"/>
      <c r="H92" s="384"/>
      <c r="I92" s="384"/>
      <c r="J92" s="384"/>
      <c r="K92" s="384"/>
      <c r="L92" s="384"/>
      <c r="M92" s="384"/>
      <c r="N92" s="384"/>
      <c r="O92" s="384"/>
      <c r="P92" s="384"/>
      <c r="Q92" s="385"/>
      <c r="R92" s="385"/>
      <c r="S92" s="385"/>
      <c r="T92" s="385"/>
      <c r="U92" s="385"/>
      <c r="V92" s="385"/>
      <c r="W92" s="385"/>
      <c r="X92" s="385"/>
      <c r="Y92" s="385"/>
      <c r="Z92" s="385"/>
      <c r="AA92" s="385"/>
      <c r="AB92" s="385"/>
      <c r="AC92" s="385"/>
      <c r="AD92" s="385"/>
      <c r="AE92" s="385"/>
      <c r="AF92" s="385"/>
      <c r="AG92" s="385"/>
      <c r="AH92" s="385"/>
      <c r="AI92" s="385"/>
      <c r="AJ92" s="385"/>
      <c r="AK92" s="385"/>
      <c r="AL92" s="385"/>
      <c r="AM92" s="385"/>
      <c r="AN92" s="385"/>
      <c r="AO92" s="385"/>
      <c r="AP92" s="385"/>
      <c r="AQ92" s="385"/>
      <c r="AR92" s="385"/>
      <c r="AS92" s="385"/>
      <c r="AT92" s="385"/>
      <c r="AU92" s="385"/>
      <c r="AV92" s="385"/>
      <c r="AW92" s="385"/>
      <c r="AX92" s="385"/>
      <c r="AY92" s="385"/>
      <c r="AZ92" s="386"/>
      <c r="BA92" s="386"/>
      <c r="BB92" s="386"/>
      <c r="BC92" s="386"/>
      <c r="BD92" s="386"/>
      <c r="BE92" s="378"/>
      <c r="BF92" s="378"/>
      <c r="BG92" s="378"/>
      <c r="BH92" s="378"/>
      <c r="BI92" s="378"/>
      <c r="BJ92" s="378"/>
      <c r="BK92" s="378"/>
      <c r="BL92" s="378"/>
      <c r="BM92" s="378"/>
      <c r="BN92" s="378"/>
      <c r="BO92" s="378"/>
      <c r="BP92" s="378"/>
      <c r="BQ92" s="375">
        <v>86</v>
      </c>
      <c r="BR92" s="380"/>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359"/>
    </row>
    <row r="93" spans="1:131" s="360" customFormat="1" ht="26.25" hidden="1" customHeight="1">
      <c r="A93" s="383"/>
      <c r="B93" s="384"/>
      <c r="C93" s="384"/>
      <c r="D93" s="384"/>
      <c r="E93" s="384"/>
      <c r="F93" s="384"/>
      <c r="G93" s="384"/>
      <c r="H93" s="384"/>
      <c r="I93" s="384"/>
      <c r="J93" s="384"/>
      <c r="K93" s="384"/>
      <c r="L93" s="384"/>
      <c r="M93" s="384"/>
      <c r="N93" s="384"/>
      <c r="O93" s="384"/>
      <c r="P93" s="384"/>
      <c r="Q93" s="385"/>
      <c r="R93" s="385"/>
      <c r="S93" s="385"/>
      <c r="T93" s="385"/>
      <c r="U93" s="385"/>
      <c r="V93" s="385"/>
      <c r="W93" s="385"/>
      <c r="X93" s="385"/>
      <c r="Y93" s="385"/>
      <c r="Z93" s="385"/>
      <c r="AA93" s="385"/>
      <c r="AB93" s="385"/>
      <c r="AC93" s="385"/>
      <c r="AD93" s="385"/>
      <c r="AE93" s="385"/>
      <c r="AF93" s="385"/>
      <c r="AG93" s="385"/>
      <c r="AH93" s="385"/>
      <c r="AI93" s="385"/>
      <c r="AJ93" s="385"/>
      <c r="AK93" s="385"/>
      <c r="AL93" s="385"/>
      <c r="AM93" s="385"/>
      <c r="AN93" s="385"/>
      <c r="AO93" s="385"/>
      <c r="AP93" s="385"/>
      <c r="AQ93" s="385"/>
      <c r="AR93" s="385"/>
      <c r="AS93" s="385"/>
      <c r="AT93" s="385"/>
      <c r="AU93" s="385"/>
      <c r="AV93" s="385"/>
      <c r="AW93" s="385"/>
      <c r="AX93" s="385"/>
      <c r="AY93" s="385"/>
      <c r="AZ93" s="386"/>
      <c r="BA93" s="386"/>
      <c r="BB93" s="386"/>
      <c r="BC93" s="386"/>
      <c r="BD93" s="386"/>
      <c r="BE93" s="378"/>
      <c r="BF93" s="378"/>
      <c r="BG93" s="378"/>
      <c r="BH93" s="378"/>
      <c r="BI93" s="378"/>
      <c r="BJ93" s="378"/>
      <c r="BK93" s="378"/>
      <c r="BL93" s="378"/>
      <c r="BM93" s="378"/>
      <c r="BN93" s="378"/>
      <c r="BO93" s="378"/>
      <c r="BP93" s="378"/>
      <c r="BQ93" s="375">
        <v>87</v>
      </c>
      <c r="BR93" s="380"/>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359"/>
    </row>
    <row r="94" spans="1:131" s="360" customFormat="1" ht="26.25" hidden="1" customHeight="1">
      <c r="A94" s="383"/>
      <c r="B94" s="384"/>
      <c r="C94" s="384"/>
      <c r="D94" s="384"/>
      <c r="E94" s="384"/>
      <c r="F94" s="384"/>
      <c r="G94" s="384"/>
      <c r="H94" s="384"/>
      <c r="I94" s="384"/>
      <c r="J94" s="384"/>
      <c r="K94" s="384"/>
      <c r="L94" s="384"/>
      <c r="M94" s="384"/>
      <c r="N94" s="384"/>
      <c r="O94" s="384"/>
      <c r="P94" s="384"/>
      <c r="Q94" s="385"/>
      <c r="R94" s="385"/>
      <c r="S94" s="385"/>
      <c r="T94" s="385"/>
      <c r="U94" s="385"/>
      <c r="V94" s="385"/>
      <c r="W94" s="385"/>
      <c r="X94" s="385"/>
      <c r="Y94" s="385"/>
      <c r="Z94" s="385"/>
      <c r="AA94" s="385"/>
      <c r="AB94" s="385"/>
      <c r="AC94" s="385"/>
      <c r="AD94" s="385"/>
      <c r="AE94" s="385"/>
      <c r="AF94" s="385"/>
      <c r="AG94" s="385"/>
      <c r="AH94" s="385"/>
      <c r="AI94" s="385"/>
      <c r="AJ94" s="385"/>
      <c r="AK94" s="385"/>
      <c r="AL94" s="385"/>
      <c r="AM94" s="385"/>
      <c r="AN94" s="385"/>
      <c r="AO94" s="385"/>
      <c r="AP94" s="385"/>
      <c r="AQ94" s="385"/>
      <c r="AR94" s="385"/>
      <c r="AS94" s="385"/>
      <c r="AT94" s="385"/>
      <c r="AU94" s="385"/>
      <c r="AV94" s="385"/>
      <c r="AW94" s="385"/>
      <c r="AX94" s="385"/>
      <c r="AY94" s="385"/>
      <c r="AZ94" s="386"/>
      <c r="BA94" s="386"/>
      <c r="BB94" s="386"/>
      <c r="BC94" s="386"/>
      <c r="BD94" s="386"/>
      <c r="BE94" s="378"/>
      <c r="BF94" s="378"/>
      <c r="BG94" s="378"/>
      <c r="BH94" s="378"/>
      <c r="BI94" s="378"/>
      <c r="BJ94" s="378"/>
      <c r="BK94" s="378"/>
      <c r="BL94" s="378"/>
      <c r="BM94" s="378"/>
      <c r="BN94" s="378"/>
      <c r="BO94" s="378"/>
      <c r="BP94" s="378"/>
      <c r="BQ94" s="375">
        <v>88</v>
      </c>
      <c r="BR94" s="380"/>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359"/>
    </row>
    <row r="95" spans="1:131" s="360" customFormat="1" ht="26.25" hidden="1" customHeight="1">
      <c r="A95" s="383"/>
      <c r="B95" s="384"/>
      <c r="C95" s="384"/>
      <c r="D95" s="384"/>
      <c r="E95" s="384"/>
      <c r="F95" s="384"/>
      <c r="G95" s="384"/>
      <c r="H95" s="384"/>
      <c r="I95" s="384"/>
      <c r="J95" s="384"/>
      <c r="K95" s="384"/>
      <c r="L95" s="384"/>
      <c r="M95" s="384"/>
      <c r="N95" s="384"/>
      <c r="O95" s="384"/>
      <c r="P95" s="384"/>
      <c r="Q95" s="385"/>
      <c r="R95" s="385"/>
      <c r="S95" s="385"/>
      <c r="T95" s="385"/>
      <c r="U95" s="385"/>
      <c r="V95" s="385"/>
      <c r="W95" s="385"/>
      <c r="X95" s="385"/>
      <c r="Y95" s="385"/>
      <c r="Z95" s="385"/>
      <c r="AA95" s="385"/>
      <c r="AB95" s="385"/>
      <c r="AC95" s="385"/>
      <c r="AD95" s="385"/>
      <c r="AE95" s="385"/>
      <c r="AF95" s="385"/>
      <c r="AG95" s="385"/>
      <c r="AH95" s="385"/>
      <c r="AI95" s="385"/>
      <c r="AJ95" s="385"/>
      <c r="AK95" s="385"/>
      <c r="AL95" s="385"/>
      <c r="AM95" s="385"/>
      <c r="AN95" s="385"/>
      <c r="AO95" s="385"/>
      <c r="AP95" s="385"/>
      <c r="AQ95" s="385"/>
      <c r="AR95" s="385"/>
      <c r="AS95" s="385"/>
      <c r="AT95" s="385"/>
      <c r="AU95" s="385"/>
      <c r="AV95" s="385"/>
      <c r="AW95" s="385"/>
      <c r="AX95" s="385"/>
      <c r="AY95" s="385"/>
      <c r="AZ95" s="386"/>
      <c r="BA95" s="386"/>
      <c r="BB95" s="386"/>
      <c r="BC95" s="386"/>
      <c r="BD95" s="386"/>
      <c r="BE95" s="378"/>
      <c r="BF95" s="378"/>
      <c r="BG95" s="378"/>
      <c r="BH95" s="378"/>
      <c r="BI95" s="378"/>
      <c r="BJ95" s="378"/>
      <c r="BK95" s="378"/>
      <c r="BL95" s="378"/>
      <c r="BM95" s="378"/>
      <c r="BN95" s="378"/>
      <c r="BO95" s="378"/>
      <c r="BP95" s="378"/>
      <c r="BQ95" s="375">
        <v>89</v>
      </c>
      <c r="BR95" s="380"/>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359"/>
    </row>
    <row r="96" spans="1:131" s="360" customFormat="1" ht="26.25" hidden="1" customHeight="1">
      <c r="A96" s="383"/>
      <c r="B96" s="384"/>
      <c r="C96" s="384"/>
      <c r="D96" s="384"/>
      <c r="E96" s="384"/>
      <c r="F96" s="384"/>
      <c r="G96" s="384"/>
      <c r="H96" s="384"/>
      <c r="I96" s="384"/>
      <c r="J96" s="384"/>
      <c r="K96" s="384"/>
      <c r="L96" s="384"/>
      <c r="M96" s="384"/>
      <c r="N96" s="384"/>
      <c r="O96" s="384"/>
      <c r="P96" s="384"/>
      <c r="Q96" s="385"/>
      <c r="R96" s="385"/>
      <c r="S96" s="385"/>
      <c r="T96" s="385"/>
      <c r="U96" s="385"/>
      <c r="V96" s="385"/>
      <c r="W96" s="385"/>
      <c r="X96" s="385"/>
      <c r="Y96" s="385"/>
      <c r="Z96" s="385"/>
      <c r="AA96" s="385"/>
      <c r="AB96" s="385"/>
      <c r="AC96" s="385"/>
      <c r="AD96" s="385"/>
      <c r="AE96" s="385"/>
      <c r="AF96" s="385"/>
      <c r="AG96" s="385"/>
      <c r="AH96" s="385"/>
      <c r="AI96" s="385"/>
      <c r="AJ96" s="385"/>
      <c r="AK96" s="385"/>
      <c r="AL96" s="385"/>
      <c r="AM96" s="385"/>
      <c r="AN96" s="385"/>
      <c r="AO96" s="385"/>
      <c r="AP96" s="385"/>
      <c r="AQ96" s="385"/>
      <c r="AR96" s="385"/>
      <c r="AS96" s="385"/>
      <c r="AT96" s="385"/>
      <c r="AU96" s="385"/>
      <c r="AV96" s="385"/>
      <c r="AW96" s="385"/>
      <c r="AX96" s="385"/>
      <c r="AY96" s="385"/>
      <c r="AZ96" s="386"/>
      <c r="BA96" s="386"/>
      <c r="BB96" s="386"/>
      <c r="BC96" s="386"/>
      <c r="BD96" s="386"/>
      <c r="BE96" s="378"/>
      <c r="BF96" s="378"/>
      <c r="BG96" s="378"/>
      <c r="BH96" s="378"/>
      <c r="BI96" s="378"/>
      <c r="BJ96" s="378"/>
      <c r="BK96" s="378"/>
      <c r="BL96" s="378"/>
      <c r="BM96" s="378"/>
      <c r="BN96" s="378"/>
      <c r="BO96" s="378"/>
      <c r="BP96" s="378"/>
      <c r="BQ96" s="375">
        <v>90</v>
      </c>
      <c r="BR96" s="380"/>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359"/>
    </row>
    <row r="97" spans="1:131" s="360" customFormat="1" ht="26.25" hidden="1" customHeight="1">
      <c r="A97" s="383"/>
      <c r="B97" s="384"/>
      <c r="C97" s="384"/>
      <c r="D97" s="384"/>
      <c r="E97" s="384"/>
      <c r="F97" s="384"/>
      <c r="G97" s="384"/>
      <c r="H97" s="384"/>
      <c r="I97" s="384"/>
      <c r="J97" s="384"/>
      <c r="K97" s="384"/>
      <c r="L97" s="384"/>
      <c r="M97" s="384"/>
      <c r="N97" s="384"/>
      <c r="O97" s="384"/>
      <c r="P97" s="384"/>
      <c r="Q97" s="385"/>
      <c r="R97" s="385"/>
      <c r="S97" s="385"/>
      <c r="T97" s="385"/>
      <c r="U97" s="385"/>
      <c r="V97" s="385"/>
      <c r="W97" s="385"/>
      <c r="X97" s="385"/>
      <c r="Y97" s="385"/>
      <c r="Z97" s="385"/>
      <c r="AA97" s="385"/>
      <c r="AB97" s="385"/>
      <c r="AC97" s="385"/>
      <c r="AD97" s="385"/>
      <c r="AE97" s="385"/>
      <c r="AF97" s="385"/>
      <c r="AG97" s="385"/>
      <c r="AH97" s="385"/>
      <c r="AI97" s="385"/>
      <c r="AJ97" s="385"/>
      <c r="AK97" s="385"/>
      <c r="AL97" s="385"/>
      <c r="AM97" s="385"/>
      <c r="AN97" s="385"/>
      <c r="AO97" s="385"/>
      <c r="AP97" s="385"/>
      <c r="AQ97" s="385"/>
      <c r="AR97" s="385"/>
      <c r="AS97" s="385"/>
      <c r="AT97" s="385"/>
      <c r="AU97" s="385"/>
      <c r="AV97" s="385"/>
      <c r="AW97" s="385"/>
      <c r="AX97" s="385"/>
      <c r="AY97" s="385"/>
      <c r="AZ97" s="386"/>
      <c r="BA97" s="386"/>
      <c r="BB97" s="386"/>
      <c r="BC97" s="386"/>
      <c r="BD97" s="386"/>
      <c r="BE97" s="378"/>
      <c r="BF97" s="378"/>
      <c r="BG97" s="378"/>
      <c r="BH97" s="378"/>
      <c r="BI97" s="378"/>
      <c r="BJ97" s="378"/>
      <c r="BK97" s="378"/>
      <c r="BL97" s="378"/>
      <c r="BM97" s="378"/>
      <c r="BN97" s="378"/>
      <c r="BO97" s="378"/>
      <c r="BP97" s="378"/>
      <c r="BQ97" s="375">
        <v>91</v>
      </c>
      <c r="BR97" s="380"/>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359"/>
    </row>
    <row r="98" spans="1:131" s="360" customFormat="1" ht="26.25" hidden="1" customHeight="1">
      <c r="A98" s="383"/>
      <c r="B98" s="384"/>
      <c r="C98" s="384"/>
      <c r="D98" s="384"/>
      <c r="E98" s="384"/>
      <c r="F98" s="384"/>
      <c r="G98" s="384"/>
      <c r="H98" s="384"/>
      <c r="I98" s="384"/>
      <c r="J98" s="384"/>
      <c r="K98" s="384"/>
      <c r="L98" s="384"/>
      <c r="M98" s="384"/>
      <c r="N98" s="384"/>
      <c r="O98" s="384"/>
      <c r="P98" s="384"/>
      <c r="Q98" s="385"/>
      <c r="R98" s="385"/>
      <c r="S98" s="385"/>
      <c r="T98" s="385"/>
      <c r="U98" s="385"/>
      <c r="V98" s="385"/>
      <c r="W98" s="385"/>
      <c r="X98" s="385"/>
      <c r="Y98" s="385"/>
      <c r="Z98" s="385"/>
      <c r="AA98" s="385"/>
      <c r="AB98" s="385"/>
      <c r="AC98" s="385"/>
      <c r="AD98" s="385"/>
      <c r="AE98" s="385"/>
      <c r="AF98" s="385"/>
      <c r="AG98" s="385"/>
      <c r="AH98" s="385"/>
      <c r="AI98" s="385"/>
      <c r="AJ98" s="385"/>
      <c r="AK98" s="385"/>
      <c r="AL98" s="385"/>
      <c r="AM98" s="385"/>
      <c r="AN98" s="385"/>
      <c r="AO98" s="385"/>
      <c r="AP98" s="385"/>
      <c r="AQ98" s="385"/>
      <c r="AR98" s="385"/>
      <c r="AS98" s="385"/>
      <c r="AT98" s="385"/>
      <c r="AU98" s="385"/>
      <c r="AV98" s="385"/>
      <c r="AW98" s="385"/>
      <c r="AX98" s="385"/>
      <c r="AY98" s="385"/>
      <c r="AZ98" s="386"/>
      <c r="BA98" s="386"/>
      <c r="BB98" s="386"/>
      <c r="BC98" s="386"/>
      <c r="BD98" s="386"/>
      <c r="BE98" s="378"/>
      <c r="BF98" s="378"/>
      <c r="BG98" s="378"/>
      <c r="BH98" s="378"/>
      <c r="BI98" s="378"/>
      <c r="BJ98" s="378"/>
      <c r="BK98" s="378"/>
      <c r="BL98" s="378"/>
      <c r="BM98" s="378"/>
      <c r="BN98" s="378"/>
      <c r="BO98" s="378"/>
      <c r="BP98" s="378"/>
      <c r="BQ98" s="375">
        <v>92</v>
      </c>
      <c r="BR98" s="380"/>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359"/>
    </row>
    <row r="99" spans="1:131" s="360" customFormat="1" ht="26.25" hidden="1" customHeight="1">
      <c r="A99" s="383"/>
      <c r="B99" s="384"/>
      <c r="C99" s="384"/>
      <c r="D99" s="384"/>
      <c r="E99" s="384"/>
      <c r="F99" s="384"/>
      <c r="G99" s="384"/>
      <c r="H99" s="384"/>
      <c r="I99" s="384"/>
      <c r="J99" s="384"/>
      <c r="K99" s="384"/>
      <c r="L99" s="384"/>
      <c r="M99" s="384"/>
      <c r="N99" s="384"/>
      <c r="O99" s="384"/>
      <c r="P99" s="384"/>
      <c r="Q99" s="385"/>
      <c r="R99" s="385"/>
      <c r="S99" s="385"/>
      <c r="T99" s="385"/>
      <c r="U99" s="385"/>
      <c r="V99" s="385"/>
      <c r="W99" s="385"/>
      <c r="X99" s="385"/>
      <c r="Y99" s="385"/>
      <c r="Z99" s="385"/>
      <c r="AA99" s="385"/>
      <c r="AB99" s="385"/>
      <c r="AC99" s="385"/>
      <c r="AD99" s="385"/>
      <c r="AE99" s="385"/>
      <c r="AF99" s="385"/>
      <c r="AG99" s="385"/>
      <c r="AH99" s="385"/>
      <c r="AI99" s="385"/>
      <c r="AJ99" s="385"/>
      <c r="AK99" s="385"/>
      <c r="AL99" s="385"/>
      <c r="AM99" s="385"/>
      <c r="AN99" s="385"/>
      <c r="AO99" s="385"/>
      <c r="AP99" s="385"/>
      <c r="AQ99" s="385"/>
      <c r="AR99" s="385"/>
      <c r="AS99" s="385"/>
      <c r="AT99" s="385"/>
      <c r="AU99" s="385"/>
      <c r="AV99" s="385"/>
      <c r="AW99" s="385"/>
      <c r="AX99" s="385"/>
      <c r="AY99" s="385"/>
      <c r="AZ99" s="386"/>
      <c r="BA99" s="386"/>
      <c r="BB99" s="386"/>
      <c r="BC99" s="386"/>
      <c r="BD99" s="386"/>
      <c r="BE99" s="378"/>
      <c r="BF99" s="378"/>
      <c r="BG99" s="378"/>
      <c r="BH99" s="378"/>
      <c r="BI99" s="378"/>
      <c r="BJ99" s="378"/>
      <c r="BK99" s="378"/>
      <c r="BL99" s="378"/>
      <c r="BM99" s="378"/>
      <c r="BN99" s="378"/>
      <c r="BO99" s="378"/>
      <c r="BP99" s="378"/>
      <c r="BQ99" s="375">
        <v>93</v>
      </c>
      <c r="BR99" s="380"/>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359"/>
    </row>
    <row r="100" spans="1:131" s="360" customFormat="1" ht="26.25" hidden="1" customHeight="1">
      <c r="A100" s="383"/>
      <c r="B100" s="384"/>
      <c r="C100" s="384"/>
      <c r="D100" s="384"/>
      <c r="E100" s="384"/>
      <c r="F100" s="384"/>
      <c r="G100" s="384"/>
      <c r="H100" s="384"/>
      <c r="I100" s="384"/>
      <c r="J100" s="384"/>
      <c r="K100" s="384"/>
      <c r="L100" s="384"/>
      <c r="M100" s="384"/>
      <c r="N100" s="384"/>
      <c r="O100" s="384"/>
      <c r="P100" s="384"/>
      <c r="Q100" s="385"/>
      <c r="R100" s="385"/>
      <c r="S100" s="385"/>
      <c r="T100" s="385"/>
      <c r="U100" s="385"/>
      <c r="V100" s="385"/>
      <c r="W100" s="385"/>
      <c r="X100" s="385"/>
      <c r="Y100" s="385"/>
      <c r="Z100" s="385"/>
      <c r="AA100" s="385"/>
      <c r="AB100" s="385"/>
      <c r="AC100" s="385"/>
      <c r="AD100" s="385"/>
      <c r="AE100" s="385"/>
      <c r="AF100" s="385"/>
      <c r="AG100" s="385"/>
      <c r="AH100" s="385"/>
      <c r="AI100" s="385"/>
      <c r="AJ100" s="385"/>
      <c r="AK100" s="385"/>
      <c r="AL100" s="385"/>
      <c r="AM100" s="385"/>
      <c r="AN100" s="385"/>
      <c r="AO100" s="385"/>
      <c r="AP100" s="385"/>
      <c r="AQ100" s="385"/>
      <c r="AR100" s="385"/>
      <c r="AS100" s="385"/>
      <c r="AT100" s="385"/>
      <c r="AU100" s="385"/>
      <c r="AV100" s="385"/>
      <c r="AW100" s="385"/>
      <c r="AX100" s="385"/>
      <c r="AY100" s="385"/>
      <c r="AZ100" s="386"/>
      <c r="BA100" s="386"/>
      <c r="BB100" s="386"/>
      <c r="BC100" s="386"/>
      <c r="BD100" s="386"/>
      <c r="BE100" s="378"/>
      <c r="BF100" s="378"/>
      <c r="BG100" s="378"/>
      <c r="BH100" s="378"/>
      <c r="BI100" s="378"/>
      <c r="BJ100" s="378"/>
      <c r="BK100" s="378"/>
      <c r="BL100" s="378"/>
      <c r="BM100" s="378"/>
      <c r="BN100" s="378"/>
      <c r="BO100" s="378"/>
      <c r="BP100" s="378"/>
      <c r="BQ100" s="375">
        <v>94</v>
      </c>
      <c r="BR100" s="380"/>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359"/>
    </row>
    <row r="101" spans="1:131" s="360" customFormat="1" ht="26.25" hidden="1" customHeight="1">
      <c r="A101" s="383"/>
      <c r="B101" s="384"/>
      <c r="C101" s="384"/>
      <c r="D101" s="384"/>
      <c r="E101" s="384"/>
      <c r="F101" s="384"/>
      <c r="G101" s="384"/>
      <c r="H101" s="384"/>
      <c r="I101" s="384"/>
      <c r="J101" s="384"/>
      <c r="K101" s="384"/>
      <c r="L101" s="384"/>
      <c r="M101" s="384"/>
      <c r="N101" s="384"/>
      <c r="O101" s="384"/>
      <c r="P101" s="384"/>
      <c r="Q101" s="385"/>
      <c r="R101" s="385"/>
      <c r="S101" s="385"/>
      <c r="T101" s="385"/>
      <c r="U101" s="385"/>
      <c r="V101" s="385"/>
      <c r="W101" s="385"/>
      <c r="X101" s="385"/>
      <c r="Y101" s="385"/>
      <c r="Z101" s="385"/>
      <c r="AA101" s="385"/>
      <c r="AB101" s="385"/>
      <c r="AC101" s="385"/>
      <c r="AD101" s="385"/>
      <c r="AE101" s="385"/>
      <c r="AF101" s="385"/>
      <c r="AG101" s="385"/>
      <c r="AH101" s="385"/>
      <c r="AI101" s="385"/>
      <c r="AJ101" s="385"/>
      <c r="AK101" s="385"/>
      <c r="AL101" s="385"/>
      <c r="AM101" s="385"/>
      <c r="AN101" s="385"/>
      <c r="AO101" s="385"/>
      <c r="AP101" s="385"/>
      <c r="AQ101" s="385"/>
      <c r="AR101" s="385"/>
      <c r="AS101" s="385"/>
      <c r="AT101" s="385"/>
      <c r="AU101" s="385"/>
      <c r="AV101" s="385"/>
      <c r="AW101" s="385"/>
      <c r="AX101" s="385"/>
      <c r="AY101" s="385"/>
      <c r="AZ101" s="386"/>
      <c r="BA101" s="386"/>
      <c r="BB101" s="386"/>
      <c r="BC101" s="386"/>
      <c r="BD101" s="386"/>
      <c r="BE101" s="378"/>
      <c r="BF101" s="378"/>
      <c r="BG101" s="378"/>
      <c r="BH101" s="378"/>
      <c r="BI101" s="378"/>
      <c r="BJ101" s="378"/>
      <c r="BK101" s="378"/>
      <c r="BL101" s="378"/>
      <c r="BM101" s="378"/>
      <c r="BN101" s="378"/>
      <c r="BO101" s="378"/>
      <c r="BP101" s="378"/>
      <c r="BQ101" s="375">
        <v>95</v>
      </c>
      <c r="BR101" s="380"/>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359"/>
    </row>
    <row r="102" spans="1:131" s="360" customFormat="1" ht="26.25" customHeight="1" thickBot="1">
      <c r="A102" s="383"/>
      <c r="B102" s="384"/>
      <c r="C102" s="384"/>
      <c r="D102" s="384"/>
      <c r="E102" s="384"/>
      <c r="F102" s="384"/>
      <c r="G102" s="384"/>
      <c r="H102" s="384"/>
      <c r="I102" s="384"/>
      <c r="J102" s="384"/>
      <c r="K102" s="384"/>
      <c r="L102" s="384"/>
      <c r="M102" s="384"/>
      <c r="N102" s="384"/>
      <c r="O102" s="384"/>
      <c r="P102" s="384"/>
      <c r="Q102" s="385"/>
      <c r="R102" s="385"/>
      <c r="S102" s="385"/>
      <c r="T102" s="385"/>
      <c r="U102" s="385"/>
      <c r="V102" s="385"/>
      <c r="W102" s="385"/>
      <c r="X102" s="385"/>
      <c r="Y102" s="385"/>
      <c r="Z102" s="385"/>
      <c r="AA102" s="385"/>
      <c r="AB102" s="385"/>
      <c r="AC102" s="385"/>
      <c r="AD102" s="385"/>
      <c r="AE102" s="385"/>
      <c r="AF102" s="385"/>
      <c r="AG102" s="385"/>
      <c r="AH102" s="385"/>
      <c r="AI102" s="385"/>
      <c r="AJ102" s="385"/>
      <c r="AK102" s="385"/>
      <c r="AL102" s="385"/>
      <c r="AM102" s="385"/>
      <c r="AN102" s="385"/>
      <c r="AO102" s="385"/>
      <c r="AP102" s="385"/>
      <c r="AQ102" s="385"/>
      <c r="AR102" s="385"/>
      <c r="AS102" s="385"/>
      <c r="AT102" s="385"/>
      <c r="AU102" s="385"/>
      <c r="AV102" s="385"/>
      <c r="AW102" s="385"/>
      <c r="AX102" s="385"/>
      <c r="AY102" s="385"/>
      <c r="AZ102" s="386"/>
      <c r="BA102" s="386"/>
      <c r="BB102" s="386"/>
      <c r="BC102" s="386"/>
      <c r="BD102" s="386"/>
      <c r="BE102" s="378"/>
      <c r="BF102" s="378"/>
      <c r="BG102" s="378"/>
      <c r="BH102" s="378"/>
      <c r="BI102" s="378"/>
      <c r="BJ102" s="378"/>
      <c r="BK102" s="378"/>
      <c r="BL102" s="378"/>
      <c r="BM102" s="378"/>
      <c r="BN102" s="378"/>
      <c r="BO102" s="378"/>
      <c r="BP102" s="378"/>
      <c r="BQ102" s="377" t="s">
        <v>475</v>
      </c>
      <c r="BR102" s="1013" t="s">
        <v>512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359"/>
    </row>
    <row r="103" spans="1:131" s="360" customFormat="1" ht="26.25" customHeight="1">
      <c r="A103" s="383"/>
      <c r="B103" s="384"/>
      <c r="C103" s="384"/>
      <c r="D103" s="384"/>
      <c r="E103" s="384"/>
      <c r="F103" s="384"/>
      <c r="G103" s="384"/>
      <c r="H103" s="384"/>
      <c r="I103" s="384"/>
      <c r="J103" s="384"/>
      <c r="K103" s="384"/>
      <c r="L103" s="384"/>
      <c r="M103" s="384"/>
      <c r="N103" s="384"/>
      <c r="O103" s="384"/>
      <c r="P103" s="384"/>
      <c r="Q103" s="385"/>
      <c r="R103" s="385"/>
      <c r="S103" s="385"/>
      <c r="T103" s="385"/>
      <c r="U103" s="385"/>
      <c r="V103" s="385"/>
      <c r="W103" s="385"/>
      <c r="X103" s="385"/>
      <c r="Y103" s="385"/>
      <c r="Z103" s="385"/>
      <c r="AA103" s="385"/>
      <c r="AB103" s="385"/>
      <c r="AC103" s="385"/>
      <c r="AD103" s="385"/>
      <c r="AE103" s="385"/>
      <c r="AF103" s="385"/>
      <c r="AG103" s="385"/>
      <c r="AH103" s="385"/>
      <c r="AI103" s="385"/>
      <c r="AJ103" s="385"/>
      <c r="AK103" s="385"/>
      <c r="AL103" s="385"/>
      <c r="AM103" s="385"/>
      <c r="AN103" s="385"/>
      <c r="AO103" s="385"/>
      <c r="AP103" s="385"/>
      <c r="AQ103" s="385"/>
      <c r="AR103" s="385"/>
      <c r="AS103" s="385"/>
      <c r="AT103" s="385"/>
      <c r="AU103" s="385"/>
      <c r="AV103" s="385"/>
      <c r="AW103" s="385"/>
      <c r="AX103" s="385"/>
      <c r="AY103" s="385"/>
      <c r="AZ103" s="386"/>
      <c r="BA103" s="386"/>
      <c r="BB103" s="386"/>
      <c r="BC103" s="386"/>
      <c r="BD103" s="386"/>
      <c r="BE103" s="378"/>
      <c r="BF103" s="378"/>
      <c r="BG103" s="378"/>
      <c r="BH103" s="378"/>
      <c r="BI103" s="378"/>
      <c r="BJ103" s="378"/>
      <c r="BK103" s="378"/>
      <c r="BL103" s="378"/>
      <c r="BM103" s="378"/>
      <c r="BN103" s="378"/>
      <c r="BO103" s="378"/>
      <c r="BP103" s="378"/>
      <c r="BQ103" s="1005" t="s">
        <v>513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359"/>
    </row>
    <row r="104" spans="1:131" s="360" customFormat="1" ht="26.25" customHeight="1">
      <c r="A104" s="383"/>
      <c r="B104" s="384"/>
      <c r="C104" s="384"/>
      <c r="D104" s="384"/>
      <c r="E104" s="384"/>
      <c r="F104" s="384"/>
      <c r="G104" s="384"/>
      <c r="H104" s="384"/>
      <c r="I104" s="384"/>
      <c r="J104" s="384"/>
      <c r="K104" s="384"/>
      <c r="L104" s="384"/>
      <c r="M104" s="384"/>
      <c r="N104" s="384"/>
      <c r="O104" s="384"/>
      <c r="P104" s="384"/>
      <c r="Q104" s="385"/>
      <c r="R104" s="385"/>
      <c r="S104" s="385"/>
      <c r="T104" s="385"/>
      <c r="U104" s="385"/>
      <c r="V104" s="385"/>
      <c r="W104" s="385"/>
      <c r="X104" s="385"/>
      <c r="Y104" s="385"/>
      <c r="Z104" s="385"/>
      <c r="AA104" s="385"/>
      <c r="AB104" s="385"/>
      <c r="AC104" s="385"/>
      <c r="AD104" s="385"/>
      <c r="AE104" s="385"/>
      <c r="AF104" s="385"/>
      <c r="AG104" s="385"/>
      <c r="AH104" s="385"/>
      <c r="AI104" s="385"/>
      <c r="AJ104" s="385"/>
      <c r="AK104" s="385"/>
      <c r="AL104" s="385"/>
      <c r="AM104" s="385"/>
      <c r="AN104" s="385"/>
      <c r="AO104" s="385"/>
      <c r="AP104" s="385"/>
      <c r="AQ104" s="385"/>
      <c r="AR104" s="385"/>
      <c r="AS104" s="385"/>
      <c r="AT104" s="385"/>
      <c r="AU104" s="385"/>
      <c r="AV104" s="385"/>
      <c r="AW104" s="385"/>
      <c r="AX104" s="385"/>
      <c r="AY104" s="385"/>
      <c r="AZ104" s="386"/>
      <c r="BA104" s="386"/>
      <c r="BB104" s="386"/>
      <c r="BC104" s="386"/>
      <c r="BD104" s="386"/>
      <c r="BE104" s="378"/>
      <c r="BF104" s="378"/>
      <c r="BG104" s="378"/>
      <c r="BH104" s="378"/>
      <c r="BI104" s="378"/>
      <c r="BJ104" s="378"/>
      <c r="BK104" s="378"/>
      <c r="BL104" s="378"/>
      <c r="BM104" s="378"/>
      <c r="BN104" s="378"/>
      <c r="BO104" s="378"/>
      <c r="BP104" s="378"/>
      <c r="BQ104" s="1006" t="s">
        <v>514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359"/>
    </row>
    <row r="105" spans="1:131" s="360" customFormat="1" ht="11.25" customHeight="1">
      <c r="A105" s="378"/>
      <c r="B105" s="378"/>
      <c r="C105" s="378"/>
      <c r="D105" s="378"/>
      <c r="E105" s="378"/>
      <c r="F105" s="378"/>
      <c r="G105" s="378"/>
      <c r="H105" s="378"/>
      <c r="I105" s="378"/>
      <c r="J105" s="378"/>
      <c r="K105" s="378"/>
      <c r="L105" s="378"/>
      <c r="M105" s="378"/>
      <c r="N105" s="378"/>
      <c r="O105" s="378"/>
      <c r="P105" s="378"/>
      <c r="Q105" s="378"/>
      <c r="R105" s="378"/>
      <c r="S105" s="378"/>
      <c r="T105" s="378"/>
      <c r="U105" s="378"/>
      <c r="V105" s="378"/>
      <c r="W105" s="378"/>
      <c r="X105" s="378"/>
      <c r="Y105" s="378"/>
      <c r="Z105" s="378"/>
      <c r="AA105" s="378"/>
      <c r="AB105" s="378"/>
      <c r="AC105" s="378"/>
      <c r="AD105" s="378"/>
      <c r="AE105" s="378"/>
      <c r="AF105" s="378"/>
      <c r="AG105" s="378"/>
      <c r="AH105" s="378"/>
      <c r="AI105" s="378"/>
      <c r="AJ105" s="378"/>
      <c r="AK105" s="378"/>
      <c r="AL105" s="378"/>
      <c r="AM105" s="378"/>
      <c r="AN105" s="378"/>
      <c r="AO105" s="378"/>
      <c r="AP105" s="378"/>
      <c r="AQ105" s="378"/>
      <c r="AR105" s="378"/>
      <c r="AS105" s="378"/>
      <c r="AT105" s="378"/>
      <c r="AU105" s="378"/>
      <c r="AV105" s="378"/>
      <c r="AW105" s="378"/>
      <c r="AX105" s="378"/>
      <c r="AY105" s="378"/>
      <c r="AZ105" s="378"/>
      <c r="BA105" s="378"/>
      <c r="BB105" s="378"/>
      <c r="BC105" s="378"/>
      <c r="BD105" s="378"/>
      <c r="BE105" s="378"/>
      <c r="BF105" s="378"/>
      <c r="BG105" s="378"/>
      <c r="BH105" s="378"/>
      <c r="BI105" s="378"/>
      <c r="BJ105" s="378"/>
      <c r="BK105" s="378"/>
      <c r="BL105" s="378"/>
      <c r="BM105" s="378"/>
      <c r="BN105" s="378"/>
      <c r="BO105" s="378"/>
      <c r="BP105" s="378"/>
      <c r="BQ105" s="381"/>
      <c r="BR105" s="381"/>
      <c r="BS105" s="381"/>
      <c r="BT105" s="381"/>
      <c r="BU105" s="381"/>
      <c r="BV105" s="381"/>
      <c r="BW105" s="381"/>
      <c r="BX105" s="381"/>
      <c r="BY105" s="381"/>
      <c r="BZ105" s="381"/>
      <c r="CA105" s="381"/>
      <c r="CB105" s="381"/>
      <c r="CC105" s="381"/>
      <c r="CD105" s="381"/>
      <c r="CE105" s="381"/>
      <c r="CF105" s="381"/>
      <c r="CG105" s="381"/>
      <c r="CH105" s="381"/>
      <c r="CI105" s="381"/>
      <c r="CJ105" s="381"/>
      <c r="CK105" s="381"/>
      <c r="CL105" s="381"/>
      <c r="CM105" s="381"/>
      <c r="CN105" s="381"/>
      <c r="CO105" s="381"/>
      <c r="CP105" s="381"/>
      <c r="CQ105" s="381"/>
      <c r="CR105" s="381"/>
      <c r="CS105" s="381"/>
      <c r="CT105" s="381"/>
      <c r="CU105" s="381"/>
      <c r="CV105" s="381"/>
      <c r="CW105" s="381"/>
      <c r="CX105" s="381"/>
      <c r="CY105" s="381"/>
      <c r="CZ105" s="381"/>
      <c r="DA105" s="381"/>
      <c r="DB105" s="381"/>
      <c r="DC105" s="381"/>
      <c r="DD105" s="381"/>
      <c r="DE105" s="381"/>
      <c r="DF105" s="381"/>
      <c r="DG105" s="381"/>
      <c r="DH105" s="381"/>
      <c r="DI105" s="381"/>
      <c r="DJ105" s="381"/>
      <c r="DK105" s="381"/>
      <c r="DL105" s="381"/>
      <c r="DM105" s="381"/>
      <c r="DN105" s="381"/>
      <c r="DO105" s="381"/>
      <c r="DP105" s="381"/>
      <c r="DQ105" s="381"/>
      <c r="DR105" s="381"/>
      <c r="DS105" s="381"/>
      <c r="DT105" s="381"/>
      <c r="DU105" s="381"/>
      <c r="DV105" s="381"/>
      <c r="DW105" s="381"/>
      <c r="DX105" s="381"/>
      <c r="DY105" s="381"/>
      <c r="DZ105" s="381"/>
      <c r="EA105" s="359"/>
    </row>
    <row r="106" spans="1:131" s="360" customFormat="1" ht="11.25" customHeight="1">
      <c r="A106" s="387"/>
      <c r="B106" s="387"/>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87"/>
      <c r="AK106" s="387"/>
      <c r="AL106" s="387"/>
      <c r="AM106" s="387"/>
      <c r="AN106" s="387"/>
      <c r="AO106" s="387"/>
      <c r="AP106" s="387"/>
      <c r="AQ106" s="387"/>
      <c r="AR106" s="387"/>
      <c r="AS106" s="387"/>
      <c r="AT106" s="387"/>
      <c r="AU106" s="387"/>
      <c r="AV106" s="387"/>
      <c r="AW106" s="387"/>
      <c r="AX106" s="387"/>
      <c r="AY106" s="387"/>
      <c r="AZ106" s="387"/>
      <c r="BA106" s="387"/>
      <c r="BB106" s="387"/>
      <c r="BC106" s="387"/>
      <c r="BD106" s="387"/>
      <c r="BE106" s="387"/>
      <c r="BF106" s="387"/>
      <c r="BG106" s="387"/>
      <c r="BH106" s="387"/>
      <c r="BI106" s="387"/>
      <c r="BJ106" s="387"/>
      <c r="BK106" s="387"/>
      <c r="BL106" s="387"/>
      <c r="BM106" s="387"/>
      <c r="BN106" s="387"/>
      <c r="BO106" s="387"/>
      <c r="BP106" s="387"/>
      <c r="BQ106" s="381"/>
      <c r="BR106" s="381"/>
      <c r="BS106" s="381"/>
      <c r="BT106" s="381"/>
      <c r="BU106" s="381"/>
      <c r="BV106" s="381"/>
      <c r="BW106" s="381"/>
      <c r="BX106" s="381"/>
      <c r="BY106" s="381"/>
      <c r="BZ106" s="381"/>
      <c r="CA106" s="381"/>
      <c r="CB106" s="381"/>
      <c r="CC106" s="381"/>
      <c r="CD106" s="381"/>
      <c r="CE106" s="381"/>
      <c r="CF106" s="381"/>
      <c r="CG106" s="381"/>
      <c r="CH106" s="381"/>
      <c r="CI106" s="381"/>
      <c r="CJ106" s="381"/>
      <c r="CK106" s="381"/>
      <c r="CL106" s="381"/>
      <c r="CM106" s="381"/>
      <c r="CN106" s="381"/>
      <c r="CO106" s="381"/>
      <c r="CP106" s="381"/>
      <c r="CQ106" s="381"/>
      <c r="CR106" s="381"/>
      <c r="CS106" s="381"/>
      <c r="CT106" s="381"/>
      <c r="CU106" s="381"/>
      <c r="CV106" s="381"/>
      <c r="CW106" s="381"/>
      <c r="CX106" s="381"/>
      <c r="CY106" s="381"/>
      <c r="CZ106" s="381"/>
      <c r="DA106" s="381"/>
      <c r="DB106" s="381"/>
      <c r="DC106" s="381"/>
      <c r="DD106" s="381"/>
      <c r="DE106" s="381"/>
      <c r="DF106" s="381"/>
      <c r="DG106" s="381"/>
      <c r="DH106" s="381"/>
      <c r="DI106" s="381"/>
      <c r="DJ106" s="381"/>
      <c r="DK106" s="381"/>
      <c r="DL106" s="381"/>
      <c r="DM106" s="381"/>
      <c r="DN106" s="381"/>
      <c r="DO106" s="381"/>
      <c r="DP106" s="381"/>
      <c r="DQ106" s="381"/>
      <c r="DR106" s="381"/>
      <c r="DS106" s="381"/>
      <c r="DT106" s="381"/>
      <c r="DU106" s="381"/>
      <c r="DV106" s="381"/>
      <c r="DW106" s="381"/>
      <c r="DX106" s="381"/>
      <c r="DY106" s="381"/>
      <c r="DZ106" s="381"/>
      <c r="EA106" s="359"/>
    </row>
    <row r="107" spans="1:131" s="359" customFormat="1" ht="26.25" customHeight="1" thickBot="1">
      <c r="A107" s="388" t="s">
        <v>515</v>
      </c>
      <c r="B107" s="389"/>
      <c r="C107" s="389"/>
      <c r="D107" s="389"/>
      <c r="E107" s="389"/>
      <c r="F107" s="389"/>
      <c r="G107" s="389"/>
      <c r="H107" s="389"/>
      <c r="I107" s="389"/>
      <c r="J107" s="389"/>
      <c r="K107" s="389"/>
      <c r="L107" s="389"/>
      <c r="M107" s="389"/>
      <c r="N107" s="389"/>
      <c r="O107" s="389"/>
      <c r="P107" s="389"/>
      <c r="Q107" s="389"/>
      <c r="R107" s="389"/>
      <c r="S107" s="389"/>
      <c r="T107" s="389"/>
      <c r="U107" s="389"/>
      <c r="V107" s="389"/>
      <c r="W107" s="389"/>
      <c r="X107" s="389"/>
      <c r="Y107" s="389"/>
      <c r="Z107" s="389"/>
      <c r="AA107" s="389"/>
      <c r="AB107" s="389"/>
      <c r="AC107" s="389"/>
      <c r="AD107" s="389"/>
      <c r="AE107" s="389"/>
      <c r="AF107" s="389"/>
      <c r="AG107" s="389"/>
      <c r="AH107" s="389"/>
      <c r="AI107" s="389"/>
      <c r="AJ107" s="389"/>
      <c r="AK107" s="389"/>
      <c r="AL107" s="389"/>
      <c r="AM107" s="389"/>
      <c r="AN107" s="389"/>
      <c r="AO107" s="389"/>
      <c r="AP107" s="389"/>
      <c r="AQ107" s="389"/>
      <c r="AR107" s="389"/>
      <c r="AS107" s="389"/>
      <c r="AT107" s="389"/>
      <c r="AU107" s="388" t="s">
        <v>516</v>
      </c>
      <c r="AV107" s="389"/>
      <c r="AW107" s="389"/>
      <c r="AX107" s="389"/>
      <c r="AY107" s="389"/>
      <c r="AZ107" s="389"/>
      <c r="BA107" s="389"/>
      <c r="BB107" s="389"/>
      <c r="BC107" s="389"/>
      <c r="BD107" s="389"/>
      <c r="BE107" s="389"/>
      <c r="BF107" s="389"/>
      <c r="BG107" s="389"/>
      <c r="BH107" s="389"/>
      <c r="BI107" s="389"/>
      <c r="BJ107" s="389"/>
      <c r="BK107" s="389"/>
      <c r="BL107" s="389"/>
      <c r="BM107" s="389"/>
      <c r="BN107" s="389"/>
      <c r="BO107" s="389"/>
      <c r="BP107" s="389"/>
      <c r="BQ107" s="389"/>
      <c r="BR107" s="389"/>
      <c r="BS107" s="389"/>
      <c r="BT107" s="389"/>
      <c r="BU107" s="389"/>
      <c r="BV107" s="389"/>
      <c r="BW107" s="389"/>
      <c r="BX107" s="389"/>
      <c r="BY107" s="389"/>
      <c r="BZ107" s="389"/>
      <c r="CA107" s="389"/>
      <c r="CB107" s="389"/>
      <c r="CC107" s="389"/>
      <c r="CD107" s="389"/>
      <c r="CE107" s="389"/>
      <c r="CF107" s="389"/>
      <c r="CG107" s="389"/>
      <c r="CH107" s="389"/>
      <c r="CI107" s="389"/>
      <c r="CJ107" s="389"/>
      <c r="CK107" s="389"/>
      <c r="CL107" s="389"/>
      <c r="CM107" s="389"/>
      <c r="CN107" s="389"/>
      <c r="CO107" s="389"/>
      <c r="CP107" s="389"/>
      <c r="CQ107" s="389"/>
      <c r="CR107" s="389"/>
      <c r="CS107" s="389"/>
      <c r="CT107" s="389"/>
      <c r="CU107" s="389"/>
      <c r="CV107" s="389"/>
      <c r="CW107" s="389"/>
      <c r="CX107" s="389"/>
      <c r="CY107" s="389"/>
      <c r="CZ107" s="389"/>
      <c r="DA107" s="389"/>
      <c r="DB107" s="389"/>
      <c r="DC107" s="389"/>
      <c r="DD107" s="389"/>
      <c r="DE107" s="389"/>
      <c r="DF107" s="389"/>
      <c r="DG107" s="389"/>
      <c r="DH107" s="389"/>
      <c r="DI107" s="389"/>
      <c r="DJ107" s="389"/>
      <c r="DK107" s="389"/>
      <c r="DL107" s="389"/>
      <c r="DM107" s="389"/>
      <c r="DN107" s="389"/>
      <c r="DO107" s="389"/>
      <c r="DP107" s="389"/>
      <c r="DQ107" s="389"/>
      <c r="DR107" s="389"/>
      <c r="DS107" s="389"/>
      <c r="DT107" s="389"/>
      <c r="DU107" s="389"/>
      <c r="DV107" s="389"/>
      <c r="DW107" s="389"/>
      <c r="DX107" s="389"/>
      <c r="DY107" s="389"/>
      <c r="DZ107" s="389"/>
    </row>
    <row r="108" spans="1:131" s="359" customFormat="1" ht="26.25" customHeight="1">
      <c r="A108" s="1007" t="s">
        <v>517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518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359" customFormat="1" ht="26.25" customHeight="1">
      <c r="A109" s="962" t="s">
        <v>519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520</v>
      </c>
      <c r="AB109" s="963"/>
      <c r="AC109" s="963"/>
      <c r="AD109" s="963"/>
      <c r="AE109" s="964"/>
      <c r="AF109" s="965" t="s">
        <v>297</v>
      </c>
      <c r="AG109" s="963"/>
      <c r="AH109" s="963"/>
      <c r="AI109" s="963"/>
      <c r="AJ109" s="964"/>
      <c r="AK109" s="965" t="s">
        <v>296</v>
      </c>
      <c r="AL109" s="963"/>
      <c r="AM109" s="963"/>
      <c r="AN109" s="963"/>
      <c r="AO109" s="964"/>
      <c r="AP109" s="965" t="s">
        <v>521</v>
      </c>
      <c r="AQ109" s="963"/>
      <c r="AR109" s="963"/>
      <c r="AS109" s="963"/>
      <c r="AT109" s="994"/>
      <c r="AU109" s="962" t="s">
        <v>519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520</v>
      </c>
      <c r="BR109" s="963"/>
      <c r="BS109" s="963"/>
      <c r="BT109" s="963"/>
      <c r="BU109" s="964"/>
      <c r="BV109" s="965" t="s">
        <v>297</v>
      </c>
      <c r="BW109" s="963"/>
      <c r="BX109" s="963"/>
      <c r="BY109" s="963"/>
      <c r="BZ109" s="964"/>
      <c r="CA109" s="965" t="s">
        <v>296</v>
      </c>
      <c r="CB109" s="963"/>
      <c r="CC109" s="963"/>
      <c r="CD109" s="963"/>
      <c r="CE109" s="964"/>
      <c r="CF109" s="1001" t="s">
        <v>521</v>
      </c>
      <c r="CG109" s="1001"/>
      <c r="CH109" s="1001"/>
      <c r="CI109" s="1001"/>
      <c r="CJ109" s="1001"/>
      <c r="CK109" s="965" t="s">
        <v>522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520</v>
      </c>
      <c r="DH109" s="963"/>
      <c r="DI109" s="963"/>
      <c r="DJ109" s="963"/>
      <c r="DK109" s="964"/>
      <c r="DL109" s="965" t="s">
        <v>297</v>
      </c>
      <c r="DM109" s="963"/>
      <c r="DN109" s="963"/>
      <c r="DO109" s="963"/>
      <c r="DP109" s="964"/>
      <c r="DQ109" s="965" t="s">
        <v>296</v>
      </c>
      <c r="DR109" s="963"/>
      <c r="DS109" s="963"/>
      <c r="DT109" s="963"/>
      <c r="DU109" s="964"/>
      <c r="DV109" s="965" t="s">
        <v>521</v>
      </c>
      <c r="DW109" s="963"/>
      <c r="DX109" s="963"/>
      <c r="DY109" s="963"/>
      <c r="DZ109" s="994"/>
    </row>
    <row r="110" spans="1:131" s="359" customFormat="1" ht="26.25" customHeight="1">
      <c r="A110" s="867" t="s">
        <v>523</v>
      </c>
      <c r="B110" s="868"/>
      <c r="C110" s="868"/>
      <c r="D110" s="868"/>
      <c r="E110" s="868"/>
      <c r="F110" s="868"/>
      <c r="G110" s="868"/>
      <c r="H110" s="868"/>
      <c r="I110" s="868"/>
      <c r="J110" s="868"/>
      <c r="K110" s="868"/>
      <c r="L110" s="868"/>
      <c r="M110" s="868"/>
      <c r="N110" s="868"/>
      <c r="O110" s="868"/>
      <c r="P110" s="868"/>
      <c r="Q110" s="868"/>
      <c r="R110" s="868"/>
      <c r="S110" s="868"/>
      <c r="T110" s="868"/>
      <c r="U110" s="868"/>
      <c r="V110" s="868"/>
      <c r="W110" s="868"/>
      <c r="X110" s="868"/>
      <c r="Y110" s="868"/>
      <c r="Z110" s="869"/>
      <c r="AA110" s="955">
        <v>1448769</v>
      </c>
      <c r="AB110" s="956"/>
      <c r="AC110" s="956"/>
      <c r="AD110" s="956"/>
      <c r="AE110" s="957"/>
      <c r="AF110" s="958">
        <v>1460808</v>
      </c>
      <c r="AG110" s="956"/>
      <c r="AH110" s="956"/>
      <c r="AI110" s="956"/>
      <c r="AJ110" s="957"/>
      <c r="AK110" s="958">
        <v>1433317</v>
      </c>
      <c r="AL110" s="956"/>
      <c r="AM110" s="956"/>
      <c r="AN110" s="956"/>
      <c r="AO110" s="957"/>
      <c r="AP110" s="959">
        <v>20.8</v>
      </c>
      <c r="AQ110" s="960"/>
      <c r="AR110" s="960"/>
      <c r="AS110" s="960"/>
      <c r="AT110" s="961"/>
      <c r="AU110" s="995" t="s">
        <v>65</v>
      </c>
      <c r="AV110" s="996"/>
      <c r="AW110" s="996"/>
      <c r="AX110" s="996"/>
      <c r="AY110" s="996"/>
      <c r="AZ110" s="921" t="s">
        <v>524</v>
      </c>
      <c r="BA110" s="868"/>
      <c r="BB110" s="868"/>
      <c r="BC110" s="868"/>
      <c r="BD110" s="868"/>
      <c r="BE110" s="868"/>
      <c r="BF110" s="868"/>
      <c r="BG110" s="868"/>
      <c r="BH110" s="868"/>
      <c r="BI110" s="868"/>
      <c r="BJ110" s="868"/>
      <c r="BK110" s="868"/>
      <c r="BL110" s="868"/>
      <c r="BM110" s="868"/>
      <c r="BN110" s="868"/>
      <c r="BO110" s="868"/>
      <c r="BP110" s="869"/>
      <c r="BQ110" s="922">
        <v>13894758</v>
      </c>
      <c r="BR110" s="903"/>
      <c r="BS110" s="903"/>
      <c r="BT110" s="903"/>
      <c r="BU110" s="903"/>
      <c r="BV110" s="903">
        <v>13219671</v>
      </c>
      <c r="BW110" s="903"/>
      <c r="BX110" s="903"/>
      <c r="BY110" s="903"/>
      <c r="BZ110" s="903"/>
      <c r="CA110" s="903">
        <v>12443095</v>
      </c>
      <c r="CB110" s="903"/>
      <c r="CC110" s="903"/>
      <c r="CD110" s="903"/>
      <c r="CE110" s="903"/>
      <c r="CF110" s="927">
        <v>180.4</v>
      </c>
      <c r="CG110" s="928"/>
      <c r="CH110" s="928"/>
      <c r="CI110" s="928"/>
      <c r="CJ110" s="928"/>
      <c r="CK110" s="991" t="s">
        <v>525</v>
      </c>
      <c r="CL110" s="877"/>
      <c r="CM110" s="952" t="s">
        <v>526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498</v>
      </c>
      <c r="DH110" s="903"/>
      <c r="DI110" s="903"/>
      <c r="DJ110" s="903"/>
      <c r="DK110" s="903"/>
      <c r="DL110" s="903" t="s">
        <v>498</v>
      </c>
      <c r="DM110" s="903"/>
      <c r="DN110" s="903"/>
      <c r="DO110" s="903"/>
      <c r="DP110" s="903"/>
      <c r="DQ110" s="903" t="s">
        <v>498</v>
      </c>
      <c r="DR110" s="903"/>
      <c r="DS110" s="903"/>
      <c r="DT110" s="903"/>
      <c r="DU110" s="903"/>
      <c r="DV110" s="904" t="s">
        <v>498</v>
      </c>
      <c r="DW110" s="904"/>
      <c r="DX110" s="904"/>
      <c r="DY110" s="904"/>
      <c r="DZ110" s="905"/>
    </row>
    <row r="111" spans="1:131" s="359" customFormat="1" ht="26.25" customHeight="1">
      <c r="A111" s="832" t="s">
        <v>527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498</v>
      </c>
      <c r="AB111" s="984"/>
      <c r="AC111" s="984"/>
      <c r="AD111" s="984"/>
      <c r="AE111" s="985"/>
      <c r="AF111" s="986" t="s">
        <v>498</v>
      </c>
      <c r="AG111" s="984"/>
      <c r="AH111" s="984"/>
      <c r="AI111" s="984"/>
      <c r="AJ111" s="985"/>
      <c r="AK111" s="986" t="s">
        <v>498</v>
      </c>
      <c r="AL111" s="984"/>
      <c r="AM111" s="984"/>
      <c r="AN111" s="984"/>
      <c r="AO111" s="985"/>
      <c r="AP111" s="987" t="s">
        <v>528</v>
      </c>
      <c r="AQ111" s="988"/>
      <c r="AR111" s="988"/>
      <c r="AS111" s="988"/>
      <c r="AT111" s="989"/>
      <c r="AU111" s="997"/>
      <c r="AV111" s="998"/>
      <c r="AW111" s="998"/>
      <c r="AX111" s="998"/>
      <c r="AY111" s="998"/>
      <c r="AZ111" s="875" t="s">
        <v>529</v>
      </c>
      <c r="BA111" s="808"/>
      <c r="BB111" s="808"/>
      <c r="BC111" s="808"/>
      <c r="BD111" s="808"/>
      <c r="BE111" s="808"/>
      <c r="BF111" s="808"/>
      <c r="BG111" s="808"/>
      <c r="BH111" s="808"/>
      <c r="BI111" s="808"/>
      <c r="BJ111" s="808"/>
      <c r="BK111" s="808"/>
      <c r="BL111" s="808"/>
      <c r="BM111" s="808"/>
      <c r="BN111" s="808"/>
      <c r="BO111" s="808"/>
      <c r="BP111" s="809"/>
      <c r="BQ111" s="847">
        <v>22883</v>
      </c>
      <c r="BR111" s="848"/>
      <c r="BS111" s="848"/>
      <c r="BT111" s="848"/>
      <c r="BU111" s="848"/>
      <c r="BV111" s="848">
        <v>11423</v>
      </c>
      <c r="BW111" s="848"/>
      <c r="BX111" s="848"/>
      <c r="BY111" s="848"/>
      <c r="BZ111" s="848"/>
      <c r="CA111" s="848" t="s">
        <v>498</v>
      </c>
      <c r="CB111" s="848"/>
      <c r="CC111" s="848"/>
      <c r="CD111" s="848"/>
      <c r="CE111" s="848"/>
      <c r="CF111" s="936" t="s">
        <v>498</v>
      </c>
      <c r="CG111" s="937"/>
      <c r="CH111" s="937"/>
      <c r="CI111" s="937"/>
      <c r="CJ111" s="937"/>
      <c r="CK111" s="992"/>
      <c r="CL111" s="879"/>
      <c r="CM111" s="882" t="s">
        <v>530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47" t="s">
        <v>498</v>
      </c>
      <c r="DH111" s="848"/>
      <c r="DI111" s="848"/>
      <c r="DJ111" s="848"/>
      <c r="DK111" s="848"/>
      <c r="DL111" s="848" t="s">
        <v>498</v>
      </c>
      <c r="DM111" s="848"/>
      <c r="DN111" s="848"/>
      <c r="DO111" s="848"/>
      <c r="DP111" s="848"/>
      <c r="DQ111" s="848" t="s">
        <v>498</v>
      </c>
      <c r="DR111" s="848"/>
      <c r="DS111" s="848"/>
      <c r="DT111" s="848"/>
      <c r="DU111" s="848"/>
      <c r="DV111" s="854" t="s">
        <v>498</v>
      </c>
      <c r="DW111" s="854"/>
      <c r="DX111" s="854"/>
      <c r="DY111" s="854"/>
      <c r="DZ111" s="855"/>
    </row>
    <row r="112" spans="1:131" s="359" customFormat="1" ht="26.25" customHeight="1">
      <c r="A112" s="977" t="s">
        <v>531</v>
      </c>
      <c r="B112" s="978"/>
      <c r="C112" s="808" t="s">
        <v>532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498</v>
      </c>
      <c r="AB112" s="838"/>
      <c r="AC112" s="838"/>
      <c r="AD112" s="838"/>
      <c r="AE112" s="839"/>
      <c r="AF112" s="840" t="s">
        <v>498</v>
      </c>
      <c r="AG112" s="838"/>
      <c r="AH112" s="838"/>
      <c r="AI112" s="838"/>
      <c r="AJ112" s="839"/>
      <c r="AK112" s="840" t="s">
        <v>498</v>
      </c>
      <c r="AL112" s="838"/>
      <c r="AM112" s="838"/>
      <c r="AN112" s="838"/>
      <c r="AO112" s="839"/>
      <c r="AP112" s="885" t="s">
        <v>498</v>
      </c>
      <c r="AQ112" s="886"/>
      <c r="AR112" s="886"/>
      <c r="AS112" s="886"/>
      <c r="AT112" s="887"/>
      <c r="AU112" s="997"/>
      <c r="AV112" s="998"/>
      <c r="AW112" s="998"/>
      <c r="AX112" s="998"/>
      <c r="AY112" s="998"/>
      <c r="AZ112" s="875" t="s">
        <v>533</v>
      </c>
      <c r="BA112" s="808"/>
      <c r="BB112" s="808"/>
      <c r="BC112" s="808"/>
      <c r="BD112" s="808"/>
      <c r="BE112" s="808"/>
      <c r="BF112" s="808"/>
      <c r="BG112" s="808"/>
      <c r="BH112" s="808"/>
      <c r="BI112" s="808"/>
      <c r="BJ112" s="808"/>
      <c r="BK112" s="808"/>
      <c r="BL112" s="808"/>
      <c r="BM112" s="808"/>
      <c r="BN112" s="808"/>
      <c r="BO112" s="808"/>
      <c r="BP112" s="809"/>
      <c r="BQ112" s="847">
        <v>3548431</v>
      </c>
      <c r="BR112" s="848"/>
      <c r="BS112" s="848"/>
      <c r="BT112" s="848"/>
      <c r="BU112" s="848"/>
      <c r="BV112" s="848">
        <v>3391028</v>
      </c>
      <c r="BW112" s="848"/>
      <c r="BX112" s="848"/>
      <c r="BY112" s="848"/>
      <c r="BZ112" s="848"/>
      <c r="CA112" s="848">
        <v>3210071</v>
      </c>
      <c r="CB112" s="848"/>
      <c r="CC112" s="848"/>
      <c r="CD112" s="848"/>
      <c r="CE112" s="848"/>
      <c r="CF112" s="936">
        <v>46.6</v>
      </c>
      <c r="CG112" s="937"/>
      <c r="CH112" s="937"/>
      <c r="CI112" s="937"/>
      <c r="CJ112" s="937"/>
      <c r="CK112" s="992"/>
      <c r="CL112" s="879"/>
      <c r="CM112" s="882" t="s">
        <v>534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47" t="s">
        <v>498</v>
      </c>
      <c r="DH112" s="848"/>
      <c r="DI112" s="848"/>
      <c r="DJ112" s="848"/>
      <c r="DK112" s="848"/>
      <c r="DL112" s="848" t="s">
        <v>498</v>
      </c>
      <c r="DM112" s="848"/>
      <c r="DN112" s="848"/>
      <c r="DO112" s="848"/>
      <c r="DP112" s="848"/>
      <c r="DQ112" s="848" t="s">
        <v>498</v>
      </c>
      <c r="DR112" s="848"/>
      <c r="DS112" s="848"/>
      <c r="DT112" s="848"/>
      <c r="DU112" s="848"/>
      <c r="DV112" s="854" t="s">
        <v>498</v>
      </c>
      <c r="DW112" s="854"/>
      <c r="DX112" s="854"/>
      <c r="DY112" s="854"/>
      <c r="DZ112" s="855"/>
    </row>
    <row r="113" spans="1:130" s="359" customFormat="1" ht="26.25" customHeight="1">
      <c r="A113" s="979"/>
      <c r="B113" s="980"/>
      <c r="C113" s="808" t="s">
        <v>535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248410</v>
      </c>
      <c r="AB113" s="984"/>
      <c r="AC113" s="984"/>
      <c r="AD113" s="984"/>
      <c r="AE113" s="985"/>
      <c r="AF113" s="986">
        <v>251926</v>
      </c>
      <c r="AG113" s="984"/>
      <c r="AH113" s="984"/>
      <c r="AI113" s="984"/>
      <c r="AJ113" s="985"/>
      <c r="AK113" s="986">
        <v>247664</v>
      </c>
      <c r="AL113" s="984"/>
      <c r="AM113" s="984"/>
      <c r="AN113" s="984"/>
      <c r="AO113" s="985"/>
      <c r="AP113" s="987">
        <v>3.6</v>
      </c>
      <c r="AQ113" s="988"/>
      <c r="AR113" s="988"/>
      <c r="AS113" s="988"/>
      <c r="AT113" s="989"/>
      <c r="AU113" s="997"/>
      <c r="AV113" s="998"/>
      <c r="AW113" s="998"/>
      <c r="AX113" s="998"/>
      <c r="AY113" s="998"/>
      <c r="AZ113" s="875" t="s">
        <v>536</v>
      </c>
      <c r="BA113" s="808"/>
      <c r="BB113" s="808"/>
      <c r="BC113" s="808"/>
      <c r="BD113" s="808"/>
      <c r="BE113" s="808"/>
      <c r="BF113" s="808"/>
      <c r="BG113" s="808"/>
      <c r="BH113" s="808"/>
      <c r="BI113" s="808"/>
      <c r="BJ113" s="808"/>
      <c r="BK113" s="808"/>
      <c r="BL113" s="808"/>
      <c r="BM113" s="808"/>
      <c r="BN113" s="808"/>
      <c r="BO113" s="808"/>
      <c r="BP113" s="809"/>
      <c r="BQ113" s="847">
        <v>1444414</v>
      </c>
      <c r="BR113" s="848"/>
      <c r="BS113" s="848"/>
      <c r="BT113" s="848"/>
      <c r="BU113" s="848"/>
      <c r="BV113" s="848">
        <v>1269056</v>
      </c>
      <c r="BW113" s="848"/>
      <c r="BX113" s="848"/>
      <c r="BY113" s="848"/>
      <c r="BZ113" s="848"/>
      <c r="CA113" s="848">
        <v>1091450</v>
      </c>
      <c r="CB113" s="848"/>
      <c r="CC113" s="848"/>
      <c r="CD113" s="848"/>
      <c r="CE113" s="848"/>
      <c r="CF113" s="936">
        <v>15.8</v>
      </c>
      <c r="CG113" s="937"/>
      <c r="CH113" s="937"/>
      <c r="CI113" s="937"/>
      <c r="CJ113" s="937"/>
      <c r="CK113" s="992"/>
      <c r="CL113" s="879"/>
      <c r="CM113" s="882" t="s">
        <v>537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498</v>
      </c>
      <c r="DH113" s="838"/>
      <c r="DI113" s="838"/>
      <c r="DJ113" s="838"/>
      <c r="DK113" s="839"/>
      <c r="DL113" s="840" t="s">
        <v>498</v>
      </c>
      <c r="DM113" s="838"/>
      <c r="DN113" s="838"/>
      <c r="DO113" s="838"/>
      <c r="DP113" s="839"/>
      <c r="DQ113" s="840" t="s">
        <v>528</v>
      </c>
      <c r="DR113" s="838"/>
      <c r="DS113" s="838"/>
      <c r="DT113" s="838"/>
      <c r="DU113" s="839"/>
      <c r="DV113" s="885" t="s">
        <v>528</v>
      </c>
      <c r="DW113" s="886"/>
      <c r="DX113" s="886"/>
      <c r="DY113" s="886"/>
      <c r="DZ113" s="887"/>
    </row>
    <row r="114" spans="1:130" s="359" customFormat="1" ht="26.25" customHeight="1">
      <c r="A114" s="979"/>
      <c r="B114" s="980"/>
      <c r="C114" s="808" t="s">
        <v>538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220106</v>
      </c>
      <c r="AB114" s="838"/>
      <c r="AC114" s="838"/>
      <c r="AD114" s="838"/>
      <c r="AE114" s="839"/>
      <c r="AF114" s="840">
        <v>241930</v>
      </c>
      <c r="AG114" s="838"/>
      <c r="AH114" s="838"/>
      <c r="AI114" s="838"/>
      <c r="AJ114" s="839"/>
      <c r="AK114" s="840">
        <v>231390</v>
      </c>
      <c r="AL114" s="838"/>
      <c r="AM114" s="838"/>
      <c r="AN114" s="838"/>
      <c r="AO114" s="839"/>
      <c r="AP114" s="885">
        <v>3.4</v>
      </c>
      <c r="AQ114" s="886"/>
      <c r="AR114" s="886"/>
      <c r="AS114" s="886"/>
      <c r="AT114" s="887"/>
      <c r="AU114" s="997"/>
      <c r="AV114" s="998"/>
      <c r="AW114" s="998"/>
      <c r="AX114" s="998"/>
      <c r="AY114" s="998"/>
      <c r="AZ114" s="875" t="s">
        <v>539</v>
      </c>
      <c r="BA114" s="808"/>
      <c r="BB114" s="808"/>
      <c r="BC114" s="808"/>
      <c r="BD114" s="808"/>
      <c r="BE114" s="808"/>
      <c r="BF114" s="808"/>
      <c r="BG114" s="808"/>
      <c r="BH114" s="808"/>
      <c r="BI114" s="808"/>
      <c r="BJ114" s="808"/>
      <c r="BK114" s="808"/>
      <c r="BL114" s="808"/>
      <c r="BM114" s="808"/>
      <c r="BN114" s="808"/>
      <c r="BO114" s="808"/>
      <c r="BP114" s="809"/>
      <c r="BQ114" s="847">
        <v>2955757</v>
      </c>
      <c r="BR114" s="848"/>
      <c r="BS114" s="848"/>
      <c r="BT114" s="848"/>
      <c r="BU114" s="848"/>
      <c r="BV114" s="848">
        <v>2953214</v>
      </c>
      <c r="BW114" s="848"/>
      <c r="BX114" s="848"/>
      <c r="BY114" s="848"/>
      <c r="BZ114" s="848"/>
      <c r="CA114" s="848">
        <v>2959848</v>
      </c>
      <c r="CB114" s="848"/>
      <c r="CC114" s="848"/>
      <c r="CD114" s="848"/>
      <c r="CE114" s="848"/>
      <c r="CF114" s="936">
        <v>42.9</v>
      </c>
      <c r="CG114" s="937"/>
      <c r="CH114" s="937"/>
      <c r="CI114" s="937"/>
      <c r="CJ114" s="937"/>
      <c r="CK114" s="992"/>
      <c r="CL114" s="879"/>
      <c r="CM114" s="882" t="s">
        <v>540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528</v>
      </c>
      <c r="DH114" s="838"/>
      <c r="DI114" s="838"/>
      <c r="DJ114" s="838"/>
      <c r="DK114" s="839"/>
      <c r="DL114" s="840" t="s">
        <v>498</v>
      </c>
      <c r="DM114" s="838"/>
      <c r="DN114" s="838"/>
      <c r="DO114" s="838"/>
      <c r="DP114" s="839"/>
      <c r="DQ114" s="840" t="s">
        <v>498</v>
      </c>
      <c r="DR114" s="838"/>
      <c r="DS114" s="838"/>
      <c r="DT114" s="838"/>
      <c r="DU114" s="839"/>
      <c r="DV114" s="885" t="s">
        <v>498</v>
      </c>
      <c r="DW114" s="886"/>
      <c r="DX114" s="886"/>
      <c r="DY114" s="886"/>
      <c r="DZ114" s="887"/>
    </row>
    <row r="115" spans="1:130" s="359" customFormat="1" ht="26.25" customHeight="1">
      <c r="A115" s="979"/>
      <c r="B115" s="980"/>
      <c r="C115" s="808" t="s">
        <v>541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11546</v>
      </c>
      <c r="AB115" s="984"/>
      <c r="AC115" s="984"/>
      <c r="AD115" s="984"/>
      <c r="AE115" s="985"/>
      <c r="AF115" s="986">
        <v>11460</v>
      </c>
      <c r="AG115" s="984"/>
      <c r="AH115" s="984"/>
      <c r="AI115" s="984"/>
      <c r="AJ115" s="985"/>
      <c r="AK115" s="986">
        <v>11422</v>
      </c>
      <c r="AL115" s="984"/>
      <c r="AM115" s="984"/>
      <c r="AN115" s="984"/>
      <c r="AO115" s="985"/>
      <c r="AP115" s="987">
        <v>0.2</v>
      </c>
      <c r="AQ115" s="988"/>
      <c r="AR115" s="988"/>
      <c r="AS115" s="988"/>
      <c r="AT115" s="989"/>
      <c r="AU115" s="997"/>
      <c r="AV115" s="998"/>
      <c r="AW115" s="998"/>
      <c r="AX115" s="998"/>
      <c r="AY115" s="998"/>
      <c r="AZ115" s="875" t="s">
        <v>542</v>
      </c>
      <c r="BA115" s="808"/>
      <c r="BB115" s="808"/>
      <c r="BC115" s="808"/>
      <c r="BD115" s="808"/>
      <c r="BE115" s="808"/>
      <c r="BF115" s="808"/>
      <c r="BG115" s="808"/>
      <c r="BH115" s="808"/>
      <c r="BI115" s="808"/>
      <c r="BJ115" s="808"/>
      <c r="BK115" s="808"/>
      <c r="BL115" s="808"/>
      <c r="BM115" s="808"/>
      <c r="BN115" s="808"/>
      <c r="BO115" s="808"/>
      <c r="BP115" s="809"/>
      <c r="BQ115" s="847" t="s">
        <v>498</v>
      </c>
      <c r="BR115" s="848"/>
      <c r="BS115" s="848"/>
      <c r="BT115" s="848"/>
      <c r="BU115" s="848"/>
      <c r="BV115" s="848" t="s">
        <v>498</v>
      </c>
      <c r="BW115" s="848"/>
      <c r="BX115" s="848"/>
      <c r="BY115" s="848"/>
      <c r="BZ115" s="848"/>
      <c r="CA115" s="848" t="s">
        <v>528</v>
      </c>
      <c r="CB115" s="848"/>
      <c r="CC115" s="848"/>
      <c r="CD115" s="848"/>
      <c r="CE115" s="848"/>
      <c r="CF115" s="936" t="s">
        <v>498</v>
      </c>
      <c r="CG115" s="937"/>
      <c r="CH115" s="937"/>
      <c r="CI115" s="937"/>
      <c r="CJ115" s="937"/>
      <c r="CK115" s="992"/>
      <c r="CL115" s="879"/>
      <c r="CM115" s="875" t="s">
        <v>543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498</v>
      </c>
      <c r="DH115" s="838"/>
      <c r="DI115" s="838"/>
      <c r="DJ115" s="838"/>
      <c r="DK115" s="839"/>
      <c r="DL115" s="840" t="s">
        <v>528</v>
      </c>
      <c r="DM115" s="838"/>
      <c r="DN115" s="838"/>
      <c r="DO115" s="838"/>
      <c r="DP115" s="839"/>
      <c r="DQ115" s="840" t="s">
        <v>498</v>
      </c>
      <c r="DR115" s="838"/>
      <c r="DS115" s="838"/>
      <c r="DT115" s="838"/>
      <c r="DU115" s="839"/>
      <c r="DV115" s="885" t="s">
        <v>498</v>
      </c>
      <c r="DW115" s="886"/>
      <c r="DX115" s="886"/>
      <c r="DY115" s="886"/>
      <c r="DZ115" s="887"/>
    </row>
    <row r="116" spans="1:130" s="359" customFormat="1" ht="26.25" customHeight="1">
      <c r="A116" s="981"/>
      <c r="B116" s="982"/>
      <c r="C116" s="941" t="s">
        <v>544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498</v>
      </c>
      <c r="AB116" s="838"/>
      <c r="AC116" s="838"/>
      <c r="AD116" s="838"/>
      <c r="AE116" s="839"/>
      <c r="AF116" s="840" t="s">
        <v>498</v>
      </c>
      <c r="AG116" s="838"/>
      <c r="AH116" s="838"/>
      <c r="AI116" s="838"/>
      <c r="AJ116" s="839"/>
      <c r="AK116" s="840" t="s">
        <v>498</v>
      </c>
      <c r="AL116" s="838"/>
      <c r="AM116" s="838"/>
      <c r="AN116" s="838"/>
      <c r="AO116" s="839"/>
      <c r="AP116" s="885" t="s">
        <v>498</v>
      </c>
      <c r="AQ116" s="886"/>
      <c r="AR116" s="886"/>
      <c r="AS116" s="886"/>
      <c r="AT116" s="887"/>
      <c r="AU116" s="997"/>
      <c r="AV116" s="998"/>
      <c r="AW116" s="998"/>
      <c r="AX116" s="998"/>
      <c r="AY116" s="998"/>
      <c r="AZ116" s="924" t="s">
        <v>545</v>
      </c>
      <c r="BA116" s="925"/>
      <c r="BB116" s="925"/>
      <c r="BC116" s="925"/>
      <c r="BD116" s="925"/>
      <c r="BE116" s="925"/>
      <c r="BF116" s="925"/>
      <c r="BG116" s="925"/>
      <c r="BH116" s="925"/>
      <c r="BI116" s="925"/>
      <c r="BJ116" s="925"/>
      <c r="BK116" s="925"/>
      <c r="BL116" s="925"/>
      <c r="BM116" s="925"/>
      <c r="BN116" s="925"/>
      <c r="BO116" s="925"/>
      <c r="BP116" s="926"/>
      <c r="BQ116" s="847" t="s">
        <v>498</v>
      </c>
      <c r="BR116" s="848"/>
      <c r="BS116" s="848"/>
      <c r="BT116" s="848"/>
      <c r="BU116" s="848"/>
      <c r="BV116" s="848" t="s">
        <v>498</v>
      </c>
      <c r="BW116" s="848"/>
      <c r="BX116" s="848"/>
      <c r="BY116" s="848"/>
      <c r="BZ116" s="848"/>
      <c r="CA116" s="848" t="s">
        <v>498</v>
      </c>
      <c r="CB116" s="848"/>
      <c r="CC116" s="848"/>
      <c r="CD116" s="848"/>
      <c r="CE116" s="848"/>
      <c r="CF116" s="936" t="s">
        <v>498</v>
      </c>
      <c r="CG116" s="937"/>
      <c r="CH116" s="937"/>
      <c r="CI116" s="937"/>
      <c r="CJ116" s="937"/>
      <c r="CK116" s="992"/>
      <c r="CL116" s="879"/>
      <c r="CM116" s="882" t="s">
        <v>546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528</v>
      </c>
      <c r="DH116" s="838"/>
      <c r="DI116" s="838"/>
      <c r="DJ116" s="838"/>
      <c r="DK116" s="839"/>
      <c r="DL116" s="840" t="s">
        <v>498</v>
      </c>
      <c r="DM116" s="838"/>
      <c r="DN116" s="838"/>
      <c r="DO116" s="838"/>
      <c r="DP116" s="839"/>
      <c r="DQ116" s="840" t="s">
        <v>547</v>
      </c>
      <c r="DR116" s="838"/>
      <c r="DS116" s="838"/>
      <c r="DT116" s="838"/>
      <c r="DU116" s="839"/>
      <c r="DV116" s="885" t="s">
        <v>528</v>
      </c>
      <c r="DW116" s="886"/>
      <c r="DX116" s="886"/>
      <c r="DY116" s="886"/>
      <c r="DZ116" s="887"/>
    </row>
    <row r="117" spans="1:130" s="359" customFormat="1" ht="26.25" customHeight="1">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548</v>
      </c>
      <c r="Z117" s="964"/>
      <c r="AA117" s="969">
        <v>1928831</v>
      </c>
      <c r="AB117" s="970"/>
      <c r="AC117" s="970"/>
      <c r="AD117" s="970"/>
      <c r="AE117" s="971"/>
      <c r="AF117" s="972">
        <v>1966124</v>
      </c>
      <c r="AG117" s="970"/>
      <c r="AH117" s="970"/>
      <c r="AI117" s="970"/>
      <c r="AJ117" s="971"/>
      <c r="AK117" s="972">
        <v>1923793</v>
      </c>
      <c r="AL117" s="970"/>
      <c r="AM117" s="970"/>
      <c r="AN117" s="970"/>
      <c r="AO117" s="971"/>
      <c r="AP117" s="973"/>
      <c r="AQ117" s="974"/>
      <c r="AR117" s="974"/>
      <c r="AS117" s="974"/>
      <c r="AT117" s="975"/>
      <c r="AU117" s="997"/>
      <c r="AV117" s="998"/>
      <c r="AW117" s="998"/>
      <c r="AX117" s="998"/>
      <c r="AY117" s="998"/>
      <c r="AZ117" s="924" t="s">
        <v>549</v>
      </c>
      <c r="BA117" s="925"/>
      <c r="BB117" s="925"/>
      <c r="BC117" s="925"/>
      <c r="BD117" s="925"/>
      <c r="BE117" s="925"/>
      <c r="BF117" s="925"/>
      <c r="BG117" s="925"/>
      <c r="BH117" s="925"/>
      <c r="BI117" s="925"/>
      <c r="BJ117" s="925"/>
      <c r="BK117" s="925"/>
      <c r="BL117" s="925"/>
      <c r="BM117" s="925"/>
      <c r="BN117" s="925"/>
      <c r="BO117" s="925"/>
      <c r="BP117" s="926"/>
      <c r="BQ117" s="847" t="s">
        <v>498</v>
      </c>
      <c r="BR117" s="848"/>
      <c r="BS117" s="848"/>
      <c r="BT117" s="848"/>
      <c r="BU117" s="848"/>
      <c r="BV117" s="848" t="s">
        <v>498</v>
      </c>
      <c r="BW117" s="848"/>
      <c r="BX117" s="848"/>
      <c r="BY117" s="848"/>
      <c r="BZ117" s="848"/>
      <c r="CA117" s="848" t="s">
        <v>498</v>
      </c>
      <c r="CB117" s="848"/>
      <c r="CC117" s="848"/>
      <c r="CD117" s="848"/>
      <c r="CE117" s="848"/>
      <c r="CF117" s="936" t="s">
        <v>498</v>
      </c>
      <c r="CG117" s="937"/>
      <c r="CH117" s="937"/>
      <c r="CI117" s="937"/>
      <c r="CJ117" s="937"/>
      <c r="CK117" s="992"/>
      <c r="CL117" s="879"/>
      <c r="CM117" s="882" t="s">
        <v>550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498</v>
      </c>
      <c r="DH117" s="838"/>
      <c r="DI117" s="838"/>
      <c r="DJ117" s="838"/>
      <c r="DK117" s="839"/>
      <c r="DL117" s="840" t="s">
        <v>498</v>
      </c>
      <c r="DM117" s="838"/>
      <c r="DN117" s="838"/>
      <c r="DO117" s="838"/>
      <c r="DP117" s="839"/>
      <c r="DQ117" s="840" t="s">
        <v>498</v>
      </c>
      <c r="DR117" s="838"/>
      <c r="DS117" s="838"/>
      <c r="DT117" s="838"/>
      <c r="DU117" s="839"/>
      <c r="DV117" s="885" t="s">
        <v>498</v>
      </c>
      <c r="DW117" s="886"/>
      <c r="DX117" s="886"/>
      <c r="DY117" s="886"/>
      <c r="DZ117" s="887"/>
    </row>
    <row r="118" spans="1:130" s="359" customFormat="1" ht="26.25" customHeight="1">
      <c r="A118" s="962" t="s">
        <v>522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520</v>
      </c>
      <c r="AB118" s="963"/>
      <c r="AC118" s="963"/>
      <c r="AD118" s="963"/>
      <c r="AE118" s="964"/>
      <c r="AF118" s="965" t="s">
        <v>297</v>
      </c>
      <c r="AG118" s="963"/>
      <c r="AH118" s="963"/>
      <c r="AI118" s="963"/>
      <c r="AJ118" s="964"/>
      <c r="AK118" s="965" t="s">
        <v>296</v>
      </c>
      <c r="AL118" s="963"/>
      <c r="AM118" s="963"/>
      <c r="AN118" s="963"/>
      <c r="AO118" s="964"/>
      <c r="AP118" s="966" t="s">
        <v>521</v>
      </c>
      <c r="AQ118" s="967"/>
      <c r="AR118" s="967"/>
      <c r="AS118" s="967"/>
      <c r="AT118" s="968"/>
      <c r="AU118" s="997"/>
      <c r="AV118" s="998"/>
      <c r="AW118" s="998"/>
      <c r="AX118" s="998"/>
      <c r="AY118" s="998"/>
      <c r="AZ118" s="940" t="s">
        <v>551</v>
      </c>
      <c r="BA118" s="941"/>
      <c r="BB118" s="941"/>
      <c r="BC118" s="941"/>
      <c r="BD118" s="941"/>
      <c r="BE118" s="941"/>
      <c r="BF118" s="941"/>
      <c r="BG118" s="941"/>
      <c r="BH118" s="941"/>
      <c r="BI118" s="941"/>
      <c r="BJ118" s="941"/>
      <c r="BK118" s="941"/>
      <c r="BL118" s="941"/>
      <c r="BM118" s="941"/>
      <c r="BN118" s="941"/>
      <c r="BO118" s="941"/>
      <c r="BP118" s="942"/>
      <c r="BQ118" s="943" t="s">
        <v>498</v>
      </c>
      <c r="BR118" s="906"/>
      <c r="BS118" s="906"/>
      <c r="BT118" s="906"/>
      <c r="BU118" s="906"/>
      <c r="BV118" s="906" t="s">
        <v>498</v>
      </c>
      <c r="BW118" s="906"/>
      <c r="BX118" s="906"/>
      <c r="BY118" s="906"/>
      <c r="BZ118" s="906"/>
      <c r="CA118" s="906" t="s">
        <v>498</v>
      </c>
      <c r="CB118" s="906"/>
      <c r="CC118" s="906"/>
      <c r="CD118" s="906"/>
      <c r="CE118" s="906"/>
      <c r="CF118" s="936" t="s">
        <v>498</v>
      </c>
      <c r="CG118" s="937"/>
      <c r="CH118" s="937"/>
      <c r="CI118" s="937"/>
      <c r="CJ118" s="937"/>
      <c r="CK118" s="992"/>
      <c r="CL118" s="879"/>
      <c r="CM118" s="882" t="s">
        <v>552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498</v>
      </c>
      <c r="DH118" s="838"/>
      <c r="DI118" s="838"/>
      <c r="DJ118" s="838"/>
      <c r="DK118" s="839"/>
      <c r="DL118" s="840" t="s">
        <v>498</v>
      </c>
      <c r="DM118" s="838"/>
      <c r="DN118" s="838"/>
      <c r="DO118" s="838"/>
      <c r="DP118" s="839"/>
      <c r="DQ118" s="840" t="s">
        <v>498</v>
      </c>
      <c r="DR118" s="838"/>
      <c r="DS118" s="838"/>
      <c r="DT118" s="838"/>
      <c r="DU118" s="839"/>
      <c r="DV118" s="885" t="s">
        <v>498</v>
      </c>
      <c r="DW118" s="886"/>
      <c r="DX118" s="886"/>
      <c r="DY118" s="886"/>
      <c r="DZ118" s="887"/>
    </row>
    <row r="119" spans="1:130" s="359" customFormat="1" ht="26.25" customHeight="1">
      <c r="A119" s="876" t="s">
        <v>525</v>
      </c>
      <c r="B119" s="877"/>
      <c r="C119" s="952" t="s">
        <v>526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498</v>
      </c>
      <c r="AB119" s="956"/>
      <c r="AC119" s="956"/>
      <c r="AD119" s="956"/>
      <c r="AE119" s="957"/>
      <c r="AF119" s="958" t="s">
        <v>498</v>
      </c>
      <c r="AG119" s="956"/>
      <c r="AH119" s="956"/>
      <c r="AI119" s="956"/>
      <c r="AJ119" s="957"/>
      <c r="AK119" s="958" t="s">
        <v>498</v>
      </c>
      <c r="AL119" s="956"/>
      <c r="AM119" s="956"/>
      <c r="AN119" s="956"/>
      <c r="AO119" s="957"/>
      <c r="AP119" s="959" t="s">
        <v>498</v>
      </c>
      <c r="AQ119" s="960"/>
      <c r="AR119" s="960"/>
      <c r="AS119" s="960"/>
      <c r="AT119" s="961"/>
      <c r="AU119" s="999"/>
      <c r="AV119" s="1000"/>
      <c r="AW119" s="1000"/>
      <c r="AX119" s="1000"/>
      <c r="AY119" s="1000"/>
      <c r="AZ119" s="390" t="s">
        <v>179</v>
      </c>
      <c r="BA119" s="390"/>
      <c r="BB119" s="390"/>
      <c r="BC119" s="390"/>
      <c r="BD119" s="390"/>
      <c r="BE119" s="390"/>
      <c r="BF119" s="390"/>
      <c r="BG119" s="390"/>
      <c r="BH119" s="390"/>
      <c r="BI119" s="390"/>
      <c r="BJ119" s="390"/>
      <c r="BK119" s="390"/>
      <c r="BL119" s="390"/>
      <c r="BM119" s="390"/>
      <c r="BN119" s="390"/>
      <c r="BO119" s="938" t="s">
        <v>553</v>
      </c>
      <c r="BP119" s="939"/>
      <c r="BQ119" s="943">
        <v>21866243</v>
      </c>
      <c r="BR119" s="906"/>
      <c r="BS119" s="906"/>
      <c r="BT119" s="906"/>
      <c r="BU119" s="906"/>
      <c r="BV119" s="906">
        <v>20844392</v>
      </c>
      <c r="BW119" s="906"/>
      <c r="BX119" s="906"/>
      <c r="BY119" s="906"/>
      <c r="BZ119" s="906"/>
      <c r="CA119" s="906">
        <v>19704464</v>
      </c>
      <c r="CB119" s="906"/>
      <c r="CC119" s="906"/>
      <c r="CD119" s="906"/>
      <c r="CE119" s="906"/>
      <c r="CF119" s="804"/>
      <c r="CG119" s="805"/>
      <c r="CH119" s="805"/>
      <c r="CI119" s="805"/>
      <c r="CJ119" s="895"/>
      <c r="CK119" s="993"/>
      <c r="CL119" s="881"/>
      <c r="CM119" s="899" t="s">
        <v>554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22883</v>
      </c>
      <c r="DH119" s="821"/>
      <c r="DI119" s="821"/>
      <c r="DJ119" s="821"/>
      <c r="DK119" s="822"/>
      <c r="DL119" s="823">
        <v>11423</v>
      </c>
      <c r="DM119" s="821"/>
      <c r="DN119" s="821"/>
      <c r="DO119" s="821"/>
      <c r="DP119" s="822"/>
      <c r="DQ119" s="823" t="s">
        <v>498</v>
      </c>
      <c r="DR119" s="821"/>
      <c r="DS119" s="821"/>
      <c r="DT119" s="821"/>
      <c r="DU119" s="822"/>
      <c r="DV119" s="909" t="s">
        <v>498</v>
      </c>
      <c r="DW119" s="910"/>
      <c r="DX119" s="910"/>
      <c r="DY119" s="910"/>
      <c r="DZ119" s="911"/>
    </row>
    <row r="120" spans="1:130" s="359" customFormat="1" ht="26.25" customHeight="1">
      <c r="A120" s="878"/>
      <c r="B120" s="879"/>
      <c r="C120" s="882" t="s">
        <v>530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498</v>
      </c>
      <c r="AB120" s="838"/>
      <c r="AC120" s="838"/>
      <c r="AD120" s="838"/>
      <c r="AE120" s="839"/>
      <c r="AF120" s="840" t="s">
        <v>498</v>
      </c>
      <c r="AG120" s="838"/>
      <c r="AH120" s="838"/>
      <c r="AI120" s="838"/>
      <c r="AJ120" s="839"/>
      <c r="AK120" s="840" t="s">
        <v>498</v>
      </c>
      <c r="AL120" s="838"/>
      <c r="AM120" s="838"/>
      <c r="AN120" s="838"/>
      <c r="AO120" s="839"/>
      <c r="AP120" s="885" t="s">
        <v>498</v>
      </c>
      <c r="AQ120" s="886"/>
      <c r="AR120" s="886"/>
      <c r="AS120" s="886"/>
      <c r="AT120" s="887"/>
      <c r="AU120" s="944" t="s">
        <v>555</v>
      </c>
      <c r="AV120" s="945"/>
      <c r="AW120" s="945"/>
      <c r="AX120" s="945"/>
      <c r="AY120" s="946"/>
      <c r="AZ120" s="921" t="s">
        <v>556</v>
      </c>
      <c r="BA120" s="868"/>
      <c r="BB120" s="868"/>
      <c r="BC120" s="868"/>
      <c r="BD120" s="868"/>
      <c r="BE120" s="868"/>
      <c r="BF120" s="868"/>
      <c r="BG120" s="868"/>
      <c r="BH120" s="868"/>
      <c r="BI120" s="868"/>
      <c r="BJ120" s="868"/>
      <c r="BK120" s="868"/>
      <c r="BL120" s="868"/>
      <c r="BM120" s="868"/>
      <c r="BN120" s="868"/>
      <c r="BO120" s="868"/>
      <c r="BP120" s="869"/>
      <c r="BQ120" s="922">
        <v>5329474</v>
      </c>
      <c r="BR120" s="903"/>
      <c r="BS120" s="903"/>
      <c r="BT120" s="903"/>
      <c r="BU120" s="903"/>
      <c r="BV120" s="903">
        <v>5372489</v>
      </c>
      <c r="BW120" s="903"/>
      <c r="BX120" s="903"/>
      <c r="BY120" s="903"/>
      <c r="BZ120" s="903"/>
      <c r="CA120" s="903">
        <v>5792325</v>
      </c>
      <c r="CB120" s="903"/>
      <c r="CC120" s="903"/>
      <c r="CD120" s="903"/>
      <c r="CE120" s="903"/>
      <c r="CF120" s="927">
        <v>84</v>
      </c>
      <c r="CG120" s="928"/>
      <c r="CH120" s="928"/>
      <c r="CI120" s="928"/>
      <c r="CJ120" s="928"/>
      <c r="CK120" s="929" t="s">
        <v>557</v>
      </c>
      <c r="CL120" s="913"/>
      <c r="CM120" s="913"/>
      <c r="CN120" s="913"/>
      <c r="CO120" s="914"/>
      <c r="CP120" s="933" t="s">
        <v>494</v>
      </c>
      <c r="CQ120" s="934"/>
      <c r="CR120" s="934"/>
      <c r="CS120" s="934"/>
      <c r="CT120" s="934"/>
      <c r="CU120" s="934"/>
      <c r="CV120" s="934"/>
      <c r="CW120" s="934"/>
      <c r="CX120" s="934"/>
      <c r="CY120" s="934"/>
      <c r="CZ120" s="934"/>
      <c r="DA120" s="934"/>
      <c r="DB120" s="934"/>
      <c r="DC120" s="934"/>
      <c r="DD120" s="934"/>
      <c r="DE120" s="934"/>
      <c r="DF120" s="935"/>
      <c r="DG120" s="922">
        <v>2638504</v>
      </c>
      <c r="DH120" s="903"/>
      <c r="DI120" s="903"/>
      <c r="DJ120" s="903"/>
      <c r="DK120" s="903"/>
      <c r="DL120" s="903">
        <v>2581224</v>
      </c>
      <c r="DM120" s="903"/>
      <c r="DN120" s="903"/>
      <c r="DO120" s="903"/>
      <c r="DP120" s="903"/>
      <c r="DQ120" s="903">
        <v>2515980</v>
      </c>
      <c r="DR120" s="903"/>
      <c r="DS120" s="903"/>
      <c r="DT120" s="903"/>
      <c r="DU120" s="903"/>
      <c r="DV120" s="904">
        <v>36.5</v>
      </c>
      <c r="DW120" s="904"/>
      <c r="DX120" s="904"/>
      <c r="DY120" s="904"/>
      <c r="DZ120" s="905"/>
    </row>
    <row r="121" spans="1:130" s="359" customFormat="1" ht="26.25" customHeight="1">
      <c r="A121" s="878"/>
      <c r="B121" s="879"/>
      <c r="C121" s="924" t="s">
        <v>558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498</v>
      </c>
      <c r="AB121" s="838"/>
      <c r="AC121" s="838"/>
      <c r="AD121" s="838"/>
      <c r="AE121" s="839"/>
      <c r="AF121" s="840" t="s">
        <v>498</v>
      </c>
      <c r="AG121" s="838"/>
      <c r="AH121" s="838"/>
      <c r="AI121" s="838"/>
      <c r="AJ121" s="839"/>
      <c r="AK121" s="840" t="s">
        <v>498</v>
      </c>
      <c r="AL121" s="838"/>
      <c r="AM121" s="838"/>
      <c r="AN121" s="838"/>
      <c r="AO121" s="839"/>
      <c r="AP121" s="885" t="s">
        <v>498</v>
      </c>
      <c r="AQ121" s="886"/>
      <c r="AR121" s="886"/>
      <c r="AS121" s="886"/>
      <c r="AT121" s="887"/>
      <c r="AU121" s="947"/>
      <c r="AV121" s="948"/>
      <c r="AW121" s="948"/>
      <c r="AX121" s="948"/>
      <c r="AY121" s="949"/>
      <c r="AZ121" s="875" t="s">
        <v>559</v>
      </c>
      <c r="BA121" s="808"/>
      <c r="BB121" s="808"/>
      <c r="BC121" s="808"/>
      <c r="BD121" s="808"/>
      <c r="BE121" s="808"/>
      <c r="BF121" s="808"/>
      <c r="BG121" s="808"/>
      <c r="BH121" s="808"/>
      <c r="BI121" s="808"/>
      <c r="BJ121" s="808"/>
      <c r="BK121" s="808"/>
      <c r="BL121" s="808"/>
      <c r="BM121" s="808"/>
      <c r="BN121" s="808"/>
      <c r="BO121" s="808"/>
      <c r="BP121" s="809"/>
      <c r="BQ121" s="847">
        <v>21404</v>
      </c>
      <c r="BR121" s="848"/>
      <c r="BS121" s="848"/>
      <c r="BT121" s="848"/>
      <c r="BU121" s="848"/>
      <c r="BV121" s="848">
        <v>19188</v>
      </c>
      <c r="BW121" s="848"/>
      <c r="BX121" s="848"/>
      <c r="BY121" s="848"/>
      <c r="BZ121" s="848"/>
      <c r="CA121" s="848">
        <v>13734</v>
      </c>
      <c r="CB121" s="848"/>
      <c r="CC121" s="848"/>
      <c r="CD121" s="848"/>
      <c r="CE121" s="848"/>
      <c r="CF121" s="936">
        <v>0.2</v>
      </c>
      <c r="CG121" s="937"/>
      <c r="CH121" s="937"/>
      <c r="CI121" s="937"/>
      <c r="CJ121" s="937"/>
      <c r="CK121" s="930"/>
      <c r="CL121" s="916"/>
      <c r="CM121" s="916"/>
      <c r="CN121" s="916"/>
      <c r="CO121" s="917"/>
      <c r="CP121" s="896" t="s">
        <v>560</v>
      </c>
      <c r="CQ121" s="897"/>
      <c r="CR121" s="897"/>
      <c r="CS121" s="897"/>
      <c r="CT121" s="897"/>
      <c r="CU121" s="897"/>
      <c r="CV121" s="897"/>
      <c r="CW121" s="897"/>
      <c r="CX121" s="897"/>
      <c r="CY121" s="897"/>
      <c r="CZ121" s="897"/>
      <c r="DA121" s="897"/>
      <c r="DB121" s="897"/>
      <c r="DC121" s="897"/>
      <c r="DD121" s="897"/>
      <c r="DE121" s="897"/>
      <c r="DF121" s="898"/>
      <c r="DG121" s="847">
        <v>521010</v>
      </c>
      <c r="DH121" s="848"/>
      <c r="DI121" s="848"/>
      <c r="DJ121" s="848"/>
      <c r="DK121" s="848"/>
      <c r="DL121" s="848">
        <v>451584</v>
      </c>
      <c r="DM121" s="848"/>
      <c r="DN121" s="848"/>
      <c r="DO121" s="848"/>
      <c r="DP121" s="848"/>
      <c r="DQ121" s="848">
        <v>369677</v>
      </c>
      <c r="DR121" s="848"/>
      <c r="DS121" s="848"/>
      <c r="DT121" s="848"/>
      <c r="DU121" s="848"/>
      <c r="DV121" s="854">
        <v>5.4</v>
      </c>
      <c r="DW121" s="854"/>
      <c r="DX121" s="854"/>
      <c r="DY121" s="854"/>
      <c r="DZ121" s="855"/>
    </row>
    <row r="122" spans="1:130" s="359" customFormat="1" ht="26.25" customHeight="1">
      <c r="A122" s="878"/>
      <c r="B122" s="879"/>
      <c r="C122" s="882" t="s">
        <v>540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498</v>
      </c>
      <c r="AB122" s="838"/>
      <c r="AC122" s="838"/>
      <c r="AD122" s="838"/>
      <c r="AE122" s="839"/>
      <c r="AF122" s="840" t="s">
        <v>498</v>
      </c>
      <c r="AG122" s="838"/>
      <c r="AH122" s="838"/>
      <c r="AI122" s="838"/>
      <c r="AJ122" s="839"/>
      <c r="AK122" s="840" t="s">
        <v>498</v>
      </c>
      <c r="AL122" s="838"/>
      <c r="AM122" s="838"/>
      <c r="AN122" s="838"/>
      <c r="AO122" s="839"/>
      <c r="AP122" s="885" t="s">
        <v>498</v>
      </c>
      <c r="AQ122" s="886"/>
      <c r="AR122" s="886"/>
      <c r="AS122" s="886"/>
      <c r="AT122" s="887"/>
      <c r="AU122" s="947"/>
      <c r="AV122" s="948"/>
      <c r="AW122" s="948"/>
      <c r="AX122" s="948"/>
      <c r="AY122" s="949"/>
      <c r="AZ122" s="940" t="s">
        <v>561</v>
      </c>
      <c r="BA122" s="941"/>
      <c r="BB122" s="941"/>
      <c r="BC122" s="941"/>
      <c r="BD122" s="941"/>
      <c r="BE122" s="941"/>
      <c r="BF122" s="941"/>
      <c r="BG122" s="941"/>
      <c r="BH122" s="941"/>
      <c r="BI122" s="941"/>
      <c r="BJ122" s="941"/>
      <c r="BK122" s="941"/>
      <c r="BL122" s="941"/>
      <c r="BM122" s="941"/>
      <c r="BN122" s="941"/>
      <c r="BO122" s="941"/>
      <c r="BP122" s="942"/>
      <c r="BQ122" s="943">
        <v>14751964</v>
      </c>
      <c r="BR122" s="906"/>
      <c r="BS122" s="906"/>
      <c r="BT122" s="906"/>
      <c r="BU122" s="906"/>
      <c r="BV122" s="906">
        <v>14063347</v>
      </c>
      <c r="BW122" s="906"/>
      <c r="BX122" s="906"/>
      <c r="BY122" s="906"/>
      <c r="BZ122" s="906"/>
      <c r="CA122" s="906">
        <v>13277842</v>
      </c>
      <c r="CB122" s="906"/>
      <c r="CC122" s="906"/>
      <c r="CD122" s="906"/>
      <c r="CE122" s="906"/>
      <c r="CF122" s="907">
        <v>192.6</v>
      </c>
      <c r="CG122" s="908"/>
      <c r="CH122" s="908"/>
      <c r="CI122" s="908"/>
      <c r="CJ122" s="908"/>
      <c r="CK122" s="930"/>
      <c r="CL122" s="916"/>
      <c r="CM122" s="916"/>
      <c r="CN122" s="916"/>
      <c r="CO122" s="917"/>
      <c r="CP122" s="896" t="s">
        <v>562</v>
      </c>
      <c r="CQ122" s="897"/>
      <c r="CR122" s="897"/>
      <c r="CS122" s="897"/>
      <c r="CT122" s="897"/>
      <c r="CU122" s="897"/>
      <c r="CV122" s="897"/>
      <c r="CW122" s="897"/>
      <c r="CX122" s="897"/>
      <c r="CY122" s="897"/>
      <c r="CZ122" s="897"/>
      <c r="DA122" s="897"/>
      <c r="DB122" s="897"/>
      <c r="DC122" s="897"/>
      <c r="DD122" s="897"/>
      <c r="DE122" s="897"/>
      <c r="DF122" s="898"/>
      <c r="DG122" s="847">
        <v>281345</v>
      </c>
      <c r="DH122" s="848"/>
      <c r="DI122" s="848"/>
      <c r="DJ122" s="848"/>
      <c r="DK122" s="848"/>
      <c r="DL122" s="848">
        <v>265379</v>
      </c>
      <c r="DM122" s="848"/>
      <c r="DN122" s="848"/>
      <c r="DO122" s="848"/>
      <c r="DP122" s="848"/>
      <c r="DQ122" s="848">
        <v>249397</v>
      </c>
      <c r="DR122" s="848"/>
      <c r="DS122" s="848"/>
      <c r="DT122" s="848"/>
      <c r="DU122" s="848"/>
      <c r="DV122" s="854">
        <v>3.6</v>
      </c>
      <c r="DW122" s="854"/>
      <c r="DX122" s="854"/>
      <c r="DY122" s="854"/>
      <c r="DZ122" s="855"/>
    </row>
    <row r="123" spans="1:130" s="359" customFormat="1" ht="26.25" customHeight="1">
      <c r="A123" s="878"/>
      <c r="B123" s="879"/>
      <c r="C123" s="882" t="s">
        <v>546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498</v>
      </c>
      <c r="AB123" s="838"/>
      <c r="AC123" s="838"/>
      <c r="AD123" s="838"/>
      <c r="AE123" s="839"/>
      <c r="AF123" s="840" t="s">
        <v>498</v>
      </c>
      <c r="AG123" s="838"/>
      <c r="AH123" s="838"/>
      <c r="AI123" s="838"/>
      <c r="AJ123" s="839"/>
      <c r="AK123" s="840" t="s">
        <v>498</v>
      </c>
      <c r="AL123" s="838"/>
      <c r="AM123" s="838"/>
      <c r="AN123" s="838"/>
      <c r="AO123" s="839"/>
      <c r="AP123" s="885" t="s">
        <v>498</v>
      </c>
      <c r="AQ123" s="886"/>
      <c r="AR123" s="886"/>
      <c r="AS123" s="886"/>
      <c r="AT123" s="887"/>
      <c r="AU123" s="950"/>
      <c r="AV123" s="951"/>
      <c r="AW123" s="951"/>
      <c r="AX123" s="951"/>
      <c r="AY123" s="951"/>
      <c r="AZ123" s="390" t="s">
        <v>179</v>
      </c>
      <c r="BA123" s="390"/>
      <c r="BB123" s="390"/>
      <c r="BC123" s="390"/>
      <c r="BD123" s="390"/>
      <c r="BE123" s="390"/>
      <c r="BF123" s="390"/>
      <c r="BG123" s="390"/>
      <c r="BH123" s="390"/>
      <c r="BI123" s="390"/>
      <c r="BJ123" s="390"/>
      <c r="BK123" s="390"/>
      <c r="BL123" s="390"/>
      <c r="BM123" s="390"/>
      <c r="BN123" s="390"/>
      <c r="BO123" s="938" t="s">
        <v>563</v>
      </c>
      <c r="BP123" s="939"/>
      <c r="BQ123" s="893">
        <v>20102842</v>
      </c>
      <c r="BR123" s="894"/>
      <c r="BS123" s="894"/>
      <c r="BT123" s="894"/>
      <c r="BU123" s="894"/>
      <c r="BV123" s="894">
        <v>19455024</v>
      </c>
      <c r="BW123" s="894"/>
      <c r="BX123" s="894"/>
      <c r="BY123" s="894"/>
      <c r="BZ123" s="894"/>
      <c r="CA123" s="894">
        <v>19083901</v>
      </c>
      <c r="CB123" s="894"/>
      <c r="CC123" s="894"/>
      <c r="CD123" s="894"/>
      <c r="CE123" s="894"/>
      <c r="CF123" s="804"/>
      <c r="CG123" s="805"/>
      <c r="CH123" s="805"/>
      <c r="CI123" s="805"/>
      <c r="CJ123" s="895"/>
      <c r="CK123" s="930"/>
      <c r="CL123" s="916"/>
      <c r="CM123" s="916"/>
      <c r="CN123" s="916"/>
      <c r="CO123" s="917"/>
      <c r="CP123" s="896" t="s">
        <v>492</v>
      </c>
      <c r="CQ123" s="897"/>
      <c r="CR123" s="897"/>
      <c r="CS123" s="897"/>
      <c r="CT123" s="897"/>
      <c r="CU123" s="897"/>
      <c r="CV123" s="897"/>
      <c r="CW123" s="897"/>
      <c r="CX123" s="897"/>
      <c r="CY123" s="897"/>
      <c r="CZ123" s="897"/>
      <c r="DA123" s="897"/>
      <c r="DB123" s="897"/>
      <c r="DC123" s="897"/>
      <c r="DD123" s="897"/>
      <c r="DE123" s="897"/>
      <c r="DF123" s="898"/>
      <c r="DG123" s="837">
        <v>107533</v>
      </c>
      <c r="DH123" s="838"/>
      <c r="DI123" s="838"/>
      <c r="DJ123" s="838"/>
      <c r="DK123" s="839"/>
      <c r="DL123" s="840">
        <v>92823</v>
      </c>
      <c r="DM123" s="838"/>
      <c r="DN123" s="838"/>
      <c r="DO123" s="838"/>
      <c r="DP123" s="839"/>
      <c r="DQ123" s="840">
        <v>75017</v>
      </c>
      <c r="DR123" s="838"/>
      <c r="DS123" s="838"/>
      <c r="DT123" s="838"/>
      <c r="DU123" s="839"/>
      <c r="DV123" s="885">
        <v>1.1000000000000001</v>
      </c>
      <c r="DW123" s="886"/>
      <c r="DX123" s="886"/>
      <c r="DY123" s="886"/>
      <c r="DZ123" s="887"/>
    </row>
    <row r="124" spans="1:130" s="359" customFormat="1" ht="26.25" customHeight="1" thickBot="1">
      <c r="A124" s="878"/>
      <c r="B124" s="879"/>
      <c r="C124" s="882" t="s">
        <v>550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498</v>
      </c>
      <c r="AB124" s="838"/>
      <c r="AC124" s="838"/>
      <c r="AD124" s="838"/>
      <c r="AE124" s="839"/>
      <c r="AF124" s="840" t="s">
        <v>498</v>
      </c>
      <c r="AG124" s="838"/>
      <c r="AH124" s="838"/>
      <c r="AI124" s="838"/>
      <c r="AJ124" s="839"/>
      <c r="AK124" s="840" t="s">
        <v>498</v>
      </c>
      <c r="AL124" s="838"/>
      <c r="AM124" s="838"/>
      <c r="AN124" s="838"/>
      <c r="AO124" s="839"/>
      <c r="AP124" s="885" t="s">
        <v>498</v>
      </c>
      <c r="AQ124" s="886"/>
      <c r="AR124" s="886"/>
      <c r="AS124" s="886"/>
      <c r="AT124" s="887"/>
      <c r="AU124" s="888" t="s">
        <v>564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24.9</v>
      </c>
      <c r="BR124" s="892"/>
      <c r="BS124" s="892"/>
      <c r="BT124" s="892"/>
      <c r="BU124" s="892"/>
      <c r="BV124" s="892">
        <v>19.899999999999999</v>
      </c>
      <c r="BW124" s="892"/>
      <c r="BX124" s="892"/>
      <c r="BY124" s="892"/>
      <c r="BZ124" s="892"/>
      <c r="CA124" s="892">
        <v>8.9</v>
      </c>
      <c r="CB124" s="892"/>
      <c r="CC124" s="892"/>
      <c r="CD124" s="892"/>
      <c r="CE124" s="892"/>
      <c r="CF124" s="782"/>
      <c r="CG124" s="783"/>
      <c r="CH124" s="783"/>
      <c r="CI124" s="783"/>
      <c r="CJ124" s="923"/>
      <c r="CK124" s="931"/>
      <c r="CL124" s="931"/>
      <c r="CM124" s="931"/>
      <c r="CN124" s="931"/>
      <c r="CO124" s="932"/>
      <c r="CP124" s="896" t="s">
        <v>565</v>
      </c>
      <c r="CQ124" s="897"/>
      <c r="CR124" s="897"/>
      <c r="CS124" s="897"/>
      <c r="CT124" s="897"/>
      <c r="CU124" s="897"/>
      <c r="CV124" s="897"/>
      <c r="CW124" s="897"/>
      <c r="CX124" s="897"/>
      <c r="CY124" s="897"/>
      <c r="CZ124" s="897"/>
      <c r="DA124" s="897"/>
      <c r="DB124" s="897"/>
      <c r="DC124" s="897"/>
      <c r="DD124" s="897"/>
      <c r="DE124" s="897"/>
      <c r="DF124" s="898"/>
      <c r="DG124" s="820">
        <v>39</v>
      </c>
      <c r="DH124" s="821"/>
      <c r="DI124" s="821"/>
      <c r="DJ124" s="821"/>
      <c r="DK124" s="822"/>
      <c r="DL124" s="823">
        <v>18</v>
      </c>
      <c r="DM124" s="821"/>
      <c r="DN124" s="821"/>
      <c r="DO124" s="821"/>
      <c r="DP124" s="822"/>
      <c r="DQ124" s="823" t="s">
        <v>498</v>
      </c>
      <c r="DR124" s="821"/>
      <c r="DS124" s="821"/>
      <c r="DT124" s="821"/>
      <c r="DU124" s="822"/>
      <c r="DV124" s="909" t="s">
        <v>498</v>
      </c>
      <c r="DW124" s="910"/>
      <c r="DX124" s="910"/>
      <c r="DY124" s="910"/>
      <c r="DZ124" s="911"/>
    </row>
    <row r="125" spans="1:130" s="359" customFormat="1" ht="26.25" customHeight="1">
      <c r="A125" s="878"/>
      <c r="B125" s="879"/>
      <c r="C125" s="882" t="s">
        <v>552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498</v>
      </c>
      <c r="AB125" s="838"/>
      <c r="AC125" s="838"/>
      <c r="AD125" s="838"/>
      <c r="AE125" s="839"/>
      <c r="AF125" s="840" t="s">
        <v>498</v>
      </c>
      <c r="AG125" s="838"/>
      <c r="AH125" s="838"/>
      <c r="AI125" s="838"/>
      <c r="AJ125" s="839"/>
      <c r="AK125" s="840" t="s">
        <v>498</v>
      </c>
      <c r="AL125" s="838"/>
      <c r="AM125" s="838"/>
      <c r="AN125" s="838"/>
      <c r="AO125" s="839"/>
      <c r="AP125" s="885" t="s">
        <v>498</v>
      </c>
      <c r="AQ125" s="886"/>
      <c r="AR125" s="886"/>
      <c r="AS125" s="886"/>
      <c r="AT125" s="887"/>
      <c r="AU125" s="391"/>
      <c r="AV125" s="392"/>
      <c r="AW125" s="392"/>
      <c r="AX125" s="392"/>
      <c r="AY125" s="392"/>
      <c r="AZ125" s="392"/>
      <c r="BA125" s="392"/>
      <c r="BB125" s="392"/>
      <c r="BC125" s="392"/>
      <c r="BD125" s="392"/>
      <c r="BE125" s="392"/>
      <c r="BF125" s="392"/>
      <c r="BG125" s="392"/>
      <c r="BH125" s="392"/>
      <c r="BI125" s="392"/>
      <c r="BJ125" s="392"/>
      <c r="BK125" s="392"/>
      <c r="BL125" s="392"/>
      <c r="BM125" s="392"/>
      <c r="BN125" s="392"/>
      <c r="BO125" s="392"/>
      <c r="BP125" s="392"/>
      <c r="BQ125" s="393"/>
      <c r="BR125" s="393"/>
      <c r="BS125" s="393"/>
      <c r="BT125" s="393"/>
      <c r="BU125" s="393"/>
      <c r="BV125" s="393"/>
      <c r="BW125" s="393"/>
      <c r="BX125" s="393"/>
      <c r="BY125" s="393"/>
      <c r="BZ125" s="393"/>
      <c r="CA125" s="393"/>
      <c r="CB125" s="393"/>
      <c r="CC125" s="393"/>
      <c r="CD125" s="393"/>
      <c r="CE125" s="393"/>
      <c r="CF125" s="393"/>
      <c r="CG125" s="393"/>
      <c r="CH125" s="393"/>
      <c r="CI125" s="393"/>
      <c r="CJ125" s="394"/>
      <c r="CK125" s="912" t="s">
        <v>566</v>
      </c>
      <c r="CL125" s="913"/>
      <c r="CM125" s="913"/>
      <c r="CN125" s="913"/>
      <c r="CO125" s="914"/>
      <c r="CP125" s="921" t="s">
        <v>567</v>
      </c>
      <c r="CQ125" s="868"/>
      <c r="CR125" s="868"/>
      <c r="CS125" s="868"/>
      <c r="CT125" s="868"/>
      <c r="CU125" s="868"/>
      <c r="CV125" s="868"/>
      <c r="CW125" s="868"/>
      <c r="CX125" s="868"/>
      <c r="CY125" s="868"/>
      <c r="CZ125" s="868"/>
      <c r="DA125" s="868"/>
      <c r="DB125" s="868"/>
      <c r="DC125" s="868"/>
      <c r="DD125" s="868"/>
      <c r="DE125" s="868"/>
      <c r="DF125" s="869"/>
      <c r="DG125" s="922" t="s">
        <v>498</v>
      </c>
      <c r="DH125" s="903"/>
      <c r="DI125" s="903"/>
      <c r="DJ125" s="903"/>
      <c r="DK125" s="903"/>
      <c r="DL125" s="903" t="s">
        <v>498</v>
      </c>
      <c r="DM125" s="903"/>
      <c r="DN125" s="903"/>
      <c r="DO125" s="903"/>
      <c r="DP125" s="903"/>
      <c r="DQ125" s="903" t="s">
        <v>498</v>
      </c>
      <c r="DR125" s="903"/>
      <c r="DS125" s="903"/>
      <c r="DT125" s="903"/>
      <c r="DU125" s="903"/>
      <c r="DV125" s="904" t="s">
        <v>118</v>
      </c>
      <c r="DW125" s="904"/>
      <c r="DX125" s="904"/>
      <c r="DY125" s="904"/>
      <c r="DZ125" s="905"/>
    </row>
    <row r="126" spans="1:130" s="359" customFormat="1" ht="26.25" customHeight="1" thickBot="1">
      <c r="A126" s="878"/>
      <c r="B126" s="879"/>
      <c r="C126" s="882" t="s">
        <v>554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11546</v>
      </c>
      <c r="AB126" s="838"/>
      <c r="AC126" s="838"/>
      <c r="AD126" s="838"/>
      <c r="AE126" s="839"/>
      <c r="AF126" s="840">
        <v>11460</v>
      </c>
      <c r="AG126" s="838"/>
      <c r="AH126" s="838"/>
      <c r="AI126" s="838"/>
      <c r="AJ126" s="839"/>
      <c r="AK126" s="840">
        <v>11422</v>
      </c>
      <c r="AL126" s="838"/>
      <c r="AM126" s="838"/>
      <c r="AN126" s="838"/>
      <c r="AO126" s="839"/>
      <c r="AP126" s="885">
        <v>0.2</v>
      </c>
      <c r="AQ126" s="886"/>
      <c r="AR126" s="886"/>
      <c r="AS126" s="886"/>
      <c r="AT126" s="887"/>
      <c r="AU126" s="395"/>
      <c r="AV126" s="395"/>
      <c r="AW126" s="395"/>
      <c r="AX126" s="395"/>
      <c r="AY126" s="395"/>
      <c r="AZ126" s="395"/>
      <c r="BA126" s="395"/>
      <c r="BB126" s="395"/>
      <c r="BC126" s="395"/>
      <c r="BD126" s="395"/>
      <c r="BE126" s="395"/>
      <c r="BF126" s="395"/>
      <c r="BG126" s="395"/>
      <c r="BH126" s="395"/>
      <c r="BI126" s="395"/>
      <c r="BJ126" s="395"/>
      <c r="BK126" s="395"/>
      <c r="BL126" s="395"/>
      <c r="BM126" s="395"/>
      <c r="BN126" s="395"/>
      <c r="BO126" s="395"/>
      <c r="BP126" s="395"/>
      <c r="BQ126" s="395"/>
      <c r="BR126" s="395"/>
      <c r="BS126" s="395"/>
      <c r="BT126" s="395"/>
      <c r="BU126" s="395"/>
      <c r="BV126" s="395"/>
      <c r="BW126" s="395"/>
      <c r="BX126" s="395"/>
      <c r="BY126" s="395"/>
      <c r="BZ126" s="395"/>
      <c r="CA126" s="395"/>
      <c r="CB126" s="395"/>
      <c r="CC126" s="395"/>
      <c r="CD126" s="396"/>
      <c r="CE126" s="396"/>
      <c r="CF126" s="396"/>
      <c r="CG126" s="393"/>
      <c r="CH126" s="393"/>
      <c r="CI126" s="393"/>
      <c r="CJ126" s="394"/>
      <c r="CK126" s="915"/>
      <c r="CL126" s="916"/>
      <c r="CM126" s="916"/>
      <c r="CN126" s="916"/>
      <c r="CO126" s="917"/>
      <c r="CP126" s="875" t="s">
        <v>568</v>
      </c>
      <c r="CQ126" s="808"/>
      <c r="CR126" s="808"/>
      <c r="CS126" s="808"/>
      <c r="CT126" s="808"/>
      <c r="CU126" s="808"/>
      <c r="CV126" s="808"/>
      <c r="CW126" s="808"/>
      <c r="CX126" s="808"/>
      <c r="CY126" s="808"/>
      <c r="CZ126" s="808"/>
      <c r="DA126" s="808"/>
      <c r="DB126" s="808"/>
      <c r="DC126" s="808"/>
      <c r="DD126" s="808"/>
      <c r="DE126" s="808"/>
      <c r="DF126" s="809"/>
      <c r="DG126" s="847" t="s">
        <v>498</v>
      </c>
      <c r="DH126" s="848"/>
      <c r="DI126" s="848"/>
      <c r="DJ126" s="848"/>
      <c r="DK126" s="848"/>
      <c r="DL126" s="848" t="s">
        <v>498</v>
      </c>
      <c r="DM126" s="848"/>
      <c r="DN126" s="848"/>
      <c r="DO126" s="848"/>
      <c r="DP126" s="848"/>
      <c r="DQ126" s="848" t="s">
        <v>498</v>
      </c>
      <c r="DR126" s="848"/>
      <c r="DS126" s="848"/>
      <c r="DT126" s="848"/>
      <c r="DU126" s="848"/>
      <c r="DV126" s="854" t="s">
        <v>498</v>
      </c>
      <c r="DW126" s="854"/>
      <c r="DX126" s="854"/>
      <c r="DY126" s="854"/>
      <c r="DZ126" s="855"/>
    </row>
    <row r="127" spans="1:130" s="359" customFormat="1" ht="26.25" customHeight="1">
      <c r="A127" s="880"/>
      <c r="B127" s="881"/>
      <c r="C127" s="899" t="s">
        <v>569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498</v>
      </c>
      <c r="AB127" s="838"/>
      <c r="AC127" s="838"/>
      <c r="AD127" s="838"/>
      <c r="AE127" s="839"/>
      <c r="AF127" s="840" t="s">
        <v>498</v>
      </c>
      <c r="AG127" s="838"/>
      <c r="AH127" s="838"/>
      <c r="AI127" s="838"/>
      <c r="AJ127" s="839"/>
      <c r="AK127" s="840" t="s">
        <v>498</v>
      </c>
      <c r="AL127" s="838"/>
      <c r="AM127" s="838"/>
      <c r="AN127" s="838"/>
      <c r="AO127" s="839"/>
      <c r="AP127" s="885" t="s">
        <v>118</v>
      </c>
      <c r="AQ127" s="886"/>
      <c r="AR127" s="886"/>
      <c r="AS127" s="886"/>
      <c r="AT127" s="887"/>
      <c r="AU127" s="395"/>
      <c r="AV127" s="395"/>
      <c r="AW127" s="395"/>
      <c r="AX127" s="902" t="s">
        <v>570</v>
      </c>
      <c r="AY127" s="872"/>
      <c r="AZ127" s="872"/>
      <c r="BA127" s="872"/>
      <c r="BB127" s="872"/>
      <c r="BC127" s="872"/>
      <c r="BD127" s="872"/>
      <c r="BE127" s="873"/>
      <c r="BF127" s="871" t="s">
        <v>571</v>
      </c>
      <c r="BG127" s="872"/>
      <c r="BH127" s="872"/>
      <c r="BI127" s="872"/>
      <c r="BJ127" s="872"/>
      <c r="BK127" s="872"/>
      <c r="BL127" s="873"/>
      <c r="BM127" s="871" t="s">
        <v>572</v>
      </c>
      <c r="BN127" s="872"/>
      <c r="BO127" s="872"/>
      <c r="BP127" s="872"/>
      <c r="BQ127" s="872"/>
      <c r="BR127" s="872"/>
      <c r="BS127" s="873"/>
      <c r="BT127" s="871" t="s">
        <v>573</v>
      </c>
      <c r="BU127" s="872"/>
      <c r="BV127" s="872"/>
      <c r="BW127" s="872"/>
      <c r="BX127" s="872"/>
      <c r="BY127" s="872"/>
      <c r="BZ127" s="874"/>
      <c r="CA127" s="395"/>
      <c r="CB127" s="395"/>
      <c r="CC127" s="395"/>
      <c r="CD127" s="396"/>
      <c r="CE127" s="396"/>
      <c r="CF127" s="396"/>
      <c r="CG127" s="393"/>
      <c r="CH127" s="393"/>
      <c r="CI127" s="393"/>
      <c r="CJ127" s="394"/>
      <c r="CK127" s="915"/>
      <c r="CL127" s="916"/>
      <c r="CM127" s="916"/>
      <c r="CN127" s="916"/>
      <c r="CO127" s="917"/>
      <c r="CP127" s="875" t="s">
        <v>574</v>
      </c>
      <c r="CQ127" s="808"/>
      <c r="CR127" s="808"/>
      <c r="CS127" s="808"/>
      <c r="CT127" s="808"/>
      <c r="CU127" s="808"/>
      <c r="CV127" s="808"/>
      <c r="CW127" s="808"/>
      <c r="CX127" s="808"/>
      <c r="CY127" s="808"/>
      <c r="CZ127" s="808"/>
      <c r="DA127" s="808"/>
      <c r="DB127" s="808"/>
      <c r="DC127" s="808"/>
      <c r="DD127" s="808"/>
      <c r="DE127" s="808"/>
      <c r="DF127" s="809"/>
      <c r="DG127" s="847" t="s">
        <v>498</v>
      </c>
      <c r="DH127" s="848"/>
      <c r="DI127" s="848"/>
      <c r="DJ127" s="848"/>
      <c r="DK127" s="848"/>
      <c r="DL127" s="848" t="s">
        <v>498</v>
      </c>
      <c r="DM127" s="848"/>
      <c r="DN127" s="848"/>
      <c r="DO127" s="848"/>
      <c r="DP127" s="848"/>
      <c r="DQ127" s="848" t="s">
        <v>498</v>
      </c>
      <c r="DR127" s="848"/>
      <c r="DS127" s="848"/>
      <c r="DT127" s="848"/>
      <c r="DU127" s="848"/>
      <c r="DV127" s="854" t="s">
        <v>498</v>
      </c>
      <c r="DW127" s="854"/>
      <c r="DX127" s="854"/>
      <c r="DY127" s="854"/>
      <c r="DZ127" s="855"/>
    </row>
    <row r="128" spans="1:130" s="359" customFormat="1" ht="26.25" customHeight="1" thickBot="1">
      <c r="A128" s="856" t="s">
        <v>575</v>
      </c>
      <c r="B128" s="857"/>
      <c r="C128" s="857"/>
      <c r="D128" s="857"/>
      <c r="E128" s="857"/>
      <c r="F128" s="857"/>
      <c r="G128" s="857"/>
      <c r="H128" s="857"/>
      <c r="I128" s="857"/>
      <c r="J128" s="857"/>
      <c r="K128" s="857"/>
      <c r="L128" s="857"/>
      <c r="M128" s="857"/>
      <c r="N128" s="857"/>
      <c r="O128" s="857"/>
      <c r="P128" s="857"/>
      <c r="Q128" s="857"/>
      <c r="R128" s="857"/>
      <c r="S128" s="857"/>
      <c r="T128" s="857"/>
      <c r="U128" s="857"/>
      <c r="V128" s="857"/>
      <c r="W128" s="858" t="s">
        <v>576</v>
      </c>
      <c r="X128" s="858"/>
      <c r="Y128" s="858"/>
      <c r="Z128" s="859"/>
      <c r="AA128" s="860">
        <v>1950</v>
      </c>
      <c r="AB128" s="861"/>
      <c r="AC128" s="861"/>
      <c r="AD128" s="861"/>
      <c r="AE128" s="862"/>
      <c r="AF128" s="863">
        <v>250</v>
      </c>
      <c r="AG128" s="861"/>
      <c r="AH128" s="861"/>
      <c r="AI128" s="861"/>
      <c r="AJ128" s="862"/>
      <c r="AK128" s="863">
        <v>5000</v>
      </c>
      <c r="AL128" s="861"/>
      <c r="AM128" s="861"/>
      <c r="AN128" s="861"/>
      <c r="AO128" s="862"/>
      <c r="AP128" s="864"/>
      <c r="AQ128" s="865"/>
      <c r="AR128" s="865"/>
      <c r="AS128" s="865"/>
      <c r="AT128" s="866"/>
      <c r="AU128" s="395"/>
      <c r="AV128" s="395"/>
      <c r="AW128" s="395"/>
      <c r="AX128" s="867" t="s">
        <v>577</v>
      </c>
      <c r="AY128" s="868"/>
      <c r="AZ128" s="868"/>
      <c r="BA128" s="868"/>
      <c r="BB128" s="868"/>
      <c r="BC128" s="868"/>
      <c r="BD128" s="868"/>
      <c r="BE128" s="869"/>
      <c r="BF128" s="844" t="s">
        <v>498</v>
      </c>
      <c r="BG128" s="845"/>
      <c r="BH128" s="845"/>
      <c r="BI128" s="845"/>
      <c r="BJ128" s="845"/>
      <c r="BK128" s="845"/>
      <c r="BL128" s="870"/>
      <c r="BM128" s="844">
        <v>13.67</v>
      </c>
      <c r="BN128" s="845"/>
      <c r="BO128" s="845"/>
      <c r="BP128" s="845"/>
      <c r="BQ128" s="845"/>
      <c r="BR128" s="845"/>
      <c r="BS128" s="870"/>
      <c r="BT128" s="844">
        <v>20</v>
      </c>
      <c r="BU128" s="845"/>
      <c r="BV128" s="845"/>
      <c r="BW128" s="845"/>
      <c r="BX128" s="845"/>
      <c r="BY128" s="845"/>
      <c r="BZ128" s="846"/>
      <c r="CA128" s="396"/>
      <c r="CB128" s="396"/>
      <c r="CC128" s="396"/>
      <c r="CD128" s="396"/>
      <c r="CE128" s="396"/>
      <c r="CF128" s="396"/>
      <c r="CG128" s="393"/>
      <c r="CH128" s="393"/>
      <c r="CI128" s="393"/>
      <c r="CJ128" s="394"/>
      <c r="CK128" s="918"/>
      <c r="CL128" s="919"/>
      <c r="CM128" s="919"/>
      <c r="CN128" s="919"/>
      <c r="CO128" s="920"/>
      <c r="CP128" s="849" t="s">
        <v>578</v>
      </c>
      <c r="CQ128" s="786"/>
      <c r="CR128" s="786"/>
      <c r="CS128" s="786"/>
      <c r="CT128" s="786"/>
      <c r="CU128" s="786"/>
      <c r="CV128" s="786"/>
      <c r="CW128" s="786"/>
      <c r="CX128" s="786"/>
      <c r="CY128" s="786"/>
      <c r="CZ128" s="786"/>
      <c r="DA128" s="786"/>
      <c r="DB128" s="786"/>
      <c r="DC128" s="786"/>
      <c r="DD128" s="786"/>
      <c r="DE128" s="786"/>
      <c r="DF128" s="787"/>
      <c r="DG128" s="850" t="s">
        <v>498</v>
      </c>
      <c r="DH128" s="851"/>
      <c r="DI128" s="851"/>
      <c r="DJ128" s="851"/>
      <c r="DK128" s="851"/>
      <c r="DL128" s="851" t="s">
        <v>498</v>
      </c>
      <c r="DM128" s="851"/>
      <c r="DN128" s="851"/>
      <c r="DO128" s="851"/>
      <c r="DP128" s="851"/>
      <c r="DQ128" s="851" t="s">
        <v>498</v>
      </c>
      <c r="DR128" s="851"/>
      <c r="DS128" s="851"/>
      <c r="DT128" s="851"/>
      <c r="DU128" s="851"/>
      <c r="DV128" s="852" t="s">
        <v>498</v>
      </c>
      <c r="DW128" s="852"/>
      <c r="DX128" s="852"/>
      <c r="DY128" s="852"/>
      <c r="DZ128" s="853"/>
    </row>
    <row r="129" spans="1:131" s="359" customFormat="1" ht="26.25" customHeight="1">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579</v>
      </c>
      <c r="X129" s="835"/>
      <c r="Y129" s="835"/>
      <c r="Z129" s="836"/>
      <c r="AA129" s="837">
        <v>8505253</v>
      </c>
      <c r="AB129" s="838"/>
      <c r="AC129" s="838"/>
      <c r="AD129" s="838"/>
      <c r="AE129" s="839"/>
      <c r="AF129" s="840">
        <v>8410780</v>
      </c>
      <c r="AG129" s="838"/>
      <c r="AH129" s="838"/>
      <c r="AI129" s="838"/>
      <c r="AJ129" s="839"/>
      <c r="AK129" s="840">
        <v>8333004</v>
      </c>
      <c r="AL129" s="838"/>
      <c r="AM129" s="838"/>
      <c r="AN129" s="838"/>
      <c r="AO129" s="839"/>
      <c r="AP129" s="841"/>
      <c r="AQ129" s="842"/>
      <c r="AR129" s="842"/>
      <c r="AS129" s="842"/>
      <c r="AT129" s="843"/>
      <c r="AU129" s="397"/>
      <c r="AV129" s="397"/>
      <c r="AW129" s="397"/>
      <c r="AX129" s="807" t="s">
        <v>580</v>
      </c>
      <c r="AY129" s="808"/>
      <c r="AZ129" s="808"/>
      <c r="BA129" s="808"/>
      <c r="BB129" s="808"/>
      <c r="BC129" s="808"/>
      <c r="BD129" s="808"/>
      <c r="BE129" s="809"/>
      <c r="BF129" s="827" t="s">
        <v>498</v>
      </c>
      <c r="BG129" s="828"/>
      <c r="BH129" s="828"/>
      <c r="BI129" s="828"/>
      <c r="BJ129" s="828"/>
      <c r="BK129" s="828"/>
      <c r="BL129" s="829"/>
      <c r="BM129" s="827">
        <v>18.670000000000002</v>
      </c>
      <c r="BN129" s="828"/>
      <c r="BO129" s="828"/>
      <c r="BP129" s="828"/>
      <c r="BQ129" s="828"/>
      <c r="BR129" s="828"/>
      <c r="BS129" s="829"/>
      <c r="BT129" s="827">
        <v>30</v>
      </c>
      <c r="BU129" s="830"/>
      <c r="BV129" s="830"/>
      <c r="BW129" s="830"/>
      <c r="BX129" s="830"/>
      <c r="BY129" s="830"/>
      <c r="BZ129" s="831"/>
      <c r="CA129" s="398"/>
      <c r="CB129" s="398"/>
      <c r="CC129" s="398"/>
      <c r="CD129" s="398"/>
      <c r="CE129" s="398"/>
      <c r="CF129" s="398"/>
      <c r="CG129" s="398"/>
      <c r="CH129" s="398"/>
      <c r="CI129" s="398"/>
      <c r="CJ129" s="398"/>
      <c r="CK129" s="398"/>
      <c r="CL129" s="398"/>
      <c r="CM129" s="398"/>
      <c r="CN129" s="398"/>
      <c r="CO129" s="398"/>
      <c r="CP129" s="398"/>
      <c r="CQ129" s="398"/>
      <c r="CR129" s="398"/>
      <c r="CS129" s="398"/>
      <c r="CT129" s="398"/>
      <c r="CU129" s="398"/>
      <c r="CV129" s="398"/>
      <c r="CW129" s="398"/>
      <c r="CX129" s="398"/>
      <c r="CY129" s="398"/>
      <c r="CZ129" s="398"/>
      <c r="DA129" s="398"/>
      <c r="DB129" s="398"/>
      <c r="DC129" s="398"/>
      <c r="DD129" s="398"/>
      <c r="DE129" s="398"/>
      <c r="DF129" s="398"/>
      <c r="DG129" s="398"/>
      <c r="DH129" s="398"/>
      <c r="DI129" s="398"/>
      <c r="DJ129" s="398"/>
      <c r="DK129" s="398"/>
      <c r="DL129" s="398"/>
      <c r="DM129" s="398"/>
      <c r="DN129" s="398"/>
      <c r="DO129" s="398"/>
      <c r="DP129" s="366"/>
      <c r="DQ129" s="366"/>
      <c r="DR129" s="366"/>
      <c r="DS129" s="366"/>
      <c r="DT129" s="366"/>
      <c r="DU129" s="366"/>
      <c r="DV129" s="366"/>
      <c r="DW129" s="366"/>
      <c r="DX129" s="366"/>
      <c r="DY129" s="366"/>
      <c r="DZ129" s="370"/>
    </row>
    <row r="130" spans="1:131" s="359" customFormat="1" ht="26.25" customHeight="1">
      <c r="A130" s="832" t="s">
        <v>581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582</v>
      </c>
      <c r="X130" s="835"/>
      <c r="Y130" s="835"/>
      <c r="Z130" s="836"/>
      <c r="AA130" s="837">
        <v>1439314</v>
      </c>
      <c r="AB130" s="838"/>
      <c r="AC130" s="838"/>
      <c r="AD130" s="838"/>
      <c r="AE130" s="839"/>
      <c r="AF130" s="840">
        <v>1437728</v>
      </c>
      <c r="AG130" s="838"/>
      <c r="AH130" s="838"/>
      <c r="AI130" s="838"/>
      <c r="AJ130" s="839"/>
      <c r="AK130" s="840">
        <v>1437297</v>
      </c>
      <c r="AL130" s="838"/>
      <c r="AM130" s="838"/>
      <c r="AN130" s="838"/>
      <c r="AO130" s="839"/>
      <c r="AP130" s="841"/>
      <c r="AQ130" s="842"/>
      <c r="AR130" s="842"/>
      <c r="AS130" s="842"/>
      <c r="AT130" s="843"/>
      <c r="AU130" s="397"/>
      <c r="AV130" s="397"/>
      <c r="AW130" s="397"/>
      <c r="AX130" s="807" t="s">
        <v>583</v>
      </c>
      <c r="AY130" s="808"/>
      <c r="AZ130" s="808"/>
      <c r="BA130" s="808"/>
      <c r="BB130" s="808"/>
      <c r="BC130" s="808"/>
      <c r="BD130" s="808"/>
      <c r="BE130" s="809"/>
      <c r="BF130" s="810">
        <v>7.1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398"/>
      <c r="CB130" s="398"/>
      <c r="CC130" s="398"/>
      <c r="CD130" s="398"/>
      <c r="CE130" s="398"/>
      <c r="CF130" s="398"/>
      <c r="CG130" s="398"/>
      <c r="CH130" s="398"/>
      <c r="CI130" s="398"/>
      <c r="CJ130" s="398"/>
      <c r="CK130" s="398"/>
      <c r="CL130" s="398"/>
      <c r="CM130" s="398"/>
      <c r="CN130" s="398"/>
      <c r="CO130" s="398"/>
      <c r="CP130" s="398"/>
      <c r="CQ130" s="398"/>
      <c r="CR130" s="398"/>
      <c r="CS130" s="398"/>
      <c r="CT130" s="398"/>
      <c r="CU130" s="398"/>
      <c r="CV130" s="398"/>
      <c r="CW130" s="398"/>
      <c r="CX130" s="398"/>
      <c r="CY130" s="398"/>
      <c r="CZ130" s="398"/>
      <c r="DA130" s="398"/>
      <c r="DB130" s="398"/>
      <c r="DC130" s="398"/>
      <c r="DD130" s="398"/>
      <c r="DE130" s="398"/>
      <c r="DF130" s="398"/>
      <c r="DG130" s="398"/>
      <c r="DH130" s="398"/>
      <c r="DI130" s="398"/>
      <c r="DJ130" s="398"/>
      <c r="DK130" s="398"/>
      <c r="DL130" s="398"/>
      <c r="DM130" s="398"/>
      <c r="DN130" s="398"/>
      <c r="DO130" s="398"/>
      <c r="DP130" s="366"/>
      <c r="DQ130" s="366"/>
      <c r="DR130" s="366"/>
      <c r="DS130" s="366"/>
      <c r="DT130" s="366"/>
      <c r="DU130" s="366"/>
      <c r="DV130" s="366"/>
      <c r="DW130" s="366"/>
      <c r="DX130" s="366"/>
      <c r="DY130" s="366"/>
      <c r="DZ130" s="370"/>
    </row>
    <row r="131" spans="1:131" s="359"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584</v>
      </c>
      <c r="X131" s="818"/>
      <c r="Y131" s="818"/>
      <c r="Z131" s="819"/>
      <c r="AA131" s="820">
        <v>7065939</v>
      </c>
      <c r="AB131" s="821"/>
      <c r="AC131" s="821"/>
      <c r="AD131" s="821"/>
      <c r="AE131" s="822"/>
      <c r="AF131" s="823">
        <v>6973052</v>
      </c>
      <c r="AG131" s="821"/>
      <c r="AH131" s="821"/>
      <c r="AI131" s="821"/>
      <c r="AJ131" s="822"/>
      <c r="AK131" s="823">
        <v>6895707</v>
      </c>
      <c r="AL131" s="821"/>
      <c r="AM131" s="821"/>
      <c r="AN131" s="821"/>
      <c r="AO131" s="822"/>
      <c r="AP131" s="824"/>
      <c r="AQ131" s="825"/>
      <c r="AR131" s="825"/>
      <c r="AS131" s="825"/>
      <c r="AT131" s="826"/>
      <c r="AU131" s="397"/>
      <c r="AV131" s="397"/>
      <c r="AW131" s="397"/>
      <c r="AX131" s="785" t="s">
        <v>585</v>
      </c>
      <c r="AY131" s="786"/>
      <c r="AZ131" s="786"/>
      <c r="BA131" s="786"/>
      <c r="BB131" s="786"/>
      <c r="BC131" s="786"/>
      <c r="BD131" s="786"/>
      <c r="BE131" s="787"/>
      <c r="BF131" s="788">
        <v>8.9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398"/>
      <c r="CB131" s="398"/>
      <c r="CC131" s="398"/>
      <c r="CD131" s="398"/>
      <c r="CE131" s="398"/>
      <c r="CF131" s="398"/>
      <c r="CG131" s="398"/>
      <c r="CH131" s="398"/>
      <c r="CI131" s="398"/>
      <c r="CJ131" s="398"/>
      <c r="CK131" s="398"/>
      <c r="CL131" s="398"/>
      <c r="CM131" s="398"/>
      <c r="CN131" s="398"/>
      <c r="CO131" s="398"/>
      <c r="CP131" s="398"/>
      <c r="CQ131" s="398"/>
      <c r="CR131" s="398"/>
      <c r="CS131" s="398"/>
      <c r="CT131" s="398"/>
      <c r="CU131" s="398"/>
      <c r="CV131" s="398"/>
      <c r="CW131" s="398"/>
      <c r="CX131" s="398"/>
      <c r="CY131" s="398"/>
      <c r="CZ131" s="398"/>
      <c r="DA131" s="398"/>
      <c r="DB131" s="398"/>
      <c r="DC131" s="398"/>
      <c r="DD131" s="398"/>
      <c r="DE131" s="398"/>
      <c r="DF131" s="398"/>
      <c r="DG131" s="398"/>
      <c r="DH131" s="398"/>
      <c r="DI131" s="398"/>
      <c r="DJ131" s="398"/>
      <c r="DK131" s="398"/>
      <c r="DL131" s="398"/>
      <c r="DM131" s="398"/>
      <c r="DN131" s="398"/>
      <c r="DO131" s="398"/>
      <c r="DP131" s="366"/>
      <c r="DQ131" s="366"/>
      <c r="DR131" s="366"/>
      <c r="DS131" s="366"/>
      <c r="DT131" s="366"/>
      <c r="DU131" s="366"/>
      <c r="DV131" s="366"/>
      <c r="DW131" s="366"/>
      <c r="DX131" s="366"/>
      <c r="DY131" s="366"/>
      <c r="DZ131" s="370"/>
    </row>
    <row r="132" spans="1:131" s="359" customFormat="1" ht="26.25" customHeight="1">
      <c r="A132" s="794" t="s">
        <v>586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587</v>
      </c>
      <c r="W132" s="798"/>
      <c r="X132" s="798"/>
      <c r="Y132" s="798"/>
      <c r="Z132" s="799"/>
      <c r="AA132" s="800">
        <v>6.9002435489999998</v>
      </c>
      <c r="AB132" s="801"/>
      <c r="AC132" s="801"/>
      <c r="AD132" s="801"/>
      <c r="AE132" s="802"/>
      <c r="AF132" s="803">
        <v>7.574100982</v>
      </c>
      <c r="AG132" s="801"/>
      <c r="AH132" s="801"/>
      <c r="AI132" s="801"/>
      <c r="AJ132" s="802"/>
      <c r="AK132" s="803">
        <v>6.9825472570000002</v>
      </c>
      <c r="AL132" s="801"/>
      <c r="AM132" s="801"/>
      <c r="AN132" s="801"/>
      <c r="AO132" s="802"/>
      <c r="AP132" s="804"/>
      <c r="AQ132" s="805"/>
      <c r="AR132" s="805"/>
      <c r="AS132" s="805"/>
      <c r="AT132" s="806"/>
      <c r="AU132" s="399"/>
      <c r="AV132" s="400"/>
      <c r="AW132" s="400"/>
      <c r="AX132" s="366"/>
      <c r="AY132" s="366"/>
      <c r="AZ132" s="366"/>
      <c r="BA132" s="366"/>
      <c r="BB132" s="366"/>
      <c r="BC132" s="366"/>
      <c r="BD132" s="366"/>
      <c r="BE132" s="366"/>
      <c r="BF132" s="366"/>
      <c r="BG132" s="366"/>
      <c r="BH132" s="366"/>
      <c r="BI132" s="366"/>
      <c r="BJ132" s="366"/>
      <c r="BK132" s="366"/>
      <c r="BL132" s="366"/>
      <c r="BM132" s="366"/>
      <c r="BN132" s="366"/>
      <c r="BO132" s="366"/>
      <c r="BP132" s="366"/>
      <c r="BQ132" s="366"/>
      <c r="BR132" s="366"/>
      <c r="BS132" s="367"/>
      <c r="BT132" s="366"/>
      <c r="BU132" s="366"/>
      <c r="BV132" s="366"/>
      <c r="BW132" s="366"/>
      <c r="BX132" s="366"/>
      <c r="BY132" s="366"/>
      <c r="BZ132" s="366"/>
      <c r="CA132" s="398"/>
      <c r="CB132" s="398"/>
      <c r="CC132" s="398"/>
      <c r="CD132" s="398"/>
      <c r="CE132" s="398"/>
      <c r="CF132" s="398"/>
      <c r="CG132" s="398"/>
      <c r="CH132" s="398"/>
      <c r="CI132" s="398"/>
      <c r="CJ132" s="398"/>
      <c r="CK132" s="398"/>
      <c r="CL132" s="398"/>
      <c r="CM132" s="398"/>
      <c r="CN132" s="398"/>
      <c r="CO132" s="398"/>
      <c r="CP132" s="398"/>
      <c r="CQ132" s="398"/>
      <c r="CR132" s="398"/>
      <c r="CS132" s="398"/>
      <c r="CT132" s="398"/>
      <c r="CU132" s="398"/>
      <c r="CV132" s="398"/>
      <c r="CW132" s="398"/>
      <c r="CX132" s="398"/>
      <c r="CY132" s="398"/>
      <c r="CZ132" s="398"/>
      <c r="DA132" s="398"/>
      <c r="DB132" s="398"/>
      <c r="DC132" s="398"/>
      <c r="DD132" s="398"/>
      <c r="DE132" s="398"/>
      <c r="DF132" s="398"/>
      <c r="DG132" s="398"/>
      <c r="DH132" s="398"/>
      <c r="DI132" s="398"/>
      <c r="DJ132" s="398"/>
      <c r="DK132" s="398"/>
      <c r="DL132" s="398"/>
      <c r="DM132" s="398"/>
      <c r="DN132" s="398"/>
      <c r="DO132" s="398"/>
      <c r="DP132" s="370"/>
      <c r="DQ132" s="370"/>
      <c r="DR132" s="370"/>
      <c r="DS132" s="370"/>
      <c r="DT132" s="370"/>
      <c r="DU132" s="370"/>
      <c r="DV132" s="370"/>
      <c r="DW132" s="370"/>
      <c r="DX132" s="370"/>
      <c r="DY132" s="370"/>
      <c r="DZ132" s="370"/>
    </row>
    <row r="133" spans="1:131" s="359"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588</v>
      </c>
      <c r="W133" s="777"/>
      <c r="X133" s="777"/>
      <c r="Y133" s="777"/>
      <c r="Z133" s="778"/>
      <c r="AA133" s="779">
        <v>7.7</v>
      </c>
      <c r="AB133" s="780"/>
      <c r="AC133" s="780"/>
      <c r="AD133" s="780"/>
      <c r="AE133" s="781"/>
      <c r="AF133" s="779">
        <v>7.3</v>
      </c>
      <c r="AG133" s="780"/>
      <c r="AH133" s="780"/>
      <c r="AI133" s="780"/>
      <c r="AJ133" s="781"/>
      <c r="AK133" s="779">
        <v>7.1</v>
      </c>
      <c r="AL133" s="780"/>
      <c r="AM133" s="780"/>
      <c r="AN133" s="780"/>
      <c r="AO133" s="781"/>
      <c r="AP133" s="782"/>
      <c r="AQ133" s="783"/>
      <c r="AR133" s="783"/>
      <c r="AS133" s="783"/>
      <c r="AT133" s="784"/>
      <c r="AU133" s="400"/>
      <c r="AV133" s="400"/>
      <c r="AW133" s="400"/>
      <c r="AX133" s="400"/>
      <c r="AY133" s="400"/>
      <c r="AZ133" s="400"/>
      <c r="BA133" s="400"/>
      <c r="BB133" s="400"/>
      <c r="BC133" s="400"/>
      <c r="BD133" s="400"/>
      <c r="BE133" s="400"/>
      <c r="BF133" s="400"/>
      <c r="BG133" s="400"/>
      <c r="BH133" s="400"/>
      <c r="BI133" s="400"/>
      <c r="BJ133" s="400"/>
      <c r="BK133" s="400"/>
      <c r="BL133" s="400"/>
      <c r="BM133" s="400"/>
      <c r="BN133" s="398"/>
      <c r="BO133" s="398"/>
      <c r="BP133" s="398"/>
      <c r="BQ133" s="398"/>
      <c r="BR133" s="398"/>
      <c r="BS133" s="398"/>
      <c r="BT133" s="398"/>
      <c r="BU133" s="398"/>
      <c r="BV133" s="398"/>
      <c r="BW133" s="398"/>
      <c r="BX133" s="398"/>
      <c r="BY133" s="398"/>
      <c r="BZ133" s="398"/>
      <c r="CA133" s="398"/>
      <c r="CB133" s="398"/>
      <c r="CC133" s="398"/>
      <c r="CD133" s="398"/>
      <c r="CE133" s="398"/>
      <c r="CF133" s="398"/>
      <c r="CG133" s="398"/>
      <c r="CH133" s="398"/>
      <c r="CI133" s="398"/>
      <c r="CJ133" s="398"/>
      <c r="CK133" s="398"/>
      <c r="CL133" s="398"/>
      <c r="CM133" s="398"/>
      <c r="CN133" s="398"/>
      <c r="CO133" s="398"/>
      <c r="CP133" s="398"/>
      <c r="CQ133" s="398"/>
      <c r="CR133" s="398"/>
      <c r="CS133" s="398"/>
      <c r="CT133" s="398"/>
      <c r="CU133" s="398"/>
      <c r="CV133" s="398"/>
      <c r="CW133" s="398"/>
      <c r="CX133" s="398"/>
      <c r="CY133" s="398"/>
      <c r="CZ133" s="398"/>
      <c r="DA133" s="398"/>
      <c r="DB133" s="398"/>
      <c r="DC133" s="398"/>
      <c r="DD133" s="398"/>
      <c r="DE133" s="398"/>
      <c r="DF133" s="398"/>
      <c r="DG133" s="398"/>
      <c r="DH133" s="398"/>
      <c r="DI133" s="398"/>
      <c r="DJ133" s="398"/>
      <c r="DK133" s="398"/>
      <c r="DL133" s="398"/>
      <c r="DM133" s="398"/>
      <c r="DN133" s="398"/>
      <c r="DO133" s="398"/>
      <c r="DP133" s="370"/>
      <c r="DQ133" s="370"/>
      <c r="DR133" s="370"/>
      <c r="DS133" s="370"/>
      <c r="DT133" s="370"/>
      <c r="DU133" s="370"/>
      <c r="DV133" s="370"/>
      <c r="DW133" s="370"/>
      <c r="DX133" s="370"/>
      <c r="DY133" s="370"/>
      <c r="DZ133" s="370"/>
    </row>
    <row r="134" spans="1:131" s="360"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0"/>
      <c r="AV134" s="400"/>
      <c r="AW134" s="400"/>
      <c r="AX134" s="400"/>
      <c r="AY134" s="400"/>
      <c r="AZ134" s="400"/>
      <c r="BA134" s="400"/>
      <c r="BB134" s="400"/>
      <c r="BC134" s="400"/>
      <c r="BD134" s="400"/>
      <c r="BE134" s="400"/>
      <c r="BF134" s="400"/>
      <c r="BG134" s="400"/>
      <c r="BH134" s="400"/>
      <c r="BI134" s="400"/>
      <c r="BJ134" s="400"/>
      <c r="BK134" s="400"/>
      <c r="BL134" s="400"/>
      <c r="BM134" s="400"/>
      <c r="BN134" s="398"/>
      <c r="BO134" s="398"/>
      <c r="BP134" s="398"/>
      <c r="BQ134" s="398"/>
      <c r="BR134" s="398"/>
      <c r="BS134" s="398"/>
      <c r="BT134" s="398"/>
      <c r="BU134" s="398"/>
      <c r="BV134" s="398"/>
      <c r="BW134" s="398"/>
      <c r="BX134" s="398"/>
      <c r="BY134" s="398"/>
      <c r="BZ134" s="398"/>
      <c r="CA134" s="398"/>
      <c r="CB134" s="398"/>
      <c r="CC134" s="398"/>
      <c r="CD134" s="398"/>
      <c r="CE134" s="398"/>
      <c r="CF134" s="398"/>
      <c r="CG134" s="398"/>
      <c r="CH134" s="398"/>
      <c r="CI134" s="398"/>
      <c r="CJ134" s="398"/>
      <c r="CK134" s="398"/>
      <c r="CL134" s="398"/>
      <c r="CM134" s="398"/>
      <c r="CN134" s="398"/>
      <c r="CO134" s="398"/>
      <c r="CP134" s="398"/>
      <c r="CQ134" s="398"/>
      <c r="CR134" s="398"/>
      <c r="CS134" s="398"/>
      <c r="CT134" s="398"/>
      <c r="CU134" s="398"/>
      <c r="CV134" s="398"/>
      <c r="CW134" s="398"/>
      <c r="CX134" s="398"/>
      <c r="CY134" s="398"/>
      <c r="CZ134" s="398"/>
      <c r="DA134" s="398"/>
      <c r="DB134" s="398"/>
      <c r="DC134" s="398"/>
      <c r="DD134" s="398"/>
      <c r="DE134" s="398"/>
      <c r="DF134" s="398"/>
      <c r="DG134" s="398"/>
      <c r="DH134" s="398"/>
      <c r="DI134" s="398"/>
      <c r="DJ134" s="398"/>
      <c r="DK134" s="398"/>
      <c r="DL134" s="398"/>
      <c r="DM134" s="398"/>
      <c r="DN134" s="398"/>
      <c r="DO134" s="398"/>
      <c r="DP134" s="370"/>
      <c r="DQ134" s="370"/>
      <c r="DR134" s="370"/>
      <c r="DS134" s="370"/>
      <c r="DT134" s="370"/>
      <c r="DU134" s="370"/>
      <c r="DV134" s="370"/>
      <c r="DW134" s="370"/>
      <c r="DX134" s="370"/>
      <c r="DY134" s="370"/>
      <c r="DZ134" s="370"/>
      <c r="EA134" s="35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row r="136" spans="1:131" hidden="1"/>
  </sheetData>
  <sheetProtection algorithmName="SHA-512" hashValue="QvGmqv9lVhrIoDFDIz2p9MSB8ZOL9/3gDC8XQJ4u7UAfHJDS9txllr1RfF1VRgaK8K19NzYQmq9pWQIfUG+KQQ==" saltValue="h2F0rwxQEcSXhG6ijrtE5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9" zoomScaleNormal="85" zoomScaleSheetLayoutView="59" workbookViewId="0">
      <selection activeCell="E34" sqref="E34:S34"/>
    </sheetView>
  </sheetViews>
  <sheetFormatPr defaultColWidth="0" defaultRowHeight="13.5" customHeight="1" zeroHeight="1"/>
  <cols>
    <col min="1" max="120" width="2.75" style="223" customWidth="1"/>
    <col min="121" max="121" width="0" style="222" hidden="1" customWidth="1"/>
    <col min="122" max="16384" width="9" style="222" hidden="1"/>
  </cols>
  <sheetData>
    <row r="1" spans="1:120">
      <c r="A1" s="222"/>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row>
    <row r="2" spans="1:120"/>
    <row r="3" spans="1:120"/>
    <row r="4" spans="1:120"/>
    <row r="5" spans="1:120"/>
    <row r="6" spans="1:120"/>
    <row r="7" spans="1:120"/>
    <row r="8" spans="1:120"/>
    <row r="9" spans="1:120"/>
    <row r="10" spans="1:120"/>
    <row r="11" spans="1:120"/>
    <row r="12" spans="1:120"/>
    <row r="13" spans="1:120"/>
    <row r="14" spans="1:120"/>
    <row r="15" spans="1:120"/>
    <row r="16" spans="1:120">
      <c r="DP16" s="222"/>
    </row>
    <row r="17" spans="119:120">
      <c r="DP17" s="222"/>
    </row>
    <row r="18" spans="119:120"/>
    <row r="19" spans="119:120"/>
    <row r="20" spans="119:120">
      <c r="DO20" s="222"/>
      <c r="DP20" s="222"/>
    </row>
    <row r="21" spans="119:120">
      <c r="DP21" s="222"/>
    </row>
    <row r="22" spans="119:120"/>
    <row r="23" spans="119:120">
      <c r="DO23" s="222"/>
      <c r="DP23" s="222"/>
    </row>
    <row r="24" spans="119:120">
      <c r="DP24" s="222"/>
    </row>
    <row r="25" spans="119:120">
      <c r="DP25" s="222"/>
    </row>
    <row r="26" spans="119:120">
      <c r="DO26" s="222"/>
      <c r="DP26" s="222"/>
    </row>
    <row r="27" spans="119:120"/>
    <row r="28" spans="119:120">
      <c r="DO28" s="222"/>
      <c r="DP28" s="222"/>
    </row>
    <row r="29" spans="119:120">
      <c r="DP29" s="222"/>
    </row>
    <row r="30" spans="119:120"/>
    <row r="31" spans="119:120">
      <c r="DO31" s="222"/>
      <c r="DP31" s="222"/>
    </row>
    <row r="32" spans="119:120"/>
    <row r="33" spans="98:120">
      <c r="DO33" s="222"/>
      <c r="DP33" s="222"/>
    </row>
    <row r="34" spans="98:120">
      <c r="DM34" s="222"/>
    </row>
    <row r="35" spans="98:120">
      <c r="CT35" s="222"/>
      <c r="CU35" s="222"/>
      <c r="CV35" s="222"/>
      <c r="CY35" s="222"/>
      <c r="CZ35" s="222"/>
      <c r="DA35" s="222"/>
      <c r="DD35" s="222"/>
      <c r="DE35" s="222"/>
      <c r="DF35" s="222"/>
      <c r="DI35" s="222"/>
      <c r="DJ35" s="222"/>
      <c r="DK35" s="222"/>
      <c r="DM35" s="222"/>
      <c r="DN35" s="222"/>
      <c r="DO35" s="222"/>
      <c r="DP35" s="222"/>
    </row>
    <row r="36" spans="98:120"/>
    <row r="37" spans="98:120">
      <c r="CW37" s="222"/>
      <c r="DB37" s="222"/>
      <c r="DG37" s="222"/>
      <c r="DL37" s="222"/>
      <c r="DP37" s="222"/>
    </row>
    <row r="38" spans="98:120">
      <c r="CT38" s="222"/>
      <c r="CU38" s="222"/>
      <c r="CV38" s="222"/>
      <c r="CW38" s="222"/>
      <c r="CY38" s="222"/>
      <c r="CZ38" s="222"/>
      <c r="DA38" s="222"/>
      <c r="DB38" s="222"/>
      <c r="DD38" s="222"/>
      <c r="DE38" s="222"/>
      <c r="DF38" s="222"/>
      <c r="DG38" s="222"/>
      <c r="DI38" s="222"/>
      <c r="DJ38" s="222"/>
      <c r="DK38" s="222"/>
      <c r="DL38" s="222"/>
      <c r="DN38" s="222"/>
      <c r="DO38" s="222"/>
      <c r="DP38" s="222"/>
    </row>
    <row r="39" spans="98:120"/>
    <row r="40" spans="98:120"/>
    <row r="41" spans="98:120"/>
    <row r="42" spans="98:120"/>
    <row r="43" spans="98:120"/>
    <row r="44" spans="98:120"/>
    <row r="45" spans="98:120"/>
    <row r="46" spans="98:120"/>
    <row r="47" spans="98:120"/>
    <row r="48" spans="98:120"/>
    <row r="49" spans="22:120">
      <c r="DN49" s="222"/>
      <c r="DO49" s="222"/>
      <c r="DP49" s="22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22"/>
      <c r="CS63" s="222"/>
      <c r="CX63" s="222"/>
      <c r="DC63" s="222"/>
      <c r="DH63" s="222"/>
    </row>
    <row r="64" spans="22:120">
      <c r="V64" s="222"/>
    </row>
    <row r="65" spans="15:120">
      <c r="X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2"/>
      <c r="BC65" s="222"/>
      <c r="BD65" s="222"/>
      <c r="BE65" s="222"/>
      <c r="BF65" s="222"/>
      <c r="BG65" s="222"/>
      <c r="BH65" s="222"/>
      <c r="BI65" s="222"/>
      <c r="BJ65" s="222"/>
      <c r="BK65" s="222"/>
      <c r="BL65" s="222"/>
      <c r="BM65" s="222"/>
      <c r="BN65" s="222"/>
      <c r="BO65" s="222"/>
      <c r="BP65" s="222"/>
      <c r="BQ65" s="222"/>
      <c r="BR65" s="222"/>
      <c r="BS65" s="222"/>
      <c r="BT65" s="222"/>
      <c r="BU65" s="222"/>
      <c r="BV65" s="222"/>
      <c r="BW65" s="222"/>
      <c r="BX65" s="222"/>
      <c r="BY65" s="222"/>
      <c r="BZ65" s="222"/>
      <c r="CA65" s="222"/>
      <c r="CB65" s="222"/>
      <c r="CC65" s="222"/>
      <c r="CD65" s="222"/>
      <c r="CE65" s="222"/>
      <c r="CF65" s="222"/>
      <c r="CG65" s="222"/>
      <c r="CH65" s="222"/>
      <c r="CI65" s="222"/>
      <c r="CJ65" s="222"/>
      <c r="CK65" s="222"/>
      <c r="CL65" s="222"/>
      <c r="CM65" s="222"/>
      <c r="CN65" s="222"/>
      <c r="CO65" s="222"/>
      <c r="CP65" s="222"/>
      <c r="CQ65" s="222"/>
      <c r="CR65" s="222"/>
      <c r="CU65" s="222"/>
      <c r="CZ65" s="222"/>
      <c r="DE65" s="222"/>
      <c r="DJ65" s="222"/>
    </row>
    <row r="66" spans="15:120">
      <c r="Q66" s="222"/>
      <c r="S66" s="222"/>
      <c r="U66" s="222"/>
      <c r="DM66" s="222"/>
    </row>
    <row r="67" spans="15:120">
      <c r="O67" s="222"/>
      <c r="P67" s="222"/>
      <c r="R67" s="222"/>
      <c r="T67" s="222"/>
      <c r="Y67" s="222"/>
      <c r="CT67" s="222"/>
      <c r="CV67" s="222"/>
      <c r="CW67" s="222"/>
      <c r="CY67" s="222"/>
      <c r="DA67" s="222"/>
      <c r="DB67" s="222"/>
      <c r="DD67" s="222"/>
      <c r="DF67" s="222"/>
      <c r="DG67" s="222"/>
      <c r="DI67" s="222"/>
      <c r="DK67" s="222"/>
      <c r="DL67" s="222"/>
      <c r="DN67" s="222"/>
      <c r="DO67" s="222"/>
      <c r="DP67" s="222"/>
    </row>
    <row r="68" spans="15:120"/>
    <row r="69" spans="15:120"/>
    <row r="70" spans="15:120"/>
    <row r="71" spans="15:120"/>
    <row r="72" spans="15:120">
      <c r="DP72" s="222"/>
    </row>
    <row r="73" spans="15:120">
      <c r="DP73" s="22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22"/>
      <c r="CX96" s="222"/>
      <c r="DC96" s="222"/>
      <c r="DH96" s="222"/>
    </row>
    <row r="97" spans="24:120">
      <c r="CS97" s="222"/>
      <c r="CX97" s="222"/>
      <c r="DC97" s="222"/>
      <c r="DH97" s="222"/>
      <c r="DP97" s="223" t="s">
        <v>353</v>
      </c>
    </row>
    <row r="98" spans="24:120" hidden="1">
      <c r="CS98" s="222"/>
      <c r="CX98" s="222"/>
      <c r="DC98" s="222"/>
      <c r="DH98" s="222"/>
    </row>
    <row r="99" spans="24:120" hidden="1">
      <c r="CS99" s="222"/>
      <c r="CX99" s="222"/>
      <c r="DC99" s="222"/>
      <c r="DH99" s="222"/>
    </row>
    <row r="100" spans="24:120" hidden="1"/>
    <row r="101" spans="24:120" ht="12" hidden="1" customHeight="1">
      <c r="X101" s="222"/>
      <c r="Y101" s="222"/>
      <c r="Z101" s="222"/>
      <c r="AA101" s="222"/>
      <c r="AB101" s="222"/>
      <c r="AC101" s="222"/>
      <c r="AD101" s="222"/>
      <c r="AE101" s="222"/>
      <c r="AF101" s="222"/>
      <c r="AG101" s="222"/>
      <c r="AH101" s="222"/>
      <c r="AI101" s="222"/>
      <c r="AJ101" s="222"/>
      <c r="AK101" s="222"/>
      <c r="AL101" s="222"/>
      <c r="AM101" s="222"/>
      <c r="AN101" s="222"/>
      <c r="AO101" s="222"/>
      <c r="AP101" s="222"/>
      <c r="AQ101" s="222"/>
      <c r="AR101" s="222"/>
      <c r="AS101" s="222"/>
      <c r="AT101" s="222"/>
      <c r="AU101" s="222"/>
      <c r="AV101" s="222"/>
      <c r="AW101" s="222"/>
      <c r="AX101" s="222"/>
      <c r="AY101" s="222"/>
      <c r="AZ101" s="222"/>
      <c r="BA101" s="222"/>
      <c r="BB101" s="222"/>
      <c r="BC101" s="222"/>
      <c r="BD101" s="222"/>
      <c r="BE101" s="222"/>
      <c r="BF101" s="222"/>
      <c r="BG101" s="222"/>
      <c r="BH101" s="222"/>
      <c r="BI101" s="222"/>
      <c r="BJ101" s="222"/>
      <c r="BK101" s="222"/>
      <c r="BL101" s="222"/>
      <c r="BM101" s="222"/>
      <c r="BN101" s="222"/>
      <c r="BO101" s="222"/>
      <c r="BP101" s="222"/>
      <c r="BQ101" s="222"/>
      <c r="BR101" s="222"/>
      <c r="BS101" s="222"/>
      <c r="BT101" s="222"/>
      <c r="BU101" s="222"/>
      <c r="BV101" s="222"/>
      <c r="BW101" s="222"/>
      <c r="BX101" s="222"/>
      <c r="BY101" s="222"/>
      <c r="BZ101" s="222"/>
      <c r="CA101" s="222"/>
      <c r="CB101" s="222"/>
      <c r="CC101" s="222"/>
      <c r="CD101" s="222"/>
      <c r="CE101" s="222"/>
      <c r="CF101" s="222"/>
      <c r="CG101" s="222"/>
      <c r="CH101" s="222"/>
      <c r="CI101" s="222"/>
      <c r="CJ101" s="222"/>
      <c r="CK101" s="222"/>
      <c r="CL101" s="222"/>
      <c r="CM101" s="222"/>
      <c r="CN101" s="222"/>
      <c r="CO101" s="222"/>
      <c r="CP101" s="222"/>
      <c r="CQ101" s="222"/>
      <c r="CR101" s="222"/>
      <c r="CU101" s="222"/>
      <c r="CZ101" s="222"/>
      <c r="DE101" s="222"/>
      <c r="DJ101" s="222"/>
    </row>
    <row r="102" spans="24:120" ht="1.5" hidden="1" customHeight="1">
      <c r="CU102" s="222"/>
      <c r="CZ102" s="222"/>
      <c r="DE102" s="222"/>
      <c r="DJ102" s="222"/>
      <c r="DM102" s="222"/>
    </row>
    <row r="103" spans="24:120" hidden="1">
      <c r="CT103" s="222"/>
      <c r="CV103" s="222"/>
      <c r="CW103" s="222"/>
      <c r="CY103" s="222"/>
      <c r="DA103" s="222"/>
      <c r="DB103" s="222"/>
      <c r="DD103" s="222"/>
      <c r="DF103" s="222"/>
      <c r="DG103" s="222"/>
      <c r="DI103" s="222"/>
      <c r="DK103" s="222"/>
      <c r="DL103" s="222"/>
      <c r="DM103" s="222"/>
      <c r="DN103" s="222"/>
      <c r="DO103" s="222"/>
      <c r="DP103" s="222"/>
    </row>
    <row r="104" spans="24:120" hidden="1">
      <c r="CV104" s="222"/>
      <c r="CW104" s="222"/>
      <c r="DA104" s="222"/>
      <c r="DB104" s="222"/>
      <c r="DF104" s="222"/>
      <c r="DG104" s="222"/>
      <c r="DK104" s="222"/>
      <c r="DL104" s="222"/>
      <c r="DN104" s="222"/>
      <c r="DO104" s="222"/>
      <c r="DP104" s="222"/>
    </row>
    <row r="105" spans="24:120" ht="12.75" hidden="1" customHeight="1"/>
    <row r="106" spans="24:120" hidden="1"/>
    <row r="107" spans="24:120" hidden="1"/>
    <row r="108" spans="24:120" hidden="1"/>
    <row r="109" spans="24:120" hidden="1"/>
    <row r="110" spans="24:120" hidden="1"/>
  </sheetData>
  <sheetProtection algorithmName="SHA-512" hashValue="e3B7/GwZY9xpaiuVmnqMPDTS3s6nBxZuOsNfrx9s595UkY3ZpM2J3rAAISIJ0MmljT/3oYw0daum8feFuEjHMQ==" saltValue="pBH8DtkjSujIp51FSk1X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25" zoomScale="64" zoomScaleNormal="64" zoomScaleSheetLayoutView="55" workbookViewId="0">
      <selection activeCell="E34" sqref="E34:S34"/>
    </sheetView>
  </sheetViews>
  <sheetFormatPr defaultColWidth="0" defaultRowHeight="13.5" customHeight="1" zeroHeight="1"/>
  <cols>
    <col min="1" max="116" width="2.625" style="223" customWidth="1"/>
    <col min="117" max="16384" width="9" style="222" hidden="1"/>
  </cols>
  <sheetData>
    <row r="1" spans="2:116">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row>
    <row r="2" spans="2:116"/>
    <row r="3" spans="2:116"/>
    <row r="4" spans="2:116">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2"/>
      <c r="BM4" s="222"/>
      <c r="BN4" s="222"/>
      <c r="BO4" s="222"/>
      <c r="BP4" s="222"/>
      <c r="BQ4" s="222"/>
      <c r="BR4" s="222"/>
      <c r="BS4" s="222"/>
      <c r="BT4" s="222"/>
      <c r="BU4" s="222"/>
      <c r="BV4" s="222"/>
      <c r="BW4" s="222"/>
      <c r="BX4" s="222"/>
      <c r="BY4" s="222"/>
      <c r="BZ4" s="222"/>
      <c r="CA4" s="222"/>
      <c r="CB4" s="222"/>
      <c r="CC4" s="222"/>
      <c r="CD4" s="222"/>
      <c r="CE4" s="222"/>
      <c r="CF4" s="222"/>
      <c r="CG4" s="222"/>
      <c r="CH4" s="222"/>
      <c r="CI4" s="222"/>
      <c r="CJ4" s="222"/>
      <c r="CK4" s="222"/>
      <c r="CL4" s="222"/>
      <c r="CM4" s="222"/>
      <c r="CN4" s="222"/>
      <c r="CO4" s="222"/>
      <c r="CP4" s="222"/>
      <c r="CQ4" s="222"/>
      <c r="CR4" s="222"/>
      <c r="CS4" s="222"/>
      <c r="CT4" s="222"/>
      <c r="CU4" s="222"/>
      <c r="CV4" s="222"/>
      <c r="CW4" s="222"/>
      <c r="CX4" s="222"/>
      <c r="CY4" s="222"/>
      <c r="CZ4" s="222"/>
      <c r="DA4" s="222"/>
      <c r="DB4" s="222"/>
      <c r="DC4" s="222"/>
      <c r="DD4" s="222"/>
      <c r="DE4" s="222"/>
      <c r="DF4" s="222"/>
      <c r="DG4" s="222"/>
      <c r="DH4" s="222"/>
      <c r="DI4" s="222"/>
      <c r="DJ4" s="222"/>
      <c r="DK4" s="222"/>
      <c r="DL4" s="222"/>
    </row>
    <row r="5" spans="2:116">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2"/>
      <c r="BM5" s="222"/>
      <c r="BN5" s="222"/>
      <c r="BO5" s="222"/>
      <c r="BP5" s="222"/>
      <c r="BQ5" s="222"/>
      <c r="BR5" s="222"/>
      <c r="BS5" s="222"/>
      <c r="BT5" s="222"/>
      <c r="BU5" s="222"/>
      <c r="BV5" s="222"/>
      <c r="BW5" s="222"/>
      <c r="BX5" s="222"/>
      <c r="BY5" s="222"/>
      <c r="BZ5" s="222"/>
      <c r="CA5" s="222"/>
      <c r="CB5" s="222"/>
      <c r="CC5" s="222"/>
      <c r="CD5" s="222"/>
      <c r="CE5" s="222"/>
      <c r="CF5" s="222"/>
      <c r="CG5" s="222"/>
      <c r="CH5" s="222"/>
      <c r="CI5" s="222"/>
      <c r="CJ5" s="222"/>
      <c r="CK5" s="222"/>
      <c r="CL5" s="222"/>
      <c r="CM5" s="222"/>
      <c r="CN5" s="222"/>
      <c r="CO5" s="222"/>
      <c r="CP5" s="222"/>
      <c r="CQ5" s="222"/>
      <c r="CR5" s="222"/>
      <c r="CS5" s="222"/>
      <c r="CT5" s="222"/>
      <c r="CU5" s="222"/>
      <c r="CV5" s="222"/>
      <c r="CW5" s="222"/>
      <c r="CX5" s="222"/>
      <c r="CY5" s="222"/>
      <c r="CZ5" s="222"/>
      <c r="DA5" s="222"/>
      <c r="DB5" s="222"/>
      <c r="DC5" s="222"/>
      <c r="DD5" s="222"/>
      <c r="DE5" s="222"/>
      <c r="DF5" s="222"/>
      <c r="DG5" s="222"/>
      <c r="DH5" s="222"/>
      <c r="DI5" s="222"/>
      <c r="DJ5" s="222"/>
      <c r="DK5" s="222"/>
      <c r="DL5" s="222"/>
    </row>
    <row r="6" spans="2:116"/>
    <row r="7" spans="2:116"/>
    <row r="8" spans="2:116"/>
    <row r="9" spans="2:116"/>
    <row r="10" spans="2:116"/>
    <row r="11" spans="2:116"/>
    <row r="12" spans="2:116"/>
    <row r="13" spans="2:116"/>
    <row r="14" spans="2:116"/>
    <row r="15" spans="2:116"/>
    <row r="16" spans="2:116"/>
    <row r="17" spans="9:116"/>
    <row r="18" spans="9:116">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222"/>
      <c r="BC18" s="222"/>
      <c r="BD18" s="222"/>
      <c r="BE18" s="222"/>
      <c r="BF18" s="222"/>
      <c r="BG18" s="222"/>
      <c r="BH18" s="222"/>
      <c r="BI18" s="222"/>
      <c r="BJ18" s="222"/>
      <c r="BK18" s="222"/>
      <c r="BL18" s="222"/>
      <c r="BM18" s="222"/>
      <c r="BN18" s="222"/>
      <c r="BO18" s="222"/>
      <c r="BP18" s="222"/>
      <c r="BQ18" s="222"/>
      <c r="BR18" s="222"/>
      <c r="BS18" s="222"/>
      <c r="BT18" s="222"/>
      <c r="BU18" s="222"/>
      <c r="BV18" s="222"/>
      <c r="BW18" s="222"/>
      <c r="BX18" s="222"/>
      <c r="BY18" s="222"/>
      <c r="BZ18" s="222"/>
      <c r="CA18" s="222"/>
      <c r="CB18" s="222"/>
      <c r="CC18" s="222"/>
      <c r="CD18" s="222"/>
      <c r="CE18" s="222"/>
      <c r="CF18" s="222"/>
      <c r="CG18" s="222"/>
      <c r="CH18" s="222"/>
      <c r="CI18" s="222"/>
      <c r="CJ18" s="222"/>
      <c r="CK18" s="222"/>
      <c r="CL18" s="222"/>
      <c r="CM18" s="222"/>
      <c r="CN18" s="222"/>
      <c r="CO18" s="222"/>
      <c r="CP18" s="222"/>
      <c r="CQ18" s="222"/>
      <c r="CR18" s="222"/>
      <c r="CS18" s="222"/>
      <c r="CT18" s="222"/>
      <c r="CU18" s="222"/>
      <c r="CV18" s="222"/>
      <c r="CW18" s="222"/>
      <c r="CX18" s="222"/>
      <c r="CY18" s="222"/>
      <c r="CZ18" s="222"/>
      <c r="DA18" s="222"/>
      <c r="DB18" s="222"/>
      <c r="DC18" s="222"/>
      <c r="DD18" s="222"/>
      <c r="DE18" s="222"/>
      <c r="DF18" s="222"/>
      <c r="DG18" s="222"/>
      <c r="DH18" s="222"/>
      <c r="DI18" s="222"/>
      <c r="DJ18" s="222"/>
      <c r="DK18" s="222"/>
      <c r="DL18" s="222"/>
    </row>
    <row r="19" spans="9:116"/>
    <row r="20" spans="9:116"/>
    <row r="21" spans="9:116">
      <c r="DL21" s="222"/>
    </row>
    <row r="22" spans="9:116">
      <c r="DI22" s="222"/>
      <c r="DJ22" s="222"/>
      <c r="DK22" s="222"/>
      <c r="DL22" s="222"/>
    </row>
    <row r="23" spans="9:116">
      <c r="CY23" s="222"/>
      <c r="CZ23" s="222"/>
      <c r="DA23" s="222"/>
      <c r="DB23" s="222"/>
      <c r="DC23" s="222"/>
      <c r="DD23" s="222"/>
      <c r="DE23" s="222"/>
      <c r="DF23" s="222"/>
      <c r="DG23" s="222"/>
      <c r="DH23" s="222"/>
      <c r="DI23" s="222"/>
      <c r="DJ23" s="222"/>
      <c r="DK23" s="222"/>
      <c r="DL23" s="222"/>
    </row>
    <row r="24" spans="9:116"/>
    <row r="25" spans="9:116"/>
    <row r="26" spans="9:116"/>
    <row r="27" spans="9:116"/>
    <row r="28" spans="9:116"/>
    <row r="29" spans="9:116"/>
    <row r="30" spans="9:116"/>
    <row r="31" spans="9:116"/>
    <row r="32" spans="9:116"/>
    <row r="33" spans="15:116"/>
    <row r="34" spans="15:116"/>
    <row r="35" spans="15:116">
      <c r="CZ35" s="222"/>
      <c r="DA35" s="222"/>
      <c r="DB35" s="222"/>
      <c r="DC35" s="222"/>
      <c r="DD35" s="222"/>
      <c r="DE35" s="222"/>
      <c r="DF35" s="222"/>
      <c r="DG35" s="222"/>
      <c r="DH35" s="222"/>
      <c r="DI35" s="222"/>
      <c r="DJ35" s="222"/>
      <c r="DK35" s="222"/>
      <c r="DL35" s="222"/>
    </row>
    <row r="36" spans="15:116"/>
    <row r="37" spans="15:116">
      <c r="DL37" s="222"/>
    </row>
    <row r="38" spans="15:116">
      <c r="DI38" s="222"/>
      <c r="DJ38" s="222"/>
      <c r="DK38" s="222"/>
      <c r="DL38" s="222"/>
    </row>
    <row r="39" spans="15:116"/>
    <row r="40" spans="15:116"/>
    <row r="41" spans="15:116"/>
    <row r="42" spans="15:116"/>
    <row r="43" spans="15:116">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2"/>
      <c r="BR43" s="222"/>
      <c r="BS43" s="222"/>
      <c r="BT43" s="222"/>
      <c r="BU43" s="222"/>
      <c r="BV43" s="222"/>
      <c r="BW43" s="222"/>
      <c r="BX43" s="222"/>
      <c r="BY43" s="222"/>
      <c r="BZ43" s="222"/>
      <c r="CA43" s="222"/>
      <c r="CB43" s="222"/>
      <c r="CC43" s="222"/>
      <c r="CD43" s="222"/>
      <c r="CE43" s="222"/>
      <c r="CF43" s="222"/>
      <c r="CG43" s="222"/>
      <c r="CH43" s="222"/>
      <c r="CI43" s="222"/>
      <c r="CJ43" s="222"/>
      <c r="CK43" s="222"/>
      <c r="CL43" s="222"/>
      <c r="CM43" s="222"/>
      <c r="CN43" s="222"/>
      <c r="CO43" s="222"/>
      <c r="CP43" s="222"/>
      <c r="CQ43" s="222"/>
      <c r="CR43" s="222"/>
      <c r="CS43" s="222"/>
      <c r="CT43" s="222"/>
      <c r="CU43" s="222"/>
      <c r="CV43" s="222"/>
      <c r="CW43" s="222"/>
      <c r="CX43" s="222"/>
      <c r="CY43" s="222"/>
      <c r="CZ43" s="222"/>
      <c r="DA43" s="222"/>
      <c r="DB43" s="222"/>
      <c r="DC43" s="222"/>
      <c r="DD43" s="222"/>
      <c r="DE43" s="222"/>
      <c r="DF43" s="222"/>
      <c r="DG43" s="222"/>
      <c r="DH43" s="222"/>
      <c r="DI43" s="222"/>
      <c r="DJ43" s="222"/>
      <c r="DK43" s="222"/>
      <c r="DL43" s="222"/>
    </row>
    <row r="44" spans="15:116">
      <c r="DL44" s="222"/>
    </row>
    <row r="45" spans="15:116"/>
    <row r="46" spans="15:116">
      <c r="DA46" s="222"/>
      <c r="DB46" s="222"/>
      <c r="DC46" s="222"/>
      <c r="DD46" s="222"/>
      <c r="DE46" s="222"/>
      <c r="DF46" s="222"/>
      <c r="DG46" s="222"/>
      <c r="DH46" s="222"/>
      <c r="DI46" s="222"/>
      <c r="DJ46" s="222"/>
      <c r="DK46" s="222"/>
      <c r="DL46" s="222"/>
    </row>
    <row r="47" spans="15:116"/>
    <row r="48" spans="15:116"/>
    <row r="49" spans="104:116"/>
    <row r="50" spans="104:116">
      <c r="CZ50" s="222"/>
      <c r="DA50" s="222"/>
      <c r="DB50" s="222"/>
      <c r="DC50" s="222"/>
      <c r="DD50" s="222"/>
      <c r="DE50" s="222"/>
      <c r="DF50" s="222"/>
      <c r="DG50" s="222"/>
      <c r="DH50" s="222"/>
      <c r="DI50" s="222"/>
      <c r="DJ50" s="222"/>
      <c r="DK50" s="222"/>
      <c r="DL50" s="222"/>
    </row>
    <row r="51" spans="104:116"/>
    <row r="52" spans="104:116"/>
    <row r="53" spans="104:116">
      <c r="DL53" s="22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22"/>
      <c r="DD67" s="222"/>
      <c r="DE67" s="222"/>
      <c r="DF67" s="222"/>
      <c r="DG67" s="222"/>
      <c r="DH67" s="222"/>
      <c r="DI67" s="222"/>
      <c r="DJ67" s="222"/>
      <c r="DK67" s="222"/>
      <c r="DL67" s="22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Af0irNZpusE6OGUkGfLpnuWnueB2RVupLcA6aqR1eIZGcXDQ9ZlYgiBfUEDi2ndekItscs+ipu57+De63Xi7Vw==" saltValue="rKrmXTaIydTdHFM4Mmdoj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3" zoomScale="71" zoomScaleSheetLayoutView="71" workbookViewId="0">
      <selection activeCell="E34" sqref="E34:S34"/>
    </sheetView>
  </sheetViews>
  <sheetFormatPr defaultColWidth="0" defaultRowHeight="13.5" customHeight="1" zeroHeight="1"/>
  <cols>
    <col min="1" max="36" width="2.5" style="224" customWidth="1"/>
    <col min="37" max="44" width="17" style="224" customWidth="1"/>
    <col min="45" max="45" width="6.125" style="231" customWidth="1"/>
    <col min="46" max="46" width="3" style="229" customWidth="1"/>
    <col min="47" max="47" width="19.125" style="224" hidden="1" customWidth="1"/>
    <col min="48" max="52" width="12.625" style="224" hidden="1" customWidth="1"/>
    <col min="53" max="16384" width="8.625" style="224" hidden="1"/>
  </cols>
  <sheetData>
    <row r="1" spans="1:46">
      <c r="AS1" s="225"/>
      <c r="AT1" s="225"/>
    </row>
    <row r="2" spans="1:46">
      <c r="AS2" s="225"/>
      <c r="AT2" s="225"/>
    </row>
    <row r="3" spans="1:46">
      <c r="AS3" s="225"/>
      <c r="AT3" s="225"/>
    </row>
    <row r="4" spans="1:46">
      <c r="AS4" s="225"/>
      <c r="AT4" s="225"/>
    </row>
    <row r="5" spans="1:46" ht="17.25">
      <c r="A5" s="226" t="s">
        <v>354</v>
      </c>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228"/>
    </row>
    <row r="6" spans="1:46">
      <c r="A6" s="229"/>
      <c r="B6" s="225"/>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30" t="s">
        <v>355</v>
      </c>
      <c r="AL6" s="230"/>
      <c r="AM6" s="230"/>
      <c r="AN6" s="230"/>
      <c r="AO6" s="225"/>
      <c r="AP6" s="225"/>
      <c r="AQ6" s="225"/>
      <c r="AR6" s="225"/>
    </row>
    <row r="7" spans="1:46">
      <c r="A7" s="229"/>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32"/>
      <c r="AL7" s="233"/>
      <c r="AM7" s="233"/>
      <c r="AN7" s="234"/>
      <c r="AO7" s="1192" t="s">
        <v>356</v>
      </c>
      <c r="AP7" s="235"/>
      <c r="AQ7" s="236" t="s">
        <v>357</v>
      </c>
      <c r="AR7" s="237"/>
    </row>
    <row r="8" spans="1:46">
      <c r="A8" s="229"/>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38"/>
      <c r="AL8" s="239"/>
      <c r="AM8" s="239"/>
      <c r="AN8" s="240"/>
      <c r="AO8" s="1193"/>
      <c r="AP8" s="241" t="s">
        <v>358</v>
      </c>
      <c r="AQ8" s="242" t="s">
        <v>359</v>
      </c>
      <c r="AR8" s="243" t="s">
        <v>360</v>
      </c>
    </row>
    <row r="9" spans="1:46">
      <c r="A9" s="229"/>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1206" t="s">
        <v>361</v>
      </c>
      <c r="AL9" s="1207"/>
      <c r="AM9" s="1207"/>
      <c r="AN9" s="1208"/>
      <c r="AO9" s="244">
        <v>1872300</v>
      </c>
      <c r="AP9" s="244">
        <v>68933</v>
      </c>
      <c r="AQ9" s="245">
        <v>82371</v>
      </c>
      <c r="AR9" s="246">
        <v>-16.3</v>
      </c>
    </row>
    <row r="10" spans="1:46">
      <c r="A10" s="229"/>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1206" t="s">
        <v>362</v>
      </c>
      <c r="AL10" s="1207"/>
      <c r="AM10" s="1207"/>
      <c r="AN10" s="1208"/>
      <c r="AO10" s="247">
        <v>189162</v>
      </c>
      <c r="AP10" s="247">
        <v>6964</v>
      </c>
      <c r="AQ10" s="248">
        <v>6066</v>
      </c>
      <c r="AR10" s="249">
        <v>14.8</v>
      </c>
    </row>
    <row r="11" spans="1:46" ht="13.5" customHeight="1">
      <c r="A11" s="229"/>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1206" t="s">
        <v>363</v>
      </c>
      <c r="AL11" s="1207"/>
      <c r="AM11" s="1207"/>
      <c r="AN11" s="1208"/>
      <c r="AO11" s="247">
        <v>486789</v>
      </c>
      <c r="AP11" s="247">
        <v>17922</v>
      </c>
      <c r="AQ11" s="248">
        <v>9057</v>
      </c>
      <c r="AR11" s="249">
        <v>97.9</v>
      </c>
    </row>
    <row r="12" spans="1:46" ht="13.5" customHeight="1">
      <c r="A12" s="229"/>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1206" t="s">
        <v>364</v>
      </c>
      <c r="AL12" s="1207"/>
      <c r="AM12" s="1207"/>
      <c r="AN12" s="1208"/>
      <c r="AO12" s="247" t="s">
        <v>365</v>
      </c>
      <c r="AP12" s="247" t="s">
        <v>365</v>
      </c>
      <c r="AQ12" s="248">
        <v>875</v>
      </c>
      <c r="AR12" s="249" t="s">
        <v>365</v>
      </c>
    </row>
    <row r="13" spans="1:46" ht="13.5" customHeight="1">
      <c r="A13" s="229"/>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1206" t="s">
        <v>366</v>
      </c>
      <c r="AL13" s="1207"/>
      <c r="AM13" s="1207"/>
      <c r="AN13" s="1208"/>
      <c r="AO13" s="247" t="s">
        <v>365</v>
      </c>
      <c r="AP13" s="247" t="s">
        <v>365</v>
      </c>
      <c r="AQ13" s="248" t="s">
        <v>365</v>
      </c>
      <c r="AR13" s="249" t="s">
        <v>365</v>
      </c>
    </row>
    <row r="14" spans="1:46" ht="13.5" customHeight="1">
      <c r="A14" s="229"/>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1206" t="s">
        <v>367</v>
      </c>
      <c r="AL14" s="1207"/>
      <c r="AM14" s="1207"/>
      <c r="AN14" s="1208"/>
      <c r="AO14" s="247" t="s">
        <v>365</v>
      </c>
      <c r="AP14" s="247" t="s">
        <v>365</v>
      </c>
      <c r="AQ14" s="248">
        <v>3722</v>
      </c>
      <c r="AR14" s="249" t="s">
        <v>365</v>
      </c>
    </row>
    <row r="15" spans="1:46" ht="13.5" customHeight="1">
      <c r="A15" s="229"/>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1206" t="s">
        <v>368</v>
      </c>
      <c r="AL15" s="1207"/>
      <c r="AM15" s="1207"/>
      <c r="AN15" s="1208"/>
      <c r="AO15" s="247">
        <v>37085</v>
      </c>
      <c r="AP15" s="247">
        <v>1365</v>
      </c>
      <c r="AQ15" s="248">
        <v>1782</v>
      </c>
      <c r="AR15" s="249">
        <v>-23.4</v>
      </c>
    </row>
    <row r="16" spans="1:46">
      <c r="A16" s="229"/>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1209" t="s">
        <v>369</v>
      </c>
      <c r="AL16" s="1210"/>
      <c r="AM16" s="1210"/>
      <c r="AN16" s="1211"/>
      <c r="AO16" s="247">
        <v>-190499</v>
      </c>
      <c r="AP16" s="247">
        <v>-7014</v>
      </c>
      <c r="AQ16" s="248">
        <v>-7713</v>
      </c>
      <c r="AR16" s="249">
        <v>-9.1</v>
      </c>
    </row>
    <row r="17" spans="1:46">
      <c r="A17" s="229"/>
      <c r="B17" s="225"/>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1209" t="s">
        <v>179</v>
      </c>
      <c r="AL17" s="1210"/>
      <c r="AM17" s="1210"/>
      <c r="AN17" s="1211"/>
      <c r="AO17" s="247">
        <v>2394837</v>
      </c>
      <c r="AP17" s="247">
        <v>88172</v>
      </c>
      <c r="AQ17" s="248">
        <v>96161</v>
      </c>
      <c r="AR17" s="249">
        <v>-8.3000000000000007</v>
      </c>
    </row>
    <row r="18" spans="1:46">
      <c r="A18" s="229"/>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50"/>
      <c r="AR18" s="250"/>
    </row>
    <row r="19" spans="1:46">
      <c r="A19" s="229"/>
      <c r="B19" s="225"/>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t="s">
        <v>370</v>
      </c>
      <c r="AL19" s="225"/>
      <c r="AM19" s="225"/>
      <c r="AN19" s="225"/>
      <c r="AO19" s="225"/>
      <c r="AP19" s="225"/>
      <c r="AQ19" s="225"/>
      <c r="AR19" s="225"/>
    </row>
    <row r="20" spans="1:46">
      <c r="A20" s="229"/>
      <c r="B20" s="225"/>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51"/>
      <c r="AL20" s="252"/>
      <c r="AM20" s="252"/>
      <c r="AN20" s="253"/>
      <c r="AO20" s="254" t="s">
        <v>371</v>
      </c>
      <c r="AP20" s="255" t="s">
        <v>372</v>
      </c>
      <c r="AQ20" s="256" t="s">
        <v>373</v>
      </c>
      <c r="AR20" s="257"/>
    </row>
    <row r="21" spans="1:46" s="263" customFormat="1">
      <c r="A21" s="258"/>
      <c r="B21" s="230"/>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1203" t="s">
        <v>374</v>
      </c>
      <c r="AL21" s="1204"/>
      <c r="AM21" s="1204"/>
      <c r="AN21" s="1205"/>
      <c r="AO21" s="259">
        <v>8.25</v>
      </c>
      <c r="AP21" s="260">
        <v>9.48</v>
      </c>
      <c r="AQ21" s="261">
        <v>-1.23</v>
      </c>
      <c r="AR21" s="230"/>
      <c r="AS21" s="262"/>
      <c r="AT21" s="258"/>
    </row>
    <row r="22" spans="1:46" s="263" customFormat="1">
      <c r="A22" s="258"/>
      <c r="B22" s="230"/>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1203" t="s">
        <v>375</v>
      </c>
      <c r="AL22" s="1204"/>
      <c r="AM22" s="1204"/>
      <c r="AN22" s="1205"/>
      <c r="AO22" s="264">
        <v>99.8</v>
      </c>
      <c r="AP22" s="265">
        <v>97.6</v>
      </c>
      <c r="AQ22" s="266">
        <v>2.2000000000000002</v>
      </c>
      <c r="AR22" s="250"/>
      <c r="AS22" s="262"/>
      <c r="AT22" s="258"/>
    </row>
    <row r="23" spans="1:46" s="263" customFormat="1">
      <c r="A23" s="258"/>
      <c r="B23" s="230"/>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50"/>
      <c r="AQ23" s="250"/>
      <c r="AR23" s="250"/>
      <c r="AS23" s="262"/>
      <c r="AT23" s="258"/>
    </row>
    <row r="24" spans="1:46" s="263" customFormat="1">
      <c r="A24" s="258"/>
      <c r="B24" s="230"/>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50"/>
      <c r="AQ24" s="250"/>
      <c r="AR24" s="250"/>
      <c r="AS24" s="262"/>
      <c r="AT24" s="258"/>
    </row>
    <row r="25" spans="1:46" s="263" customFormat="1">
      <c r="A25" s="267"/>
      <c r="B25" s="268"/>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9"/>
      <c r="AQ25" s="269"/>
      <c r="AR25" s="269"/>
      <c r="AS25" s="270"/>
      <c r="AT25" s="258"/>
    </row>
    <row r="26" spans="1:46" s="263" customFormat="1">
      <c r="A26" s="230" t="s">
        <v>376</v>
      </c>
      <c r="B26" s="230"/>
      <c r="C26" s="230"/>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50"/>
      <c r="AQ26" s="250"/>
      <c r="AR26" s="250"/>
      <c r="AS26" s="230"/>
      <c r="AT26" s="230"/>
    </row>
    <row r="27" spans="1:46">
      <c r="A27" s="271" t="s">
        <v>377</v>
      </c>
      <c r="AO27" s="225"/>
      <c r="AP27" s="225"/>
      <c r="AQ27" s="225"/>
      <c r="AR27" s="225"/>
      <c r="AS27" s="225"/>
      <c r="AT27" s="225"/>
    </row>
    <row r="28" spans="1:46" ht="17.25">
      <c r="A28" s="226" t="s">
        <v>378</v>
      </c>
      <c r="B28" s="227"/>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72"/>
    </row>
    <row r="29" spans="1:46">
      <c r="A29" s="229"/>
      <c r="B29" s="225"/>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30" t="s">
        <v>379</v>
      </c>
      <c r="AL29" s="230"/>
      <c r="AM29" s="230"/>
      <c r="AN29" s="230"/>
      <c r="AO29" s="225"/>
      <c r="AP29" s="225"/>
      <c r="AQ29" s="225"/>
      <c r="AR29" s="225"/>
      <c r="AS29" s="273"/>
    </row>
    <row r="30" spans="1:46">
      <c r="A30" s="229"/>
      <c r="B30" s="225"/>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32"/>
      <c r="AL30" s="233"/>
      <c r="AM30" s="233"/>
      <c r="AN30" s="234"/>
      <c r="AO30" s="1192" t="s">
        <v>356</v>
      </c>
      <c r="AP30" s="235"/>
      <c r="AQ30" s="236" t="s">
        <v>357</v>
      </c>
      <c r="AR30" s="237"/>
    </row>
    <row r="31" spans="1:46">
      <c r="A31" s="229"/>
      <c r="B31" s="225"/>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38"/>
      <c r="AL31" s="239"/>
      <c r="AM31" s="239"/>
      <c r="AN31" s="240"/>
      <c r="AO31" s="1193"/>
      <c r="AP31" s="241" t="s">
        <v>358</v>
      </c>
      <c r="AQ31" s="242" t="s">
        <v>359</v>
      </c>
      <c r="AR31" s="243" t="s">
        <v>360</v>
      </c>
    </row>
    <row r="32" spans="1:46" ht="27" customHeight="1">
      <c r="A32" s="229"/>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1194" t="s">
        <v>380</v>
      </c>
      <c r="AL32" s="1195"/>
      <c r="AM32" s="1195"/>
      <c r="AN32" s="1196"/>
      <c r="AO32" s="274">
        <v>1433317</v>
      </c>
      <c r="AP32" s="274">
        <v>52771</v>
      </c>
      <c r="AQ32" s="275">
        <v>62678</v>
      </c>
      <c r="AR32" s="276">
        <v>-15.8</v>
      </c>
    </row>
    <row r="33" spans="1:46" ht="13.5" customHeight="1">
      <c r="A33" s="229"/>
      <c r="B33" s="2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1194" t="s">
        <v>381</v>
      </c>
      <c r="AL33" s="1195"/>
      <c r="AM33" s="1195"/>
      <c r="AN33" s="1196"/>
      <c r="AO33" s="274" t="s">
        <v>365</v>
      </c>
      <c r="AP33" s="274" t="s">
        <v>365</v>
      </c>
      <c r="AQ33" s="275" t="s">
        <v>365</v>
      </c>
      <c r="AR33" s="276" t="s">
        <v>365</v>
      </c>
    </row>
    <row r="34" spans="1:46" ht="27" customHeight="1">
      <c r="A34" s="229"/>
      <c r="B34" s="225"/>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1194" t="s">
        <v>382</v>
      </c>
      <c r="AL34" s="1195"/>
      <c r="AM34" s="1195"/>
      <c r="AN34" s="1196"/>
      <c r="AO34" s="274" t="s">
        <v>365</v>
      </c>
      <c r="AP34" s="274" t="s">
        <v>365</v>
      </c>
      <c r="AQ34" s="275">
        <v>19</v>
      </c>
      <c r="AR34" s="276" t="s">
        <v>365</v>
      </c>
    </row>
    <row r="35" spans="1:46" ht="27" customHeight="1">
      <c r="A35" s="229"/>
      <c r="B35" s="225"/>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1194" t="s">
        <v>383</v>
      </c>
      <c r="AL35" s="1195"/>
      <c r="AM35" s="1195"/>
      <c r="AN35" s="1196"/>
      <c r="AO35" s="274">
        <v>247664</v>
      </c>
      <c r="AP35" s="274">
        <v>9118</v>
      </c>
      <c r="AQ35" s="275">
        <v>17584</v>
      </c>
      <c r="AR35" s="276">
        <v>-48.1</v>
      </c>
    </row>
    <row r="36" spans="1:46" ht="27" customHeight="1">
      <c r="A36" s="229"/>
      <c r="B36" s="225"/>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1194" t="s">
        <v>384</v>
      </c>
      <c r="AL36" s="1195"/>
      <c r="AM36" s="1195"/>
      <c r="AN36" s="1196"/>
      <c r="AO36" s="274">
        <v>231390</v>
      </c>
      <c r="AP36" s="274">
        <v>8519</v>
      </c>
      <c r="AQ36" s="275">
        <v>3772</v>
      </c>
      <c r="AR36" s="276">
        <v>125.8</v>
      </c>
    </row>
    <row r="37" spans="1:46" ht="13.5" customHeight="1">
      <c r="A37" s="229"/>
      <c r="B37" s="225"/>
      <c r="C37" s="225"/>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1194" t="s">
        <v>385</v>
      </c>
      <c r="AL37" s="1195"/>
      <c r="AM37" s="1195"/>
      <c r="AN37" s="1196"/>
      <c r="AO37" s="274">
        <v>11422</v>
      </c>
      <c r="AP37" s="274">
        <v>421</v>
      </c>
      <c r="AQ37" s="275">
        <v>765</v>
      </c>
      <c r="AR37" s="276">
        <v>-45</v>
      </c>
    </row>
    <row r="38" spans="1:46" ht="27" customHeight="1">
      <c r="A38" s="229"/>
      <c r="B38" s="225"/>
      <c r="C38" s="225"/>
      <c r="D38" s="225"/>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1197" t="s">
        <v>386</v>
      </c>
      <c r="AL38" s="1198"/>
      <c r="AM38" s="1198"/>
      <c r="AN38" s="1199"/>
      <c r="AO38" s="277" t="s">
        <v>365</v>
      </c>
      <c r="AP38" s="277" t="s">
        <v>365</v>
      </c>
      <c r="AQ38" s="278">
        <v>1</v>
      </c>
      <c r="AR38" s="266" t="s">
        <v>365</v>
      </c>
      <c r="AS38" s="273"/>
    </row>
    <row r="39" spans="1:46">
      <c r="A39" s="229"/>
      <c r="B39" s="225"/>
      <c r="C39" s="225"/>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1197" t="s">
        <v>387</v>
      </c>
      <c r="AL39" s="1198"/>
      <c r="AM39" s="1198"/>
      <c r="AN39" s="1199"/>
      <c r="AO39" s="274">
        <v>-5000</v>
      </c>
      <c r="AP39" s="274">
        <v>-184</v>
      </c>
      <c r="AQ39" s="275">
        <v>-2998</v>
      </c>
      <c r="AR39" s="276">
        <v>-93.9</v>
      </c>
      <c r="AS39" s="273"/>
    </row>
    <row r="40" spans="1:46" ht="27" customHeight="1">
      <c r="A40" s="229"/>
      <c r="B40" s="225"/>
      <c r="C40" s="225"/>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1194" t="s">
        <v>388</v>
      </c>
      <c r="AL40" s="1195"/>
      <c r="AM40" s="1195"/>
      <c r="AN40" s="1196"/>
      <c r="AO40" s="274">
        <v>-1437297</v>
      </c>
      <c r="AP40" s="274">
        <v>-52918</v>
      </c>
      <c r="AQ40" s="275">
        <v>-59283</v>
      </c>
      <c r="AR40" s="276">
        <v>-10.7</v>
      </c>
      <c r="AS40" s="273"/>
    </row>
    <row r="41" spans="1:46">
      <c r="A41" s="229"/>
      <c r="B41" s="225"/>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1200" t="s">
        <v>291</v>
      </c>
      <c r="AL41" s="1201"/>
      <c r="AM41" s="1201"/>
      <c r="AN41" s="1202"/>
      <c r="AO41" s="274">
        <v>481496</v>
      </c>
      <c r="AP41" s="274">
        <v>17727</v>
      </c>
      <c r="AQ41" s="275">
        <v>22539</v>
      </c>
      <c r="AR41" s="276">
        <v>-21.3</v>
      </c>
      <c r="AS41" s="273"/>
    </row>
    <row r="42" spans="1:46">
      <c r="A42" s="229"/>
      <c r="B42" s="225"/>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79" t="s">
        <v>389</v>
      </c>
      <c r="AL42" s="225"/>
      <c r="AM42" s="225"/>
      <c r="AN42" s="225"/>
      <c r="AO42" s="225"/>
      <c r="AP42" s="225"/>
      <c r="AQ42" s="250"/>
      <c r="AR42" s="250"/>
      <c r="AS42" s="273"/>
    </row>
    <row r="43" spans="1:46">
      <c r="A43" s="229"/>
      <c r="B43" s="225"/>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80"/>
      <c r="AQ43" s="250"/>
      <c r="AR43" s="225"/>
      <c r="AS43" s="273"/>
    </row>
    <row r="44" spans="1:46">
      <c r="A44" s="229"/>
      <c r="B44" s="225"/>
      <c r="C44" s="225"/>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50"/>
      <c r="AR44" s="225"/>
    </row>
    <row r="45" spans="1:46">
      <c r="A45" s="227"/>
      <c r="B45" s="227"/>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81"/>
      <c r="AR45" s="227"/>
      <c r="AS45" s="227"/>
      <c r="AT45" s="225"/>
    </row>
    <row r="46" spans="1:46">
      <c r="A46" s="282"/>
      <c r="B46" s="282"/>
      <c r="C46" s="282"/>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25"/>
    </row>
    <row r="47" spans="1:46" ht="17.25" customHeight="1">
      <c r="A47" s="283" t="s">
        <v>390</v>
      </c>
      <c r="B47" s="225"/>
      <c r="C47" s="225"/>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row>
    <row r="48" spans="1:46">
      <c r="A48" s="229"/>
      <c r="B48" s="225"/>
      <c r="C48" s="225"/>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84" t="s">
        <v>391</v>
      </c>
      <c r="AL48" s="284"/>
      <c r="AM48" s="284"/>
      <c r="AN48" s="284"/>
      <c r="AO48" s="284"/>
      <c r="AP48" s="284"/>
      <c r="AQ48" s="285"/>
      <c r="AR48" s="284"/>
    </row>
    <row r="49" spans="1:44" ht="13.5" customHeight="1">
      <c r="A49" s="229"/>
      <c r="B49" s="225"/>
      <c r="C49" s="225"/>
      <c r="D49" s="225"/>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86"/>
      <c r="AL49" s="287"/>
      <c r="AM49" s="1187" t="s">
        <v>356</v>
      </c>
      <c r="AN49" s="1189" t="s">
        <v>392</v>
      </c>
      <c r="AO49" s="1190"/>
      <c r="AP49" s="1190"/>
      <c r="AQ49" s="1190"/>
      <c r="AR49" s="1191"/>
    </row>
    <row r="50" spans="1:44">
      <c r="A50" s="229"/>
      <c r="B50" s="225"/>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88"/>
      <c r="AL50" s="289"/>
      <c r="AM50" s="1188"/>
      <c r="AN50" s="290" t="s">
        <v>393</v>
      </c>
      <c r="AO50" s="291" t="s">
        <v>394</v>
      </c>
      <c r="AP50" s="292" t="s">
        <v>395</v>
      </c>
      <c r="AQ50" s="293" t="s">
        <v>396</v>
      </c>
      <c r="AR50" s="294" t="s">
        <v>397</v>
      </c>
    </row>
    <row r="51" spans="1:44">
      <c r="A51" s="229"/>
      <c r="B51" s="225"/>
      <c r="C51" s="225"/>
      <c r="D51" s="225"/>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86" t="s">
        <v>398</v>
      </c>
      <c r="AL51" s="287"/>
      <c r="AM51" s="295">
        <v>1239876</v>
      </c>
      <c r="AN51" s="296">
        <v>42920</v>
      </c>
      <c r="AO51" s="297">
        <v>-48.9</v>
      </c>
      <c r="AP51" s="298">
        <v>84389</v>
      </c>
      <c r="AQ51" s="299">
        <v>19.7</v>
      </c>
      <c r="AR51" s="300">
        <v>-68.599999999999994</v>
      </c>
    </row>
    <row r="52" spans="1:44">
      <c r="A52" s="229"/>
      <c r="B52" s="225"/>
      <c r="C52" s="225"/>
      <c r="D52" s="225"/>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301"/>
      <c r="AL52" s="302" t="s">
        <v>399</v>
      </c>
      <c r="AM52" s="303">
        <v>853895</v>
      </c>
      <c r="AN52" s="304">
        <v>29559</v>
      </c>
      <c r="AO52" s="305">
        <v>-45.8</v>
      </c>
      <c r="AP52" s="306">
        <v>44339</v>
      </c>
      <c r="AQ52" s="307">
        <v>17.2</v>
      </c>
      <c r="AR52" s="308">
        <v>-63</v>
      </c>
    </row>
    <row r="53" spans="1:44">
      <c r="A53" s="229"/>
      <c r="B53" s="225"/>
      <c r="C53" s="225"/>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86" t="s">
        <v>400</v>
      </c>
      <c r="AL53" s="287"/>
      <c r="AM53" s="295">
        <v>1290065</v>
      </c>
      <c r="AN53" s="296">
        <v>45251</v>
      </c>
      <c r="AO53" s="297">
        <v>5.4</v>
      </c>
      <c r="AP53" s="298">
        <v>83623</v>
      </c>
      <c r="AQ53" s="299">
        <v>-0.9</v>
      </c>
      <c r="AR53" s="300">
        <v>6.3</v>
      </c>
    </row>
    <row r="54" spans="1:44">
      <c r="A54" s="229"/>
      <c r="B54" s="225"/>
      <c r="C54" s="225"/>
      <c r="D54" s="225"/>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301"/>
      <c r="AL54" s="302" t="s">
        <v>399</v>
      </c>
      <c r="AM54" s="303">
        <v>833655</v>
      </c>
      <c r="AN54" s="304">
        <v>29242</v>
      </c>
      <c r="AO54" s="305">
        <v>-1.1000000000000001</v>
      </c>
      <c r="AP54" s="306">
        <v>48787</v>
      </c>
      <c r="AQ54" s="307">
        <v>10</v>
      </c>
      <c r="AR54" s="308">
        <v>-11.1</v>
      </c>
    </row>
    <row r="55" spans="1:44">
      <c r="A55" s="229"/>
      <c r="B55" s="225"/>
      <c r="C55" s="225"/>
      <c r="D55" s="225"/>
      <c r="E55" s="225"/>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5"/>
      <c r="AH55" s="225"/>
      <c r="AI55" s="225"/>
      <c r="AJ55" s="225"/>
      <c r="AK55" s="286" t="s">
        <v>401</v>
      </c>
      <c r="AL55" s="287"/>
      <c r="AM55" s="295">
        <v>1279479</v>
      </c>
      <c r="AN55" s="296">
        <v>45688</v>
      </c>
      <c r="AO55" s="297">
        <v>1</v>
      </c>
      <c r="AP55" s="298">
        <v>87974</v>
      </c>
      <c r="AQ55" s="299">
        <v>5.2</v>
      </c>
      <c r="AR55" s="300">
        <v>-4.2</v>
      </c>
    </row>
    <row r="56" spans="1:44">
      <c r="A56" s="229"/>
      <c r="B56" s="225"/>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301"/>
      <c r="AL56" s="302" t="s">
        <v>399</v>
      </c>
      <c r="AM56" s="303">
        <v>716442</v>
      </c>
      <c r="AN56" s="304">
        <v>25583</v>
      </c>
      <c r="AO56" s="305">
        <v>-12.5</v>
      </c>
      <c r="AP56" s="306">
        <v>48183</v>
      </c>
      <c r="AQ56" s="307">
        <v>-1.2</v>
      </c>
      <c r="AR56" s="308">
        <v>-11.3</v>
      </c>
    </row>
    <row r="57" spans="1:44">
      <c r="A57" s="229"/>
      <c r="B57" s="225"/>
      <c r="C57" s="225"/>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86" t="s">
        <v>402</v>
      </c>
      <c r="AL57" s="287"/>
      <c r="AM57" s="295">
        <v>1279757</v>
      </c>
      <c r="AN57" s="296">
        <v>46368</v>
      </c>
      <c r="AO57" s="297">
        <v>1.5</v>
      </c>
      <c r="AP57" s="298">
        <v>78864</v>
      </c>
      <c r="AQ57" s="299">
        <v>-10.4</v>
      </c>
      <c r="AR57" s="300">
        <v>11.9</v>
      </c>
    </row>
    <row r="58" spans="1:44">
      <c r="A58" s="229"/>
      <c r="B58" s="225"/>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301"/>
      <c r="AL58" s="302" t="s">
        <v>399</v>
      </c>
      <c r="AM58" s="303">
        <v>772487</v>
      </c>
      <c r="AN58" s="304">
        <v>27989</v>
      </c>
      <c r="AO58" s="305">
        <v>9.4</v>
      </c>
      <c r="AP58" s="306">
        <v>46136</v>
      </c>
      <c r="AQ58" s="307">
        <v>-4.2</v>
      </c>
      <c r="AR58" s="308">
        <v>13.6</v>
      </c>
    </row>
    <row r="59" spans="1:44">
      <c r="A59" s="229"/>
      <c r="B59" s="225"/>
      <c r="C59" s="225"/>
      <c r="D59" s="225"/>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86" t="s">
        <v>403</v>
      </c>
      <c r="AL59" s="287"/>
      <c r="AM59" s="295">
        <v>915651</v>
      </c>
      <c r="AN59" s="296">
        <v>33712</v>
      </c>
      <c r="AO59" s="297">
        <v>-27.3</v>
      </c>
      <c r="AP59" s="298">
        <v>85042</v>
      </c>
      <c r="AQ59" s="299">
        <v>7.8</v>
      </c>
      <c r="AR59" s="300">
        <v>-35.1</v>
      </c>
    </row>
    <row r="60" spans="1:44">
      <c r="A60" s="229"/>
      <c r="B60" s="225"/>
      <c r="C60" s="225"/>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301"/>
      <c r="AL60" s="302" t="s">
        <v>399</v>
      </c>
      <c r="AM60" s="303">
        <v>368370</v>
      </c>
      <c r="AN60" s="304">
        <v>13562</v>
      </c>
      <c r="AO60" s="305">
        <v>-51.5</v>
      </c>
      <c r="AP60" s="306">
        <v>50806</v>
      </c>
      <c r="AQ60" s="307">
        <v>10.1</v>
      </c>
      <c r="AR60" s="308">
        <v>-61.6</v>
      </c>
    </row>
    <row r="61" spans="1:44">
      <c r="A61" s="229"/>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86" t="s">
        <v>404</v>
      </c>
      <c r="AL61" s="309"/>
      <c r="AM61" s="310">
        <v>1200966</v>
      </c>
      <c r="AN61" s="311">
        <v>42788</v>
      </c>
      <c r="AO61" s="312">
        <v>-13.7</v>
      </c>
      <c r="AP61" s="313">
        <v>83978</v>
      </c>
      <c r="AQ61" s="314">
        <v>4.3</v>
      </c>
      <c r="AR61" s="300">
        <v>-18</v>
      </c>
    </row>
    <row r="62" spans="1:44">
      <c r="A62" s="229"/>
      <c r="B62" s="225"/>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301"/>
      <c r="AL62" s="302" t="s">
        <v>399</v>
      </c>
      <c r="AM62" s="303">
        <v>708970</v>
      </c>
      <c r="AN62" s="304">
        <v>25187</v>
      </c>
      <c r="AO62" s="305">
        <v>-20.3</v>
      </c>
      <c r="AP62" s="306">
        <v>47650</v>
      </c>
      <c r="AQ62" s="307">
        <v>6.4</v>
      </c>
      <c r="AR62" s="308">
        <v>-26.7</v>
      </c>
    </row>
    <row r="63" spans="1:44">
      <c r="A63" s="229"/>
      <c r="B63" s="225"/>
      <c r="C63" s="225"/>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row>
    <row r="64" spans="1:44">
      <c r="A64" s="229"/>
      <c r="B64" s="225"/>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row>
    <row r="65" spans="1:46">
      <c r="A65" s="229"/>
      <c r="B65" s="225"/>
      <c r="C65" s="225"/>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row>
    <row r="66" spans="1:46">
      <c r="A66" s="315"/>
      <c r="B66" s="282"/>
      <c r="C66" s="282"/>
      <c r="D66" s="282"/>
      <c r="E66" s="282"/>
      <c r="F66" s="282"/>
      <c r="G66" s="282"/>
      <c r="H66" s="282"/>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316"/>
    </row>
    <row r="67" spans="1:46" ht="13.5" hidden="1" customHeight="1">
      <c r="AK67" s="225"/>
      <c r="AL67" s="225"/>
      <c r="AM67" s="225"/>
      <c r="AN67" s="225"/>
      <c r="AO67" s="225"/>
      <c r="AP67" s="225"/>
      <c r="AQ67" s="225"/>
      <c r="AR67" s="225"/>
      <c r="AS67" s="225"/>
      <c r="AT67" s="225"/>
    </row>
    <row r="68" spans="1:46" ht="13.5" hidden="1" customHeight="1">
      <c r="AK68" s="225"/>
      <c r="AL68" s="225"/>
      <c r="AM68" s="225"/>
      <c r="AN68" s="225"/>
      <c r="AO68" s="225"/>
      <c r="AP68" s="225"/>
      <c r="AQ68" s="225"/>
      <c r="AR68" s="225"/>
    </row>
    <row r="69" spans="1:46" ht="13.5" hidden="1" customHeight="1">
      <c r="AK69" s="225"/>
      <c r="AL69" s="225"/>
      <c r="AM69" s="225"/>
      <c r="AN69" s="225"/>
      <c r="AO69" s="225"/>
      <c r="AP69" s="225"/>
      <c r="AQ69" s="225"/>
      <c r="AR69" s="225"/>
    </row>
    <row r="70" spans="1:46" hidden="1">
      <c r="AK70" s="225"/>
      <c r="AL70" s="225"/>
      <c r="AM70" s="225"/>
      <c r="AN70" s="225"/>
      <c r="AO70" s="225"/>
      <c r="AP70" s="225"/>
      <c r="AQ70" s="225"/>
      <c r="AR70" s="225"/>
    </row>
    <row r="71" spans="1:46" hidden="1">
      <c r="AK71" s="225"/>
      <c r="AL71" s="225"/>
      <c r="AM71" s="225"/>
      <c r="AN71" s="225"/>
      <c r="AO71" s="225"/>
      <c r="AP71" s="225"/>
      <c r="AQ71" s="225"/>
      <c r="AR71" s="225"/>
    </row>
    <row r="72" spans="1:46" hidden="1">
      <c r="AK72" s="225"/>
      <c r="AL72" s="225"/>
      <c r="AM72" s="225"/>
      <c r="AN72" s="225"/>
      <c r="AO72" s="225"/>
      <c r="AP72" s="225"/>
      <c r="AQ72" s="225"/>
      <c r="AR72" s="225"/>
    </row>
    <row r="73" spans="1:46" hidden="1">
      <c r="AK73" s="225"/>
      <c r="AL73" s="225"/>
      <c r="AM73" s="225"/>
      <c r="AN73" s="225"/>
      <c r="AO73" s="225"/>
      <c r="AP73" s="225"/>
      <c r="AQ73" s="225"/>
      <c r="AR73" s="225"/>
    </row>
    <row r="74" spans="1:46" hidden="1"/>
  </sheetData>
  <sheetProtection algorithmName="SHA-512" hashValue="a5t8jdhTjmtgYTy8i+ba15JpnnVHGeC9nnvIUcRSXOYuR4cCW81Wrlls7BTItuNE87TXnryLLtXIWYzCMhK1hA==" saltValue="WAFryON8OC5Xgo6DkHqvh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1" zoomScale="50" zoomScaleNormal="50" zoomScaleSheetLayoutView="55" workbookViewId="0">
      <selection activeCell="E34" sqref="E34:S34"/>
    </sheetView>
  </sheetViews>
  <sheetFormatPr defaultColWidth="0" defaultRowHeight="13.5" customHeight="1" zeroHeight="1"/>
  <cols>
    <col min="1" max="125" width="2.5" style="223" customWidth="1"/>
    <col min="126" max="16384" width="9" style="222" hidden="1"/>
  </cols>
  <sheetData>
    <row r="1" spans="2:125" ht="13.5" customHeight="1">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2"/>
      <c r="DR1" s="222"/>
      <c r="DS1" s="222"/>
      <c r="DT1" s="222"/>
      <c r="DU1" s="222"/>
    </row>
    <row r="2" spans="2:125">
      <c r="B2" s="222"/>
      <c r="DG2" s="222"/>
    </row>
    <row r="3" spans="2:125">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H3" s="222"/>
      <c r="DI3" s="222"/>
      <c r="DJ3" s="222"/>
      <c r="DK3" s="222"/>
      <c r="DL3" s="222"/>
      <c r="DM3" s="222"/>
      <c r="DN3" s="222"/>
      <c r="DO3" s="222"/>
      <c r="DP3" s="222"/>
      <c r="DQ3" s="222"/>
      <c r="DR3" s="222"/>
      <c r="DS3" s="222"/>
      <c r="DT3" s="222"/>
      <c r="DU3" s="222"/>
    </row>
    <row r="4" spans="2:125"/>
    <row r="5" spans="2:125"/>
    <row r="6" spans="2:125"/>
    <row r="7" spans="2:125"/>
    <row r="8" spans="2:125"/>
    <row r="9" spans="2:125">
      <c r="DU9" s="222"/>
    </row>
    <row r="10" spans="2:125"/>
    <row r="11" spans="2:125"/>
    <row r="12" spans="2:125"/>
    <row r="13" spans="2:125"/>
    <row r="14" spans="2:125"/>
    <row r="15" spans="2:125"/>
    <row r="16" spans="2:125"/>
    <row r="17" spans="125:125">
      <c r="DU17" s="222"/>
    </row>
    <row r="18" spans="125:125"/>
    <row r="19" spans="125:125"/>
    <row r="20" spans="125:125">
      <c r="DU20" s="222"/>
    </row>
    <row r="21" spans="125:125">
      <c r="DU21" s="222"/>
    </row>
    <row r="22" spans="125:125"/>
    <row r="23" spans="125:125"/>
    <row r="24" spans="125:125"/>
    <row r="25" spans="125:125"/>
    <row r="26" spans="125:125"/>
    <row r="27" spans="125:125"/>
    <row r="28" spans="125:125">
      <c r="DU28" s="222"/>
    </row>
    <row r="29" spans="125:125"/>
    <row r="30" spans="125:125"/>
    <row r="31" spans="125:125"/>
    <row r="32" spans="125:125"/>
    <row r="33" spans="2:125">
      <c r="B33" s="222"/>
      <c r="G33" s="222"/>
      <c r="I33" s="222"/>
    </row>
    <row r="34" spans="2:125">
      <c r="C34" s="222"/>
      <c r="P34" s="222"/>
      <c r="DE34" s="222"/>
      <c r="DH34" s="222"/>
    </row>
    <row r="35" spans="2:125">
      <c r="D35" s="222"/>
      <c r="E35" s="222"/>
      <c r="DG35" s="222"/>
      <c r="DJ35" s="222"/>
      <c r="DP35" s="222"/>
      <c r="DQ35" s="222"/>
      <c r="DR35" s="222"/>
      <c r="DS35" s="222"/>
      <c r="DT35" s="222"/>
      <c r="DU35" s="222"/>
    </row>
    <row r="36" spans="2:125">
      <c r="F36" s="222"/>
      <c r="H36" s="222"/>
      <c r="J36" s="222"/>
      <c r="K36" s="222"/>
      <c r="L36" s="222"/>
      <c r="M36" s="222"/>
      <c r="N36" s="222"/>
      <c r="O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2"/>
      <c r="BR36" s="222"/>
      <c r="BS36" s="222"/>
      <c r="BT36" s="222"/>
      <c r="BU36" s="222"/>
      <c r="BV36" s="222"/>
      <c r="BW36" s="222"/>
      <c r="BX36" s="222"/>
      <c r="BY36" s="222"/>
      <c r="BZ36" s="222"/>
      <c r="CA36" s="222"/>
      <c r="CB36" s="222"/>
      <c r="CC36" s="222"/>
      <c r="CD36" s="222"/>
      <c r="CE36" s="222"/>
      <c r="CF36" s="222"/>
      <c r="CG36" s="222"/>
      <c r="CH36" s="222"/>
      <c r="CI36" s="222"/>
      <c r="CJ36" s="222"/>
      <c r="CK36" s="222"/>
      <c r="CL36" s="222"/>
      <c r="CM36" s="222"/>
      <c r="CN36" s="222"/>
      <c r="CO36" s="222"/>
      <c r="CP36" s="222"/>
      <c r="CQ36" s="222"/>
      <c r="CR36" s="222"/>
      <c r="CS36" s="222"/>
      <c r="CT36" s="222"/>
      <c r="CU36" s="222"/>
      <c r="CV36" s="222"/>
      <c r="CW36" s="222"/>
      <c r="CX36" s="222"/>
      <c r="CY36" s="222"/>
      <c r="CZ36" s="222"/>
      <c r="DA36" s="222"/>
      <c r="DB36" s="222"/>
      <c r="DC36" s="222"/>
      <c r="DD36" s="222"/>
      <c r="DF36" s="222"/>
      <c r="DI36" s="222"/>
      <c r="DK36" s="222"/>
      <c r="DL36" s="222"/>
      <c r="DM36" s="222"/>
      <c r="DN36" s="222"/>
      <c r="DO36" s="222"/>
      <c r="DP36" s="222"/>
      <c r="DQ36" s="222"/>
      <c r="DR36" s="222"/>
      <c r="DS36" s="222"/>
      <c r="DT36" s="222"/>
      <c r="DU36" s="222"/>
    </row>
    <row r="37" spans="2:125">
      <c r="DU37" s="222"/>
    </row>
    <row r="38" spans="2:125">
      <c r="DT38" s="222"/>
      <c r="DU38" s="222"/>
    </row>
    <row r="39" spans="2:125"/>
    <row r="40" spans="2:125">
      <c r="DH40" s="222"/>
    </row>
    <row r="41" spans="2:125">
      <c r="DE41" s="222"/>
    </row>
    <row r="42" spans="2:125">
      <c r="DG42" s="222"/>
      <c r="DJ42" s="222"/>
    </row>
    <row r="43" spans="2:125">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2"/>
      <c r="BR43" s="222"/>
      <c r="BS43" s="222"/>
      <c r="BT43" s="222"/>
      <c r="BU43" s="222"/>
      <c r="BV43" s="222"/>
      <c r="BW43" s="222"/>
      <c r="BX43" s="222"/>
      <c r="BY43" s="222"/>
      <c r="BZ43" s="222"/>
      <c r="CA43" s="222"/>
      <c r="CB43" s="222"/>
      <c r="CC43" s="222"/>
      <c r="CD43" s="222"/>
      <c r="CE43" s="222"/>
      <c r="CF43" s="222"/>
      <c r="CG43" s="222"/>
      <c r="CH43" s="222"/>
      <c r="CI43" s="222"/>
      <c r="CJ43" s="222"/>
      <c r="CK43" s="222"/>
      <c r="CL43" s="222"/>
      <c r="CM43" s="222"/>
      <c r="CN43" s="222"/>
      <c r="CO43" s="222"/>
      <c r="CP43" s="222"/>
      <c r="CQ43" s="222"/>
      <c r="CR43" s="222"/>
      <c r="CS43" s="222"/>
      <c r="CT43" s="222"/>
      <c r="CU43" s="222"/>
      <c r="CV43" s="222"/>
      <c r="CW43" s="222"/>
      <c r="CX43" s="222"/>
      <c r="CY43" s="222"/>
      <c r="CZ43" s="222"/>
      <c r="DA43" s="222"/>
      <c r="DB43" s="222"/>
      <c r="DC43" s="222"/>
      <c r="DD43" s="222"/>
      <c r="DF43" s="222"/>
      <c r="DI43" s="222"/>
      <c r="DK43" s="222"/>
      <c r="DL43" s="222"/>
      <c r="DM43" s="222"/>
      <c r="DN43" s="222"/>
      <c r="DO43" s="222"/>
      <c r="DP43" s="222"/>
      <c r="DQ43" s="222"/>
      <c r="DR43" s="222"/>
      <c r="DS43" s="222"/>
      <c r="DT43" s="222"/>
      <c r="DU43" s="222"/>
    </row>
    <row r="44" spans="2:125">
      <c r="DU44" s="222"/>
    </row>
    <row r="45" spans="2:125"/>
    <row r="46" spans="2:125"/>
    <row r="47" spans="2:125"/>
    <row r="48" spans="2:125">
      <c r="DT48" s="222"/>
      <c r="DU48" s="222"/>
    </row>
    <row r="49" spans="120:125">
      <c r="DU49" s="222"/>
    </row>
    <row r="50" spans="120:125">
      <c r="DU50" s="222"/>
    </row>
    <row r="51" spans="120:125">
      <c r="DP51" s="222"/>
      <c r="DQ51" s="222"/>
      <c r="DR51" s="222"/>
      <c r="DS51" s="222"/>
      <c r="DT51" s="222"/>
      <c r="DU51" s="222"/>
    </row>
    <row r="52" spans="120:125"/>
    <row r="53" spans="120:125"/>
    <row r="54" spans="120:125">
      <c r="DU54" s="222"/>
    </row>
    <row r="55" spans="120:125"/>
    <row r="56" spans="120:125"/>
    <row r="57" spans="120:125"/>
    <row r="58" spans="120:125">
      <c r="DU58" s="222"/>
    </row>
    <row r="59" spans="120:125"/>
    <row r="60" spans="120:125"/>
    <row r="61" spans="120:125"/>
    <row r="62" spans="120:125"/>
    <row r="63" spans="120:125">
      <c r="DU63" s="222"/>
    </row>
    <row r="64" spans="120:125">
      <c r="DT64" s="222"/>
      <c r="DU64" s="222"/>
    </row>
    <row r="65" spans="123:125"/>
    <row r="66" spans="123:125"/>
    <row r="67" spans="123:125"/>
    <row r="68" spans="123:125"/>
    <row r="69" spans="123:125">
      <c r="DS69" s="222"/>
      <c r="DT69" s="222"/>
      <c r="DU69" s="222"/>
    </row>
    <row r="70" spans="123:125"/>
    <row r="71" spans="123:125"/>
    <row r="72" spans="123:125"/>
    <row r="73" spans="123:125"/>
    <row r="74" spans="123:125"/>
    <row r="75" spans="123:125"/>
    <row r="76" spans="123:125"/>
    <row r="77" spans="123:125"/>
    <row r="78" spans="123:125"/>
    <row r="79" spans="123:125"/>
    <row r="80" spans="123:125"/>
    <row r="81" spans="116:125"/>
    <row r="82" spans="116:125">
      <c r="DL82" s="222"/>
    </row>
    <row r="83" spans="116:125">
      <c r="DM83" s="222"/>
      <c r="DN83" s="222"/>
      <c r="DO83" s="222"/>
      <c r="DP83" s="222"/>
      <c r="DQ83" s="222"/>
      <c r="DR83" s="222"/>
      <c r="DS83" s="222"/>
      <c r="DT83" s="222"/>
      <c r="DU83" s="222"/>
    </row>
    <row r="84" spans="116:125"/>
    <row r="85" spans="116:125"/>
    <row r="86" spans="116:125"/>
    <row r="87" spans="116:125"/>
    <row r="88" spans="116:125">
      <c r="DU88" s="222"/>
    </row>
    <row r="89" spans="116:125"/>
    <row r="90" spans="116:125"/>
    <row r="91" spans="116:125"/>
    <row r="92" spans="116:125" ht="13.5" customHeight="1"/>
    <row r="93" spans="116:125" ht="13.5" customHeight="1"/>
    <row r="94" spans="116:125" ht="13.5" customHeight="1">
      <c r="DS94" s="222"/>
      <c r="DT94" s="222"/>
      <c r="DU94" s="222"/>
    </row>
    <row r="95" spans="116:125" ht="13.5" customHeight="1">
      <c r="DU95" s="222"/>
    </row>
    <row r="96" spans="116:125" ht="13.5" customHeight="1"/>
    <row r="97" spans="124:125" ht="13.5" customHeight="1"/>
    <row r="98" spans="124:125" ht="13.5" customHeight="1"/>
    <row r="99" spans="124:125" ht="13.5" customHeight="1"/>
    <row r="100" spans="124:125" ht="13.5" customHeight="1"/>
    <row r="101" spans="124:125" ht="13.5" customHeight="1">
      <c r="DU101" s="222"/>
    </row>
    <row r="102" spans="124:125" ht="13.5" customHeight="1"/>
    <row r="103" spans="124:125" ht="13.5" customHeight="1"/>
    <row r="104" spans="124:125" ht="13.5" customHeight="1">
      <c r="DT104" s="222"/>
      <c r="DU104" s="22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22" t="s">
        <v>406</v>
      </c>
    </row>
    <row r="117" spans="125:125" ht="13.5" hidden="1" customHeight="1"/>
    <row r="118" spans="125:125" ht="13.5" hidden="1" customHeight="1"/>
    <row r="119" spans="125:125" ht="13.5" hidden="1" customHeight="1"/>
    <row r="120" spans="125:125" ht="13.5" hidden="1" customHeight="1"/>
    <row r="121" spans="125:125" ht="13.5" hidden="1" customHeight="1">
      <c r="DU121" s="222"/>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0ibw7DBiWTFEP4m5ZXQhHscj4zzJCWB7remTvENKGgthIppje6kszxZhJoadhmJOrBRA2FeXBAddAbNJzUg9oQ==" saltValue="9AOtTIi1gkio74kNx9Nl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4" zoomScaleNormal="100" zoomScaleSheetLayoutView="55" workbookViewId="0">
      <selection activeCell="E34" sqref="E34:S34"/>
    </sheetView>
  </sheetViews>
  <sheetFormatPr defaultColWidth="0" defaultRowHeight="13.5" customHeight="1" zeroHeight="1"/>
  <cols>
    <col min="1" max="125" width="2.5" style="223" customWidth="1"/>
    <col min="126" max="142" width="0" style="222" hidden="1" customWidth="1"/>
    <col min="143" max="16384" width="9" style="222" hidden="1"/>
  </cols>
  <sheetData>
    <row r="1" spans="1:125" ht="13.5" customHeight="1">
      <c r="A1" s="222"/>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2"/>
      <c r="DR1" s="222"/>
      <c r="DS1" s="222"/>
      <c r="DT1" s="222"/>
      <c r="DU1" s="222"/>
    </row>
    <row r="2" spans="1:125">
      <c r="B2" s="222"/>
      <c r="T2" s="222"/>
    </row>
    <row r="3" spans="1:125">
      <c r="C3" s="222"/>
      <c r="D3" s="222"/>
      <c r="E3" s="222"/>
      <c r="F3" s="222"/>
      <c r="G3" s="222"/>
      <c r="H3" s="222"/>
      <c r="I3" s="222"/>
      <c r="J3" s="222"/>
      <c r="K3" s="222"/>
      <c r="L3" s="222"/>
      <c r="M3" s="222"/>
      <c r="N3" s="222"/>
      <c r="O3" s="222"/>
      <c r="P3" s="222"/>
      <c r="Q3" s="222"/>
      <c r="R3" s="222"/>
      <c r="S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22"/>
      <c r="G33" s="222"/>
      <c r="I33" s="222"/>
    </row>
    <row r="34" spans="2:125">
      <c r="C34" s="222"/>
      <c r="P34" s="222"/>
      <c r="R34" s="222"/>
      <c r="U34" s="222"/>
    </row>
    <row r="35" spans="2:125">
      <c r="D35" s="222"/>
      <c r="E35" s="222"/>
      <c r="T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2"/>
      <c r="BQ35" s="222"/>
      <c r="BR35" s="222"/>
      <c r="BS35" s="222"/>
      <c r="BT35" s="222"/>
      <c r="BU35" s="222"/>
      <c r="BV35" s="222"/>
      <c r="BW35" s="222"/>
      <c r="BX35" s="222"/>
      <c r="BY35" s="222"/>
      <c r="BZ35" s="222"/>
      <c r="CA35" s="222"/>
      <c r="CB35" s="222"/>
      <c r="CC35" s="222"/>
      <c r="CD35" s="222"/>
      <c r="CE35" s="222"/>
      <c r="CF35" s="222"/>
      <c r="CG35" s="222"/>
      <c r="CH35" s="222"/>
      <c r="CI35" s="222"/>
      <c r="CJ35" s="222"/>
      <c r="CK35" s="222"/>
      <c r="CL35" s="222"/>
      <c r="CM35" s="222"/>
      <c r="CN35" s="222"/>
      <c r="CO35" s="222"/>
      <c r="CP35" s="222"/>
      <c r="CQ35" s="222"/>
      <c r="CR35" s="222"/>
      <c r="CS35" s="222"/>
      <c r="CT35" s="222"/>
      <c r="CU35" s="222"/>
      <c r="CV35" s="222"/>
      <c r="CW35" s="222"/>
      <c r="CX35" s="222"/>
      <c r="CY35" s="222"/>
      <c r="CZ35" s="222"/>
      <c r="DA35" s="222"/>
      <c r="DB35" s="222"/>
      <c r="DC35" s="222"/>
      <c r="DD35" s="222"/>
      <c r="DE35" s="222"/>
      <c r="DF35" s="222"/>
      <c r="DG35" s="222"/>
      <c r="DH35" s="222"/>
      <c r="DI35" s="222"/>
      <c r="DJ35" s="222"/>
      <c r="DK35" s="222"/>
      <c r="DL35" s="222"/>
      <c r="DM35" s="222"/>
      <c r="DN35" s="222"/>
      <c r="DO35" s="222"/>
      <c r="DP35" s="222"/>
      <c r="DQ35" s="222"/>
      <c r="DR35" s="222"/>
      <c r="DS35" s="222"/>
      <c r="DT35" s="222"/>
      <c r="DU35" s="222"/>
    </row>
    <row r="36" spans="2:125">
      <c r="F36" s="222"/>
      <c r="H36" s="222"/>
      <c r="J36" s="222"/>
      <c r="K36" s="222"/>
      <c r="L36" s="222"/>
      <c r="M36" s="222"/>
      <c r="N36" s="222"/>
      <c r="O36" s="222"/>
      <c r="Q36" s="222"/>
      <c r="S36" s="222"/>
      <c r="V36" s="222"/>
    </row>
    <row r="37" spans="2:125"/>
    <row r="38" spans="2:125"/>
    <row r="39" spans="2:125"/>
    <row r="40" spans="2:125">
      <c r="U40" s="222"/>
    </row>
    <row r="41" spans="2:125">
      <c r="R41" s="222"/>
    </row>
    <row r="42" spans="2:125">
      <c r="T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2"/>
      <c r="BR42" s="222"/>
      <c r="BS42" s="222"/>
      <c r="BT42" s="222"/>
      <c r="BU42" s="222"/>
      <c r="BV42" s="222"/>
      <c r="BW42" s="222"/>
      <c r="BX42" s="222"/>
      <c r="BY42" s="222"/>
      <c r="BZ42" s="222"/>
      <c r="CA42" s="222"/>
      <c r="CB42" s="222"/>
      <c r="CC42" s="222"/>
      <c r="CD42" s="222"/>
      <c r="CE42" s="222"/>
      <c r="CF42" s="222"/>
      <c r="CG42" s="222"/>
      <c r="CH42" s="222"/>
      <c r="CI42" s="222"/>
      <c r="CJ42" s="222"/>
      <c r="CK42" s="222"/>
      <c r="CL42" s="222"/>
      <c r="CM42" s="222"/>
      <c r="CN42" s="222"/>
      <c r="CO42" s="222"/>
      <c r="CP42" s="222"/>
      <c r="CQ42" s="222"/>
      <c r="CR42" s="222"/>
      <c r="CS42" s="222"/>
      <c r="CT42" s="222"/>
      <c r="CU42" s="222"/>
      <c r="CV42" s="222"/>
      <c r="CW42" s="222"/>
      <c r="CX42" s="222"/>
      <c r="CY42" s="222"/>
      <c r="CZ42" s="222"/>
      <c r="DA42" s="222"/>
      <c r="DB42" s="222"/>
      <c r="DC42" s="222"/>
      <c r="DD42" s="222"/>
      <c r="DE42" s="222"/>
      <c r="DF42" s="222"/>
      <c r="DG42" s="222"/>
      <c r="DH42" s="222"/>
      <c r="DI42" s="222"/>
      <c r="DJ42" s="222"/>
      <c r="DK42" s="222"/>
      <c r="DL42" s="222"/>
      <c r="DM42" s="222"/>
      <c r="DN42" s="222"/>
      <c r="DO42" s="222"/>
      <c r="DP42" s="222"/>
      <c r="DQ42" s="222"/>
      <c r="DR42" s="222"/>
      <c r="DS42" s="222"/>
      <c r="DT42" s="222"/>
      <c r="DU42" s="222"/>
    </row>
    <row r="43" spans="2:125">
      <c r="Q43" s="222"/>
      <c r="S43" s="222"/>
      <c r="V43" s="22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23" t="s">
        <v>407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ijswsY9QREZLvjvglJy3GiXO6PrZdTEB4wn1x9z2eciXSd7yise+R9w5L6lJxn+Gj2YTKXvEOY0/k9EtFqwDA==" saltValue="ocntki8Rin1U+94VSuQig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4" zoomScaleNormal="64" zoomScaleSheetLayoutView="100" workbookViewId="0">
      <selection activeCell="E34" sqref="E34:S3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408</v>
      </c>
      <c r="G46" s="8" t="s">
        <v>409</v>
      </c>
      <c r="H46" s="8" t="s">
        <v>410</v>
      </c>
      <c r="I46" s="8" t="s">
        <v>411</v>
      </c>
      <c r="J46" s="9" t="s">
        <v>412</v>
      </c>
    </row>
    <row r="47" spans="2:10" ht="57.75" customHeight="1">
      <c r="B47" s="10"/>
      <c r="C47" s="1212" t="s">
        <v>3</v>
      </c>
      <c r="D47" s="1212"/>
      <c r="E47" s="1213"/>
      <c r="F47" s="11">
        <v>28.08</v>
      </c>
      <c r="G47" s="12">
        <v>25.03</v>
      </c>
      <c r="H47" s="12">
        <v>24.21</v>
      </c>
      <c r="I47" s="12">
        <v>21.93</v>
      </c>
      <c r="J47" s="13">
        <v>22.22</v>
      </c>
    </row>
    <row r="48" spans="2:10" ht="57.75" customHeight="1">
      <c r="B48" s="14"/>
      <c r="C48" s="1214" t="s">
        <v>4</v>
      </c>
      <c r="D48" s="1214"/>
      <c r="E48" s="1215"/>
      <c r="F48" s="15">
        <v>5.96</v>
      </c>
      <c r="G48" s="16">
        <v>4.82</v>
      </c>
      <c r="H48" s="16">
        <v>4.7</v>
      </c>
      <c r="I48" s="16">
        <v>6.92</v>
      </c>
      <c r="J48" s="17">
        <v>6.89</v>
      </c>
    </row>
    <row r="49" spans="2:10" ht="57.75" customHeight="1" thickBot="1">
      <c r="B49" s="18"/>
      <c r="C49" s="1216" t="s">
        <v>5</v>
      </c>
      <c r="D49" s="1216"/>
      <c r="E49" s="1217"/>
      <c r="F49" s="19" t="s">
        <v>413</v>
      </c>
      <c r="G49" s="20" t="s">
        <v>414</v>
      </c>
      <c r="H49" s="20" t="s">
        <v>415</v>
      </c>
      <c r="I49" s="20" t="s">
        <v>416</v>
      </c>
      <c r="J49" s="21" t="s">
        <v>417</v>
      </c>
    </row>
    <row r="50" spans="2:10" ht="13.5" customHeight="1"/>
    <row r="51" spans="2:10" ht="13.5" hidden="1" customHeight="1"/>
    <row r="52" spans="2:10" ht="13.5" hidden="1" customHeight="1"/>
    <row r="53" spans="2:10" ht="13.5" hidden="1" customHeight="1"/>
  </sheetData>
  <sheetProtection algorithmName="SHA-512" hashValue="kMZYo9lKaKTHbouw/0WJWbunABu/sMHr2I2+gWsK98WoIjRDxPgn71esi5jVPYT5ZyJR0LZEIYXKNipbdn8xAg==" saltValue="vxFJJzvB319f6kkqi8WO2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2019-10-30T11:03:04Z</cp:lastPrinted>
  <dcterms:created xsi:type="dcterms:W3CDTF">2019-06-06T05:08:20Z</dcterms:created>
  <dcterms:modified xsi:type="dcterms:W3CDTF">2019-12-17T07:01:10Z</dcterms:modified>
  <cp:category/>
</cp:coreProperties>
</file>