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120" yWindow="-120" windowWidth="19800" windowHeight="11760" tabRatio="6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A8" i="12" l="1"/>
  <c r="AA7"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AM35" i="10"/>
  <c r="C34" i="10"/>
  <c r="C35" i="10" l="1"/>
  <c r="AM34"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<sst xmlns="http://schemas.openxmlformats.org/spreadsheetml/2006/main" count="1110" uniqueCount="585">
  <si>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</si>
  <si>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</si>
  <si>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</si>
  <si>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</si>
  <si>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</si>
  <si>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</si>
  <si>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</si>
  <si>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</si>
  <si>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</si>
  <si>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</si>
  <si>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</si>
  <si>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</si>
  <si>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</si>
  <si>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</si>
  <si>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</si>
  <si>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</si>
  <si>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</si>
  <si>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</si>
  <si>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</si>
  <si>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</si>
  <si>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</si>
  <si>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</si>
  <si>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</si>
  <si>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</si>
  <si>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</si>
  <si>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</si>
  <si>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</si>
  <si>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</si>
  <si>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</si>
  <si>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</si>
  <si>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</si>
  <si>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</si>
  <si>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</si>
  <si>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</si>
  <si>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</si>
  <si>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</si>
  <si>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</si>
  <si>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</si>
  <si>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</si>
  <si>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</si>
  <si>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</si>
  <si>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</si>
  <si>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</si>
  <si>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</si>
  <si>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</si>
  <si>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</si>
  <si>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</si>
  <si>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</si>
  <si>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</si>
  <si>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</si>
  <si>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</si>
  <si>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</si>
  <si>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</si>
  <si>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</si>
  <si>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</si>
  <si>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</si>
  <si>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</si>
  <si>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</si>
  <si>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</si>
  <si>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</si>
  <si>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</si>
  <si>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</si>
  <si>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</si>
  <si>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</si>
  <si>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</si>
  <si>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</si>
  <si>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</si>
  <si>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</si>
  <si>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</si>
  <si>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</si>
  <si>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</si>
  <si>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</si>
  <si>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</si>
  <si>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</si>
  <si>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</si>
  <si>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</si>
  <si>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</si>
  <si>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</si>
  <si>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</si>
  <si>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</si>
  <si>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</si>
  <si>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</si>
  <si>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</si>
  <si>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</si>
  <si>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</si>
  <si>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</si>
  <si>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</si>
  <si>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</si>
  <si>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</si>
  <si>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</si>
  <si>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</si>
  <si>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</si>
  <si>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茂木町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</si>
  <si>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</si>
  <si>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</si>
  <si>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</si>
  <si>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</si>
  <si>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</si>
  <si>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</si>
  <si>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</si>
  <si>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</si>
  <si>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</si>
  <si>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</si>
  <si>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</si>
  <si>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</si>
  <si>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</si>
  <si>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</si>
  <si>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</si>
  <si>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</si>
  <si>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</si>
  <si>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</si>
  <si>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</si>
  <si>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</si>
  <si>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</si>
  <si>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</si>
  <si>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</si>
  <si>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</si>
  <si>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</si>
  <si>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</si>
  <si>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</si>
  <si>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</si>
  <si>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</si>
  <si>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</si>
  <si>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</si>
  <si>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</si>
  <si>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</si>
  <si>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</si>
  <si>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</si>
  <si>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</si>
  <si>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</si>
  <si>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</si>
  <si>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</si>
  <si>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</si>
  <si>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</si>
  <si>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</si>
  <si>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</si>
  <si>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</si>
  <si>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</si>
  <si>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</si>
  <si>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</si>
  <si>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</si>
  <si>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</si>
  <si>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</si>
  <si>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</si>
  <si>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</si>
  <si>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</si>
  <si>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</si>
  <si>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</si>
  <si>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</si>
  <si>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</si>
  <si>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</si>
  <si>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</si>
  <si>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</si>
  <si>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</si>
  <si>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</si>
  <si>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</si>
  <si>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</si>
  <si>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</si>
  <si>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</si>
  <si>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</si>
  <si>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</si>
  <si>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</si>
  <si>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</si>
  <si>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</si>
  <si>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</si>
  <si>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</si>
  <si>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</si>
  <si>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</si>
  <si>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</si>
  <si>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</si>
  <si>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</si>
  <si>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</si>
  <si>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</si>
  <si>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</si>
  <si>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</si>
  <si>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</si>
  <si>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</si>
  <si>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</si>
  <si>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</si>
  <si>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</si>
  <si>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</si>
  <si>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</si>
  <si>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</si>
  <si>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</si>
  <si>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</si>
  <si>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</si>
  <si>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</si>
  <si>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</si>
  <si>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</si>
  <si>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</si>
  <si>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</si>
  <si>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</si>
  <si>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</si>
  <si>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</si>
  <si>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</si>
  <si>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</si>
  <si>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</si>
  <si>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</si>
  <si>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</si>
  <si>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</si>
  <si>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</si>
  <si>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</si>
  <si>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</si>
  <si>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</si>
  <si>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</si>
  <si>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</si>
  <si>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</si>
  <si>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栃木県茂木町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</si>
  <si>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</si>
  <si>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</si>
  <si>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</si>
  <si>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</si>
  <si>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</si>
  <si>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</si>
  <si>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</si>
  <si>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</si>
  <si>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</si>
  <si>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</si>
  <si>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</si>
  <si>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</si>
  <si>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</si>
  <si>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</si>
  <si>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</si>
  <si>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</si>
  <si>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</si>
  <si>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</si>
  <si>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</si>
  <si>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</si>
  <si>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</si>
  <si>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</si>
  <si>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</si>
  <si>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</si>
  <si>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</si>
  <si>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</si>
  <si>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</si>
  <si>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</si>
  <si>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</si>
  <si>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</si>
  <si>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</si>
  <si>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</si>
  <si>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</si>
  <si>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</si>
  <si>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</si>
  <si>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</si>
  <si>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</si>
  <si>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</si>
  <si>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</si>
  <si>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</si>
  <si>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</si>
  <si>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</si>
  <si>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</si>
  <si>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</si>
  <si>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</si>
  <si>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</si>
  <si>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</si>
  <si>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</si>
  <si>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</si>
  <si>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</si>
  <si>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</si>
  <si>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</si>
  <si>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</si>
  <si>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</si>
  <si>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</si>
  <si>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</si>
  <si>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</si>
  <si>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</si>
  <si>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</si>
  <si>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</si>
  <si>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</si>
  <si>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</si>
  <si>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</si>
  <si>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</si>
  <si>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</si>
  <si>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</si>
  <si>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</si>
  <si>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</si>
  <si>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</si>
  <si>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</si>
  <si>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</si>
  <si>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</si>
  <si>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</si>
  <si>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</si>
  <si>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</si>
  <si>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</si>
  <si>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</si>
  <si>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</si>
  <si>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</si>
  <si>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</si>
  <si>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</si>
  <si>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</si>
  <si>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</si>
  <si>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</si>
  <si>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</si>
  <si>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</si>
  <si>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</si>
  <si>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</si>
  <si>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</si>
  <si>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</si>
  <si>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</si>
  <si>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</si>
  <si>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</si>
  <si>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</si>
  <si>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</si>
  <si>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</si>
  <si>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</si>
  <si>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</si>
  <si>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</si>
  <si>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</si>
  <si>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</si>
  <si>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</si>
  <si>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</si>
  <si>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</si>
  <si>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</si>
  <si>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</si>
  <si>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</si>
  <si>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</si>
  <si>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</si>
  <si>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</si>
  <si>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</si>
  <si>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</si>
  <si>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</si>
  <si>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</si>
  <si>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</si>
  <si>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</si>
  <si>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</si>
  <si>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</si>
  <si>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</si>
  <si>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</si>
  <si>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</si>
  <si>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</si>
  <si>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</si>
  <si>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</si>
  <si>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</si>
  <si>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</si>
  <si>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</si>
  <si>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</si>
  <si>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</si>
  <si>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</si>
  <si>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</si>
  <si>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</si>
  <si>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</si>
  <si>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</si>
  <si>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</si>
  <si>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</si>
  <si>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</si>
  <si>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</si>
  <si>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</si>
  <si>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</si>
  <si>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</si>
  <si>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</si>
  <si>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</si>
  <si>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</si>
  <si>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</si>
  <si>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</si>
  <si>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</si>
  <si>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</si>
  <si>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</si>
  <si>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</si>
  <si>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栃木県茂木町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</si>
  <si>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</si>
  <si>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</si>
  <si>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</si>
  <si>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</si>
  <si>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</si>
  <si>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</si>
  <si>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</si>
  <si>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</si>
  <si>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</si>
  <si>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</si>
  <si>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</si>
  <si>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</si>
  <si>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</si>
  <si>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</si>
  <si>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</si>
  <si>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</si>
  <si>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</si>
  <si>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</si>
  <si>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</si>
  <si>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</si>
  <si>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</si>
  <si>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</si>
  <si>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</si>
  <si>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</si>
  <si>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</si>
  <si>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</si>
  <si>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</si>
  <si>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</si>
  <si>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</si>
  <si>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</si>
  <si>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</si>
  <si>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</si>
  <si>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</si>
  <si>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</si>
  <si>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</si>
  <si>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</si>
  <si>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</si>
  <si>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</si>
  <si>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</si>
  <si>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</si>
  <si>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</si>
  <si>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</si>
  <si>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</si>
  <si>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</si>
  <si>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</si>
  <si>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</si>
  <si>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</si>
  <si>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</si>
  <si>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</si>
  <si>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</si>
  <si>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</si>
  <si>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</si>
  <si>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</si>
  <si>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</si>
  <si>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</si>
  <si>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</si>
  <si>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</si>
  <si>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</si>
  <si>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</si>
  <si>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</si>
  <si>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</si>
  <si>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</si>
  <si>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</si>
  <si>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</si>
  <si>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</si>
  <si>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</si>
  <si>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</si>
  <si>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</si>
  <si>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</si>
  <si>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</si>
  <si>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</si>
  <si>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</si>
  <si>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</si>
  <si>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</si>
  <si>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</si>
  <si>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</si>
  <si>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</si>
  <si>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</si>
  <si>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</si>
  <si>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</si>
  <si>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</si>
  <si>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</si>
  <si>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</si>
  <si>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</si>
  <si>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</si>
  <si>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</si>
  <si>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</si>
  <si>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</si>
  <si>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</si>
  <si>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</si>
  <si>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</si>
  <si>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</si>
  <si>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</si>
  <si>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</si>
  <si>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</si>
  <si>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</si>
  <si>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</si>
  <si>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</si>
  <si>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</si>
  <si>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</si>
  <si>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</si>
  <si>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</si>
  <si>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</si>
  <si>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</si>
  <si>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</si>
  <si>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</si>
  <si>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</si>
  <si>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</si>
  <si>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</si>
  <si>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</si>
  <si>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</si>
  <si>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</si>
  <si>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</si>
  <si>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</si>
  <si>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</si>
  <si>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</si>
  <si>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</si>
  <si>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</si>
  <si>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</si>
  <si>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</si>
  <si>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</si>
  <si>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</si>
  <si>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</si>
  <si>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</si>
  <si>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</si>
  <si>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</si>
  <si>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</si>
  <si>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</si>
  <si>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</si>
  <si>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</si>
  <si>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</si>
  <si>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</si>
  <si>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</si>
  <si>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</si>
  <si>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</si>
  <si>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</si>
  <si>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</si>
  <si>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</si>
  <si>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</si>
  <si>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</si>
  <si>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</si>
  <si>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</si>
  <si>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</si>
  <si>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</si>
  <si>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</si>
  <si>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</si>
  <si>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</si>
  <si>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</si>
  <si>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</si>
  <si>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</si>
  <si>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</si>
  <si>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</si>
  <si>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</si>
  <si>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</si>
  <si>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</si>
  <si>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</si>
  <si>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</si>
  <si>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</si>
  <si>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</si>
  <si>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</si>
  <si>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</si>
  <si>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</si>
  <si>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</si>
  <si>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</si>
  <si>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</si>
  <si>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</si>
  <si>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</si>
  <si>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</si>
  <si>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</si>
  <si>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</si>
  <si>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</si>
  <si>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</si>
  <si>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</si>
  <si>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</si>
  <si>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</si>
  <si>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</si>
  <si>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</si>
  <si>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</si>
  <si>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</si>
  <si>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</si>
  <si>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</si>
  <si>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</si>
  <si>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</si>
  <si>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</si>
  <si>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</si>
  <si>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水道事業会計</t>
  </si>
  <si>
    <t>宅地造成事業特別会計</t>
  </si>
  <si>
    <t>国民健康保険特別会計</t>
  </si>
  <si>
    <t>介護保険特別会計</t>
  </si>
  <si>
    <t>公共下水道事業特別会計</t>
  </si>
  <si>
    <t>ケーブルテレビ事業特別会計</t>
  </si>
  <si>
    <t>後期高齢者医療特別会計</t>
  </si>
  <si>
    <t>その他会計（赤字）</t>
  </si>
  <si>
    <t>その他会計（黒字）</t>
  </si>
  <si>
    <t>-</t>
    <phoneticPr fontId="2"/>
  </si>
  <si>
    <t>-</t>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</si>
  <si>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5"/>
  </si>
  <si>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5"/>
  </si>
  <si>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5"/>
  </si>
  <si>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</si>
  <si>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芳賀中部環境衛生事務組合</t>
    <rPh sb="0" eb="2">
      <t>ハガ</t>
    </rPh>
    <rPh sb="2" eb="4">
      <t>チュウブ</t>
    </rPh>
    <rPh sb="4" eb="6">
      <t>カンキョウ</t>
    </rPh>
    <rPh sb="6" eb="8">
      <t>エイセイ</t>
    </rPh>
    <rPh sb="8" eb="10">
      <t>ジム</t>
    </rPh>
    <rPh sb="10" eb="12">
      <t>クミアイ</t>
    </rPh>
    <phoneticPr fontId="11"/>
  </si>
  <si>
    <t>芳賀地区広域行政事務組合(一般会計)</t>
    <rPh sb="0" eb="2">
      <t>ハガ</t>
    </rPh>
    <rPh sb="2" eb="4">
      <t>チク</t>
    </rPh>
    <rPh sb="4" eb="6">
      <t>コウイキ</t>
    </rPh>
    <rPh sb="6" eb="8">
      <t>ギョウセイ</t>
    </rPh>
    <rPh sb="8" eb="10">
      <t>ジム</t>
    </rPh>
    <rPh sb="10" eb="12">
      <t>クミアイ</t>
    </rPh>
    <rPh sb="13" eb="15">
      <t>イッパン</t>
    </rPh>
    <rPh sb="15" eb="17">
      <t>カイケイ</t>
    </rPh>
    <phoneticPr fontId="11"/>
  </si>
  <si>
    <t>芳賀地区広域行政事務組合(救急医療センター特別会計)</t>
    <rPh sb="0" eb="2">
      <t>ハガ</t>
    </rPh>
    <rPh sb="2" eb="4">
      <t>チク</t>
    </rPh>
    <rPh sb="4" eb="6">
      <t>コウイキ</t>
    </rPh>
    <rPh sb="6" eb="8">
      <t>ギョウセイ</t>
    </rPh>
    <rPh sb="8" eb="10">
      <t>ジム</t>
    </rPh>
    <rPh sb="10" eb="12">
      <t>クミアイ</t>
    </rPh>
    <rPh sb="13" eb="15">
      <t>キュウキュウ</t>
    </rPh>
    <rPh sb="15" eb="17">
      <t>イリョウ</t>
    </rPh>
    <rPh sb="21" eb="23">
      <t>トクベツ</t>
    </rPh>
    <rPh sb="23" eb="25">
      <t>カイケイ</t>
    </rPh>
    <phoneticPr fontId="11"/>
  </si>
  <si>
    <t>芳賀地区広域行政事務組合(ごみ処理施設特別会計)</t>
    <rPh sb="0" eb="2">
      <t>ハガ</t>
    </rPh>
    <rPh sb="2" eb="4">
      <t>チク</t>
    </rPh>
    <rPh sb="4" eb="6">
      <t>コウイキ</t>
    </rPh>
    <rPh sb="6" eb="8">
      <t>ギョウセイ</t>
    </rPh>
    <rPh sb="8" eb="10">
      <t>ジム</t>
    </rPh>
    <rPh sb="10" eb="12">
      <t>クミアイ</t>
    </rPh>
    <rPh sb="15" eb="17">
      <t>ショリ</t>
    </rPh>
    <rPh sb="17" eb="19">
      <t>シセツ</t>
    </rPh>
    <rPh sb="19" eb="21">
      <t>トクベツ</t>
    </rPh>
    <rPh sb="21" eb="23">
      <t>カイケイ</t>
    </rPh>
    <phoneticPr fontId="11"/>
  </si>
  <si>
    <t>芳賀地区広域行政事務組合(卸売市場特別会計)</t>
    <rPh sb="0" eb="2">
      <t>ハガ</t>
    </rPh>
    <rPh sb="2" eb="4">
      <t>チク</t>
    </rPh>
    <rPh sb="4" eb="6">
      <t>コウイキ</t>
    </rPh>
    <rPh sb="6" eb="8">
      <t>ギョウセイ</t>
    </rPh>
    <rPh sb="8" eb="10">
      <t>ジム</t>
    </rPh>
    <rPh sb="10" eb="12">
      <t>クミアイ</t>
    </rPh>
    <rPh sb="13" eb="15">
      <t>オロシウリ</t>
    </rPh>
    <rPh sb="15" eb="17">
      <t>イチバ</t>
    </rPh>
    <rPh sb="17" eb="19">
      <t>トクベツ</t>
    </rPh>
    <rPh sb="19" eb="21">
      <t>カイケイ</t>
    </rPh>
    <phoneticPr fontId="11"/>
  </si>
  <si>
    <t>芳賀地区広域行政事務組合(ふるさと市町村圏基金特別会計)</t>
    <rPh sb="0" eb="2">
      <t>ハガ</t>
    </rPh>
    <rPh sb="2" eb="4">
      <t>チク</t>
    </rPh>
    <rPh sb="4" eb="6">
      <t>コウイキ</t>
    </rPh>
    <rPh sb="6" eb="8">
      <t>ギョウセイ</t>
    </rPh>
    <rPh sb="8" eb="10">
      <t>ジム</t>
    </rPh>
    <rPh sb="10" eb="12">
      <t>クミアイ</t>
    </rPh>
    <rPh sb="17" eb="20">
      <t>シチョウソン</t>
    </rPh>
    <rPh sb="20" eb="21">
      <t>ケン</t>
    </rPh>
    <rPh sb="21" eb="23">
      <t>キキン</t>
    </rPh>
    <rPh sb="23" eb="25">
      <t>トクベツ</t>
    </rPh>
    <rPh sb="25" eb="27">
      <t>カイケイ</t>
    </rPh>
    <phoneticPr fontId="11"/>
  </si>
  <si>
    <t>真岡鐡道株式会社</t>
    <rPh sb="0" eb="2">
      <t>モオカ</t>
    </rPh>
    <rPh sb="2" eb="4">
      <t>テツドウ</t>
    </rPh>
    <rPh sb="4" eb="6">
      <t>カブシキ</t>
    </rPh>
    <rPh sb="6" eb="8">
      <t>カイシャ</t>
    </rPh>
    <phoneticPr fontId="11"/>
  </si>
  <si>
    <t>株式会社もてぎプラザ</t>
    <rPh sb="0" eb="2">
      <t>カブシキ</t>
    </rPh>
    <rPh sb="2" eb="4">
      <t>カイシャ</t>
    </rPh>
    <phoneticPr fontId="11"/>
  </si>
  <si>
    <t>もてぎ未来・夢基金</t>
    <rPh sb="3" eb="5">
      <t>ミライ</t>
    </rPh>
    <rPh sb="6" eb="7">
      <t>ユメ</t>
    </rPh>
    <rPh sb="7" eb="9">
      <t>キキン</t>
    </rPh>
    <phoneticPr fontId="11"/>
  </si>
  <si>
    <t>まちおこし基金</t>
    <rPh sb="5" eb="7">
      <t>キキン</t>
    </rPh>
    <phoneticPr fontId="11"/>
  </si>
  <si>
    <t>教育施設整備基金</t>
    <rPh sb="0" eb="2">
      <t>キョウイク</t>
    </rPh>
    <rPh sb="2" eb="4">
      <t>シセツ</t>
    </rPh>
    <rPh sb="4" eb="6">
      <t>セイビ</t>
    </rPh>
    <rPh sb="6" eb="8">
      <t>キキン</t>
    </rPh>
    <phoneticPr fontId="11"/>
  </si>
  <si>
    <t>もてぎの川をきれいにする基金</t>
    <rPh sb="4" eb="5">
      <t>カワ</t>
    </rPh>
    <rPh sb="12" eb="14">
      <t>キキン</t>
    </rPh>
    <phoneticPr fontId="11"/>
  </si>
  <si>
    <t>教育文化スポーツ振興基金</t>
    <rPh sb="0" eb="2">
      <t>キョウイク</t>
    </rPh>
    <rPh sb="2" eb="4">
      <t>ブンカ</t>
    </rPh>
    <rPh sb="8" eb="10">
      <t>シンコウ</t>
    </rPh>
    <rPh sb="10" eb="12">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</si>
  <si>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</si>
  <si>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</si>
  <si>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</si>
  <si>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</si>
  <si>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</si>
  <si>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</si>
  <si>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</si>
  <si>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</si>
  <si>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</si>
  <si>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</si>
  <si>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</si>
  <si>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は、改善傾向にある。これは元利償還金が平成24年度のピークを過ぎ減少してきていることに加え財政調整基金などの充当可能基金積み増しによるためである。しかし今後ふみの森もてぎの施設整備事業に係る元利償還金の増加が見込まれるので、事業の必要性や優先度を考慮して新規発行を抑制し、公債の残高を減少させるよう努める。借り入れる場合も普通交付税への算入率が有利な過疎対策事業債や緊急防災・減災事業債を中心にし、健全化に努めていく。</t>
    <rPh sb="19" eb="21">
      <t>ケイコウ</t>
    </rPh>
    <rPh sb="164" eb="16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</si>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</sst>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F3F0-4375-9602-E38A177045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68283</c:v>
                </c:pt>
                <c:pt idx="1">
                  <c:v>84507</c:v>
                </c:pt>
                <c:pt idx="2">
                  <c:v>131809</c:v>
                </c:pt>
                <c:pt idx="3">
                  <c:v>60352</c:v>
                </c:pt>
                <c:pt idx="4">
                  <c:v>82149</c:v>
                </c:pt>
              </c:numCache>
            </c:numRef>
          </c:val>
          <c:smooth val="0"/>
          <c:extLst xmlns:c16r2="http://schemas.microsoft.com/office/drawing/2015/06/chart">
            <c:ext xmlns:c16="http://schemas.microsoft.com/office/drawing/2014/chart" uri="{C3380CC4-5D6E-409C-BE32-E72D297353CC}">
              <c16:uniqueId val="{00000001-F3F0-4375-9602-E38A17704581}"/>
            </c:ext>
          </c:extLst>
        </c:ser>
        <c:dLbls>
          <c:showLegendKey val="0"/>
          <c:showVal val="0"/>
          <c:showCatName val="0"/>
          <c:showSerName val="0"/>
          <c:showPercent val="0"/>
          <c:showBubbleSize val="0"/>
        </c:dLbls>
        <c:marker val="1"/>
        <c:smooth val="0"/>
        <c:axId val="235302592"/>
        <c:axId val="195086872"/>
      </c:lineChart>
      <c:catAx>
        <c:axId val="235302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086872"/>
        <c:crosses val="autoZero"/>
        <c:auto val="1"/>
        <c:lblAlgn val="ctr"/>
        <c:lblOffset val="100"/>
        <c:tickLblSkip val="1"/>
        <c:tickMarkSkip val="1"/>
        <c:noMultiLvlLbl val="0"/>
      </c:catAx>
      <c:valAx>
        <c:axId val="1950868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302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10.039999999999999</c:v>
                </c:pt>
                <c:pt idx="1">
                  <c:v>12.15</c:v>
                </c:pt>
                <c:pt idx="2">
                  <c:v>10.3</c:v>
                </c:pt>
                <c:pt idx="3">
                  <c:v>12.94</c:v>
                </c:pt>
                <c:pt idx="4">
                  <c:v>10.06</c:v>
                </c:pt>
              </c:numCache>
            </c:numRef>
          </c:val>
          <c:extLst xmlns:c16r2="http://schemas.microsoft.com/office/drawing/2015/06/chart">
            <c:ext xmlns:c16="http://schemas.microsoft.com/office/drawing/2014/chart" uri="{C3380CC4-5D6E-409C-BE32-E72D297353CC}">
              <c16:uniqueId val="{00000000-F90D-48EA-B1A6-FBB8EB2437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18.73</c:v>
                </c:pt>
                <c:pt idx="1">
                  <c:v>19.920000000000002</c:v>
                </c:pt>
                <c:pt idx="2">
                  <c:v>21.87</c:v>
                </c:pt>
                <c:pt idx="3">
                  <c:v>24.47</c:v>
                </c:pt>
                <c:pt idx="4">
                  <c:v>28.02</c:v>
                </c:pt>
              </c:numCache>
            </c:numRef>
          </c:val>
          <c:extLst xmlns:c16r2="http://schemas.microsoft.com/office/drawing/2015/06/chart">
            <c:ext xmlns:c16="http://schemas.microsoft.com/office/drawing/2014/chart" uri="{C3380CC4-5D6E-409C-BE32-E72D297353CC}">
              <c16:uniqueId val="{00000001-F90D-48EA-B1A6-FBB8EB24371D}"/>
            </c:ext>
          </c:extLst>
        </c:ser>
        <c:dLbls>
          <c:showLegendKey val="0"/>
          <c:showVal val="0"/>
          <c:showCatName val="0"/>
          <c:showSerName val="0"/>
          <c:showPercent val="0"/>
          <c:showBubbleSize val="0"/>
        </c:dLbls>
        <c:gapWidth val="250"/>
        <c:overlap val="100"/>
        <c:axId val="239905384"/>
        <c:axId val="239905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1.41</c:v>
                </c:pt>
                <c:pt idx="1">
                  <c:v>3.14</c:v>
                </c:pt>
                <c:pt idx="2">
                  <c:v>1.05</c:v>
                </c:pt>
                <c:pt idx="3">
                  <c:v>4.7699999999999996</c:v>
                </c:pt>
                <c:pt idx="4">
                  <c:v>0.12</c:v>
                </c:pt>
              </c:numCache>
            </c:numRef>
          </c:val>
          <c:smooth val="0"/>
          <c:extLst xmlns:c16r2="http://schemas.microsoft.com/office/drawing/2015/06/chart">
            <c:ext xmlns:c16="http://schemas.microsoft.com/office/drawing/2014/chart" uri="{C3380CC4-5D6E-409C-BE32-E72D297353CC}">
              <c16:uniqueId val="{00000002-F90D-48EA-B1A6-FBB8EB24371D}"/>
            </c:ext>
          </c:extLst>
        </c:ser>
        <c:dLbls>
          <c:showLegendKey val="0"/>
          <c:showVal val="0"/>
          <c:showCatName val="0"/>
          <c:showSerName val="0"/>
          <c:showPercent val="0"/>
          <c:showBubbleSize val="0"/>
        </c:dLbls>
        <c:marker val="1"/>
        <c:smooth val="0"/>
        <c:axId val="239905384"/>
        <c:axId val="239905776"/>
      </c:lineChart>
      <c:catAx>
        <c:axId val="239905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9905776"/>
        <c:crosses val="autoZero"/>
        <c:auto val="1"/>
        <c:lblAlgn val="ctr"/>
        <c:lblOffset val="100"/>
        <c:tickLblSkip val="1"/>
        <c:tickMarkSkip val="1"/>
        <c:noMultiLvlLbl val="0"/>
      </c:catAx>
      <c:valAx>
        <c:axId val="239905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05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0.91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BEC-4072-912B-245D5827E3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BEC-4072-912B-245D5827E309}"/>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ABEC-4072-912B-245D5827E309}"/>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0.55000000000000004</c:v>
                </c:pt>
                <c:pt idx="2">
                  <c:v>#N/A</c:v>
                </c:pt>
                <c:pt idx="3">
                  <c:v>0.43</c:v>
                </c:pt>
                <c:pt idx="4">
                  <c:v>#N/A</c:v>
                </c:pt>
                <c:pt idx="5">
                  <c:v>0.18</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3-ABEC-4072-912B-245D5827E309}"/>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0.17</c:v>
                </c:pt>
                <c:pt idx="4">
                  <c:v>#N/A</c:v>
                </c:pt>
                <c:pt idx="5">
                  <c:v>0.15</c:v>
                </c:pt>
                <c:pt idx="6">
                  <c:v>#N/A</c:v>
                </c:pt>
                <c:pt idx="7">
                  <c:v>0.31</c:v>
                </c:pt>
                <c:pt idx="8">
                  <c:v>#N/A</c:v>
                </c:pt>
                <c:pt idx="9">
                  <c:v>0.2</c:v>
                </c:pt>
              </c:numCache>
            </c:numRef>
          </c:val>
          <c:extLst xmlns:c16r2="http://schemas.microsoft.com/office/drawing/2015/06/chart">
            <c:ext xmlns:c16="http://schemas.microsoft.com/office/drawing/2014/chart" uri="{C3380CC4-5D6E-409C-BE32-E72D297353CC}">
              <c16:uniqueId val="{00000004-ABEC-4072-912B-245D5827E30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1.1499999999999999</c:v>
                </c:pt>
                <c:pt idx="2">
                  <c:v>#N/A</c:v>
                </c:pt>
                <c:pt idx="3">
                  <c:v>1.47</c:v>
                </c:pt>
                <c:pt idx="4">
                  <c:v>#N/A</c:v>
                </c:pt>
                <c:pt idx="5">
                  <c:v>1.39</c:v>
                </c:pt>
                <c:pt idx="6">
                  <c:v>#N/A</c:v>
                </c:pt>
                <c:pt idx="7">
                  <c:v>1.96</c:v>
                </c:pt>
                <c:pt idx="8">
                  <c:v>#N/A</c:v>
                </c:pt>
                <c:pt idx="9">
                  <c:v>1.1399999999999999</c:v>
                </c:pt>
              </c:numCache>
            </c:numRef>
          </c:val>
          <c:extLst xmlns:c16r2="http://schemas.microsoft.com/office/drawing/2015/06/chart">
            <c:ext xmlns:c16="http://schemas.microsoft.com/office/drawing/2014/chart" uri="{C3380CC4-5D6E-409C-BE32-E72D297353CC}">
              <c16:uniqueId val="{00000005-ABEC-4072-912B-245D5827E309}"/>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2.63</c:v>
                </c:pt>
                <c:pt idx="2">
                  <c:v>#N/A</c:v>
                </c:pt>
                <c:pt idx="3">
                  <c:v>0.78</c:v>
                </c:pt>
                <c:pt idx="4">
                  <c:v>#N/A</c:v>
                </c:pt>
                <c:pt idx="5">
                  <c:v>1.53</c:v>
                </c:pt>
                <c:pt idx="6">
                  <c:v>#N/A</c:v>
                </c:pt>
                <c:pt idx="7">
                  <c:v>1.63</c:v>
                </c:pt>
                <c:pt idx="8">
                  <c:v>#N/A</c:v>
                </c:pt>
                <c:pt idx="9">
                  <c:v>2.06</c:v>
                </c:pt>
              </c:numCache>
            </c:numRef>
          </c:val>
          <c:extLst xmlns:c16r2="http://schemas.microsoft.com/office/drawing/2015/06/chart">
            <c:ext xmlns:c16="http://schemas.microsoft.com/office/drawing/2014/chart" uri="{C3380CC4-5D6E-409C-BE32-E72D297353CC}">
              <c16:uniqueId val="{00000006-ABEC-4072-912B-245D5827E309}"/>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4.0199999999999996</c:v>
                </c:pt>
                <c:pt idx="2">
                  <c:v>#N/A</c:v>
                </c:pt>
                <c:pt idx="3">
                  <c:v>4.54</c:v>
                </c:pt>
                <c:pt idx="4">
                  <c:v>#N/A</c:v>
                </c:pt>
                <c:pt idx="5">
                  <c:v>2.82</c:v>
                </c:pt>
                <c:pt idx="6">
                  <c:v>#N/A</c:v>
                </c:pt>
                <c:pt idx="7">
                  <c:v>2.29</c:v>
                </c:pt>
                <c:pt idx="8">
                  <c:v>#N/A</c:v>
                </c:pt>
                <c:pt idx="9">
                  <c:v>2.2400000000000002</c:v>
                </c:pt>
              </c:numCache>
            </c:numRef>
          </c:val>
          <c:extLst xmlns:c16r2="http://schemas.microsoft.com/office/drawing/2015/06/chart">
            <c:ext xmlns:c16="http://schemas.microsoft.com/office/drawing/2014/chart" uri="{C3380CC4-5D6E-409C-BE32-E72D297353CC}">
              <c16:uniqueId val="{00000007-ABEC-4072-912B-245D5827E30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2.29</c:v>
                </c:pt>
                <c:pt idx="2">
                  <c:v>#N/A</c:v>
                </c:pt>
                <c:pt idx="3">
                  <c:v>4.38</c:v>
                </c:pt>
                <c:pt idx="4">
                  <c:v>#N/A</c:v>
                </c:pt>
                <c:pt idx="5">
                  <c:v>5.03</c:v>
                </c:pt>
                <c:pt idx="6">
                  <c:v>#N/A</c:v>
                </c:pt>
                <c:pt idx="7">
                  <c:v>5.77</c:v>
                </c:pt>
                <c:pt idx="8">
                  <c:v>#N/A</c:v>
                </c:pt>
                <c:pt idx="9">
                  <c:v>6.36</c:v>
                </c:pt>
              </c:numCache>
            </c:numRef>
          </c:val>
          <c:extLst xmlns:c16r2="http://schemas.microsoft.com/office/drawing/2015/06/chart">
            <c:ext xmlns:c16="http://schemas.microsoft.com/office/drawing/2014/chart" uri="{C3380CC4-5D6E-409C-BE32-E72D297353CC}">
              <c16:uniqueId val="{00000008-ABEC-4072-912B-245D5827E3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9.48</c:v>
                </c:pt>
                <c:pt idx="2">
                  <c:v>#N/A</c:v>
                </c:pt>
                <c:pt idx="3">
                  <c:v>12</c:v>
                </c:pt>
                <c:pt idx="4">
                  <c:v>#N/A</c:v>
                </c:pt>
                <c:pt idx="5">
                  <c:v>10.11</c:v>
                </c:pt>
                <c:pt idx="6">
                  <c:v>#N/A</c:v>
                </c:pt>
                <c:pt idx="7">
                  <c:v>12.79</c:v>
                </c:pt>
                <c:pt idx="8">
                  <c:v>#N/A</c:v>
                </c:pt>
                <c:pt idx="9">
                  <c:v>9.94</c:v>
                </c:pt>
              </c:numCache>
            </c:numRef>
          </c:val>
          <c:extLst xmlns:c16r2="http://schemas.microsoft.com/office/drawing/2015/06/chart">
            <c:ext xmlns:c16="http://schemas.microsoft.com/office/drawing/2014/chart" uri="{C3380CC4-5D6E-409C-BE32-E72D297353CC}">
              <c16:uniqueId val="{00000009-ABEC-4072-912B-245D5827E309}"/>
            </c:ext>
          </c:extLst>
        </c:ser>
        <c:dLbls>
          <c:showLegendKey val="0"/>
          <c:showVal val="0"/>
          <c:showCatName val="0"/>
          <c:showSerName val="0"/>
          <c:showPercent val="0"/>
          <c:showBubbleSize val="0"/>
        </c:dLbls>
        <c:gapWidth val="150"/>
        <c:overlap val="100"/>
        <c:axId val="239906560"/>
        <c:axId val="239906952"/>
      </c:barChart>
      <c:catAx>
        <c:axId val="2399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906952"/>
        <c:crosses val="autoZero"/>
        <c:auto val="1"/>
        <c:lblAlgn val="ctr"/>
        <c:lblOffset val="100"/>
        <c:tickLblSkip val="1"/>
        <c:tickMarkSkip val="1"/>
        <c:noMultiLvlLbl val="0"/>
      </c:catAx>
      <c:valAx>
        <c:axId val="239906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0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733</c:v>
                </c:pt>
                <c:pt idx="5">
                  <c:v>741</c:v>
                </c:pt>
                <c:pt idx="8">
                  <c:v>746</c:v>
                </c:pt>
                <c:pt idx="11">
                  <c:v>750</c:v>
                </c:pt>
                <c:pt idx="14">
                  <c:v>721</c:v>
                </c:pt>
              </c:numCache>
            </c:numRef>
          </c:val>
          <c:extLst xmlns:c16r2="http://schemas.microsoft.com/office/drawing/2015/06/chart">
            <c:ext xmlns:c16="http://schemas.microsoft.com/office/drawing/2014/chart" uri="{C3380CC4-5D6E-409C-BE32-E72D297353CC}">
              <c16:uniqueId val="{00000000-E802-47D2-9FC2-BB3AF91A36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E802-47D2-9FC2-BB3AF91A36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61</c:v>
                </c:pt>
                <c:pt idx="3">
                  <c:v>61</c:v>
                </c:pt>
                <c:pt idx="6">
                  <c:v>61</c:v>
                </c:pt>
                <c:pt idx="9">
                  <c:v>60</c:v>
                </c:pt>
                <c:pt idx="12">
                  <c:v>55</c:v>
                </c:pt>
              </c:numCache>
            </c:numRef>
          </c:val>
          <c:extLst xmlns:c16r2="http://schemas.microsoft.com/office/drawing/2015/06/chart">
            <c:ext xmlns:c16="http://schemas.microsoft.com/office/drawing/2014/chart" uri="{C3380CC4-5D6E-409C-BE32-E72D297353CC}">
              <c16:uniqueId val="{00000002-E802-47D2-9FC2-BB3AF91A36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5</c:v>
                </c:pt>
                <c:pt idx="6">
                  <c:v>6</c:v>
                </c:pt>
                <c:pt idx="9">
                  <c:v>11</c:v>
                </c:pt>
                <c:pt idx="12">
                  <c:v>21</c:v>
                </c:pt>
              </c:numCache>
            </c:numRef>
          </c:val>
          <c:extLst xmlns:c16r2="http://schemas.microsoft.com/office/drawing/2015/06/chart">
            <c:ext xmlns:c16="http://schemas.microsoft.com/office/drawing/2014/chart" uri="{C3380CC4-5D6E-409C-BE32-E72D297353CC}">
              <c16:uniqueId val="{00000003-E802-47D2-9FC2-BB3AF91A36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204</c:v>
                </c:pt>
                <c:pt idx="3">
                  <c:v>220</c:v>
                </c:pt>
                <c:pt idx="6">
                  <c:v>215</c:v>
                </c:pt>
                <c:pt idx="9">
                  <c:v>210</c:v>
                </c:pt>
                <c:pt idx="12">
                  <c:v>180</c:v>
                </c:pt>
              </c:numCache>
            </c:numRef>
          </c:val>
          <c:extLst xmlns:c16r2="http://schemas.microsoft.com/office/drawing/2015/06/chart">
            <c:ext xmlns:c16="http://schemas.microsoft.com/office/drawing/2014/chart" uri="{C3380CC4-5D6E-409C-BE32-E72D297353CC}">
              <c16:uniqueId val="{00000004-E802-47D2-9FC2-BB3AF91A36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802-47D2-9FC2-BB3AF91A36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E802-47D2-9FC2-BB3AF91A36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900</c:v>
                </c:pt>
                <c:pt idx="3">
                  <c:v>823</c:v>
                </c:pt>
                <c:pt idx="6">
                  <c:v>832</c:v>
                </c:pt>
                <c:pt idx="9">
                  <c:v>838</c:v>
                </c:pt>
                <c:pt idx="12">
                  <c:v>857</c:v>
                </c:pt>
              </c:numCache>
            </c:numRef>
          </c:val>
          <c:extLst xmlns:c16r2="http://schemas.microsoft.com/office/drawing/2015/06/chart">
            <c:ext xmlns:c16="http://schemas.microsoft.com/office/drawing/2014/chart" uri="{C3380CC4-5D6E-409C-BE32-E72D297353CC}">
              <c16:uniqueId val="{00000007-E802-47D2-9FC2-BB3AF91A3647}"/>
            </c:ext>
          </c:extLst>
        </c:ser>
        <c:dLbls>
          <c:showLegendKey val="0"/>
          <c:showVal val="0"/>
          <c:showCatName val="0"/>
          <c:showSerName val="0"/>
          <c:showPercent val="0"/>
          <c:showBubbleSize val="0"/>
        </c:dLbls>
        <c:gapWidth val="100"/>
        <c:overlap val="100"/>
        <c:axId val="239907736"/>
        <c:axId val="239908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438</c:v>
                </c:pt>
                <c:pt idx="2">
                  <c:v>#N/A</c:v>
                </c:pt>
                <c:pt idx="3">
                  <c:v>#N/A</c:v>
                </c:pt>
                <c:pt idx="4">
                  <c:v>368</c:v>
                </c:pt>
                <c:pt idx="5">
                  <c:v>#N/A</c:v>
                </c:pt>
                <c:pt idx="6">
                  <c:v>#N/A</c:v>
                </c:pt>
                <c:pt idx="7">
                  <c:v>368</c:v>
                </c:pt>
                <c:pt idx="8">
                  <c:v>#N/A</c:v>
                </c:pt>
                <c:pt idx="9">
                  <c:v>#N/A</c:v>
                </c:pt>
                <c:pt idx="10">
                  <c:v>369</c:v>
                </c:pt>
                <c:pt idx="11">
                  <c:v>#N/A</c:v>
                </c:pt>
                <c:pt idx="12">
                  <c:v>#N/A</c:v>
                </c:pt>
                <c:pt idx="13">
                  <c:v>392</c:v>
                </c:pt>
                <c:pt idx="14">
                  <c:v>#N/A</c:v>
                </c:pt>
              </c:numCache>
            </c:numRef>
          </c:val>
          <c:smooth val="0"/>
          <c:extLst xmlns:c16r2="http://schemas.microsoft.com/office/drawing/2015/06/chart">
            <c:ext xmlns:c16="http://schemas.microsoft.com/office/drawing/2014/chart" uri="{C3380CC4-5D6E-409C-BE32-E72D297353CC}">
              <c16:uniqueId val="{00000008-E802-47D2-9FC2-BB3AF91A3647}"/>
            </c:ext>
          </c:extLst>
        </c:ser>
        <c:dLbls>
          <c:showLegendKey val="0"/>
          <c:showVal val="0"/>
          <c:showCatName val="0"/>
          <c:showSerName val="0"/>
          <c:showPercent val="0"/>
          <c:showBubbleSize val="0"/>
        </c:dLbls>
        <c:marker val="1"/>
        <c:smooth val="0"/>
        <c:axId val="239907736"/>
        <c:axId val="239908128"/>
      </c:lineChart>
      <c:catAx>
        <c:axId val="23990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9908128"/>
        <c:crosses val="autoZero"/>
        <c:auto val="1"/>
        <c:lblAlgn val="ctr"/>
        <c:lblOffset val="100"/>
        <c:tickLblSkip val="1"/>
        <c:tickMarkSkip val="1"/>
        <c:noMultiLvlLbl val="0"/>
      </c:catAx>
      <c:valAx>
        <c:axId val="239908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990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6958</c:v>
                </c:pt>
                <c:pt idx="5">
                  <c:v>7016</c:v>
                </c:pt>
                <c:pt idx="8">
                  <c:v>7418</c:v>
                </c:pt>
                <c:pt idx="11">
                  <c:v>7335</c:v>
                </c:pt>
                <c:pt idx="14">
                  <c:v>7361</c:v>
                </c:pt>
              </c:numCache>
            </c:numRef>
          </c:val>
          <c:extLst xmlns:c16r2="http://schemas.microsoft.com/office/drawing/2015/06/chart">
            <c:ext xmlns:c16="http://schemas.microsoft.com/office/drawing/2014/chart" uri="{C3380CC4-5D6E-409C-BE32-E72D297353CC}">
              <c16:uniqueId val="{00000000-F45B-4AB0-83D3-538BFBBEAE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134</c:v>
                </c:pt>
                <c:pt idx="5">
                  <c:v>113</c:v>
                </c:pt>
                <c:pt idx="8">
                  <c:v>88</c:v>
                </c:pt>
                <c:pt idx="11">
                  <c:v>77</c:v>
                </c:pt>
                <c:pt idx="14">
                  <c:v>40</c:v>
                </c:pt>
              </c:numCache>
            </c:numRef>
          </c:val>
          <c:extLst xmlns:c16r2="http://schemas.microsoft.com/office/drawing/2015/06/chart">
            <c:ext xmlns:c16="http://schemas.microsoft.com/office/drawing/2014/chart" uri="{C3380CC4-5D6E-409C-BE32-E72D297353CC}">
              <c16:uniqueId val="{00000001-F45B-4AB0-83D3-538BFBBEAE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2206</c:v>
                </c:pt>
                <c:pt idx="5">
                  <c:v>2253</c:v>
                </c:pt>
                <c:pt idx="8">
                  <c:v>2421</c:v>
                </c:pt>
                <c:pt idx="11">
                  <c:v>2499</c:v>
                </c:pt>
                <c:pt idx="14">
                  <c:v>2725</c:v>
                </c:pt>
              </c:numCache>
            </c:numRef>
          </c:val>
          <c:extLst xmlns:c16r2="http://schemas.microsoft.com/office/drawing/2015/06/chart">
            <c:ext xmlns:c16="http://schemas.microsoft.com/office/drawing/2014/chart" uri="{C3380CC4-5D6E-409C-BE32-E72D297353CC}">
              <c16:uniqueId val="{00000002-F45B-4AB0-83D3-538BFBBEAE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45B-4AB0-83D3-538BFBBEAE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F45B-4AB0-83D3-538BFBBEAE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45B-4AB0-83D3-538BFBBEAE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2001</c:v>
                </c:pt>
                <c:pt idx="3">
                  <c:v>1899</c:v>
                </c:pt>
                <c:pt idx="6">
                  <c:v>1847</c:v>
                </c:pt>
                <c:pt idx="9">
                  <c:v>1850</c:v>
                </c:pt>
                <c:pt idx="12">
                  <c:v>1832</c:v>
                </c:pt>
              </c:numCache>
            </c:numRef>
          </c:val>
          <c:extLst xmlns:c16r2="http://schemas.microsoft.com/office/drawing/2015/06/chart">
            <c:ext xmlns:c16="http://schemas.microsoft.com/office/drawing/2014/chart" uri="{C3380CC4-5D6E-409C-BE32-E72D297353CC}">
              <c16:uniqueId val="{00000006-F45B-4AB0-83D3-538BFBBEAE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130</c:v>
                </c:pt>
                <c:pt idx="3">
                  <c:v>188</c:v>
                </c:pt>
                <c:pt idx="6">
                  <c:v>274</c:v>
                </c:pt>
                <c:pt idx="9">
                  <c:v>352</c:v>
                </c:pt>
                <c:pt idx="12">
                  <c:v>347</c:v>
                </c:pt>
              </c:numCache>
            </c:numRef>
          </c:val>
          <c:extLst xmlns:c16r2="http://schemas.microsoft.com/office/drawing/2015/06/chart">
            <c:ext xmlns:c16="http://schemas.microsoft.com/office/drawing/2014/chart" uri="{C3380CC4-5D6E-409C-BE32-E72D297353CC}">
              <c16:uniqueId val="{00000007-F45B-4AB0-83D3-538BFBBEAE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2523</c:v>
                </c:pt>
                <c:pt idx="3">
                  <c:v>2401</c:v>
                </c:pt>
                <c:pt idx="6">
                  <c:v>2404</c:v>
                </c:pt>
                <c:pt idx="9">
                  <c:v>2359</c:v>
                </c:pt>
                <c:pt idx="12">
                  <c:v>2194</c:v>
                </c:pt>
              </c:numCache>
            </c:numRef>
          </c:val>
          <c:extLst xmlns:c16r2="http://schemas.microsoft.com/office/drawing/2015/06/chart">
            <c:ext xmlns:c16="http://schemas.microsoft.com/office/drawing/2014/chart" uri="{C3380CC4-5D6E-409C-BE32-E72D297353CC}">
              <c16:uniqueId val="{00000008-F45B-4AB0-83D3-538BFBBEAE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182</c:v>
                </c:pt>
                <c:pt idx="3">
                  <c:v>136</c:v>
                </c:pt>
                <c:pt idx="6">
                  <c:v>90</c:v>
                </c:pt>
                <c:pt idx="9">
                  <c:v>45</c:v>
                </c:pt>
                <c:pt idx="12">
                  <c:v>0</c:v>
                </c:pt>
              </c:numCache>
            </c:numRef>
          </c:val>
          <c:extLst xmlns:c16r2="http://schemas.microsoft.com/office/drawing/2015/06/chart">
            <c:ext xmlns:c16="http://schemas.microsoft.com/office/drawing/2014/chart" uri="{C3380CC4-5D6E-409C-BE32-E72D297353CC}">
              <c16:uniqueId val="{00000009-F45B-4AB0-83D3-538BFBBEAE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7278</c:v>
                </c:pt>
                <c:pt idx="3">
                  <c:v>7335</c:v>
                </c:pt>
                <c:pt idx="6">
                  <c:v>7800</c:v>
                </c:pt>
                <c:pt idx="9">
                  <c:v>7616</c:v>
                </c:pt>
                <c:pt idx="12">
                  <c:v>7670</c:v>
                </c:pt>
              </c:numCache>
            </c:numRef>
          </c:val>
          <c:extLst xmlns:c16r2="http://schemas.microsoft.com/office/drawing/2015/06/chart">
            <c:ext xmlns:c16="http://schemas.microsoft.com/office/drawing/2014/chart" uri="{C3380CC4-5D6E-409C-BE32-E72D297353CC}">
              <c16:uniqueId val="{0000000A-F45B-4AB0-83D3-538BFBBEAE31}"/>
            </c:ext>
          </c:extLst>
        </c:ser>
        <c:dLbls>
          <c:showLegendKey val="0"/>
          <c:showVal val="0"/>
          <c:showCatName val="0"/>
          <c:showSerName val="0"/>
          <c:showPercent val="0"/>
          <c:showBubbleSize val="0"/>
        </c:dLbls>
        <c:gapWidth val="100"/>
        <c:overlap val="100"/>
        <c:axId val="249736336"/>
        <c:axId val="2497367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2816</c:v>
                </c:pt>
                <c:pt idx="2">
                  <c:v>#N/A</c:v>
                </c:pt>
                <c:pt idx="3">
                  <c:v>#N/A</c:v>
                </c:pt>
                <c:pt idx="4">
                  <c:v>2578</c:v>
                </c:pt>
                <c:pt idx="5">
                  <c:v>#N/A</c:v>
                </c:pt>
                <c:pt idx="6">
                  <c:v>#N/A</c:v>
                </c:pt>
                <c:pt idx="7">
                  <c:v>2488</c:v>
                </c:pt>
                <c:pt idx="8">
                  <c:v>#N/A</c:v>
                </c:pt>
                <c:pt idx="9">
                  <c:v>#N/A</c:v>
                </c:pt>
                <c:pt idx="10">
                  <c:v>2312</c:v>
                </c:pt>
                <c:pt idx="11">
                  <c:v>#N/A</c:v>
                </c:pt>
                <c:pt idx="12">
                  <c:v>#N/A</c:v>
                </c:pt>
                <c:pt idx="13">
                  <c:v>1916</c:v>
                </c:pt>
                <c:pt idx="14">
                  <c:v>#N/A</c:v>
                </c:pt>
              </c:numCache>
            </c:numRef>
          </c:val>
          <c:smooth val="0"/>
          <c:extLst xmlns:c16r2="http://schemas.microsoft.com/office/drawing/2015/06/chart">
            <c:ext xmlns:c16="http://schemas.microsoft.com/office/drawing/2014/chart" uri="{C3380CC4-5D6E-409C-BE32-E72D297353CC}">
              <c16:uniqueId val="{0000000B-F45B-4AB0-83D3-538BFBBEAE31}"/>
            </c:ext>
          </c:extLst>
        </c:ser>
        <c:dLbls>
          <c:showLegendKey val="0"/>
          <c:showVal val="0"/>
          <c:showCatName val="0"/>
          <c:showSerName val="0"/>
          <c:showPercent val="0"/>
          <c:showBubbleSize val="0"/>
        </c:dLbls>
        <c:marker val="1"/>
        <c:smooth val="0"/>
        <c:axId val="249736336"/>
        <c:axId val="249736728"/>
      </c:lineChart>
      <c:catAx>
        <c:axId val="249736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736728"/>
        <c:crosses val="autoZero"/>
        <c:auto val="1"/>
        <c:lblAlgn val="ctr"/>
        <c:lblOffset val="100"/>
        <c:tickLblSkip val="1"/>
        <c:tickMarkSkip val="1"/>
        <c:noMultiLvlLbl val="0"/>
      </c:catAx>
      <c:valAx>
        <c:axId val="249736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736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994</c:v>
                </c:pt>
                <c:pt idx="1">
                  <c:v>1097</c:v>
                </c:pt>
                <c:pt idx="2">
                  <c:v>1237</c:v>
                </c:pt>
              </c:numCache>
            </c:numRef>
          </c:val>
          <c:extLst xmlns:c16r2="http://schemas.microsoft.com/office/drawing/2015/06/chart">
            <c:ext xmlns:c16="http://schemas.microsoft.com/office/drawing/2014/chart" uri="{C3380CC4-5D6E-409C-BE32-E72D297353CC}">
              <c16:uniqueId val="{00000000-B357-4CB2-8339-1385F59DE05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217</c:v>
                </c:pt>
                <c:pt idx="1">
                  <c:v>237</c:v>
                </c:pt>
                <c:pt idx="2">
                  <c:v>327</c:v>
                </c:pt>
              </c:numCache>
            </c:numRef>
          </c:val>
          <c:extLst xmlns:c16r2="http://schemas.microsoft.com/office/drawing/2015/06/chart">
            <c:ext xmlns:c16="http://schemas.microsoft.com/office/drawing/2014/chart" uri="{C3380CC4-5D6E-409C-BE32-E72D297353CC}">
              <c16:uniqueId val="{00000001-B357-4CB2-8339-1385F59DE05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720</c:v>
                </c:pt>
                <c:pt idx="1">
                  <c:v>660</c:v>
                </c:pt>
                <c:pt idx="2">
                  <c:v>594</c:v>
                </c:pt>
              </c:numCache>
            </c:numRef>
          </c:val>
          <c:extLst xmlns:c16r2="http://schemas.microsoft.com/office/drawing/2015/06/chart">
            <c:ext xmlns:c16="http://schemas.microsoft.com/office/drawing/2014/chart" uri="{C3380CC4-5D6E-409C-BE32-E72D297353CC}">
              <c16:uniqueId val="{00000002-B357-4CB2-8339-1385F59DE05B}"/>
            </c:ext>
          </c:extLst>
        </c:ser>
        <c:dLbls>
          <c:showLegendKey val="0"/>
          <c:showVal val="0"/>
          <c:showCatName val="0"/>
          <c:showSerName val="0"/>
          <c:showPercent val="0"/>
          <c:showBubbleSize val="0"/>
        </c:dLbls>
        <c:gapWidth val="120"/>
        <c:overlap val="100"/>
        <c:axId val="249737904"/>
        <c:axId val="249738296"/>
      </c:barChart>
      <c:catAx>
        <c:axId val="24973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49738296"/>
        <c:crosses val="autoZero"/>
        <c:auto val="1"/>
        <c:lblAlgn val="ctr"/>
        <c:lblOffset val="100"/>
        <c:tickLblSkip val="1"/>
        <c:tickMarkSkip val="1"/>
        <c:noMultiLvlLbl val="0"/>
      </c:catAx>
      <c:valAx>
        <c:axId val="2497382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4973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9FC-4B0E-A787-D1C38C8978BD}"/>
                </c:ext>
                <c:ext xmlns:c15="http://schemas.microsoft.com/office/drawing/2012/chart" uri="{CE6537A1-D6FC-4f65-9D91-7224C49458BB}">
                  <c15:dlblFieldTable>
                    <c15:dlblFTEntry>
                      <c15:txfldGUID>{ECF956E5-FBB1-4C30-A5C6-8A3BDA52D274}</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9FC-4B0E-A787-D1C38C8978BD}"/>
                </c:ext>
                <c:ext xmlns:c15="http://schemas.microsoft.com/office/drawing/2012/chart" uri="{CE6537A1-D6FC-4f65-9D91-7224C49458BB}">
                  <c15:dlblFieldTable>
                    <c15:dlblFTEntry>
                      <c15:txfldGUID>{511C1956-F237-4541-8602-A2E89E22B0DD}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9FC-4B0E-A787-D1C38C8978BD}"/>
                </c:ext>
                <c:ext xmlns:c15="http://schemas.microsoft.com/office/drawing/2012/chart" uri="{CE6537A1-D6FC-4f65-9D91-7224C49458BB}">
                  <c15:dlblFieldTable>
                    <c15:dlblFTEntry>
                      <c15:txfldGUID>{31DAC195-57D5-455D-A580-70CDA84536A9}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9FC-4B0E-A787-D1C38C8978BD}"/>
                </c:ext>
                <c:ext xmlns:c15="http://schemas.microsoft.com/office/drawing/2012/chart" uri="{CE6537A1-D6FC-4f65-9D91-7224C49458BB}">
                  <c15:dlblFieldTable>
                    <c15:dlblFTEntry>
                      <c15:txfldGUID>{E916D7E7-767F-4644-8DC8-24A7DBC02FF9}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9FC-4B0E-A787-D1C38C8978BD}"/>
                </c:ext>
                <c:ext xmlns:c15="http://schemas.microsoft.com/office/drawing/2012/chart" uri="{CE6537A1-D6FC-4f65-9D91-7224C49458BB}">
                  <c15:dlblFieldTable>
                    <c15:dlblFTEntry>
                      <c15:txfldGUID>{6DB65216-85A4-4C31-9364-6FDBE1D8FC94}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9FC-4B0E-A787-D1C38C8978BD}"/>
                </c:ext>
                <c:ext xmlns:c15="http://schemas.microsoft.com/office/drawing/2012/chart" uri="{CE6537A1-D6FC-4f65-9D91-7224C49458BB}">
                  <c15:dlblFieldTable>
                    <c15:dlblFTEntry>
                      <c15:txfldGUID>{8FD1A5BD-3907-44AE-8E99-F3AC99D8F996}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9FC-4B0E-A787-D1C38C8978BD}"/>
                </c:ext>
                <c:ext xmlns:c15="http://schemas.microsoft.com/office/drawing/2012/chart" uri="{CE6537A1-D6FC-4f65-9D91-7224C49458BB}">
                  <c15:layout/>
                  <c15:dlblFieldTable>
                    <c15:dlblFTEntry>
                      <c15:txfldGUID>{F8A5A554-ACF2-4266-94B0-CDC3E939B6A8}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9FC-4B0E-A787-D1C38C8978BD}"/>
                </c:ext>
                <c:ext xmlns:c15="http://schemas.microsoft.com/office/drawing/2012/chart" uri="{CE6537A1-D6FC-4f65-9D91-7224C49458BB}">
                  <c15:layout/>
                  <c15:dlblFieldTable>
                    <c15:dlblFTEntry>
                      <c15:txfldGUID>{01AA9C2F-401B-460C-99CB-6E0E2FBA9D2B}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9FC-4B0E-A787-D1C38C8978BD}"/>
                </c:ext>
                <c:ext xmlns:c15="http://schemas.microsoft.com/office/drawing/2012/chart" uri="{CE6537A1-D6FC-4f65-9D91-7224C49458BB}">
                  <c15:dlblFieldTable>
                    <c15:dlblFTEntry>
                      <c15:txfldGUID>{63D0D70A-8012-4B76-B97B-AC9F55BF2914}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72.8</c:v>
                </c:pt>
                <c:pt idx="24">
                  <c:v>74</c:v>
                </c:pt>
              </c:numCache>
            </c:numRef>
          </c:xVal>
          <c:yVal>
            <c:numRef>
              <c:f>公会計指標分析・財政指標組合せ分析表!$BP$51:$DC$51</c:f>
              <c:numCache>
                <c:formatCode>#,##0.0;"▲ "#,##0.0</c:formatCode>
                <c:ptCount val="40"/>
                <c:pt idx="16">
                  <c:v>65</c:v>
                </c:pt>
                <c:pt idx="24">
                  <c:v>61.5</c:v>
                </c:pt>
              </c:numCache>
            </c:numRef>
          </c:yVal>
          <c:smooth val="0"/>
          <c:extLst xmlns:c16r2="http://schemas.microsoft.com/office/drawing/2015/06/chart">
            <c:ext xmlns:c16="http://schemas.microsoft.com/office/drawing/2014/chart" uri="{C3380CC4-5D6E-409C-BE32-E72D297353CC}">
              <c16:uniqueId val="{00000009-C9FC-4B0E-A787-D1C38C8978B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9FC-4B0E-A787-D1C38C8978BD}"/>
                </c:ext>
                <c:ext xmlns:c15="http://schemas.microsoft.com/office/drawing/2012/chart" uri="{CE6537A1-D6FC-4f65-9D91-7224C49458BB}">
                  <c15:dlblFieldTable>
                    <c15:dlblFTEntry>
                      <c15:txfldGUID>{16DC2981-962F-4F3C-BD9C-2EF2CACCA91E}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9FC-4B0E-A787-D1C38C8978BD}"/>
                </c:ext>
                <c:ext xmlns:c15="http://schemas.microsoft.com/office/drawing/2012/chart" uri="{CE6537A1-D6FC-4f65-9D91-7224C49458BB}">
                  <c15:dlblFieldTable>
                    <c15:dlblFTEntry>
                      <c15:txfldGUID>{71CB18A0-B6C3-405D-BB38-4A1281A11181}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9FC-4B0E-A787-D1C38C8978BD}"/>
                </c:ext>
                <c:ext xmlns:c15="http://schemas.microsoft.com/office/drawing/2012/chart" uri="{CE6537A1-D6FC-4f65-9D91-7224C49458BB}">
                  <c15:dlblFieldTable>
                    <c15:dlblFTEntry>
                      <c15:txfldGUID>{D39E94E4-C6CB-43A2-B817-367E0715CAD1}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9FC-4B0E-A787-D1C38C8978BD}"/>
                </c:ext>
                <c:ext xmlns:c15="http://schemas.microsoft.com/office/drawing/2012/chart" uri="{CE6537A1-D6FC-4f65-9D91-7224C49458BB}">
                  <c15:dlblFieldTable>
                    <c15:dlblFTEntry>
                      <c15:txfldGUID>{AAB96AE2-37F1-4141-A4D6-B1E1914EE921}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9FC-4B0E-A787-D1C38C8978BD}"/>
                </c:ext>
                <c:ext xmlns:c15="http://schemas.microsoft.com/office/drawing/2012/chart" uri="{CE6537A1-D6FC-4f65-9D91-7224C49458BB}">
                  <c15:dlblFieldTable>
                    <c15:dlblFTEntry>
                      <c15:txfldGUID>{6BFD1EC8-C662-4027-82C0-B9700233B31A}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9FC-4B0E-A787-D1C38C8978BD}"/>
                </c:ext>
                <c:ext xmlns:c15="http://schemas.microsoft.com/office/drawing/2012/chart" uri="{CE6537A1-D6FC-4f65-9D91-7224C49458BB}">
                  <c15:dlblFieldTable>
                    <c15:dlblFTEntry>
                      <c15:txfldGUID>{D9AF518E-2177-47AE-95F2-05DDD5DCF518}</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9FC-4B0E-A787-D1C38C8978BD}"/>
                </c:ext>
                <c:ext xmlns:c15="http://schemas.microsoft.com/office/drawing/2012/chart" uri="{CE6537A1-D6FC-4f65-9D91-7224C49458BB}">
                  <c15:layout/>
                  <c15:dlblFieldTable>
                    <c15:dlblFTEntry>
                      <c15:txfldGUID>{F3F439F6-F67D-4F03-9463-323CB24A60AA}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9FC-4B0E-A787-D1C38C8978BD}"/>
                </c:ext>
                <c:ext xmlns:c15="http://schemas.microsoft.com/office/drawing/2012/chart" uri="{CE6537A1-D6FC-4f65-9D91-7224C49458BB}">
                  <c15:layout/>
                  <c15:dlblFieldTable>
                    <c15:dlblFTEntry>
                      <c15:txfldGUID>{FC4454BD-EAF0-4864-B765-777D92BCA822}</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9FC-4B0E-A787-D1C38C8978BD}"/>
                </c:ext>
                <c:ext xmlns:c15="http://schemas.microsoft.com/office/drawing/2012/chart" uri="{CE6537A1-D6FC-4f65-9D91-7224C49458BB}">
                  <c15:dlblFieldTable>
                    <c15:dlblFTEntry>
                      <c15:txfldGUID>{6EBAFB70-D00E-4964-98C0-309B0AD9F00C}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numCache>
            </c:numRef>
          </c:xVal>
          <c:yVal>
            <c:numRef>
              <c:f>公会計指標分析・財政指標組合せ分析表!$BP$55:$DC$55</c:f>
              <c:numCache>
                <c:formatCode>#,##0.0;"▲ "#,##0.0</c:formatCode>
                <c:ptCount val="40"/>
                <c:pt idx="16">
                  <c:v>20.2</c:v>
                </c:pt>
                <c:pt idx="24">
                  <c:v>38.5</c:v>
                </c:pt>
              </c:numCache>
            </c:numRef>
          </c:yVal>
          <c:smooth val="0"/>
          <c:extLst xmlns:c16r2="http://schemas.microsoft.com/office/drawing/2015/06/chart">
            <c:ext xmlns:c16="http://schemas.microsoft.com/office/drawing/2014/chart" uri="{C3380CC4-5D6E-409C-BE32-E72D297353CC}">
              <c16:uniqueId val="{00000013-C9FC-4B0E-A787-D1C38C8978BD}"/>
            </c:ext>
          </c:extLst>
        </c:ser>
        <c:dLbls>
          <c:showLegendKey val="0"/>
          <c:showVal val="1"/>
          <c:showCatName val="0"/>
          <c:showSerName val="0"/>
          <c:showPercent val="0"/>
          <c:showBubbleSize val="0"/>
        </c:dLbls>
        <c:axId val="249739080"/>
        <c:axId val="249298256"/>
      </c:scatterChart>
      <c:valAx>
        <c:axId val="249739080"/>
        <c:scaling>
          <c:orientation val="minMax"/>
          <c:max val="76"/>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298256"/>
        <c:crosses val="autoZero"/>
        <c:crossBetween val="midCat"/>
      </c:valAx>
      <c:valAx>
        <c:axId val="249298256"/>
        <c:scaling>
          <c:orientation val="minMax"/>
          <c:max val="7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7390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E94-461A-AC2D-A279BE77573B}"/>
                </c:ext>
                <c:ext xmlns:c15="http://schemas.microsoft.com/office/drawing/2012/chart" uri="{CE6537A1-D6FC-4f65-9D91-7224C49458BB}">
                  <c15:layout/>
                  <c15:dlblFieldTable>
                    <c15:dlblFTEntry>
                      <c15:txfldGUID>{BE13E4D7-8B84-46FA-878A-8BAD3B5B9C9D}</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E94-461A-AC2D-A279BE77573B}"/>
                </c:ext>
                <c:ext xmlns:c15="http://schemas.microsoft.com/office/drawing/2012/chart" uri="{CE6537A1-D6FC-4f65-9D91-7224C49458BB}">
                  <c15:dlblFieldTable>
                    <c15:dlblFTEntry>
                      <c15:txfldGUID>{DE42B02B-37AB-4C90-B31D-1BC0B4EA6786}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E94-461A-AC2D-A279BE77573B}"/>
                </c:ext>
                <c:ext xmlns:c15="http://schemas.microsoft.com/office/drawing/2012/chart" uri="{CE6537A1-D6FC-4f65-9D91-7224C49458BB}">
                  <c15:dlblFieldTable>
                    <c15:dlblFTEntry>
                      <c15:txfldGUID>{1E4AD711-E61E-4020-8A3F-62D6C1956433}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E94-461A-AC2D-A279BE77573B}"/>
                </c:ext>
                <c:ext xmlns:c15="http://schemas.microsoft.com/office/drawing/2012/chart" uri="{CE6537A1-D6FC-4f65-9D91-7224C49458BB}">
                  <c15:dlblFieldTable>
                    <c15:dlblFTEntry>
                      <c15:txfldGUID>{A3DA8AD1-87DE-4FA6-9944-7158ED71E140}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E94-461A-AC2D-A279BE77573B}"/>
                </c:ext>
                <c:ext xmlns:c15="http://schemas.microsoft.com/office/drawing/2012/chart" uri="{CE6537A1-D6FC-4f65-9D91-7224C49458BB}">
                  <c15:dlblFieldTable>
                    <c15:dlblFTEntry>
                      <c15:txfldGUID>{BCB0778D-D735-4A71-867B-6363AB3E5030}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E94-461A-AC2D-A279BE77573B}"/>
                </c:ext>
                <c:ext xmlns:c15="http://schemas.microsoft.com/office/drawing/2012/chart" uri="{CE6537A1-D6FC-4f65-9D91-7224C49458BB}">
                  <c15:layout/>
                  <c15:dlblFieldTable>
                    <c15:dlblFTEntry>
                      <c15:txfldGUID>{ADC16334-3897-4AAE-950E-7B4B11D36609}</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E94-461A-AC2D-A279BE77573B}"/>
                </c:ext>
                <c:ext xmlns:c15="http://schemas.microsoft.com/office/drawing/2012/chart" uri="{CE6537A1-D6FC-4f65-9D91-7224C49458BB}">
                  <c15:layout/>
                  <c15:dlblFieldTable>
                    <c15:dlblFTEntry>
                      <c15:txfldGUID>{D0208784-7D0F-4247-B05D-3A44175C365D}</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E94-461A-AC2D-A279BE77573B}"/>
                </c:ext>
                <c:ext xmlns:c15="http://schemas.microsoft.com/office/drawing/2012/chart" uri="{CE6537A1-D6FC-4f65-9D91-7224C49458BB}">
                  <c15:layout/>
                  <c15:dlblFieldTable>
                    <c15:dlblFTEntry>
                      <c15:txfldGUID>{3E6D0431-3B14-4C1D-B54F-1FAD2039AA60}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E94-461A-AC2D-A279BE77573B}"/>
                </c:ext>
                <c:ext xmlns:c15="http://schemas.microsoft.com/office/drawing/2012/chart" uri="{CE6537A1-D6FC-4f65-9D91-7224C49458BB}">
                  <c15:layout/>
                  <c15:dlblFieldTable>
                    <c15:dlblFTEntry>
                      <c15:txfldGUID>{1EF16C8F-24BD-4EE4-915C-E1BFABCE709E}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12.5</c:v>
                </c:pt>
                <c:pt idx="16">
                  <c:v>10.4</c:v>
                </c:pt>
                <c:pt idx="24">
                  <c:v>9.8000000000000007</c:v>
                </c:pt>
                <c:pt idx="32">
                  <c:v>10</c:v>
                </c:pt>
              </c:numCache>
            </c:numRef>
          </c:xVal>
          <c:yVal>
            <c:numRef>
              <c:f>公会計指標分析・財政指標組合せ分析表!$BP$73:$DC$73</c:f>
              <c:numCache>
                <c:formatCode>#,##0.0;"▲ "#,##0.0</c:formatCode>
                <c:ptCount val="40"/>
                <c:pt idx="0">
                  <c:v>75.5</c:v>
                </c:pt>
                <c:pt idx="8">
                  <c:v>69.7</c:v>
                </c:pt>
                <c:pt idx="16">
                  <c:v>65</c:v>
                </c:pt>
                <c:pt idx="24">
                  <c:v>61.5</c:v>
                </c:pt>
                <c:pt idx="32">
                  <c:v>51.7</c:v>
                </c:pt>
              </c:numCache>
            </c:numRef>
          </c:yVal>
          <c:smooth val="0"/>
          <c:extLst xmlns:c16r2="http://schemas.microsoft.com/office/drawing/2015/06/chart">
            <c:ext xmlns:c16="http://schemas.microsoft.com/office/drawing/2014/chart" uri="{C3380CC4-5D6E-409C-BE32-E72D297353CC}">
              <c16:uniqueId val="{00000009-1E94-461A-AC2D-A279BE7757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E94-461A-AC2D-A279BE77573B}"/>
                </c:ext>
                <c:ext xmlns:c15="http://schemas.microsoft.com/office/drawing/2012/chart" uri="{CE6537A1-D6FC-4f65-9D91-7224C49458BB}">
                  <c15:layout/>
                  <c15:dlblFieldTable>
                    <c15:dlblFTEntry>
                      <c15:txfldGUID>{4512A561-8BDA-4330-BD37-6A8148B4F1F2}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E94-461A-AC2D-A279BE77573B}"/>
                </c:ext>
                <c:ext xmlns:c15="http://schemas.microsoft.com/office/drawing/2012/chart" uri="{CE6537A1-D6FC-4f65-9D91-7224C49458BB}">
                  <c15:dlblFieldTable>
                    <c15:dlblFTEntry>
                      <c15:txfldGUID>{2DED23D7-2FFC-443A-BE38-B327016FD7F7}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E94-461A-AC2D-A279BE77573B}"/>
                </c:ext>
                <c:ext xmlns:c15="http://schemas.microsoft.com/office/drawing/2012/chart" uri="{CE6537A1-D6FC-4f65-9D91-7224C49458BB}">
                  <c15:dlblFieldTable>
                    <c15:dlblFTEntry>
                      <c15:txfldGUID>{9534F157-E182-477A-848F-CB954C92BE01}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E94-461A-AC2D-A279BE77573B}"/>
                </c:ext>
                <c:ext xmlns:c15="http://schemas.microsoft.com/office/drawing/2012/chart" uri="{CE6537A1-D6FC-4f65-9D91-7224C49458BB}">
                  <c15:dlblFieldTable>
                    <c15:dlblFTEntry>
                      <c15:txfldGUID>{384AD1B4-A8E3-4C97-871C-342E4E1FC611}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E94-461A-AC2D-A279BE77573B}"/>
                </c:ext>
                <c:ext xmlns:c15="http://schemas.microsoft.com/office/drawing/2012/chart" uri="{CE6537A1-D6FC-4f65-9D91-7224C49458BB}">
                  <c15:dlblFieldTable>
                    <c15:dlblFTEntry>
                      <c15:txfldGUID>{3411C7FF-3753-47C0-808E-390B0B5EE771}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E94-461A-AC2D-A279BE77573B}"/>
                </c:ext>
                <c:ext xmlns:c15="http://schemas.microsoft.com/office/drawing/2012/chart" uri="{CE6537A1-D6FC-4f65-9D91-7224C49458BB}">
                  <c15:layout/>
                  <c15:dlblFieldTable>
                    <c15:dlblFTEntry>
                      <c15:txfldGUID>{52558051-21D7-4AAB-892B-FD0DD870E547}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E94-461A-AC2D-A279BE77573B}"/>
                </c:ext>
                <c:ext xmlns:c15="http://schemas.microsoft.com/office/drawing/2012/chart" uri="{CE6537A1-D6FC-4f65-9D91-7224C49458BB}">
                  <c15:layout/>
                  <c15:dlblFieldTable>
                    <c15:dlblFTEntry>
                      <c15:txfldGUID>{FE283D96-9EA5-47D4-8B9B-1BA27D4FA6B4}</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E94-461A-AC2D-A279BE77573B}"/>
                </c:ext>
                <c:ext xmlns:c15="http://schemas.microsoft.com/office/drawing/2012/chart" uri="{CE6537A1-D6FC-4f65-9D91-7224C49458BB}">
                  <c15:layout/>
                  <c15:dlblFieldTable>
                    <c15:dlblFTEntry>
                      <c15:txfldGUID>{77B2E8D8-8E67-4879-A231-9DEA7CFA9D1F}</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E94-461A-AC2D-A279BE77573B}"/>
                </c:ext>
                <c:ext xmlns:c15="http://schemas.microsoft.com/office/drawing/2012/chart" uri="{CE6537A1-D6FC-4f65-9D91-7224C49458BB}">
                  <c15:layout/>
                  <c15:dlblFieldTable>
                    <c15:dlblFTEntry>
                      <c15:txfldGUID>{119818D3-C221-430F-A310-4407E5C67DB6}</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9.1999999999999993</c:v>
                </c:pt>
                <c:pt idx="32">
                  <c:v>9.1</c:v>
                </c:pt>
              </c:numCache>
            </c:numRef>
          </c:xVal>
          <c:yVal>
            <c:numRef>
              <c:f>公会計指標分析・財政指標組合せ分析表!$BP$77:$DC$77</c:f>
              <c:numCache>
                <c:formatCode>#,##0.0;"▲ "#,##0.0</c:formatCode>
                <c:ptCount val="40"/>
                <c:pt idx="0">
                  <c:v>54.6</c:v>
                </c:pt>
                <c:pt idx="8">
                  <c:v>48.7</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1E94-461A-AC2D-A279BE77573B}"/>
            </c:ext>
          </c:extLst>
        </c:ser>
        <c:dLbls>
          <c:showLegendKey val="0"/>
          <c:showVal val="1"/>
          <c:showCatName val="0"/>
          <c:showSerName val="0"/>
          <c:showPercent val="0"/>
          <c:showBubbleSize val="0"/>
        </c:dLbls>
        <c:axId val="249735944"/>
        <c:axId val="249735552"/>
      </c:scatterChart>
      <c:valAx>
        <c:axId val="249735944"/>
        <c:scaling>
          <c:orientation val="minMax"/>
          <c:max val="13.6"/>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9735552"/>
        <c:crosses val="autoZero"/>
        <c:crossBetween val="midCat"/>
      </c:valAx>
      <c:valAx>
        <c:axId val="249735552"/>
        <c:scaling>
          <c:orientation val="minMax"/>
          <c:max val="8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97359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増加した。今後ふみの森もてぎの施設整備事業に係る償還が始まるため、元利償還金はさらに増加が見込まれるので、事業の必要性や優先度を考慮し新規発行を抑制し、発行の際も、普通交付税への算入率が有利な過疎対策事業債や緊急防災・減災事業債を中心とし、健全な財政運営を進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わずかに増加したが、公債費を上回る借入れを控え、残高を増加させないよう努めている。公営企業債等繰入見込額は、ゆるやかな減少傾向である。将来負担比率の分子は充当可能基金を増やしており減少している。公共施設の改修や、水道事業等の起債が今後も予定されており増加する可能性があるので、基金の積み増しと、地方債の新規発行の抑制を継続することで、健全な財政運営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栃木県茂木町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公共施設の老朽化や社会保障、突発的な災害等の財政需要の増大に備えて財政調整基金及び減債基金を積み立てており、基金残高が増加した。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減債基金は、今後は財源不足により取崩しを行う可能性が高く、横ばいもしくは減少の見込みである。特定目的基金は取崩しを続けており、減少する見込みである。全体としては減少に向か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もてぎ未来夢基金は教育や子育てに関する事業のために使用する。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まちおこし基金はふるさと納税によるもので、子育てや高齢者支援等、設定したコースに基づき寄付者の指定した使途に使用する。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教育施設整備基金は学校等教育施設の整備・修繕等のために使用する。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もてぎ未来夢基金は教育や子育てに関する事業のため毎年取崩しているため残高が減少している。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全体として、基金の目的に沿った取崩しを継続していくため残高は減少していく見込みである。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公共施設の老朽化や社会保障、突発的な災害等の財政需要の増大に備えて残高を増やしている。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今後も歳出抑制に努め、可能な範囲で残高を増加させていく予定であるが、税収や交付税が減少しているため、財源不足により取崩しを行う必要があり、これ以上の残高の増加は厳しい状況にある。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経済事情による財源不足の際に町債の償還財源として充当するために積み立てているいるもので、平成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年度は繰越金が多かったため積立てを増加した。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財政需要の増大を見越して財源確保のため積立てを行う方針であるが、財源不足によりこれ以上の残高の増加は厳しい状況にある。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4C7F35F4-89A8-4BF4-8E2C-33180924A5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FE42BF71-A501-44F8-AB44-C1B3AD832F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xmlns="" id="{1F29D0F0-2C0C-4B0B-83A7-E91583DE6ED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xmlns="" id="{13D881A8-84DD-4BB5-8DED-BB127BE57D5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xmlns="" id="{0A4995BB-41BA-451B-90C3-2CC9986EF70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xmlns="" id="{EE5903E3-EE13-4578-8FD8-902A8D3DEA4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xmlns="" id="{56462A50-5BF1-49DF-B528-9BA26A3FA24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xmlns="" id="{F044575E-C5E4-4AE1-86FA-F05A26A211E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xmlns="" id="{222DF789-956E-41AE-8FB0-21441A5B9F0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xmlns="" id="{8A1905B7-436F-4756-9B58-0D3140AEA08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xmlns="" id="{C8C42699-2DA4-4DE9-8161-4C0BFF9D295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xmlns="" id="{FE661E71-5161-4758-9AE9-181E72FB3E2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xmlns="" id="{82795798-2E31-401F-9C05-834CCEFA935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xmlns="" id="{14F6A5DA-3EEF-42CC-9288-25431042F62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xmlns="" id="{53805C73-77BA-4804-8392-6AA1BDFFF1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xmlns="" id="{2391BCA2-8974-4EB3-8A41-D7D5A7E9BA9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xmlns="" id="{149BCCC5-BD42-42B2-9C8E-2CD8C0456AF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xmlns="" id="{D1BF0F4A-BD47-4DA5-B3BB-FE1BD00A963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xmlns="" id="{D48A02D2-B63C-48BA-935A-C5CC4CDFE3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xmlns="" id="{ABD3225C-E29F-4F85-99C3-D136C366B9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xmlns="" id="{545392C0-7E12-43DE-9E26-A02CDD88D15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xmlns="" id="{A1465095-D00C-4434-A47F-C2D53AE03E9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xmlns="" id="{997C0066-E8D8-4439-ACF2-C74505FA457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xmlns="" id="{2ADB1B05-31FC-43C2-8EFA-F9EC9A8122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xmlns="" id="{AD86E11F-E94B-4644-8CCF-E4A1E6935D0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xmlns="" id="{E2303BA3-A411-4A50-9860-8B7A6106E37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xmlns="" id="{DED0CEA9-3DE7-431E-A5E6-D6A0F441E9E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xmlns="" id="{4BA7C42C-A821-4FCA-BCC7-8AC40A51BF0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xmlns="" id="{BBFD92B4-B22D-45C2-8E96-C04F80592ED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xmlns="" id="{714FE70F-C67D-4696-B66A-ADC98314BCED}"/>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xmlns="" id="{35BFBD69-CF96-4CEA-900D-BA07FDB5A1E4}"/>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xmlns="" id="{08FFA5FC-2C04-424C-AF15-DC2A700CF1C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xmlns="" id="{F9A56CB0-FCB1-4872-AC86-771DB048492D}"/>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xmlns="" id="{C05D9C6D-8A9D-41EC-8B36-C09BB4D7A8D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xmlns="" id="{44D57CB1-49A1-4130-9256-6BB10BD4C5A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xmlns="" id="{6B5263FD-D743-43FF-825F-2891FAE75B4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xmlns="" id="{469E9C20-E36D-461D-939C-E95BAF6F7E4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xmlns="" id="{222F0BB1-FB7F-4482-915D-2296C2CCD8F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xmlns="" id="{2DFA725E-FDFD-4A07-B66B-49865A804CD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xmlns="" id="{097BF272-CA55-42F5-A0F3-9A048FA3CE0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xmlns="" id="{0AE1B62F-7B9D-414A-9A64-1C65949727F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xmlns="" id="{B2F17AD5-06A9-484F-BF1B-5CF12C1B3F5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xmlns="" id="{746416B9-A757-49BE-9A53-0EC88281D62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xmlns="" id="{F99D2FE2-D432-46E9-AF34-C53C7E1832F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xmlns="" id="{9407AD0F-1C6D-4D15-999A-ED56217E2AB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xmlns="" id="{0E9BCE74-B1D3-4179-8040-3F430B0DBB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xmlns="" id="{8C7A2C7A-D167-4843-AD75-D257161F2BE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xmlns="" id="{610ED695-5076-4575-A84E-904793A5C3E8}"/>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xmlns="" id="{DD413AC5-33FD-4B3E-BAFD-96560B8D974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xmlns="" id="{0E8CAAB1-E9DC-4C89-A57F-E89B946F07AA}"/>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xmlns="" id="{D749C071-21BF-47D4-AA74-145C27C1CE3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xmlns="" id="{1F78620E-304F-4CB1-BFC8-0A360A2ED55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xmlns="" id="{DD186764-ABDB-4888-967B-AE4BD2A4344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xmlns="" id="{0C8D8386-3164-4414-9891-1FA41135CD0E}"/>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xmlns="" id="{2FA60DF0-0CBD-4B5B-BDAE-D9963F90109D}"/>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xmlns="" id="{CD2B3719-3B8D-4E2F-9C62-14643C152E24}"/>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xmlns="" id="{E7DA720B-88C8-4D68-A36E-1C97A3BA3954}"/>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xmlns="" id="{91B60DD0-5E27-453C-9DF5-E175A01ADF3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xmlns="" id="{B6473F43-7CAC-448C-8040-F7B34AA2105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xmlns="" id="{177287AC-8770-441B-AE46-2CD62D7FECF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xmlns="" id="{DB9845C8-F5BA-4204-94E8-5C3E29A740D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xmlns="" id="{2330498B-A702-4722-9CC6-DA9E343492F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a:extLst>
            <a:ext uri="{FF2B5EF4-FFF2-40B4-BE49-F238E27FC236}">
              <a16:creationId xmlns:a16="http://schemas.microsoft.com/office/drawing/2014/main" xmlns="" id="{72A32B5B-2832-4632-8323-6644E05337E9}"/>
            </a:ext>
          </a:extLst>
        </xdr:cNvPr>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a:extLst>
            <a:ext uri="{FF2B5EF4-FFF2-40B4-BE49-F238E27FC236}">
              <a16:creationId xmlns:a16="http://schemas.microsoft.com/office/drawing/2014/main" xmlns="" id="{F64D02F6-D3E4-4116-93CD-C7EFE5FE82D5}"/>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a:extLst>
            <a:ext uri="{FF2B5EF4-FFF2-40B4-BE49-F238E27FC236}">
              <a16:creationId xmlns:a16="http://schemas.microsoft.com/office/drawing/2014/main" xmlns="" id="{A8DF7F3D-2F90-4292-874A-481A33B667FA}"/>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a:extLst>
            <a:ext uri="{FF2B5EF4-FFF2-40B4-BE49-F238E27FC236}">
              <a16:creationId xmlns:a16="http://schemas.microsoft.com/office/drawing/2014/main" xmlns="" id="{8AFF736C-5C05-49E3-9CE3-1BBF0276F01B}"/>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a:extLst>
            <a:ext uri="{FF2B5EF4-FFF2-40B4-BE49-F238E27FC236}">
              <a16:creationId xmlns:a16="http://schemas.microsoft.com/office/drawing/2014/main" xmlns="" id="{65DFC006-4D5B-4C47-A6BA-BD73B623C87B}"/>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69" name="有形固定資産減価償却率平均値テキスト">
          <a:extLst>
            <a:ext uri="{FF2B5EF4-FFF2-40B4-BE49-F238E27FC236}">
              <a16:creationId xmlns:a16="http://schemas.microsoft.com/office/drawing/2014/main" xmlns="" id="{9CF618F4-9779-4166-ABFA-A05632DB3E19}"/>
            </a:ext>
          </a:extLst>
        </xdr:cNvPr>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a:extLst>
            <a:ext uri="{FF2B5EF4-FFF2-40B4-BE49-F238E27FC236}">
              <a16:creationId xmlns:a16="http://schemas.microsoft.com/office/drawing/2014/main" xmlns="" id="{D0BE714B-A68E-4FF9-AE31-BCAE5280C5F3}"/>
            </a:ext>
          </a:extLst>
        </xdr:cNvPr>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a:extLst>
            <a:ext uri="{FF2B5EF4-FFF2-40B4-BE49-F238E27FC236}">
              <a16:creationId xmlns:a16="http://schemas.microsoft.com/office/drawing/2014/main" xmlns="" id="{1C49741C-BAF9-41FA-B2E7-A2A6FA992249}"/>
            </a:ext>
          </a:extLst>
        </xdr:cNvPr>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a:extLst>
            <a:ext uri="{FF2B5EF4-FFF2-40B4-BE49-F238E27FC236}">
              <a16:creationId xmlns:a16="http://schemas.microsoft.com/office/drawing/2014/main" xmlns="" id="{890D2099-0042-4380-8919-E6C517D7A343}"/>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xmlns="" id="{18B1253E-E35E-483F-AC34-C495DA1DEF9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xmlns="" id="{24D05249-B502-4571-A659-6E68FDEF6A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xmlns="" id="{A687A6EE-CA82-40C4-955C-32B963BA15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B01BC563-E578-44EC-A8F4-10387AF70B7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196FAFD2-27C3-4370-9F70-FE32D63D5B6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77258</xdr:rowOff>
    </xdr:from>
    <xdr:to>
      <xdr:col>19</xdr:col>
      <xdr:colOff>187325</xdr:colOff>
      <xdr:row>28</xdr:row>
      <xdr:rowOff>7408</xdr:rowOff>
    </xdr:to>
    <xdr:sp macro="" textlink="">
      <xdr:nvSpPr>
        <xdr:cNvPr id="78" name="楕円 77">
          <a:extLst>
            <a:ext uri="{FF2B5EF4-FFF2-40B4-BE49-F238E27FC236}">
              <a16:creationId xmlns:a16="http://schemas.microsoft.com/office/drawing/2014/main" xmlns="" id="{BD380A6D-CA05-42B0-9AB8-76163EE0C147}"/>
            </a:ext>
          </a:extLst>
        </xdr:cNvPr>
        <xdr:cNvSpPr/>
      </xdr:nvSpPr>
      <xdr:spPr>
        <a:xfrm>
          <a:off x="4000500" y="54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120438</xdr:rowOff>
    </xdr:from>
    <xdr:to>
      <xdr:col>15</xdr:col>
      <xdr:colOff>187325</xdr:colOff>
      <xdr:row>28</xdr:row>
      <xdr:rowOff>50588</xdr:rowOff>
    </xdr:to>
    <xdr:sp macro="" textlink="">
      <xdr:nvSpPr>
        <xdr:cNvPr id="79" name="楕円 78">
          <a:extLst>
            <a:ext uri="{FF2B5EF4-FFF2-40B4-BE49-F238E27FC236}">
              <a16:creationId xmlns:a16="http://schemas.microsoft.com/office/drawing/2014/main" xmlns="" id="{C66D9C98-7B84-4E87-8F3A-2A8D6B1CADBA}"/>
            </a:ext>
          </a:extLst>
        </xdr:cNvPr>
        <xdr:cNvSpPr/>
      </xdr:nvSpPr>
      <xdr:spPr>
        <a:xfrm>
          <a:off x="3238500" y="55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128058</xdr:rowOff>
    </xdr:from>
    <xdr:to>
      <xdr:col>19</xdr:col>
      <xdr:colOff>136525</xdr:colOff>
      <xdr:row>27</xdr:row>
      <xdr:rowOff>171238</xdr:rowOff>
    </xdr:to>
    <xdr:cxnSp macro="">
      <xdr:nvCxnSpPr>
        <xdr:cNvPr id="80" name="直線コネクタ 79">
          <a:extLst>
            <a:ext uri="{FF2B5EF4-FFF2-40B4-BE49-F238E27FC236}">
              <a16:creationId xmlns:a16="http://schemas.microsoft.com/office/drawing/2014/main" xmlns="" id="{0000ED59-DA07-41F8-AF9C-24143FAE663A}"/>
            </a:ext>
          </a:extLst>
        </xdr:cNvPr>
        <xdr:cNvCxnSpPr/>
      </xdr:nvCxnSpPr>
      <xdr:spPr>
        <a:xfrm flipV="1">
          <a:off x="3289300" y="55287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74312</xdr:rowOff>
    </xdr:from>
    <xdr:ext cx="405111" cy="259045"/>
    <xdr:sp macro="" textlink="">
      <xdr:nvSpPr>
        <xdr:cNvPr id="81" name="n_1aveValue有形固定資産減価償却率">
          <a:extLst>
            <a:ext uri="{FF2B5EF4-FFF2-40B4-BE49-F238E27FC236}">
              <a16:creationId xmlns:a16="http://schemas.microsoft.com/office/drawing/2014/main" xmlns="" id="{2366E9E2-F5D8-46C4-B417-5B7EE6E55091}"/>
            </a:ext>
          </a:extLst>
        </xdr:cNvPr>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82" name="n_2aveValue有形固定資産減価償却率">
          <a:extLst>
            <a:ext uri="{FF2B5EF4-FFF2-40B4-BE49-F238E27FC236}">
              <a16:creationId xmlns:a16="http://schemas.microsoft.com/office/drawing/2014/main" xmlns="" id="{627F0F6A-C6C1-4BF8-BBCF-5FECEBA14C6F}"/>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23935</xdr:rowOff>
    </xdr:from>
    <xdr:ext cx="405111" cy="259045"/>
    <xdr:sp macro="" textlink="">
      <xdr:nvSpPr>
        <xdr:cNvPr id="83" name="n_1mainValue有形固定資産減価償却率">
          <a:extLst>
            <a:ext uri="{FF2B5EF4-FFF2-40B4-BE49-F238E27FC236}">
              <a16:creationId xmlns:a16="http://schemas.microsoft.com/office/drawing/2014/main" xmlns="" id="{CF892FE5-662A-4145-9D9F-A57232B1DDA6}"/>
            </a:ext>
          </a:extLst>
        </xdr:cNvPr>
        <xdr:cNvSpPr txBox="1"/>
      </xdr:nvSpPr>
      <xdr:spPr>
        <a:xfrm>
          <a:off x="3836044" y="5253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67115</xdr:rowOff>
    </xdr:from>
    <xdr:ext cx="405111" cy="259045"/>
    <xdr:sp macro="" textlink="">
      <xdr:nvSpPr>
        <xdr:cNvPr id="84" name="n_2mainValue有形固定資産減価償却率">
          <a:extLst>
            <a:ext uri="{FF2B5EF4-FFF2-40B4-BE49-F238E27FC236}">
              <a16:creationId xmlns:a16="http://schemas.microsoft.com/office/drawing/2014/main" xmlns="" id="{6FA1DF92-F012-41CC-9F41-6B1219F96018}"/>
            </a:ext>
          </a:extLst>
        </xdr:cNvPr>
        <xdr:cNvSpPr txBox="1"/>
      </xdr:nvSpPr>
      <xdr:spPr>
        <a:xfrm>
          <a:off x="3086744" y="529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xmlns="" id="{57142F91-4560-45F0-BC2B-BD0F0CF0315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xmlns="" id="{61389122-B0A6-458E-94B8-A91107E1123D}"/>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xmlns="" id="{0ED290AB-C898-4DBD-86C3-9644875E3D8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xmlns="" id="{09A28947-7DFD-471B-B83A-538D54ECA33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xmlns="" id="{1D9657A1-5EE8-4FEF-B41A-FB7BC6F8380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xmlns="" id="{0B009933-24DF-4667-A469-EF78E9F34EA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xmlns="" id="{EBD502C5-3F76-4141-9A55-964E605104C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xmlns="" id="{F3FF9E7B-2AE6-4450-A22B-F335BD63C67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xmlns="" id="{AD5A1925-37D7-4D91-BF99-07A35223474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xmlns="" id="{5FE1CDDC-5AFA-4144-B511-D1B9EC7AA8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xmlns="" id="{701CDE46-A330-479C-A13C-7FA9D1DE58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xmlns="" id="{2B3A0D91-43CF-44F5-9341-54ABC368F95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xmlns="" id="{3BAD0843-5423-478B-9384-895F92223D8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債務償還可能年数は全国平均より高く類似団体の中でも下位となっている。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改善のためには地方債残高の減少及び基金の増加を進めることと、業務収入のうち税収等収入の増加と業務支出の削減を行うことが必要であるが、公共施設の維持修繕に要する経費が増加する見込みであり、厳しい状況にあ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xmlns="" id="{597DB9E8-9044-4A2F-9632-C692DBDB511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xmlns="" id="{82239FB3-508E-415A-844F-D348809A2D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xmlns="" id="{DFF7900A-44D7-47D2-9DDD-5D43DB219BB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xmlns="" id="{36A849F3-E476-4443-ABFF-190D5007BEF5}"/>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xmlns="" id="{55DB140E-EC25-4B4F-9E60-16524D3AC2F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xmlns="" id="{7C2AB501-0A4A-48DA-BCAF-B17AFE808E9C}"/>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xmlns="" id="{52E0733E-F41A-4AAB-9F6D-8F29014D21D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xmlns="" id="{A2C72B03-B232-4B1C-9037-D6C36304021A}"/>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xmlns="" id="{F12A8092-1C11-4ACA-A40C-74ECAB61272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xmlns="" id="{CFBCC5CA-C701-43C3-810D-FFAC25371596}"/>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xmlns="" id="{9849F500-216D-4962-9ABC-0FB5991A024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xmlns="" id="{06E75DA2-6E2F-47A6-8392-93358CBEA27F}"/>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xmlns="" id="{D657F18F-B51A-4B43-8335-FF91B622412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xmlns="" id="{6298DBD1-156E-45B2-9A3E-80458C79E408}"/>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xmlns="" id="{ACF4BE4E-9D5C-4C87-B440-D36D5EAB369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xmlns="" id="{8B1ECA2D-45A7-4559-A585-FCE02702FB97}"/>
            </a:ext>
          </a:extLst>
        </xdr:cNvPr>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xmlns="" id="{86B21666-5AAD-495C-A9C6-1871786D42A4}"/>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xmlns="" id="{1E00915E-502E-4F73-878F-8F31FEC7B9DC}"/>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6" name="債務償還可能年数最大値テキスト">
          <a:extLst>
            <a:ext uri="{FF2B5EF4-FFF2-40B4-BE49-F238E27FC236}">
              <a16:creationId xmlns:a16="http://schemas.microsoft.com/office/drawing/2014/main" xmlns="" id="{117D2B0C-41D5-4781-ABDF-2E5EF41C8394}"/>
            </a:ext>
          </a:extLst>
        </xdr:cNvPr>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17" name="直線コネクタ 116">
          <a:extLst>
            <a:ext uri="{FF2B5EF4-FFF2-40B4-BE49-F238E27FC236}">
              <a16:creationId xmlns:a16="http://schemas.microsoft.com/office/drawing/2014/main" xmlns="" id="{BF96542B-AEBC-42CC-9971-2B3898C78F06}"/>
            </a:ext>
          </a:extLst>
        </xdr:cNvPr>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8" name="債務償還可能年数平均値テキスト">
          <a:extLst>
            <a:ext uri="{FF2B5EF4-FFF2-40B4-BE49-F238E27FC236}">
              <a16:creationId xmlns:a16="http://schemas.microsoft.com/office/drawing/2014/main" xmlns="" id="{192ABFC6-ECC1-43BE-BEAB-5F4B3FFFD8E7}"/>
            </a:ext>
          </a:extLst>
        </xdr:cNvPr>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19" name="フローチャート: 判断 118">
          <a:extLst>
            <a:ext uri="{FF2B5EF4-FFF2-40B4-BE49-F238E27FC236}">
              <a16:creationId xmlns:a16="http://schemas.microsoft.com/office/drawing/2014/main" xmlns="" id="{2F3639FB-8884-40D3-8A7D-A1881F9BBBAF}"/>
            </a:ext>
          </a:extLst>
        </xdr:cNvPr>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03ADC6E8-3927-4C89-9EB7-088FCD4BC612}"/>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599D3CD2-3265-4547-8DB3-0A3E7010E77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16C6AE31-76C9-43CD-80AD-3C8FEA1F6FE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CADCE044-B7DF-4032-907A-50951BC7B02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F3052349-0240-48E4-B86C-5AB5A54C71F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94192</xdr:rowOff>
    </xdr:from>
    <xdr:to>
      <xdr:col>76</xdr:col>
      <xdr:colOff>73025</xdr:colOff>
      <xdr:row>30</xdr:row>
      <xdr:rowOff>24342</xdr:rowOff>
    </xdr:to>
    <xdr:sp macro="" textlink="">
      <xdr:nvSpPr>
        <xdr:cNvPr id="125" name="楕円 124">
          <a:extLst>
            <a:ext uri="{FF2B5EF4-FFF2-40B4-BE49-F238E27FC236}">
              <a16:creationId xmlns:a16="http://schemas.microsoft.com/office/drawing/2014/main" xmlns="" id="{DC31B0AF-9365-4E34-A883-62769E91DF8D}"/>
            </a:ext>
          </a:extLst>
        </xdr:cNvPr>
        <xdr:cNvSpPr/>
      </xdr:nvSpPr>
      <xdr:spPr>
        <a:xfrm>
          <a:off x="147447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117069</xdr:rowOff>
    </xdr:from>
    <xdr:ext cx="340478" cy="259045"/>
    <xdr:sp macro="" textlink="">
      <xdr:nvSpPr>
        <xdr:cNvPr id="126" name="債務償還可能年数該当値テキスト">
          <a:extLst>
            <a:ext uri="{FF2B5EF4-FFF2-40B4-BE49-F238E27FC236}">
              <a16:creationId xmlns:a16="http://schemas.microsoft.com/office/drawing/2014/main" xmlns="" id="{9632ACEB-C004-4B25-B16F-05FDDAC36C0C}"/>
            </a:ext>
          </a:extLst>
        </xdr:cNvPr>
        <xdr:cNvSpPr txBox="1"/>
      </xdr:nvSpPr>
      <xdr:spPr>
        <a:xfrm>
          <a:off x="14846300" y="56891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xmlns="" id="{5B61EE09-C063-4FE9-B95D-D50CD4A3425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xmlns="" id="{777EC440-70F8-4D87-926E-DD9592D4558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xmlns="" id="{5FB38CFD-B638-439E-AEF7-0406197AB4C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xmlns="" id="{39974EF5-66D6-4E39-820F-75E39E1ABFAB}"/>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xmlns="" id="{B02A68B3-ED57-46AB-872F-AA4EAA767BD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xmlns="" id="{99A3E580-701C-4E1D-828D-D8A483C5F9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2CAF06D8-346F-44F3-BA74-26F6711E9EA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A0ACFAA-7384-47E1-901A-6791490776B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E3CD277D-8233-484A-8D5F-A6F62EFED31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B0491141-CA82-44D7-B5B4-7A2B0C52153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437B95D-26F2-438A-BF5C-C72AF1D6EF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EA52A1DE-3B7B-4F75-9379-9DE6DDFEBD8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5717FCD4-E2C0-4C98-B97C-F9E7E70D43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A0FBEF01-85F9-4F11-B3B2-7BFC5C8189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3BE5D485-8B18-439E-BB6C-09C0895345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AB4701AA-2EB7-4FCA-98C1-283EED1B6A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6854C7F-FFCE-4F99-85A8-C7DC836379F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76792393-1DD8-4D7E-99E2-1EA3E7DFEE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8589256-4581-46C2-B1DF-527B3EB2F0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8D0CC094-01AA-467A-BB24-8746574794F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4E67862-A37E-4F64-A949-6377EFAC2F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263AEDD8-63F2-4BC6-A768-833778A78B6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E5A6EC0D-A831-4994-88F4-3B692AB180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8DF9D6E-58A0-4814-8B2C-094874F459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29711481-C6C1-4E36-87D6-10BA6B9D3C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8D1892AE-0E15-4E7A-9350-E45DC47E2D4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BC59E6B1-37BE-4980-A8E3-97D450032B9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60EDF0B3-6E20-41C9-85BE-816AD77B1F1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A1C0C234-EC97-4DAA-BE11-75C38E6110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A6B322A3-77DA-436A-972B-7B2D0F1797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F40D7D07-BAFC-41E6-B013-77E68DDF8C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BA6D80BB-AE67-48A3-9F56-34FCB24C3A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82E9A678-3AA9-449B-8B53-EBCCA06D6F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B47A9F8-DFF2-4C7E-BB71-37BE8A6AF4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56795746-95D6-4259-AD3D-5EAB0CCF0FA7}"/>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610582C-56AA-459F-B81D-CBFB1FE3E243}"/>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4D5E5CB-3727-45FE-BC25-9A2CC219BB5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120ADB0-59C7-45DB-A865-9DADEBA9AE5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7E699E5C-B20E-46CB-86C6-177410EF1FC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CB2CC14-C456-4A68-90BB-E3B587DB922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A5046FAD-6E85-45F3-A7F1-BD2B664266A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EC1BD422-DA8F-4C10-B2B5-74721CB6674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2503FF84-5A6E-4511-9D48-2CD7B665D30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7CE1A1CD-DD19-45D5-A2CF-ABDACBA77EC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DA90236-8D08-4F94-9BD0-703B1E3F328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74773607-FCFE-4DFF-B329-B10766FDBDB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B79DEC66-7F9E-4907-B02E-CDAFF1BE10B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13F7CC13-20AB-4CBA-BDCB-E4CE6E45EFE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949FC649-96F8-461B-B5D8-8E9B7D66F0F2}"/>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D5E84EE1-0137-41A9-B56D-BAEDD55D069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1645AC85-245D-49A6-85C5-BD42120AAC5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11803D91-58B1-46B8-9244-5FAE326A568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99AE7994-3CAC-415C-BB5B-9291926FDFD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2BBD2EB9-D8D9-41A0-A9D3-5B0E278A111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728F30BA-D668-4E4A-8183-6348C6B22A4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C14517DF-256E-49EF-8720-443D70A52B4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F32E9C84-0F34-47D9-86AF-3F22FCC47CEE}"/>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2FA97700-B405-415F-B054-BE951D09756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E66539B1-CB47-4665-8143-3457BD3EC0D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4D632D9-CB74-4DA2-82AB-9BDF38DCF8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a:extLst>
            <a:ext uri="{FF2B5EF4-FFF2-40B4-BE49-F238E27FC236}">
              <a16:creationId xmlns:a16="http://schemas.microsoft.com/office/drawing/2014/main" xmlns="" id="{9F55EBE0-339F-4C4B-AA08-45C28BBAB267}"/>
            </a:ext>
          </a:extLst>
        </xdr:cNvPr>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223BD2E7-BB1B-4334-BB6C-A5882912F564}"/>
            </a:ext>
          </a:extLst>
        </xdr:cNvPr>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a:extLst>
            <a:ext uri="{FF2B5EF4-FFF2-40B4-BE49-F238E27FC236}">
              <a16:creationId xmlns:a16="http://schemas.microsoft.com/office/drawing/2014/main" xmlns="" id="{B77CDA7E-A09A-44E6-A16C-FCB15E937055}"/>
            </a:ext>
          </a:extLst>
        </xdr:cNvPr>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1744A511-5E2A-4FA0-9BF4-1ABD5A05F070}"/>
            </a:ext>
          </a:extLst>
        </xdr:cNvPr>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a:extLst>
            <a:ext uri="{FF2B5EF4-FFF2-40B4-BE49-F238E27FC236}">
              <a16:creationId xmlns:a16="http://schemas.microsoft.com/office/drawing/2014/main" xmlns="" id="{32B73DE7-DE61-4985-94F5-44D703D22330}"/>
            </a:ext>
          </a:extLst>
        </xdr:cNvPr>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1B511DBD-7D1D-42F2-9B32-6C9D1928AC2B}"/>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a:extLst>
            <a:ext uri="{FF2B5EF4-FFF2-40B4-BE49-F238E27FC236}">
              <a16:creationId xmlns:a16="http://schemas.microsoft.com/office/drawing/2014/main" xmlns="" id="{C9BEA9FC-C086-4035-AA06-DA99865E3154}"/>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a:extLst>
            <a:ext uri="{FF2B5EF4-FFF2-40B4-BE49-F238E27FC236}">
              <a16:creationId xmlns:a16="http://schemas.microsoft.com/office/drawing/2014/main" xmlns="" id="{A27D1863-CF69-452E-A1DF-D0806724BFF4}"/>
            </a:ext>
          </a:extLst>
        </xdr:cNvPr>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a:extLst>
            <a:ext uri="{FF2B5EF4-FFF2-40B4-BE49-F238E27FC236}">
              <a16:creationId xmlns:a16="http://schemas.microsoft.com/office/drawing/2014/main" xmlns="" id="{C8EE6035-4995-4EBB-A20A-5C2D8D29F091}"/>
            </a:ext>
          </a:extLst>
        </xdr:cNvPr>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68B8B0BF-B65B-4F8A-BDF2-8255FFC8686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732FE28C-4F24-4CEA-A711-4515FE63328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147DCEFD-73A0-4A89-99B9-3B117BE5988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E9FE8CF5-D698-4FDE-879F-82BDFBBC9AD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4AF2985-E587-4308-ADA5-0071647782C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113030</xdr:rowOff>
    </xdr:from>
    <xdr:to>
      <xdr:col>20</xdr:col>
      <xdr:colOff>38100</xdr:colOff>
      <xdr:row>35</xdr:row>
      <xdr:rowOff>43180</xdr:rowOff>
    </xdr:to>
    <xdr:sp macro="" textlink="">
      <xdr:nvSpPr>
        <xdr:cNvPr id="70" name="楕円 69">
          <a:extLst>
            <a:ext uri="{FF2B5EF4-FFF2-40B4-BE49-F238E27FC236}">
              <a16:creationId xmlns:a16="http://schemas.microsoft.com/office/drawing/2014/main" xmlns="" id="{DE7C79BD-BDCC-47C6-803A-F9D6A2A378FD}"/>
            </a:ext>
          </a:extLst>
        </xdr:cNvPr>
        <xdr:cNvSpPr/>
      </xdr:nvSpPr>
      <xdr:spPr>
        <a:xfrm>
          <a:off x="3746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154940</xdr:rowOff>
    </xdr:from>
    <xdr:to>
      <xdr:col>15</xdr:col>
      <xdr:colOff>101600</xdr:colOff>
      <xdr:row>34</xdr:row>
      <xdr:rowOff>85090</xdr:rowOff>
    </xdr:to>
    <xdr:sp macro="" textlink="">
      <xdr:nvSpPr>
        <xdr:cNvPr id="71" name="楕円 70">
          <a:extLst>
            <a:ext uri="{FF2B5EF4-FFF2-40B4-BE49-F238E27FC236}">
              <a16:creationId xmlns:a16="http://schemas.microsoft.com/office/drawing/2014/main" xmlns="" id="{74FC7B42-F55E-4FAD-A52C-BDA11006DCBD}"/>
            </a:ext>
          </a:extLst>
        </xdr:cNvPr>
        <xdr:cNvSpPr/>
      </xdr:nvSpPr>
      <xdr:spPr>
        <a:xfrm>
          <a:off x="2857500" y="581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34290</xdr:rowOff>
    </xdr:from>
    <xdr:to>
      <xdr:col>19</xdr:col>
      <xdr:colOff>177800</xdr:colOff>
      <xdr:row>34</xdr:row>
      <xdr:rowOff>163830</xdr:rowOff>
    </xdr:to>
    <xdr:cxnSp macro="">
      <xdr:nvCxnSpPr>
        <xdr:cNvPr id="72" name="直線コネクタ 71">
          <a:extLst>
            <a:ext uri="{FF2B5EF4-FFF2-40B4-BE49-F238E27FC236}">
              <a16:creationId xmlns:a16="http://schemas.microsoft.com/office/drawing/2014/main" xmlns="" id="{C08A98DB-7127-4295-901A-19578F158589}"/>
            </a:ext>
          </a:extLst>
        </xdr:cNvPr>
        <xdr:cNvCxnSpPr/>
      </xdr:nvCxnSpPr>
      <xdr:spPr>
        <a:xfrm>
          <a:off x="2908300" y="58635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3" name="n_1aveValue【道路】&#10;有形固定資産減価償却率">
          <a:extLst>
            <a:ext uri="{FF2B5EF4-FFF2-40B4-BE49-F238E27FC236}">
              <a16:creationId xmlns:a16="http://schemas.microsoft.com/office/drawing/2014/main" xmlns="" id="{00476142-A061-4016-A3F4-85C1E85224DF}"/>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74" name="n_2aveValue【道路】&#10;有形固定資産減価償却率">
          <a:extLst>
            <a:ext uri="{FF2B5EF4-FFF2-40B4-BE49-F238E27FC236}">
              <a16:creationId xmlns:a16="http://schemas.microsoft.com/office/drawing/2014/main" xmlns="" id="{CF093828-8653-4129-B9F3-FFDF7EC1DE5A}"/>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59707</xdr:rowOff>
    </xdr:from>
    <xdr:ext cx="405111" cy="259045"/>
    <xdr:sp macro="" textlink="">
      <xdr:nvSpPr>
        <xdr:cNvPr id="75" name="n_1mainValue【道路】&#10;有形固定資産減価償却率">
          <a:extLst>
            <a:ext uri="{FF2B5EF4-FFF2-40B4-BE49-F238E27FC236}">
              <a16:creationId xmlns:a16="http://schemas.microsoft.com/office/drawing/2014/main" xmlns="" id="{7F4D7701-444B-4873-B7D4-4B4C134D04E9}"/>
            </a:ext>
          </a:extLst>
        </xdr:cNvPr>
        <xdr:cNvSpPr txBox="1"/>
      </xdr:nvSpPr>
      <xdr:spPr>
        <a:xfrm>
          <a:off x="3582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101617</xdr:rowOff>
    </xdr:from>
    <xdr:ext cx="405111" cy="259045"/>
    <xdr:sp macro="" textlink="">
      <xdr:nvSpPr>
        <xdr:cNvPr id="76" name="n_2mainValue【道路】&#10;有形固定資産減価償却率">
          <a:extLst>
            <a:ext uri="{FF2B5EF4-FFF2-40B4-BE49-F238E27FC236}">
              <a16:creationId xmlns:a16="http://schemas.microsoft.com/office/drawing/2014/main" xmlns="" id="{7421DB5B-447B-4270-8659-48E78A06E104}"/>
            </a:ext>
          </a:extLst>
        </xdr:cNvPr>
        <xdr:cNvSpPr txBox="1"/>
      </xdr:nvSpPr>
      <xdr:spPr>
        <a:xfrm>
          <a:off x="2705744" y="558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E2E3C401-0A19-45A3-8F33-7AA28B3901A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6C9344EC-3284-4E80-936D-597B3229E0D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83D59A49-12C8-49C9-8E81-6712313ABB5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00BE25D7-49C3-47E8-9B2F-6BA006E0CF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298B0D81-0A4D-4560-96AB-374444905FC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98B81079-DD53-42F9-9771-9D28563DF7C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4EF47EC1-3BEC-40C4-AA5A-07DE186A118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A079E40D-818E-4CBC-9DC8-90EE1F84D2E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962DC75E-AD34-422F-91DC-A2B4D2EEF02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F55DE864-661F-49E0-9663-D1E596C89EB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xmlns="" id="{6DA73D64-24FE-4A46-A06D-9444CC8FF43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xmlns="" id="{C6678A3B-9587-4FAA-AE0E-50164AB9122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xmlns="" id="{D82A1524-33BB-40D2-A5C5-73E7B74537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a:extLst>
            <a:ext uri="{FF2B5EF4-FFF2-40B4-BE49-F238E27FC236}">
              <a16:creationId xmlns:a16="http://schemas.microsoft.com/office/drawing/2014/main" xmlns="" id="{36FB69C0-B9C9-4684-9CD2-894310E9EAF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xmlns="" id="{F3D2EB19-BB84-4597-8EF8-A5C9FA2285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a:extLst>
            <a:ext uri="{FF2B5EF4-FFF2-40B4-BE49-F238E27FC236}">
              <a16:creationId xmlns:a16="http://schemas.microsoft.com/office/drawing/2014/main" xmlns="" id="{9478BC80-1AF1-448B-8D00-6694DDD42A7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xmlns="" id="{0FF3C28A-ADC0-4A25-9194-C43BC9AF736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a:extLst>
            <a:ext uri="{FF2B5EF4-FFF2-40B4-BE49-F238E27FC236}">
              <a16:creationId xmlns:a16="http://schemas.microsoft.com/office/drawing/2014/main" xmlns="" id="{8E407CE1-B9CD-4C8B-ABD0-00C2B4C1B4F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xmlns="" id="{E5482432-B98C-4B9E-9C43-E0839C96EA3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a:extLst>
            <a:ext uri="{FF2B5EF4-FFF2-40B4-BE49-F238E27FC236}">
              <a16:creationId xmlns:a16="http://schemas.microsoft.com/office/drawing/2014/main" xmlns="" id="{215BA81B-99B5-4F23-9866-4199279A383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xmlns="" id="{83CD5291-E574-4DF3-9931-9A03C1AC798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a:extLst>
            <a:ext uri="{FF2B5EF4-FFF2-40B4-BE49-F238E27FC236}">
              <a16:creationId xmlns:a16="http://schemas.microsoft.com/office/drawing/2014/main" xmlns="" id="{D581110E-C068-4618-89C4-6DA435A8698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xmlns="" id="{AEE91300-24E7-4A3C-B1F4-88E263DA9F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0" name="直線コネクタ 99">
          <a:extLst>
            <a:ext uri="{FF2B5EF4-FFF2-40B4-BE49-F238E27FC236}">
              <a16:creationId xmlns:a16="http://schemas.microsoft.com/office/drawing/2014/main" xmlns="" id="{3A1E824A-541E-4DF6-BC48-A84043EFAF09}"/>
            </a:ext>
          </a:extLst>
        </xdr:cNvPr>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1" name="【道路】&#10;一人当たり延長最小値テキスト">
          <a:extLst>
            <a:ext uri="{FF2B5EF4-FFF2-40B4-BE49-F238E27FC236}">
              <a16:creationId xmlns:a16="http://schemas.microsoft.com/office/drawing/2014/main" xmlns="" id="{5A234954-E3D1-4203-B919-F78B662FC06E}"/>
            </a:ext>
          </a:extLst>
        </xdr:cNvPr>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2" name="直線コネクタ 101">
          <a:extLst>
            <a:ext uri="{FF2B5EF4-FFF2-40B4-BE49-F238E27FC236}">
              <a16:creationId xmlns:a16="http://schemas.microsoft.com/office/drawing/2014/main" xmlns="" id="{0D738A66-EDBA-46A6-9008-DB6F70B33AF8}"/>
            </a:ext>
          </a:extLst>
        </xdr:cNvPr>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3" name="【道路】&#10;一人当たり延長最大値テキスト">
          <a:extLst>
            <a:ext uri="{FF2B5EF4-FFF2-40B4-BE49-F238E27FC236}">
              <a16:creationId xmlns:a16="http://schemas.microsoft.com/office/drawing/2014/main" xmlns="" id="{853A327B-86F3-4EE6-AC0F-5726A679E8BF}"/>
            </a:ext>
          </a:extLst>
        </xdr:cNvPr>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4" name="直線コネクタ 103">
          <a:extLst>
            <a:ext uri="{FF2B5EF4-FFF2-40B4-BE49-F238E27FC236}">
              <a16:creationId xmlns:a16="http://schemas.microsoft.com/office/drawing/2014/main" xmlns="" id="{70DD2A32-7DA7-4251-AE98-06BB36709FC8}"/>
            </a:ext>
          </a:extLst>
        </xdr:cNvPr>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5" name="【道路】&#10;一人当たり延長平均値テキスト">
          <a:extLst>
            <a:ext uri="{FF2B5EF4-FFF2-40B4-BE49-F238E27FC236}">
              <a16:creationId xmlns:a16="http://schemas.microsoft.com/office/drawing/2014/main" xmlns="" id="{AC0718DC-EC7B-4016-8DB5-4A558794EF3B}"/>
            </a:ext>
          </a:extLst>
        </xdr:cNvPr>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6" name="フローチャート: 判断 105">
          <a:extLst>
            <a:ext uri="{FF2B5EF4-FFF2-40B4-BE49-F238E27FC236}">
              <a16:creationId xmlns:a16="http://schemas.microsoft.com/office/drawing/2014/main" xmlns="" id="{D6316690-8FDB-4D26-ACA3-8E2661F68AEB}"/>
            </a:ext>
          </a:extLst>
        </xdr:cNvPr>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7" name="フローチャート: 判断 106">
          <a:extLst>
            <a:ext uri="{FF2B5EF4-FFF2-40B4-BE49-F238E27FC236}">
              <a16:creationId xmlns:a16="http://schemas.microsoft.com/office/drawing/2014/main" xmlns="" id="{C1B9626E-6045-4254-80AB-5B01EEDFE78D}"/>
            </a:ext>
          </a:extLst>
        </xdr:cNvPr>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8" name="フローチャート: 判断 107">
          <a:extLst>
            <a:ext uri="{FF2B5EF4-FFF2-40B4-BE49-F238E27FC236}">
              <a16:creationId xmlns:a16="http://schemas.microsoft.com/office/drawing/2014/main" xmlns="" id="{3FA26B1E-9F62-4D97-BE5F-2A002E3AB922}"/>
            </a:ext>
          </a:extLst>
        </xdr:cNvPr>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AADB7AC9-B225-4E4F-8ECB-AAFE4526E4A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D7DEDDCE-A4D2-49BF-80D0-1186357214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BAF98845-27F5-49E3-BD08-BC4B08B02F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CD00B339-5223-4EEE-8ECD-D782BAD5387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6C0956B2-0E40-4FE9-B9B9-F44E311CDDE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66377</xdr:rowOff>
    </xdr:from>
    <xdr:to>
      <xdr:col>50</xdr:col>
      <xdr:colOff>165100</xdr:colOff>
      <xdr:row>38</xdr:row>
      <xdr:rowOff>167977</xdr:rowOff>
    </xdr:to>
    <xdr:sp macro="" textlink="">
      <xdr:nvSpPr>
        <xdr:cNvPr id="114" name="楕円 113">
          <a:extLst>
            <a:ext uri="{FF2B5EF4-FFF2-40B4-BE49-F238E27FC236}">
              <a16:creationId xmlns:a16="http://schemas.microsoft.com/office/drawing/2014/main" xmlns="" id="{274CB4DD-949B-47DE-ABB9-3BD95C2A7EC2}"/>
            </a:ext>
          </a:extLst>
        </xdr:cNvPr>
        <xdr:cNvSpPr/>
      </xdr:nvSpPr>
      <xdr:spPr>
        <a:xfrm>
          <a:off x="9588500" y="658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81102</xdr:rowOff>
    </xdr:from>
    <xdr:to>
      <xdr:col>46</xdr:col>
      <xdr:colOff>38100</xdr:colOff>
      <xdr:row>39</xdr:row>
      <xdr:rowOff>11252</xdr:rowOff>
    </xdr:to>
    <xdr:sp macro="" textlink="">
      <xdr:nvSpPr>
        <xdr:cNvPr id="115" name="楕円 114">
          <a:extLst>
            <a:ext uri="{FF2B5EF4-FFF2-40B4-BE49-F238E27FC236}">
              <a16:creationId xmlns:a16="http://schemas.microsoft.com/office/drawing/2014/main" xmlns="" id="{D490D6D6-0FA8-4F16-A0AC-339FC6C51370}"/>
            </a:ext>
          </a:extLst>
        </xdr:cNvPr>
        <xdr:cNvSpPr/>
      </xdr:nvSpPr>
      <xdr:spPr>
        <a:xfrm>
          <a:off x="8699500" y="659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117177</xdr:rowOff>
    </xdr:from>
    <xdr:to>
      <xdr:col>50</xdr:col>
      <xdr:colOff>114300</xdr:colOff>
      <xdr:row>38</xdr:row>
      <xdr:rowOff>131902</xdr:rowOff>
    </xdr:to>
    <xdr:cxnSp macro="">
      <xdr:nvCxnSpPr>
        <xdr:cNvPr id="116" name="直線コネクタ 115">
          <a:extLst>
            <a:ext uri="{FF2B5EF4-FFF2-40B4-BE49-F238E27FC236}">
              <a16:creationId xmlns:a16="http://schemas.microsoft.com/office/drawing/2014/main" xmlns="" id="{3AC4968C-CE61-45EF-9DDA-D0C4A1D1A95C}"/>
            </a:ext>
          </a:extLst>
        </xdr:cNvPr>
        <xdr:cNvCxnSpPr/>
      </xdr:nvCxnSpPr>
      <xdr:spPr>
        <a:xfrm flipV="1">
          <a:off x="8750300" y="6632277"/>
          <a:ext cx="889000" cy="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17" name="n_1aveValue【道路】&#10;一人当たり延長">
          <a:extLst>
            <a:ext uri="{FF2B5EF4-FFF2-40B4-BE49-F238E27FC236}">
              <a16:creationId xmlns:a16="http://schemas.microsoft.com/office/drawing/2014/main" xmlns="" id="{052347D7-E96C-407F-B393-518F1349902F}"/>
            </a:ext>
          </a:extLst>
        </xdr:cNvPr>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18" name="n_2aveValue【道路】&#10;一人当たり延長">
          <a:extLst>
            <a:ext uri="{FF2B5EF4-FFF2-40B4-BE49-F238E27FC236}">
              <a16:creationId xmlns:a16="http://schemas.microsoft.com/office/drawing/2014/main" xmlns="" id="{39A45A59-68A7-4D0F-88E0-49E56E69DAF9}"/>
            </a:ext>
          </a:extLst>
        </xdr:cNvPr>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13054</xdr:rowOff>
    </xdr:from>
    <xdr:ext cx="534377" cy="259045"/>
    <xdr:sp macro="" textlink="">
      <xdr:nvSpPr>
        <xdr:cNvPr id="119" name="n_1mainValue【道路】&#10;一人当たり延長">
          <a:extLst>
            <a:ext uri="{FF2B5EF4-FFF2-40B4-BE49-F238E27FC236}">
              <a16:creationId xmlns:a16="http://schemas.microsoft.com/office/drawing/2014/main" xmlns="" id="{7F7703C6-CD8D-485B-A556-348C124804CC}"/>
            </a:ext>
          </a:extLst>
        </xdr:cNvPr>
        <xdr:cNvSpPr txBox="1"/>
      </xdr:nvSpPr>
      <xdr:spPr>
        <a:xfrm>
          <a:off x="9359411" y="635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27779</xdr:rowOff>
    </xdr:from>
    <xdr:ext cx="534377" cy="259045"/>
    <xdr:sp macro="" textlink="">
      <xdr:nvSpPr>
        <xdr:cNvPr id="120" name="n_2mainValue【道路】&#10;一人当たり延長">
          <a:extLst>
            <a:ext uri="{FF2B5EF4-FFF2-40B4-BE49-F238E27FC236}">
              <a16:creationId xmlns:a16="http://schemas.microsoft.com/office/drawing/2014/main" xmlns="" id="{68574B58-4CB7-472B-8DDE-1CFE6B74DFF7}"/>
            </a:ext>
          </a:extLst>
        </xdr:cNvPr>
        <xdr:cNvSpPr txBox="1"/>
      </xdr:nvSpPr>
      <xdr:spPr>
        <a:xfrm>
          <a:off x="8483111" y="63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xmlns="" id="{6EF61391-F6DB-4163-BAED-19C193FE862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xmlns="" id="{D30209A3-36C6-46F2-9DC3-CD0735C3D75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xmlns="" id="{774FE515-0774-48BE-8434-108BDD5CB6F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xmlns="" id="{645B7C4C-C6AC-4F74-99C2-FA88DCF02AC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xmlns="" id="{08967636-4F70-445C-9D77-4849CAB5DF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xmlns="" id="{03A06912-BC2C-4DC5-8594-EECD5B9EDF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xmlns="" id="{931FDEDE-0488-48BC-933E-83822972FC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xmlns="" id="{777151D2-4A80-4A92-B772-4D3229DAFEE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xmlns="" id="{2B0913C7-C91B-49ED-82BD-4AD1FD99E99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xmlns="" id="{3F0C12BF-FCEB-48E3-A3C4-1AAE7910B7E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a:extLst>
            <a:ext uri="{FF2B5EF4-FFF2-40B4-BE49-F238E27FC236}">
              <a16:creationId xmlns:a16="http://schemas.microsoft.com/office/drawing/2014/main" xmlns="" id="{46EB28EB-7F64-486A-B3DE-94BF1FB1047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a:extLst>
            <a:ext uri="{FF2B5EF4-FFF2-40B4-BE49-F238E27FC236}">
              <a16:creationId xmlns:a16="http://schemas.microsoft.com/office/drawing/2014/main" xmlns="" id="{A3A36484-ED41-4055-8D03-A307D3B6A142}"/>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a:extLst>
            <a:ext uri="{FF2B5EF4-FFF2-40B4-BE49-F238E27FC236}">
              <a16:creationId xmlns:a16="http://schemas.microsoft.com/office/drawing/2014/main" xmlns="" id="{A84B029B-8C1B-4B41-B9D8-78CE35F821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a:extLst>
            <a:ext uri="{FF2B5EF4-FFF2-40B4-BE49-F238E27FC236}">
              <a16:creationId xmlns:a16="http://schemas.microsoft.com/office/drawing/2014/main" xmlns="" id="{9CBBA0C5-5EDC-404B-A1C0-8F4DD6DE67E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a:extLst>
            <a:ext uri="{FF2B5EF4-FFF2-40B4-BE49-F238E27FC236}">
              <a16:creationId xmlns:a16="http://schemas.microsoft.com/office/drawing/2014/main" xmlns="" id="{7788808E-1F14-44DD-BBC0-69DFFC8B454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a:extLst>
            <a:ext uri="{FF2B5EF4-FFF2-40B4-BE49-F238E27FC236}">
              <a16:creationId xmlns:a16="http://schemas.microsoft.com/office/drawing/2014/main" xmlns="" id="{D6F1B8A5-14FC-4DC8-92AB-6F983475E2A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a:extLst>
            <a:ext uri="{FF2B5EF4-FFF2-40B4-BE49-F238E27FC236}">
              <a16:creationId xmlns:a16="http://schemas.microsoft.com/office/drawing/2014/main" xmlns="" id="{240A4BF8-332B-4493-A688-113D68E0880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a:extLst>
            <a:ext uri="{FF2B5EF4-FFF2-40B4-BE49-F238E27FC236}">
              <a16:creationId xmlns:a16="http://schemas.microsoft.com/office/drawing/2014/main" xmlns="" id="{75E39C0B-3057-4FD2-A443-F92F6FD4528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a:extLst>
            <a:ext uri="{FF2B5EF4-FFF2-40B4-BE49-F238E27FC236}">
              <a16:creationId xmlns:a16="http://schemas.microsoft.com/office/drawing/2014/main" xmlns="" id="{62E1CD29-CA26-47DD-9D2B-F72F6352A07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a:extLst>
            <a:ext uri="{FF2B5EF4-FFF2-40B4-BE49-F238E27FC236}">
              <a16:creationId xmlns:a16="http://schemas.microsoft.com/office/drawing/2014/main" xmlns="" id="{0B49FE14-B676-4902-964A-D61DFF31F1B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a:extLst>
            <a:ext uri="{FF2B5EF4-FFF2-40B4-BE49-F238E27FC236}">
              <a16:creationId xmlns:a16="http://schemas.microsoft.com/office/drawing/2014/main" xmlns="" id="{38D20BAE-B8EE-4947-B843-FB33B4DD6E3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a:extLst>
            <a:ext uri="{FF2B5EF4-FFF2-40B4-BE49-F238E27FC236}">
              <a16:creationId xmlns:a16="http://schemas.microsoft.com/office/drawing/2014/main" xmlns="" id="{57521789-10CE-4483-B8F6-2E142EBC785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B1CCB95F-9715-46F3-B2BA-EF39EC3F4EE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02779F5A-C6F4-40CE-87A3-C534C87E7C4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xmlns="" id="{02309FA0-45F7-4891-B524-F20F2337F00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6" name="直線コネクタ 145">
          <a:extLst>
            <a:ext uri="{FF2B5EF4-FFF2-40B4-BE49-F238E27FC236}">
              <a16:creationId xmlns:a16="http://schemas.microsoft.com/office/drawing/2014/main" xmlns="" id="{27ED8641-6BA0-45C4-974D-6684E62D7E9E}"/>
            </a:ext>
          </a:extLst>
        </xdr:cNvPr>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7" name="【橋りょう・トンネル】&#10;有形固定資産減価償却率最小値テキスト">
          <a:extLst>
            <a:ext uri="{FF2B5EF4-FFF2-40B4-BE49-F238E27FC236}">
              <a16:creationId xmlns:a16="http://schemas.microsoft.com/office/drawing/2014/main" xmlns="" id="{34F6AECB-585F-42C4-A0C4-7B47892EB16C}"/>
            </a:ext>
          </a:extLst>
        </xdr:cNvPr>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8" name="直線コネクタ 147">
          <a:extLst>
            <a:ext uri="{FF2B5EF4-FFF2-40B4-BE49-F238E27FC236}">
              <a16:creationId xmlns:a16="http://schemas.microsoft.com/office/drawing/2014/main" xmlns="" id="{5251ED7D-A4E0-4EC6-8D18-70052BDD0D2B}"/>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9" name="【橋りょう・トンネル】&#10;有形固定資産減価償却率最大値テキスト">
          <a:extLst>
            <a:ext uri="{FF2B5EF4-FFF2-40B4-BE49-F238E27FC236}">
              <a16:creationId xmlns:a16="http://schemas.microsoft.com/office/drawing/2014/main" xmlns="" id="{3A721BFF-D78D-481E-968D-3E1A721BBA61}"/>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0" name="直線コネクタ 149">
          <a:extLst>
            <a:ext uri="{FF2B5EF4-FFF2-40B4-BE49-F238E27FC236}">
              <a16:creationId xmlns:a16="http://schemas.microsoft.com/office/drawing/2014/main" xmlns="" id="{85C1F43F-B61B-47F1-9026-C4511C5DB2FE}"/>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xmlns="" id="{48E1B705-245A-4E04-A0A7-149A85BFA100}"/>
            </a:ext>
          </a:extLst>
        </xdr:cNvPr>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2" name="フローチャート: 判断 151">
          <a:extLst>
            <a:ext uri="{FF2B5EF4-FFF2-40B4-BE49-F238E27FC236}">
              <a16:creationId xmlns:a16="http://schemas.microsoft.com/office/drawing/2014/main" xmlns="" id="{FF137F7C-F6EE-4F31-AB05-0B45C8E6F09D}"/>
            </a:ext>
          </a:extLst>
        </xdr:cNvPr>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a:extLst>
            <a:ext uri="{FF2B5EF4-FFF2-40B4-BE49-F238E27FC236}">
              <a16:creationId xmlns:a16="http://schemas.microsoft.com/office/drawing/2014/main" xmlns="" id="{649A5836-41E5-468C-BAA5-7F6CBD1FD27C}"/>
            </a:ext>
          </a:extLst>
        </xdr:cNvPr>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54" name="フローチャート: 判断 153">
          <a:extLst>
            <a:ext uri="{FF2B5EF4-FFF2-40B4-BE49-F238E27FC236}">
              <a16:creationId xmlns:a16="http://schemas.microsoft.com/office/drawing/2014/main" xmlns="" id="{5C459616-DC1F-4872-8A34-9CFE0E582453}"/>
            </a:ext>
          </a:extLst>
        </xdr:cNvPr>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6EBBB3DD-362F-4D68-B2E2-F8A272BE15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AAD3327A-F394-424C-ACAD-021AC880CD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79B0ED4F-58FA-4510-96B0-DDB0D44FB6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14D59395-453A-41D2-BB7A-92B68AF7ACC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9DEE518B-FAA8-4910-ABD8-A2231080F6B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127181</xdr:rowOff>
    </xdr:from>
    <xdr:to>
      <xdr:col>20</xdr:col>
      <xdr:colOff>38100</xdr:colOff>
      <xdr:row>59</xdr:row>
      <xdr:rowOff>57331</xdr:rowOff>
    </xdr:to>
    <xdr:sp macro="" textlink="">
      <xdr:nvSpPr>
        <xdr:cNvPr id="160" name="楕円 159">
          <a:extLst>
            <a:ext uri="{FF2B5EF4-FFF2-40B4-BE49-F238E27FC236}">
              <a16:creationId xmlns:a16="http://schemas.microsoft.com/office/drawing/2014/main" xmlns="" id="{D0AA200E-04BD-47F0-BEAE-C0AD60C0A4C6}"/>
            </a:ext>
          </a:extLst>
        </xdr:cNvPr>
        <xdr:cNvSpPr/>
      </xdr:nvSpPr>
      <xdr:spPr>
        <a:xfrm>
          <a:off x="3746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61" name="楕円 160">
          <a:extLst>
            <a:ext uri="{FF2B5EF4-FFF2-40B4-BE49-F238E27FC236}">
              <a16:creationId xmlns:a16="http://schemas.microsoft.com/office/drawing/2014/main" xmlns="" id="{BC575D28-D165-40DF-B939-D5E23C056F66}"/>
            </a:ext>
          </a:extLst>
        </xdr:cNvPr>
        <xdr:cNvSpPr/>
      </xdr:nvSpPr>
      <xdr:spPr>
        <a:xfrm>
          <a:off x="2857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53884</xdr:rowOff>
    </xdr:to>
    <xdr:cxnSp macro="">
      <xdr:nvCxnSpPr>
        <xdr:cNvPr id="162" name="直線コネクタ 161">
          <a:extLst>
            <a:ext uri="{FF2B5EF4-FFF2-40B4-BE49-F238E27FC236}">
              <a16:creationId xmlns:a16="http://schemas.microsoft.com/office/drawing/2014/main" xmlns="" id="{7A177312-447A-4ABA-9BFD-CF5F3295F76C}"/>
            </a:ext>
          </a:extLst>
        </xdr:cNvPr>
        <xdr:cNvCxnSpPr/>
      </xdr:nvCxnSpPr>
      <xdr:spPr>
        <a:xfrm flipV="1">
          <a:off x="2908300" y="1012208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a:extLst>
            <a:ext uri="{FF2B5EF4-FFF2-40B4-BE49-F238E27FC236}">
              <a16:creationId xmlns:a16="http://schemas.microsoft.com/office/drawing/2014/main" xmlns="" id="{440B1AFA-26C4-4E2E-9014-BDE5DE48A076}"/>
            </a:ext>
          </a:extLst>
        </xdr:cNvPr>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64" name="n_2aveValue【橋りょう・トンネル】&#10;有形固定資産減価償却率">
          <a:extLst>
            <a:ext uri="{FF2B5EF4-FFF2-40B4-BE49-F238E27FC236}">
              <a16:creationId xmlns:a16="http://schemas.microsoft.com/office/drawing/2014/main" xmlns="" id="{367DFC16-D7CE-421C-BE71-ED1930D74488}"/>
            </a:ext>
          </a:extLst>
        </xdr:cNvPr>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73858</xdr:rowOff>
    </xdr:from>
    <xdr:ext cx="405111" cy="259045"/>
    <xdr:sp macro="" textlink="">
      <xdr:nvSpPr>
        <xdr:cNvPr id="165" name="n_1mainValue【橋りょう・トンネル】&#10;有形固定資産減価償却率">
          <a:extLst>
            <a:ext uri="{FF2B5EF4-FFF2-40B4-BE49-F238E27FC236}">
              <a16:creationId xmlns:a16="http://schemas.microsoft.com/office/drawing/2014/main" xmlns="" id="{B4F9340E-BB2C-44A9-9A26-948249D6B6BF}"/>
            </a:ext>
          </a:extLst>
        </xdr:cNvPr>
        <xdr:cNvSpPr txBox="1"/>
      </xdr:nvSpPr>
      <xdr:spPr>
        <a:xfrm>
          <a:off x="3582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166" name="n_2mainValue【橋りょう・トンネル】&#10;有形固定資産減価償却率">
          <a:extLst>
            <a:ext uri="{FF2B5EF4-FFF2-40B4-BE49-F238E27FC236}">
              <a16:creationId xmlns:a16="http://schemas.microsoft.com/office/drawing/2014/main" xmlns="" id="{89EF855A-821A-4C7F-96AD-C0EFE0726FCF}"/>
            </a:ext>
          </a:extLst>
        </xdr:cNvPr>
        <xdr:cNvSpPr txBox="1"/>
      </xdr:nvSpPr>
      <xdr:spPr>
        <a:xfrm>
          <a:off x="2705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7EF5058D-4A15-4013-9BF2-3B993E20A2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E6ACDD39-B8AD-44DA-B6CD-9852B3ECCB8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125896AB-7A46-4AC1-B446-34DB76CFA7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ADA14DE1-5258-4A1B-A84F-168EB275D5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FDE0EB5A-898B-4148-8A1A-F35E12BE2F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AEC51073-694A-405F-B19E-7797D2C8B98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6C0390D4-33EA-453E-B99D-128B0A6A661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056D9A01-7842-4C11-9C00-76EDF0FF8E9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2D818F75-03BB-492B-A154-4D8665C31EF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42A1E5D6-BB08-4C25-804D-472FE111F8F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xmlns="" id="{BFCC3CF2-501A-4602-A668-E159B1467AD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xmlns="" id="{3BF2E6CC-55D1-4994-B655-FA81D6C61DB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xmlns="" id="{E36F7C4B-56B0-4DF1-89B4-368231C06EA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xmlns="" id="{EF9E40F8-36D1-4431-869A-6F8A94BF09A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xmlns="" id="{42600E52-654D-414A-B526-664ACC1C40F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a:extLst>
            <a:ext uri="{FF2B5EF4-FFF2-40B4-BE49-F238E27FC236}">
              <a16:creationId xmlns:a16="http://schemas.microsoft.com/office/drawing/2014/main" xmlns="" id="{4A99500D-FF0D-42F2-A031-2C0B1B5152A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xmlns="" id="{D98302DD-52C9-4C5B-AE80-BA75C05B825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a:extLst>
            <a:ext uri="{FF2B5EF4-FFF2-40B4-BE49-F238E27FC236}">
              <a16:creationId xmlns:a16="http://schemas.microsoft.com/office/drawing/2014/main" xmlns="" id="{83CDC6F6-5C0F-4220-AA47-ECE015D6126F}"/>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xmlns="" id="{63657961-7229-4516-9556-0D1094832FA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a:extLst>
            <a:ext uri="{FF2B5EF4-FFF2-40B4-BE49-F238E27FC236}">
              <a16:creationId xmlns:a16="http://schemas.microsoft.com/office/drawing/2014/main" xmlns="" id="{B51EAD6A-8A32-4EDA-A5AB-230502249D7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xmlns="" id="{2C6FD48B-CB72-48FB-8431-ABA939063C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xmlns="" id="{F9F8ED3F-30D0-41BD-9A83-4CAF49E55E6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xmlns="" id="{FE746A8F-31EF-4007-BAEB-245D2BA950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0" name="直線コネクタ 189">
          <a:extLst>
            <a:ext uri="{FF2B5EF4-FFF2-40B4-BE49-F238E27FC236}">
              <a16:creationId xmlns:a16="http://schemas.microsoft.com/office/drawing/2014/main" xmlns="" id="{00C90D68-7906-43AC-8610-9912FA0B2234}"/>
            </a:ext>
          </a:extLst>
        </xdr:cNvPr>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xmlns="" id="{2B3775B0-57C5-47F5-B9A2-6BEE39E654DE}"/>
            </a:ext>
          </a:extLst>
        </xdr:cNvPr>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92" name="直線コネクタ 191">
          <a:extLst>
            <a:ext uri="{FF2B5EF4-FFF2-40B4-BE49-F238E27FC236}">
              <a16:creationId xmlns:a16="http://schemas.microsoft.com/office/drawing/2014/main" xmlns="" id="{75EC3459-97BA-4967-A864-BBCA215B20A0}"/>
            </a:ext>
          </a:extLst>
        </xdr:cNvPr>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93" name="【橋りょう・トンネル】&#10;一人当たり有形固定資産（償却資産）額最大値テキスト">
          <a:extLst>
            <a:ext uri="{FF2B5EF4-FFF2-40B4-BE49-F238E27FC236}">
              <a16:creationId xmlns:a16="http://schemas.microsoft.com/office/drawing/2014/main" xmlns="" id="{C36864EF-347D-4642-B94A-713D02E74420}"/>
            </a:ext>
          </a:extLst>
        </xdr:cNvPr>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94" name="直線コネクタ 193">
          <a:extLst>
            <a:ext uri="{FF2B5EF4-FFF2-40B4-BE49-F238E27FC236}">
              <a16:creationId xmlns:a16="http://schemas.microsoft.com/office/drawing/2014/main" xmlns="" id="{076B2EB2-4495-485F-A2DD-83501DAB06DD}"/>
            </a:ext>
          </a:extLst>
        </xdr:cNvPr>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xmlns="" id="{8A91A914-1E90-434D-B636-A1C03C544EC3}"/>
            </a:ext>
          </a:extLst>
        </xdr:cNvPr>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96" name="フローチャート: 判断 195">
          <a:extLst>
            <a:ext uri="{FF2B5EF4-FFF2-40B4-BE49-F238E27FC236}">
              <a16:creationId xmlns:a16="http://schemas.microsoft.com/office/drawing/2014/main" xmlns="" id="{92CED8D9-C732-4049-A39B-5EB681AAC537}"/>
            </a:ext>
          </a:extLst>
        </xdr:cNvPr>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97" name="フローチャート: 判断 196">
          <a:extLst>
            <a:ext uri="{FF2B5EF4-FFF2-40B4-BE49-F238E27FC236}">
              <a16:creationId xmlns:a16="http://schemas.microsoft.com/office/drawing/2014/main" xmlns="" id="{09B0BC3F-9FFF-4B49-AC16-B61B5A1ADBBA}"/>
            </a:ext>
          </a:extLst>
        </xdr:cNvPr>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98" name="フローチャート: 判断 197">
          <a:extLst>
            <a:ext uri="{FF2B5EF4-FFF2-40B4-BE49-F238E27FC236}">
              <a16:creationId xmlns:a16="http://schemas.microsoft.com/office/drawing/2014/main" xmlns="" id="{45DFAE4D-3A12-41D9-996A-2C6C36740322}"/>
            </a:ext>
          </a:extLst>
        </xdr:cNvPr>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C4AB83A5-4F07-41F5-9523-C23BFF5FBF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225DBA6C-3C44-4E5E-98F7-2CA7728DCE4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60838AA2-EB3F-49E4-A2CD-DE5A5116DB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30385EE4-94F9-4624-9F0D-E44109F16B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B4C74414-996C-497F-A04C-AFA5B25998E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96720</xdr:rowOff>
    </xdr:from>
    <xdr:to>
      <xdr:col>50</xdr:col>
      <xdr:colOff>165100</xdr:colOff>
      <xdr:row>63</xdr:row>
      <xdr:rowOff>26870</xdr:rowOff>
    </xdr:to>
    <xdr:sp macro="" textlink="">
      <xdr:nvSpPr>
        <xdr:cNvPr id="204" name="楕円 203">
          <a:extLst>
            <a:ext uri="{FF2B5EF4-FFF2-40B4-BE49-F238E27FC236}">
              <a16:creationId xmlns:a16="http://schemas.microsoft.com/office/drawing/2014/main" xmlns="" id="{57753291-35BC-49B2-BD62-A3B881BD83C5}"/>
            </a:ext>
          </a:extLst>
        </xdr:cNvPr>
        <xdr:cNvSpPr/>
      </xdr:nvSpPr>
      <xdr:spPr>
        <a:xfrm>
          <a:off x="9588500" y="107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97197</xdr:rowOff>
    </xdr:from>
    <xdr:to>
      <xdr:col>46</xdr:col>
      <xdr:colOff>38100</xdr:colOff>
      <xdr:row>63</xdr:row>
      <xdr:rowOff>27347</xdr:rowOff>
    </xdr:to>
    <xdr:sp macro="" textlink="">
      <xdr:nvSpPr>
        <xdr:cNvPr id="205" name="楕円 204">
          <a:extLst>
            <a:ext uri="{FF2B5EF4-FFF2-40B4-BE49-F238E27FC236}">
              <a16:creationId xmlns:a16="http://schemas.microsoft.com/office/drawing/2014/main" xmlns="" id="{F14CFC44-997D-4FC0-A311-0C129BD6F6A4}"/>
            </a:ext>
          </a:extLst>
        </xdr:cNvPr>
        <xdr:cNvSpPr/>
      </xdr:nvSpPr>
      <xdr:spPr>
        <a:xfrm>
          <a:off x="8699500" y="1072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147520</xdr:rowOff>
    </xdr:from>
    <xdr:to>
      <xdr:col>50</xdr:col>
      <xdr:colOff>114300</xdr:colOff>
      <xdr:row>62</xdr:row>
      <xdr:rowOff>147997</xdr:rowOff>
    </xdr:to>
    <xdr:cxnSp macro="">
      <xdr:nvCxnSpPr>
        <xdr:cNvPr id="206" name="直線コネクタ 205">
          <a:extLst>
            <a:ext uri="{FF2B5EF4-FFF2-40B4-BE49-F238E27FC236}">
              <a16:creationId xmlns:a16="http://schemas.microsoft.com/office/drawing/2014/main" xmlns="" id="{427D22AE-E653-4E35-B64A-F5EED8ADCDF6}"/>
            </a:ext>
          </a:extLst>
        </xdr:cNvPr>
        <xdr:cNvCxnSpPr/>
      </xdr:nvCxnSpPr>
      <xdr:spPr>
        <a:xfrm flipV="1">
          <a:off x="8750300" y="10777420"/>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07" name="n_1aveValue【橋りょう・トンネル】&#10;一人当たり有形固定資産（償却資産）額">
          <a:extLst>
            <a:ext uri="{FF2B5EF4-FFF2-40B4-BE49-F238E27FC236}">
              <a16:creationId xmlns:a16="http://schemas.microsoft.com/office/drawing/2014/main" xmlns="" id="{9F7217D7-C859-44EC-860A-1D71AC84351C}"/>
            </a:ext>
          </a:extLst>
        </xdr:cNvPr>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08" name="n_2aveValue【橋りょう・トンネル】&#10;一人当たり有形固定資産（償却資産）額">
          <a:extLst>
            <a:ext uri="{FF2B5EF4-FFF2-40B4-BE49-F238E27FC236}">
              <a16:creationId xmlns:a16="http://schemas.microsoft.com/office/drawing/2014/main" xmlns="" id="{6FBBFA4E-8649-4282-B32A-8E1B7FEDB453}"/>
            </a:ext>
          </a:extLst>
        </xdr:cNvPr>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17997</xdr:rowOff>
    </xdr:from>
    <xdr:ext cx="599010" cy="259045"/>
    <xdr:sp macro="" textlink="">
      <xdr:nvSpPr>
        <xdr:cNvPr id="209" name="n_1mainValue【橋りょう・トンネル】&#10;一人当たり有形固定資産（償却資産）額">
          <a:extLst>
            <a:ext uri="{FF2B5EF4-FFF2-40B4-BE49-F238E27FC236}">
              <a16:creationId xmlns:a16="http://schemas.microsoft.com/office/drawing/2014/main" xmlns="" id="{CC7B37D6-5BB9-4940-96F7-09E09BDD3D86}"/>
            </a:ext>
          </a:extLst>
        </xdr:cNvPr>
        <xdr:cNvSpPr txBox="1"/>
      </xdr:nvSpPr>
      <xdr:spPr>
        <a:xfrm>
          <a:off x="9327095" y="108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43874</xdr:rowOff>
    </xdr:from>
    <xdr:ext cx="599010" cy="259045"/>
    <xdr:sp macro="" textlink="">
      <xdr:nvSpPr>
        <xdr:cNvPr id="210" name="n_2mainValue【橋りょう・トンネル】&#10;一人当たり有形固定資産（償却資産）額">
          <a:extLst>
            <a:ext uri="{FF2B5EF4-FFF2-40B4-BE49-F238E27FC236}">
              <a16:creationId xmlns:a16="http://schemas.microsoft.com/office/drawing/2014/main" xmlns="" id="{50F64D66-A3B8-4911-B57B-CB4EE275A131}"/>
            </a:ext>
          </a:extLst>
        </xdr:cNvPr>
        <xdr:cNvSpPr txBox="1"/>
      </xdr:nvSpPr>
      <xdr:spPr>
        <a:xfrm>
          <a:off x="8450795" y="1050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xmlns="" id="{25923D33-7CD7-4451-B3A9-8616B0E2E95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xmlns="" id="{126CEA1D-C9AC-4600-ACF1-CC817E6EFD8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xmlns="" id="{17C9BF29-6469-4A7C-8C40-FCC9EA00781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xmlns="" id="{83204F7F-2CD0-4F08-A88E-B2DD65C63DE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xmlns="" id="{168C9334-361E-4BE5-AE43-78BF9556C72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xmlns="" id="{2DFEA97F-7B5D-4A70-A1C8-6CEF678568D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xmlns="" id="{C4A12F81-27DA-46BB-BAC7-8AC452CBD1B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xmlns="" id="{7C156937-6A43-48A0-91F4-1E554E694A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xmlns="" id="{92BE0D69-7E5F-49C3-A7D3-64B25A0F081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xmlns="" id="{34557BD9-4428-4930-8403-EED1156C29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xmlns="" id="{17F2DEFB-30D9-4C28-9328-4EC9C514D518}"/>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xmlns="" id="{99CA68CE-3370-485B-BB27-B4710F7F693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xmlns="" id="{34F47B80-10A5-45C6-BD9D-FDE065FCC54B}"/>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xmlns="" id="{E613AD5F-1AB9-4190-8A48-9D73CD191EC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xmlns="" id="{EF3E73BF-5504-4992-9F99-F958F80C8BF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xmlns="" id="{2D30B133-C68B-4B7B-B07D-1B4711ECC73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xmlns="" id="{8C6FF4F8-66BE-4538-8FFC-5DAD119C0E2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xmlns="" id="{68952CDF-0E2A-4211-9C70-4D56FEAA6E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xmlns="" id="{CADF78CA-139A-4C33-A943-91DA79C1A81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xmlns="" id="{D0BECDDD-A5A6-4D59-AFEE-9A8BE2079F7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xmlns="" id="{CF4FD876-7430-4732-A0D2-7DF17BDB9C0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xmlns="" id="{0DECF3D0-E9B0-4542-819F-4766566AD17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xmlns="" id="{BBF76066-358E-46C0-9B45-0BFF813060E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xmlns="" id="{0A1D11EE-457D-44E6-9F44-1D0C921EC96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35" name="直線コネクタ 234">
          <a:extLst>
            <a:ext uri="{FF2B5EF4-FFF2-40B4-BE49-F238E27FC236}">
              <a16:creationId xmlns:a16="http://schemas.microsoft.com/office/drawing/2014/main" xmlns="" id="{C0E7F1F7-30C3-4116-80AA-10BFCE55D887}"/>
            </a:ext>
          </a:extLst>
        </xdr:cNvPr>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36" name="【公営住宅】&#10;有形固定資産減価償却率最小値テキスト">
          <a:extLst>
            <a:ext uri="{FF2B5EF4-FFF2-40B4-BE49-F238E27FC236}">
              <a16:creationId xmlns:a16="http://schemas.microsoft.com/office/drawing/2014/main" xmlns="" id="{013DF16F-F210-466B-82EB-513EDDFBFDD5}"/>
            </a:ext>
          </a:extLst>
        </xdr:cNvPr>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37" name="直線コネクタ 236">
          <a:extLst>
            <a:ext uri="{FF2B5EF4-FFF2-40B4-BE49-F238E27FC236}">
              <a16:creationId xmlns:a16="http://schemas.microsoft.com/office/drawing/2014/main" xmlns="" id="{FDDEACCC-13D8-4D2C-BBB9-0BD7A0E838EE}"/>
            </a:ext>
          </a:extLst>
        </xdr:cNvPr>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xmlns="" id="{F62B6892-DCDF-4E82-AC9B-51B78A98CAE4}"/>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xmlns="" id="{0BE7CDA2-1347-4693-8843-0F607188A2A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40" name="【公営住宅】&#10;有形固定資産減価償却率平均値テキスト">
          <a:extLst>
            <a:ext uri="{FF2B5EF4-FFF2-40B4-BE49-F238E27FC236}">
              <a16:creationId xmlns:a16="http://schemas.microsoft.com/office/drawing/2014/main" xmlns="" id="{718B35CF-DFC2-4277-B1AF-7F5117E33DEF}"/>
            </a:ext>
          </a:extLst>
        </xdr:cNvPr>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41" name="フローチャート: 判断 240">
          <a:extLst>
            <a:ext uri="{FF2B5EF4-FFF2-40B4-BE49-F238E27FC236}">
              <a16:creationId xmlns:a16="http://schemas.microsoft.com/office/drawing/2014/main" xmlns="" id="{616A1334-A57F-4779-B741-0AEE0E266277}"/>
            </a:ext>
          </a:extLst>
        </xdr:cNvPr>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42" name="フローチャート: 判断 241">
          <a:extLst>
            <a:ext uri="{FF2B5EF4-FFF2-40B4-BE49-F238E27FC236}">
              <a16:creationId xmlns:a16="http://schemas.microsoft.com/office/drawing/2014/main" xmlns="" id="{68A30451-2671-4FE3-A98C-D1CBF747B584}"/>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43" name="フローチャート: 判断 242">
          <a:extLst>
            <a:ext uri="{FF2B5EF4-FFF2-40B4-BE49-F238E27FC236}">
              <a16:creationId xmlns:a16="http://schemas.microsoft.com/office/drawing/2014/main" xmlns="" id="{9EBFFA05-52CB-4F35-B13B-7D57E526CB83}"/>
            </a:ext>
          </a:extLst>
        </xdr:cNvPr>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685B943C-64B2-4B54-8382-AB2CFDA2EF9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67B1A937-A1B5-467B-84E7-4D082B93772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EC62147-66CE-4500-9F39-04F48918CF9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796009DB-8E5E-45F4-A162-26E22773190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51968EE3-89E8-4004-BEED-1525B99713B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122555</xdr:rowOff>
    </xdr:from>
    <xdr:to>
      <xdr:col>20</xdr:col>
      <xdr:colOff>38100</xdr:colOff>
      <xdr:row>83</xdr:row>
      <xdr:rowOff>52705</xdr:rowOff>
    </xdr:to>
    <xdr:sp macro="" textlink="">
      <xdr:nvSpPr>
        <xdr:cNvPr id="249" name="楕円 248">
          <a:extLst>
            <a:ext uri="{FF2B5EF4-FFF2-40B4-BE49-F238E27FC236}">
              <a16:creationId xmlns:a16="http://schemas.microsoft.com/office/drawing/2014/main" xmlns="" id="{9AC82758-BDBC-4160-9661-1F1FA191697B}"/>
            </a:ext>
          </a:extLst>
        </xdr:cNvPr>
        <xdr:cNvSpPr/>
      </xdr:nvSpPr>
      <xdr:spPr>
        <a:xfrm>
          <a:off x="3746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61595</xdr:rowOff>
    </xdr:from>
    <xdr:to>
      <xdr:col>15</xdr:col>
      <xdr:colOff>101600</xdr:colOff>
      <xdr:row>79</xdr:row>
      <xdr:rowOff>163195</xdr:rowOff>
    </xdr:to>
    <xdr:sp macro="" textlink="">
      <xdr:nvSpPr>
        <xdr:cNvPr id="250" name="楕円 249">
          <a:extLst>
            <a:ext uri="{FF2B5EF4-FFF2-40B4-BE49-F238E27FC236}">
              <a16:creationId xmlns:a16="http://schemas.microsoft.com/office/drawing/2014/main" xmlns="" id="{BF7C1E5C-65F2-45F2-A6A3-5274206F8302}"/>
            </a:ext>
          </a:extLst>
        </xdr:cNvPr>
        <xdr:cNvSpPr/>
      </xdr:nvSpPr>
      <xdr:spPr>
        <a:xfrm>
          <a:off x="2857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112395</xdr:rowOff>
    </xdr:from>
    <xdr:to>
      <xdr:col>19</xdr:col>
      <xdr:colOff>177800</xdr:colOff>
      <xdr:row>83</xdr:row>
      <xdr:rowOff>1905</xdr:rowOff>
    </xdr:to>
    <xdr:cxnSp macro="">
      <xdr:nvCxnSpPr>
        <xdr:cNvPr id="251" name="直線コネクタ 250">
          <a:extLst>
            <a:ext uri="{FF2B5EF4-FFF2-40B4-BE49-F238E27FC236}">
              <a16:creationId xmlns:a16="http://schemas.microsoft.com/office/drawing/2014/main" xmlns="" id="{63E51251-1B7B-46AC-A0B6-F56CC1C8D9CC}"/>
            </a:ext>
          </a:extLst>
        </xdr:cNvPr>
        <xdr:cNvCxnSpPr/>
      </xdr:nvCxnSpPr>
      <xdr:spPr>
        <a:xfrm>
          <a:off x="2908300" y="13656945"/>
          <a:ext cx="889000" cy="575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52" name="n_1aveValue【公営住宅】&#10;有形固定資産減価償却率">
          <a:extLst>
            <a:ext uri="{FF2B5EF4-FFF2-40B4-BE49-F238E27FC236}">
              <a16:creationId xmlns:a16="http://schemas.microsoft.com/office/drawing/2014/main" xmlns="" id="{304F7126-43F2-4B99-A94D-F5118CC53B1E}"/>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53" name="n_2aveValue【公営住宅】&#10;有形固定資産減価償却率">
          <a:extLst>
            <a:ext uri="{FF2B5EF4-FFF2-40B4-BE49-F238E27FC236}">
              <a16:creationId xmlns:a16="http://schemas.microsoft.com/office/drawing/2014/main" xmlns="" id="{9EC48E4F-1555-44EC-B4A8-36CE8148E347}"/>
            </a:ext>
          </a:extLst>
        </xdr:cNvPr>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43832</xdr:rowOff>
    </xdr:from>
    <xdr:ext cx="405111" cy="259045"/>
    <xdr:sp macro="" textlink="">
      <xdr:nvSpPr>
        <xdr:cNvPr id="254" name="n_1mainValue【公営住宅】&#10;有形固定資産減価償却率">
          <a:extLst>
            <a:ext uri="{FF2B5EF4-FFF2-40B4-BE49-F238E27FC236}">
              <a16:creationId xmlns:a16="http://schemas.microsoft.com/office/drawing/2014/main" xmlns="" id="{EC9A71A4-4A7B-44E5-AC8B-CAD9C16EB006}"/>
            </a:ext>
          </a:extLst>
        </xdr:cNvPr>
        <xdr:cNvSpPr txBox="1"/>
      </xdr:nvSpPr>
      <xdr:spPr>
        <a:xfrm>
          <a:off x="3582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8272</xdr:rowOff>
    </xdr:from>
    <xdr:ext cx="405111" cy="259045"/>
    <xdr:sp macro="" textlink="">
      <xdr:nvSpPr>
        <xdr:cNvPr id="255" name="n_2mainValue【公営住宅】&#10;有形固定資産減価償却率">
          <a:extLst>
            <a:ext uri="{FF2B5EF4-FFF2-40B4-BE49-F238E27FC236}">
              <a16:creationId xmlns:a16="http://schemas.microsoft.com/office/drawing/2014/main" xmlns="" id="{68A6754B-F8B9-4540-9620-582B431EA1DF}"/>
            </a:ext>
          </a:extLst>
        </xdr:cNvPr>
        <xdr:cNvSpPr txBox="1"/>
      </xdr:nvSpPr>
      <xdr:spPr>
        <a:xfrm>
          <a:off x="2705744" y="1338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xmlns="" id="{3B48E040-610B-4942-BB75-9E856AD2E7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xmlns="" id="{36ADA297-F4BF-47A9-888E-22343306D46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xmlns="" id="{3547A244-690E-4B02-B3A5-CCA22E885BE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xmlns="" id="{BB5F60AA-7D69-42ED-94EC-41FE867904A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xmlns="" id="{D2BDB9DB-EA41-4265-BEF6-D67E108588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xmlns="" id="{B3812433-CB28-45CB-8FE2-979CE1DD51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xmlns="" id="{B966DCA4-6AB4-49A3-BF05-34E3E17515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xmlns="" id="{565002F3-81D1-41EB-A38A-76B3B773E63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xmlns="" id="{689CA923-F6B0-4458-A5F2-D2171C40D7D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xmlns="" id="{6D13943C-9616-4351-99A5-7C6C0CF6C2D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xmlns="" id="{A2D2AB15-9334-47B4-B12F-24ED9C1086B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xmlns="" id="{17484483-9A85-45DC-A969-26511A590CF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xmlns="" id="{7F031B15-0A9A-47F7-B588-E9E4EADD9D4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xmlns="" id="{FDD20315-710C-49E0-83CC-C1DD076BE93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xmlns="" id="{977C36D6-D17C-4E54-A37A-1FB999E52AA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xmlns="" id="{1F5F6427-3BFD-4243-AA27-F9F97330E2B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xmlns="" id="{8632AD6A-F82D-4764-9D1F-09EC212D5DE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xmlns="" id="{074C70EC-50E0-4779-80AA-297C77B71FC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xmlns="" id="{09A378A3-8590-4813-82DB-8D0E6A5BF71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xmlns="" id="{DB4A06AB-38C9-4E6E-AB78-7F6F6ACBC39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56B18900-E41A-470B-88ED-EEBA0FE7281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98C1B191-9E45-43FF-BA20-D33E91993BF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xmlns="" id="{1CA6F1DF-3E4A-4EFB-A910-B7FC8D2C677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79" name="直線コネクタ 278">
          <a:extLst>
            <a:ext uri="{FF2B5EF4-FFF2-40B4-BE49-F238E27FC236}">
              <a16:creationId xmlns:a16="http://schemas.microsoft.com/office/drawing/2014/main" xmlns="" id="{8678AA6C-7FD8-451A-B479-19391CD5499A}"/>
            </a:ext>
          </a:extLst>
        </xdr:cNvPr>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80" name="【公営住宅】&#10;一人当たり面積最小値テキスト">
          <a:extLst>
            <a:ext uri="{FF2B5EF4-FFF2-40B4-BE49-F238E27FC236}">
              <a16:creationId xmlns:a16="http://schemas.microsoft.com/office/drawing/2014/main" xmlns="" id="{8FCF912C-0E76-43F8-BA6D-173CB9E6D0B0}"/>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81" name="直線コネクタ 280">
          <a:extLst>
            <a:ext uri="{FF2B5EF4-FFF2-40B4-BE49-F238E27FC236}">
              <a16:creationId xmlns:a16="http://schemas.microsoft.com/office/drawing/2014/main" xmlns="" id="{1755CE48-0479-433B-A510-6612430E2B28}"/>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82" name="【公営住宅】&#10;一人当たり面積最大値テキスト">
          <a:extLst>
            <a:ext uri="{FF2B5EF4-FFF2-40B4-BE49-F238E27FC236}">
              <a16:creationId xmlns:a16="http://schemas.microsoft.com/office/drawing/2014/main" xmlns="" id="{6872E66C-3E4E-4E92-ACC7-B098CF1C22D1}"/>
            </a:ext>
          </a:extLst>
        </xdr:cNvPr>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83" name="直線コネクタ 282">
          <a:extLst>
            <a:ext uri="{FF2B5EF4-FFF2-40B4-BE49-F238E27FC236}">
              <a16:creationId xmlns:a16="http://schemas.microsoft.com/office/drawing/2014/main" xmlns="" id="{4911897B-08E0-405B-B8F2-96F87B04782E}"/>
            </a:ext>
          </a:extLst>
        </xdr:cNvPr>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84" name="【公営住宅】&#10;一人当たり面積平均値テキスト">
          <a:extLst>
            <a:ext uri="{FF2B5EF4-FFF2-40B4-BE49-F238E27FC236}">
              <a16:creationId xmlns:a16="http://schemas.microsoft.com/office/drawing/2014/main" xmlns="" id="{013E467B-2388-4C32-A7D0-8437C1D7801B}"/>
            </a:ext>
          </a:extLst>
        </xdr:cNvPr>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85" name="フローチャート: 判断 284">
          <a:extLst>
            <a:ext uri="{FF2B5EF4-FFF2-40B4-BE49-F238E27FC236}">
              <a16:creationId xmlns:a16="http://schemas.microsoft.com/office/drawing/2014/main" xmlns="" id="{4F77AFD7-29F2-4B39-AC4C-B06838E4691D}"/>
            </a:ext>
          </a:extLst>
        </xdr:cNvPr>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86" name="フローチャート: 判断 285">
          <a:extLst>
            <a:ext uri="{FF2B5EF4-FFF2-40B4-BE49-F238E27FC236}">
              <a16:creationId xmlns:a16="http://schemas.microsoft.com/office/drawing/2014/main" xmlns="" id="{1051BB77-64E6-49A2-9D32-E7653480DB72}"/>
            </a:ext>
          </a:extLst>
        </xdr:cNvPr>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87" name="フローチャート: 判断 286">
          <a:extLst>
            <a:ext uri="{FF2B5EF4-FFF2-40B4-BE49-F238E27FC236}">
              <a16:creationId xmlns:a16="http://schemas.microsoft.com/office/drawing/2014/main" xmlns="" id="{8D784DED-4EDE-43E5-9DD2-4F3A9E164DFE}"/>
            </a:ext>
          </a:extLst>
        </xdr:cNvPr>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5205E4F9-5F0F-4D98-B7A2-4440629D1D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B71B4F95-DE2A-49DB-BBFA-662AAD0432F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939F80D-66C3-4341-B323-CE9D29978B9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87245F3-122D-423C-992F-F62FD2BEC9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B89CB858-DD5F-4149-8059-4A574966A4E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58928</xdr:rowOff>
    </xdr:from>
    <xdr:to>
      <xdr:col>50</xdr:col>
      <xdr:colOff>165100</xdr:colOff>
      <xdr:row>85</xdr:row>
      <xdr:rowOff>160528</xdr:rowOff>
    </xdr:to>
    <xdr:sp macro="" textlink="">
      <xdr:nvSpPr>
        <xdr:cNvPr id="293" name="楕円 292">
          <a:extLst>
            <a:ext uri="{FF2B5EF4-FFF2-40B4-BE49-F238E27FC236}">
              <a16:creationId xmlns:a16="http://schemas.microsoft.com/office/drawing/2014/main" xmlns="" id="{8599E250-072C-4AB1-A5F8-018C8A4330E3}"/>
            </a:ext>
          </a:extLst>
        </xdr:cNvPr>
        <xdr:cNvSpPr/>
      </xdr:nvSpPr>
      <xdr:spPr>
        <a:xfrm>
          <a:off x="9588500" y="146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57404</xdr:rowOff>
    </xdr:from>
    <xdr:to>
      <xdr:col>46</xdr:col>
      <xdr:colOff>38100</xdr:colOff>
      <xdr:row>86</xdr:row>
      <xdr:rowOff>159004</xdr:rowOff>
    </xdr:to>
    <xdr:sp macro="" textlink="">
      <xdr:nvSpPr>
        <xdr:cNvPr id="294" name="楕円 293">
          <a:extLst>
            <a:ext uri="{FF2B5EF4-FFF2-40B4-BE49-F238E27FC236}">
              <a16:creationId xmlns:a16="http://schemas.microsoft.com/office/drawing/2014/main" xmlns="" id="{62935D3B-DFD1-411C-BE19-0704B9135231}"/>
            </a:ext>
          </a:extLst>
        </xdr:cNvPr>
        <xdr:cNvSpPr/>
      </xdr:nvSpPr>
      <xdr:spPr>
        <a:xfrm>
          <a:off x="8699500" y="1480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109728</xdr:rowOff>
    </xdr:from>
    <xdr:to>
      <xdr:col>50</xdr:col>
      <xdr:colOff>114300</xdr:colOff>
      <xdr:row>86</xdr:row>
      <xdr:rowOff>108204</xdr:rowOff>
    </xdr:to>
    <xdr:cxnSp macro="">
      <xdr:nvCxnSpPr>
        <xdr:cNvPr id="295" name="直線コネクタ 294">
          <a:extLst>
            <a:ext uri="{FF2B5EF4-FFF2-40B4-BE49-F238E27FC236}">
              <a16:creationId xmlns:a16="http://schemas.microsoft.com/office/drawing/2014/main" xmlns="" id="{74194A3E-4C33-427D-9AA0-247BDB3C20CF}"/>
            </a:ext>
          </a:extLst>
        </xdr:cNvPr>
        <xdr:cNvCxnSpPr/>
      </xdr:nvCxnSpPr>
      <xdr:spPr>
        <a:xfrm flipV="1">
          <a:off x="8750300" y="14682978"/>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296" name="n_1aveValue【公営住宅】&#10;一人当たり面積">
          <a:extLst>
            <a:ext uri="{FF2B5EF4-FFF2-40B4-BE49-F238E27FC236}">
              <a16:creationId xmlns:a16="http://schemas.microsoft.com/office/drawing/2014/main" xmlns="" id="{EF8117A2-3AC3-4D29-8043-FA3437275D8A}"/>
            </a:ext>
          </a:extLst>
        </xdr:cNvPr>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97" name="n_2aveValue【公営住宅】&#10;一人当たり面積">
          <a:extLst>
            <a:ext uri="{FF2B5EF4-FFF2-40B4-BE49-F238E27FC236}">
              <a16:creationId xmlns:a16="http://schemas.microsoft.com/office/drawing/2014/main" xmlns="" id="{D3755BED-76AA-4A14-962E-0D5143CF60F9}"/>
            </a:ext>
          </a:extLst>
        </xdr:cNvPr>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151655</xdr:rowOff>
    </xdr:from>
    <xdr:ext cx="469744" cy="259045"/>
    <xdr:sp macro="" textlink="">
      <xdr:nvSpPr>
        <xdr:cNvPr id="298" name="n_1mainValue【公営住宅】&#10;一人当たり面積">
          <a:extLst>
            <a:ext uri="{FF2B5EF4-FFF2-40B4-BE49-F238E27FC236}">
              <a16:creationId xmlns:a16="http://schemas.microsoft.com/office/drawing/2014/main" xmlns="" id="{0DC42417-C817-474F-B1AF-47CBDB1F22C6}"/>
            </a:ext>
          </a:extLst>
        </xdr:cNvPr>
        <xdr:cNvSpPr txBox="1"/>
      </xdr:nvSpPr>
      <xdr:spPr>
        <a:xfrm>
          <a:off x="9391727" y="1472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150131</xdr:rowOff>
    </xdr:from>
    <xdr:ext cx="469744" cy="259045"/>
    <xdr:sp macro="" textlink="">
      <xdr:nvSpPr>
        <xdr:cNvPr id="299" name="n_2mainValue【公営住宅】&#10;一人当たり面積">
          <a:extLst>
            <a:ext uri="{FF2B5EF4-FFF2-40B4-BE49-F238E27FC236}">
              <a16:creationId xmlns:a16="http://schemas.microsoft.com/office/drawing/2014/main" xmlns="" id="{5B25A760-B130-49D5-856B-B76F162A0FF7}"/>
            </a:ext>
          </a:extLst>
        </xdr:cNvPr>
        <xdr:cNvSpPr txBox="1"/>
      </xdr:nvSpPr>
      <xdr:spPr>
        <a:xfrm>
          <a:off x="8515427" y="1489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147547E9-9204-4036-BB8E-933CF20652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01" name="正方形/長方形 300">
          <a:extLst>
            <a:ext uri="{FF2B5EF4-FFF2-40B4-BE49-F238E27FC236}">
              <a16:creationId xmlns:a16="http://schemas.microsoft.com/office/drawing/2014/main" xmlns="" id="{BEB30EBE-E929-4884-B888-9697038860EE}"/>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02" name="正方形/長方形 301">
          <a:extLst>
            <a:ext uri="{FF2B5EF4-FFF2-40B4-BE49-F238E27FC236}">
              <a16:creationId xmlns:a16="http://schemas.microsoft.com/office/drawing/2014/main" xmlns="" id="{222BAAAF-43A3-4809-9D43-CD168D095525}"/>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03" name="正方形/長方形 302">
          <a:extLst>
            <a:ext uri="{FF2B5EF4-FFF2-40B4-BE49-F238E27FC236}">
              <a16:creationId xmlns:a16="http://schemas.microsoft.com/office/drawing/2014/main" xmlns="" id="{7F256F9D-1514-45C1-9821-9B83ECD3C09B}"/>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04" name="正方形/長方形 303">
          <a:extLst>
            <a:ext uri="{FF2B5EF4-FFF2-40B4-BE49-F238E27FC236}">
              <a16:creationId xmlns:a16="http://schemas.microsoft.com/office/drawing/2014/main" xmlns="" id="{29A35C2E-DEC4-4186-BA8F-4CAFFF38656C}"/>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xmlns="" id="{3A39C851-C9CF-45BE-AF63-D26514BEECC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6" name="正方形/長方形 305">
          <a:extLst>
            <a:ext uri="{FF2B5EF4-FFF2-40B4-BE49-F238E27FC236}">
              <a16:creationId xmlns:a16="http://schemas.microsoft.com/office/drawing/2014/main" xmlns="" id="{9E239D2D-9CF3-4FA4-AFB6-5FAFB10E5E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07" name="正方形/長方形 306">
          <a:extLst>
            <a:ext uri="{FF2B5EF4-FFF2-40B4-BE49-F238E27FC236}">
              <a16:creationId xmlns:a16="http://schemas.microsoft.com/office/drawing/2014/main" xmlns="" id="{18CED0D4-D4C8-4B42-A48A-3259346D951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08" name="正方形/長方形 307">
          <a:extLst>
            <a:ext uri="{FF2B5EF4-FFF2-40B4-BE49-F238E27FC236}">
              <a16:creationId xmlns:a16="http://schemas.microsoft.com/office/drawing/2014/main" xmlns="" id="{51FBAD0E-51D1-4ED5-98E0-6CA04C8F14C7}"/>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09" name="正方形/長方形 308">
          <a:extLst>
            <a:ext uri="{FF2B5EF4-FFF2-40B4-BE49-F238E27FC236}">
              <a16:creationId xmlns:a16="http://schemas.microsoft.com/office/drawing/2014/main" xmlns="" id="{6AC1A398-5036-4DC6-9F25-218C777E317F}"/>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0" name="正方形/長方形 309">
          <a:extLst>
            <a:ext uri="{FF2B5EF4-FFF2-40B4-BE49-F238E27FC236}">
              <a16:creationId xmlns:a16="http://schemas.microsoft.com/office/drawing/2014/main" xmlns="" id="{EA5AE229-D839-4105-96F9-5F4B16B651A9}"/>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a:extLst>
            <a:ext uri="{FF2B5EF4-FFF2-40B4-BE49-F238E27FC236}">
              <a16:creationId xmlns:a16="http://schemas.microsoft.com/office/drawing/2014/main" xmlns="" id="{14B83ABC-F324-4FCA-B8B8-4B36253639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a:extLst>
            <a:ext uri="{FF2B5EF4-FFF2-40B4-BE49-F238E27FC236}">
              <a16:creationId xmlns:a16="http://schemas.microsoft.com/office/drawing/2014/main" xmlns="" id="{F5DB3EA0-A28C-4F19-B88C-37682C990D0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a:extLst>
            <a:ext uri="{FF2B5EF4-FFF2-40B4-BE49-F238E27FC236}">
              <a16:creationId xmlns:a16="http://schemas.microsoft.com/office/drawing/2014/main" xmlns="" id="{3B0240C7-5978-4E31-98CF-4C49BA430EF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a:extLst>
            <a:ext uri="{FF2B5EF4-FFF2-40B4-BE49-F238E27FC236}">
              <a16:creationId xmlns:a16="http://schemas.microsoft.com/office/drawing/2014/main" xmlns="" id="{DDC65F29-325F-4F42-9539-75920204A91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a:extLst>
            <a:ext uri="{FF2B5EF4-FFF2-40B4-BE49-F238E27FC236}">
              <a16:creationId xmlns:a16="http://schemas.microsoft.com/office/drawing/2014/main" xmlns="" id="{F162A641-2117-4949-9F7F-BFC2FAFD590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a:extLst>
            <a:ext uri="{FF2B5EF4-FFF2-40B4-BE49-F238E27FC236}">
              <a16:creationId xmlns:a16="http://schemas.microsoft.com/office/drawing/2014/main" xmlns="" id="{D6631FE3-84AB-4EF7-A726-0518855DC3D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a:extLst>
            <a:ext uri="{FF2B5EF4-FFF2-40B4-BE49-F238E27FC236}">
              <a16:creationId xmlns:a16="http://schemas.microsoft.com/office/drawing/2014/main" xmlns="" id="{3EFAB929-1E0B-4D6C-A97A-55489E9CC2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a:extLst>
            <a:ext uri="{FF2B5EF4-FFF2-40B4-BE49-F238E27FC236}">
              <a16:creationId xmlns:a16="http://schemas.microsoft.com/office/drawing/2014/main" xmlns="" id="{1F28F96C-7105-4AB5-A89E-E0D664A06D0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a:extLst>
            <a:ext uri="{FF2B5EF4-FFF2-40B4-BE49-F238E27FC236}">
              <a16:creationId xmlns:a16="http://schemas.microsoft.com/office/drawing/2014/main" xmlns="" id="{B0C2BA7E-C2CC-45D8-A2F3-627ADD3B18D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a:extLst>
            <a:ext uri="{FF2B5EF4-FFF2-40B4-BE49-F238E27FC236}">
              <a16:creationId xmlns:a16="http://schemas.microsoft.com/office/drawing/2014/main" xmlns="" id="{39A4D87D-D764-497C-852D-82EB788FC78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a:extLst>
            <a:ext uri="{FF2B5EF4-FFF2-40B4-BE49-F238E27FC236}">
              <a16:creationId xmlns:a16="http://schemas.microsoft.com/office/drawing/2014/main" xmlns="" id="{54A7FB5E-C4A7-4691-976C-A8ABA937DCF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2" name="テキスト ボックス 321">
          <a:extLst>
            <a:ext uri="{FF2B5EF4-FFF2-40B4-BE49-F238E27FC236}">
              <a16:creationId xmlns:a16="http://schemas.microsoft.com/office/drawing/2014/main" xmlns="" id="{37E37751-9E7A-43E4-84BC-AC20380D86C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a:extLst>
            <a:ext uri="{FF2B5EF4-FFF2-40B4-BE49-F238E27FC236}">
              <a16:creationId xmlns:a16="http://schemas.microsoft.com/office/drawing/2014/main" xmlns="" id="{45C6C920-28CD-495D-B558-4A8276FDF64E}"/>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a:extLst>
            <a:ext uri="{FF2B5EF4-FFF2-40B4-BE49-F238E27FC236}">
              <a16:creationId xmlns:a16="http://schemas.microsoft.com/office/drawing/2014/main" xmlns="" id="{9EF88A4F-4194-4974-96DD-F3D80DEB528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a:extLst>
            <a:ext uri="{FF2B5EF4-FFF2-40B4-BE49-F238E27FC236}">
              <a16:creationId xmlns:a16="http://schemas.microsoft.com/office/drawing/2014/main" xmlns="" id="{25054DDB-E6F8-4804-9F6E-91FA92357E7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a:extLst>
            <a:ext uri="{FF2B5EF4-FFF2-40B4-BE49-F238E27FC236}">
              <a16:creationId xmlns:a16="http://schemas.microsoft.com/office/drawing/2014/main" xmlns="" id="{483CD7BC-BE57-4018-A91D-912F7EFD2D3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a:extLst>
            <a:ext uri="{FF2B5EF4-FFF2-40B4-BE49-F238E27FC236}">
              <a16:creationId xmlns:a16="http://schemas.microsoft.com/office/drawing/2014/main" xmlns="" id="{8C8D2A37-4343-4279-825F-910B13D51A0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a:extLst>
            <a:ext uri="{FF2B5EF4-FFF2-40B4-BE49-F238E27FC236}">
              <a16:creationId xmlns:a16="http://schemas.microsoft.com/office/drawing/2014/main" xmlns="" id="{1B8BAFDC-3AB5-4A10-83C4-86DFBD10BAF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a:extLst>
            <a:ext uri="{FF2B5EF4-FFF2-40B4-BE49-F238E27FC236}">
              <a16:creationId xmlns:a16="http://schemas.microsoft.com/office/drawing/2014/main" xmlns="" id="{A0B0D0CE-0BFA-4BBD-BE4B-9FF677158F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a:extLst>
            <a:ext uri="{FF2B5EF4-FFF2-40B4-BE49-F238E27FC236}">
              <a16:creationId xmlns:a16="http://schemas.microsoft.com/office/drawing/2014/main" xmlns="" id="{24DF76D5-8C25-4F1F-8B4A-F15E6832A07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a:extLst>
            <a:ext uri="{FF2B5EF4-FFF2-40B4-BE49-F238E27FC236}">
              <a16:creationId xmlns:a16="http://schemas.microsoft.com/office/drawing/2014/main" xmlns="" id="{5E8DA7D1-A89B-4766-A122-9E6D5774E12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2" name="テキスト ボックス 331">
          <a:extLst>
            <a:ext uri="{FF2B5EF4-FFF2-40B4-BE49-F238E27FC236}">
              <a16:creationId xmlns:a16="http://schemas.microsoft.com/office/drawing/2014/main" xmlns="" id="{DDCA730D-DDF8-4FCF-A57F-41ED7079923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xmlns="" id="{19CD0C8A-89FB-4A45-98EF-724B849108D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xmlns="" id="{9E9958EE-9AB9-4293-843E-D5B258DB92A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a:extLst>
            <a:ext uri="{FF2B5EF4-FFF2-40B4-BE49-F238E27FC236}">
              <a16:creationId xmlns:a16="http://schemas.microsoft.com/office/drawing/2014/main" xmlns="" id="{82575471-FA4D-4BB5-B845-5B15A1C5026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36" name="直線コネクタ 335">
          <a:extLst>
            <a:ext uri="{FF2B5EF4-FFF2-40B4-BE49-F238E27FC236}">
              <a16:creationId xmlns:a16="http://schemas.microsoft.com/office/drawing/2014/main" xmlns="" id="{EFC4FCDE-7F33-4F78-BA27-8A8A1221BECF}"/>
            </a:ext>
          </a:extLst>
        </xdr:cNvPr>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37" name="【認定こども園・幼稚園・保育所】&#10;有形固定資産減価償却率最小値テキスト">
          <a:extLst>
            <a:ext uri="{FF2B5EF4-FFF2-40B4-BE49-F238E27FC236}">
              <a16:creationId xmlns:a16="http://schemas.microsoft.com/office/drawing/2014/main" xmlns="" id="{1B2594FE-81F3-4B41-A90B-BCEB5FE402BC}"/>
            </a:ext>
          </a:extLst>
        </xdr:cNvPr>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38" name="直線コネクタ 337">
          <a:extLst>
            <a:ext uri="{FF2B5EF4-FFF2-40B4-BE49-F238E27FC236}">
              <a16:creationId xmlns:a16="http://schemas.microsoft.com/office/drawing/2014/main" xmlns="" id="{E2AAB002-DC0A-4B7C-9112-9E2CAF4158C0}"/>
            </a:ext>
          </a:extLst>
        </xdr:cNvPr>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39" name="【認定こども園・幼稚園・保育所】&#10;有形固定資産減価償却率最大値テキスト">
          <a:extLst>
            <a:ext uri="{FF2B5EF4-FFF2-40B4-BE49-F238E27FC236}">
              <a16:creationId xmlns:a16="http://schemas.microsoft.com/office/drawing/2014/main" xmlns="" id="{60DC0DAF-3CD2-4A8A-AEF9-B14F6F01059D}"/>
            </a:ext>
          </a:extLst>
        </xdr:cNvPr>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40" name="直線コネクタ 339">
          <a:extLst>
            <a:ext uri="{FF2B5EF4-FFF2-40B4-BE49-F238E27FC236}">
              <a16:creationId xmlns:a16="http://schemas.microsoft.com/office/drawing/2014/main" xmlns="" id="{C887F367-3115-4135-8AEA-415E23C0C2F6}"/>
            </a:ext>
          </a:extLst>
        </xdr:cNvPr>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41" name="【認定こども園・幼稚園・保育所】&#10;有形固定資産減価償却率平均値テキスト">
          <a:extLst>
            <a:ext uri="{FF2B5EF4-FFF2-40B4-BE49-F238E27FC236}">
              <a16:creationId xmlns:a16="http://schemas.microsoft.com/office/drawing/2014/main" xmlns="" id="{CCA6A21E-369F-4374-98AA-EE563E0A43B9}"/>
            </a:ext>
          </a:extLst>
        </xdr:cNvPr>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42" name="フローチャート: 判断 341">
          <a:extLst>
            <a:ext uri="{FF2B5EF4-FFF2-40B4-BE49-F238E27FC236}">
              <a16:creationId xmlns:a16="http://schemas.microsoft.com/office/drawing/2014/main" xmlns="" id="{21144A9D-FB3E-45DF-A5F3-FDC18D1B6FA9}"/>
            </a:ext>
          </a:extLst>
        </xdr:cNvPr>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43" name="フローチャート: 判断 342">
          <a:extLst>
            <a:ext uri="{FF2B5EF4-FFF2-40B4-BE49-F238E27FC236}">
              <a16:creationId xmlns:a16="http://schemas.microsoft.com/office/drawing/2014/main" xmlns="" id="{07011EB4-82AE-458F-8E9A-1EFAB3141767}"/>
            </a:ext>
          </a:extLst>
        </xdr:cNvPr>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44" name="フローチャート: 判断 343">
          <a:extLst>
            <a:ext uri="{FF2B5EF4-FFF2-40B4-BE49-F238E27FC236}">
              <a16:creationId xmlns:a16="http://schemas.microsoft.com/office/drawing/2014/main" xmlns="" id="{F9056E78-88E8-464A-A63F-6CDD74F246CE}"/>
            </a:ext>
          </a:extLst>
        </xdr:cNvPr>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a:extLst>
            <a:ext uri="{FF2B5EF4-FFF2-40B4-BE49-F238E27FC236}">
              <a16:creationId xmlns:a16="http://schemas.microsoft.com/office/drawing/2014/main" xmlns="" id="{316CE690-5BF1-425D-866E-1CDAFF62951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a:extLst>
            <a:ext uri="{FF2B5EF4-FFF2-40B4-BE49-F238E27FC236}">
              <a16:creationId xmlns:a16="http://schemas.microsoft.com/office/drawing/2014/main" xmlns="" id="{05266436-A714-4CCF-9B15-E0B400EDCB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xmlns="" id="{A8FA7AD1-C841-45C0-ACD4-F61B3ED8570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xmlns="" id="{C6861A15-41A8-4CFA-87FD-A9F9673FEF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2C392DEA-38C2-4B8B-BFE3-6F4951C9439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6350</xdr:rowOff>
    </xdr:from>
    <xdr:to>
      <xdr:col>76</xdr:col>
      <xdr:colOff>165100</xdr:colOff>
      <xdr:row>33</xdr:row>
      <xdr:rowOff>107950</xdr:rowOff>
    </xdr:to>
    <xdr:sp macro="" textlink="">
      <xdr:nvSpPr>
        <xdr:cNvPr id="350" name="楕円 349">
          <a:extLst>
            <a:ext uri="{FF2B5EF4-FFF2-40B4-BE49-F238E27FC236}">
              <a16:creationId xmlns:a16="http://schemas.microsoft.com/office/drawing/2014/main" xmlns="" id="{6343722F-1611-4492-B033-B5669C28429D}"/>
            </a:ext>
          </a:extLst>
        </xdr:cNvPr>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139717</xdr:rowOff>
    </xdr:from>
    <xdr:ext cx="405111" cy="259045"/>
    <xdr:sp macro="" textlink="">
      <xdr:nvSpPr>
        <xdr:cNvPr id="351" name="n_1aveValue【認定こども園・幼稚園・保育所】&#10;有形固定資産減価償却率">
          <a:extLst>
            <a:ext uri="{FF2B5EF4-FFF2-40B4-BE49-F238E27FC236}">
              <a16:creationId xmlns:a16="http://schemas.microsoft.com/office/drawing/2014/main" xmlns="" id="{A8F45FC3-D050-458F-962C-EDB0569D617B}"/>
            </a:ext>
          </a:extLst>
        </xdr:cNvPr>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52" name="n_2aveValue【認定こども園・幼稚園・保育所】&#10;有形固定資産減価償却率">
          <a:extLst>
            <a:ext uri="{FF2B5EF4-FFF2-40B4-BE49-F238E27FC236}">
              <a16:creationId xmlns:a16="http://schemas.microsoft.com/office/drawing/2014/main" xmlns="" id="{35729A0B-A10C-4CEB-88F8-936BB152071C}"/>
            </a:ext>
          </a:extLst>
        </xdr:cNvPr>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53" name="n_2mainValue【認定こども園・幼稚園・保育所】&#10;有形固定資産減価償却率">
          <a:extLst>
            <a:ext uri="{FF2B5EF4-FFF2-40B4-BE49-F238E27FC236}">
              <a16:creationId xmlns:a16="http://schemas.microsoft.com/office/drawing/2014/main" xmlns="" id="{911AE85A-F5AE-4AFA-8546-546CFA88B220}"/>
            </a:ext>
          </a:extLst>
        </xdr:cNvPr>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xmlns="" id="{60F2E882-FA2F-48E4-AFB9-544D4AF6289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xmlns="" id="{7B98008A-D5B7-46DB-B51A-78D743F5CC3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xmlns="" id="{FC7D6BE0-3FC5-4406-8A00-CA6954CB893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xmlns="" id="{BECB3C3A-601E-4E18-BF94-E271F3402B5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xmlns="" id="{246C044A-C079-484E-80BC-6845DF99CAA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xmlns="" id="{F7DED22B-8E84-44C4-8784-82510366A4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xmlns="" id="{D0226DF6-B939-4177-B5F5-E4E2F58675A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xmlns="" id="{9ABA783E-A794-41FA-B105-82039750CA7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xmlns="" id="{5942490F-537A-4DA2-937F-84452CC2F6E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xmlns="" id="{F81051D7-8B4F-4C01-B6AA-8FADD765E3D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xmlns="" id="{DBE078C8-BF1B-4C19-80CD-EDF11C72D0A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5" name="テキスト ボックス 364">
          <a:extLst>
            <a:ext uri="{FF2B5EF4-FFF2-40B4-BE49-F238E27FC236}">
              <a16:creationId xmlns:a16="http://schemas.microsoft.com/office/drawing/2014/main" xmlns="" id="{9E41E95F-8D33-42FA-91E9-1C9AD0126AD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xmlns="" id="{35A7B8CD-A3C3-4216-B475-D951C0B07E5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7" name="テキスト ボックス 366">
          <a:extLst>
            <a:ext uri="{FF2B5EF4-FFF2-40B4-BE49-F238E27FC236}">
              <a16:creationId xmlns:a16="http://schemas.microsoft.com/office/drawing/2014/main" xmlns="" id="{16237948-8161-4411-8CC1-197777ABFB3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xmlns="" id="{314950D5-996D-40F6-ABDF-50D1382ADFB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9" name="テキスト ボックス 368">
          <a:extLst>
            <a:ext uri="{FF2B5EF4-FFF2-40B4-BE49-F238E27FC236}">
              <a16:creationId xmlns:a16="http://schemas.microsoft.com/office/drawing/2014/main" xmlns="" id="{BFAB2D3E-6151-4F17-ACA0-DA9BD6F6B3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xmlns="" id="{CCB1E68D-B821-4CE9-8412-C36C43F9384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1" name="テキスト ボックス 370">
          <a:extLst>
            <a:ext uri="{FF2B5EF4-FFF2-40B4-BE49-F238E27FC236}">
              <a16:creationId xmlns:a16="http://schemas.microsoft.com/office/drawing/2014/main" xmlns="" id="{C52D9190-D2D8-4C02-9EBC-80811785DB08}"/>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xmlns="" id="{D9FD9075-0475-4E92-9A74-D5A8A9D10BE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3" name="テキスト ボックス 372">
          <a:extLst>
            <a:ext uri="{FF2B5EF4-FFF2-40B4-BE49-F238E27FC236}">
              <a16:creationId xmlns:a16="http://schemas.microsoft.com/office/drawing/2014/main" xmlns="" id="{6F06AA67-8EB5-4B88-95B7-C322288C909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a:extLst>
            <a:ext uri="{FF2B5EF4-FFF2-40B4-BE49-F238E27FC236}">
              <a16:creationId xmlns:a16="http://schemas.microsoft.com/office/drawing/2014/main" xmlns="" id="{F571FC41-AF76-4FDB-A547-68F15077691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75" name="直線コネクタ 374">
          <a:extLst>
            <a:ext uri="{FF2B5EF4-FFF2-40B4-BE49-F238E27FC236}">
              <a16:creationId xmlns:a16="http://schemas.microsoft.com/office/drawing/2014/main" xmlns="" id="{A2145BE6-14C8-4566-97B5-20EF45CFCAAA}"/>
            </a:ext>
          </a:extLst>
        </xdr:cNvPr>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376" name="【認定こども園・幼稚園・保育所】&#10;一人当たり面積最小値テキスト">
          <a:extLst>
            <a:ext uri="{FF2B5EF4-FFF2-40B4-BE49-F238E27FC236}">
              <a16:creationId xmlns:a16="http://schemas.microsoft.com/office/drawing/2014/main" xmlns="" id="{8BEFDC58-739A-42AA-8322-A0CADBD4BD98}"/>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377" name="直線コネクタ 376">
          <a:extLst>
            <a:ext uri="{FF2B5EF4-FFF2-40B4-BE49-F238E27FC236}">
              <a16:creationId xmlns:a16="http://schemas.microsoft.com/office/drawing/2014/main" xmlns="" id="{EB44269E-1CCD-441A-87BA-3ED842D38DB9}"/>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378" name="【認定こども園・幼稚園・保育所】&#10;一人当たり面積最大値テキスト">
          <a:extLst>
            <a:ext uri="{FF2B5EF4-FFF2-40B4-BE49-F238E27FC236}">
              <a16:creationId xmlns:a16="http://schemas.microsoft.com/office/drawing/2014/main" xmlns="" id="{CC5291EE-D524-4040-BD7B-7699D97E9DCF}"/>
            </a:ext>
          </a:extLst>
        </xdr:cNvPr>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379" name="直線コネクタ 378">
          <a:extLst>
            <a:ext uri="{FF2B5EF4-FFF2-40B4-BE49-F238E27FC236}">
              <a16:creationId xmlns:a16="http://schemas.microsoft.com/office/drawing/2014/main" xmlns="" id="{13BD853B-C980-426A-B6B9-E3FC3DFB7B2E}"/>
            </a:ext>
          </a:extLst>
        </xdr:cNvPr>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380" name="【認定こども園・幼稚園・保育所】&#10;一人当たり面積平均値テキスト">
          <a:extLst>
            <a:ext uri="{FF2B5EF4-FFF2-40B4-BE49-F238E27FC236}">
              <a16:creationId xmlns:a16="http://schemas.microsoft.com/office/drawing/2014/main" xmlns="" id="{0D88E193-8250-4EB8-898B-20A2C11E0137}"/>
            </a:ext>
          </a:extLst>
        </xdr:cNvPr>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381" name="フローチャート: 判断 380">
          <a:extLst>
            <a:ext uri="{FF2B5EF4-FFF2-40B4-BE49-F238E27FC236}">
              <a16:creationId xmlns:a16="http://schemas.microsoft.com/office/drawing/2014/main" xmlns="" id="{1085D2B4-FEBB-489D-AAE2-0717FB31FEAA}"/>
            </a:ext>
          </a:extLst>
        </xdr:cNvPr>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382" name="フローチャート: 判断 381">
          <a:extLst>
            <a:ext uri="{FF2B5EF4-FFF2-40B4-BE49-F238E27FC236}">
              <a16:creationId xmlns:a16="http://schemas.microsoft.com/office/drawing/2014/main" xmlns="" id="{149A149B-4B3E-468E-A369-7453DBE2A325}"/>
            </a:ext>
          </a:extLst>
        </xdr:cNvPr>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383" name="フローチャート: 判断 382">
          <a:extLst>
            <a:ext uri="{FF2B5EF4-FFF2-40B4-BE49-F238E27FC236}">
              <a16:creationId xmlns:a16="http://schemas.microsoft.com/office/drawing/2014/main" xmlns="" id="{F57D1938-A59F-4AA8-8302-84020423E0C3}"/>
            </a:ext>
          </a:extLst>
        </xdr:cNvPr>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xmlns="" id="{0E6E74C2-80AD-4DE5-BC39-4AE1AA04B42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xmlns="" id="{7A6E090F-B181-4C28-891A-4F6FA864E2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xmlns="" id="{D5A4F171-A564-40AA-B6DE-66B06E66F32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xmlns="" id="{A4433CC7-C569-40E9-9065-DFF178694D7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xmlns="" id="{8E87AEF5-B051-4EAA-A955-D9E68BB921C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123698</xdr:rowOff>
    </xdr:from>
    <xdr:to>
      <xdr:col>107</xdr:col>
      <xdr:colOff>101600</xdr:colOff>
      <xdr:row>41</xdr:row>
      <xdr:rowOff>53848</xdr:rowOff>
    </xdr:to>
    <xdr:sp macro="" textlink="">
      <xdr:nvSpPr>
        <xdr:cNvPr id="389" name="楕円 388">
          <a:extLst>
            <a:ext uri="{FF2B5EF4-FFF2-40B4-BE49-F238E27FC236}">
              <a16:creationId xmlns:a16="http://schemas.microsoft.com/office/drawing/2014/main" xmlns="" id="{69DA0A2D-168C-44F1-AB26-B5FC9838AD72}"/>
            </a:ext>
          </a:extLst>
        </xdr:cNvPr>
        <xdr:cNvSpPr/>
      </xdr:nvSpPr>
      <xdr:spPr>
        <a:xfrm>
          <a:off x="203835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168673</xdr:rowOff>
    </xdr:from>
    <xdr:ext cx="469744" cy="259045"/>
    <xdr:sp macro="" textlink="">
      <xdr:nvSpPr>
        <xdr:cNvPr id="390" name="n_1aveValue【認定こども園・幼稚園・保育所】&#10;一人当たり面積">
          <a:extLst>
            <a:ext uri="{FF2B5EF4-FFF2-40B4-BE49-F238E27FC236}">
              <a16:creationId xmlns:a16="http://schemas.microsoft.com/office/drawing/2014/main" xmlns="" id="{2D5F9C79-7FD0-45BC-AC89-58DF08CF6159}"/>
            </a:ext>
          </a:extLst>
        </xdr:cNvPr>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391" name="n_2aveValue【認定こども園・幼稚園・保育所】&#10;一人当たり面積">
          <a:extLst>
            <a:ext uri="{FF2B5EF4-FFF2-40B4-BE49-F238E27FC236}">
              <a16:creationId xmlns:a16="http://schemas.microsoft.com/office/drawing/2014/main" xmlns="" id="{0DB14B89-B21E-4107-93A3-BEB7357D7004}"/>
            </a:ext>
          </a:extLst>
        </xdr:cNvPr>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44975</xdr:rowOff>
    </xdr:from>
    <xdr:ext cx="469744" cy="259045"/>
    <xdr:sp macro="" textlink="">
      <xdr:nvSpPr>
        <xdr:cNvPr id="392" name="n_2mainValue【認定こども園・幼稚園・保育所】&#10;一人当たり面積">
          <a:extLst>
            <a:ext uri="{FF2B5EF4-FFF2-40B4-BE49-F238E27FC236}">
              <a16:creationId xmlns:a16="http://schemas.microsoft.com/office/drawing/2014/main" xmlns="" id="{1EFBD45E-57FA-46D1-B257-229BD7F6FF67}"/>
            </a:ext>
          </a:extLst>
        </xdr:cNvPr>
        <xdr:cNvSpPr txBox="1"/>
      </xdr:nvSpPr>
      <xdr:spPr>
        <a:xfrm>
          <a:off x="20199427" y="707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3" name="正方形/長方形 392">
          <a:extLst>
            <a:ext uri="{FF2B5EF4-FFF2-40B4-BE49-F238E27FC236}">
              <a16:creationId xmlns:a16="http://schemas.microsoft.com/office/drawing/2014/main" xmlns="" id="{F30FB705-DA0B-456A-AA1F-7259062A3E9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4" name="正方形/長方形 393">
          <a:extLst>
            <a:ext uri="{FF2B5EF4-FFF2-40B4-BE49-F238E27FC236}">
              <a16:creationId xmlns:a16="http://schemas.microsoft.com/office/drawing/2014/main" xmlns="" id="{F07C9D6B-B27A-4B7A-9896-136EFEFF3C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5" name="正方形/長方形 394">
          <a:extLst>
            <a:ext uri="{FF2B5EF4-FFF2-40B4-BE49-F238E27FC236}">
              <a16:creationId xmlns:a16="http://schemas.microsoft.com/office/drawing/2014/main" xmlns="" id="{AA70C68A-7CB1-483D-8D01-51C59C5D5D0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6" name="正方形/長方形 395">
          <a:extLst>
            <a:ext uri="{FF2B5EF4-FFF2-40B4-BE49-F238E27FC236}">
              <a16:creationId xmlns:a16="http://schemas.microsoft.com/office/drawing/2014/main" xmlns="" id="{6C855074-2462-4760-900B-8103F5063AE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7" name="正方形/長方形 396">
          <a:extLst>
            <a:ext uri="{FF2B5EF4-FFF2-40B4-BE49-F238E27FC236}">
              <a16:creationId xmlns:a16="http://schemas.microsoft.com/office/drawing/2014/main" xmlns="" id="{72118B8A-85E4-43CB-95EC-412CC72E4E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8" name="正方形/長方形 397">
          <a:extLst>
            <a:ext uri="{FF2B5EF4-FFF2-40B4-BE49-F238E27FC236}">
              <a16:creationId xmlns:a16="http://schemas.microsoft.com/office/drawing/2014/main" xmlns="" id="{693681DA-4A55-486E-9C61-59751A822BA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9" name="正方形/長方形 398">
          <a:extLst>
            <a:ext uri="{FF2B5EF4-FFF2-40B4-BE49-F238E27FC236}">
              <a16:creationId xmlns:a16="http://schemas.microsoft.com/office/drawing/2014/main" xmlns="" id="{0DB91BBE-C18B-4196-9A82-CEAEC512947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0" name="正方形/長方形 399">
          <a:extLst>
            <a:ext uri="{FF2B5EF4-FFF2-40B4-BE49-F238E27FC236}">
              <a16:creationId xmlns:a16="http://schemas.microsoft.com/office/drawing/2014/main" xmlns="" id="{D53B6ADD-24A8-47A3-B216-26D1A8E7CD8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1" name="テキスト ボックス 400">
          <a:extLst>
            <a:ext uri="{FF2B5EF4-FFF2-40B4-BE49-F238E27FC236}">
              <a16:creationId xmlns:a16="http://schemas.microsoft.com/office/drawing/2014/main" xmlns="" id="{4CD587AD-035A-49A1-885E-59F707BE3C6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2" name="直線コネクタ 401">
          <a:extLst>
            <a:ext uri="{FF2B5EF4-FFF2-40B4-BE49-F238E27FC236}">
              <a16:creationId xmlns:a16="http://schemas.microsoft.com/office/drawing/2014/main" xmlns="" id="{68C70052-786A-4AF9-B2BD-40E2CA41B57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03" name="直線コネクタ 402">
          <a:extLst>
            <a:ext uri="{FF2B5EF4-FFF2-40B4-BE49-F238E27FC236}">
              <a16:creationId xmlns:a16="http://schemas.microsoft.com/office/drawing/2014/main" xmlns="" id="{060E5B95-8804-4795-9AEE-011A7ED5CB4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04" name="テキスト ボックス 403">
          <a:extLst>
            <a:ext uri="{FF2B5EF4-FFF2-40B4-BE49-F238E27FC236}">
              <a16:creationId xmlns:a16="http://schemas.microsoft.com/office/drawing/2014/main" xmlns="" id="{90457BDF-53D2-424A-8B91-4B1FD00B76D1}"/>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05" name="直線コネクタ 404">
          <a:extLst>
            <a:ext uri="{FF2B5EF4-FFF2-40B4-BE49-F238E27FC236}">
              <a16:creationId xmlns:a16="http://schemas.microsoft.com/office/drawing/2014/main" xmlns="" id="{6ABB789D-1F2C-4553-AC09-454F6EAACE1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06" name="テキスト ボックス 405">
          <a:extLst>
            <a:ext uri="{FF2B5EF4-FFF2-40B4-BE49-F238E27FC236}">
              <a16:creationId xmlns:a16="http://schemas.microsoft.com/office/drawing/2014/main" xmlns="" id="{DB2597A9-2AF5-4A3A-B456-8F3AA091265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07" name="直線コネクタ 406">
          <a:extLst>
            <a:ext uri="{FF2B5EF4-FFF2-40B4-BE49-F238E27FC236}">
              <a16:creationId xmlns:a16="http://schemas.microsoft.com/office/drawing/2014/main" xmlns="" id="{6D60810F-1D59-418F-BAD4-AEF64C2A997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08" name="テキスト ボックス 407">
          <a:extLst>
            <a:ext uri="{FF2B5EF4-FFF2-40B4-BE49-F238E27FC236}">
              <a16:creationId xmlns:a16="http://schemas.microsoft.com/office/drawing/2014/main" xmlns="" id="{1F7213CB-7CEF-4A41-92D7-8C3F6336620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09" name="直線コネクタ 408">
          <a:extLst>
            <a:ext uri="{FF2B5EF4-FFF2-40B4-BE49-F238E27FC236}">
              <a16:creationId xmlns:a16="http://schemas.microsoft.com/office/drawing/2014/main" xmlns="" id="{60878E65-BD78-450F-A5E7-7FC451F7530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0" name="テキスト ボックス 409">
          <a:extLst>
            <a:ext uri="{FF2B5EF4-FFF2-40B4-BE49-F238E27FC236}">
              <a16:creationId xmlns:a16="http://schemas.microsoft.com/office/drawing/2014/main" xmlns="" id="{CB2BCE16-8D4D-49FA-9A52-FE84752C9616}"/>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11" name="直線コネクタ 410">
          <a:extLst>
            <a:ext uri="{FF2B5EF4-FFF2-40B4-BE49-F238E27FC236}">
              <a16:creationId xmlns:a16="http://schemas.microsoft.com/office/drawing/2014/main" xmlns="" id="{BEF049EC-2E09-4C7B-9B87-C3E788F01D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12" name="テキスト ボックス 411">
          <a:extLst>
            <a:ext uri="{FF2B5EF4-FFF2-40B4-BE49-F238E27FC236}">
              <a16:creationId xmlns:a16="http://schemas.microsoft.com/office/drawing/2014/main" xmlns="" id="{B6FCE44D-53B6-44E8-8CCC-D2FC4C35AD1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13" name="直線コネクタ 412">
          <a:extLst>
            <a:ext uri="{FF2B5EF4-FFF2-40B4-BE49-F238E27FC236}">
              <a16:creationId xmlns:a16="http://schemas.microsoft.com/office/drawing/2014/main" xmlns="" id="{12918B58-1D2D-4FD3-8405-A9523F16EC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14" name="テキスト ボックス 413">
          <a:extLst>
            <a:ext uri="{FF2B5EF4-FFF2-40B4-BE49-F238E27FC236}">
              <a16:creationId xmlns:a16="http://schemas.microsoft.com/office/drawing/2014/main" xmlns="" id="{FD6E8642-EB36-4340-8ECA-344A5365AB79}"/>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5" name="直線コネクタ 414">
          <a:extLst>
            <a:ext uri="{FF2B5EF4-FFF2-40B4-BE49-F238E27FC236}">
              <a16:creationId xmlns:a16="http://schemas.microsoft.com/office/drawing/2014/main" xmlns="" id="{3886EF26-79AB-4B16-A8BF-424C4352582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6" name="テキスト ボックス 415">
          <a:extLst>
            <a:ext uri="{FF2B5EF4-FFF2-40B4-BE49-F238E27FC236}">
              <a16:creationId xmlns:a16="http://schemas.microsoft.com/office/drawing/2014/main" xmlns="" id="{64C183B0-6196-4B6B-A0A7-66DEEA5972EF}"/>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7" name="【学校施設】&#10;有形固定資産減価償却率グラフ枠">
          <a:extLst>
            <a:ext uri="{FF2B5EF4-FFF2-40B4-BE49-F238E27FC236}">
              <a16:creationId xmlns:a16="http://schemas.microsoft.com/office/drawing/2014/main" xmlns="" id="{7233D713-A183-47BD-8E16-4D028912A3E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18" name="直線コネクタ 417">
          <a:extLst>
            <a:ext uri="{FF2B5EF4-FFF2-40B4-BE49-F238E27FC236}">
              <a16:creationId xmlns:a16="http://schemas.microsoft.com/office/drawing/2014/main" xmlns="" id="{9122A352-4893-4E73-9B67-FA177A4A3651}"/>
            </a:ext>
          </a:extLst>
        </xdr:cNvPr>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19" name="【学校施設】&#10;有形固定資産減価償却率最小値テキスト">
          <a:extLst>
            <a:ext uri="{FF2B5EF4-FFF2-40B4-BE49-F238E27FC236}">
              <a16:creationId xmlns:a16="http://schemas.microsoft.com/office/drawing/2014/main" xmlns="" id="{1A97BE46-C1CB-415E-B042-9CA9050833F3}"/>
            </a:ext>
          </a:extLst>
        </xdr:cNvPr>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20" name="直線コネクタ 419">
          <a:extLst>
            <a:ext uri="{FF2B5EF4-FFF2-40B4-BE49-F238E27FC236}">
              <a16:creationId xmlns:a16="http://schemas.microsoft.com/office/drawing/2014/main" xmlns="" id="{02DC6AF7-E64D-4BD0-86EC-BB7A6D60A085}"/>
            </a:ext>
          </a:extLst>
        </xdr:cNvPr>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21" name="【学校施設】&#10;有形固定資産減価償却率最大値テキスト">
          <a:extLst>
            <a:ext uri="{FF2B5EF4-FFF2-40B4-BE49-F238E27FC236}">
              <a16:creationId xmlns:a16="http://schemas.microsoft.com/office/drawing/2014/main" xmlns="" id="{398B0CA3-E614-457D-8FDF-A92FCA056FB8}"/>
            </a:ext>
          </a:extLst>
        </xdr:cNvPr>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22" name="直線コネクタ 421">
          <a:extLst>
            <a:ext uri="{FF2B5EF4-FFF2-40B4-BE49-F238E27FC236}">
              <a16:creationId xmlns:a16="http://schemas.microsoft.com/office/drawing/2014/main" xmlns="" id="{64EFC896-0222-484E-9552-F3C846E9127D}"/>
            </a:ext>
          </a:extLst>
        </xdr:cNvPr>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23" name="【学校施設】&#10;有形固定資産減価償却率平均値テキスト">
          <a:extLst>
            <a:ext uri="{FF2B5EF4-FFF2-40B4-BE49-F238E27FC236}">
              <a16:creationId xmlns:a16="http://schemas.microsoft.com/office/drawing/2014/main" xmlns="" id="{5400564D-1170-47E2-BF81-4BF4F904CFB2}"/>
            </a:ext>
          </a:extLst>
        </xdr:cNvPr>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24" name="フローチャート: 判断 423">
          <a:extLst>
            <a:ext uri="{FF2B5EF4-FFF2-40B4-BE49-F238E27FC236}">
              <a16:creationId xmlns:a16="http://schemas.microsoft.com/office/drawing/2014/main" xmlns="" id="{80DF6307-3A39-41FC-937E-821AB8625709}"/>
            </a:ext>
          </a:extLst>
        </xdr:cNvPr>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25" name="フローチャート: 判断 424">
          <a:extLst>
            <a:ext uri="{FF2B5EF4-FFF2-40B4-BE49-F238E27FC236}">
              <a16:creationId xmlns:a16="http://schemas.microsoft.com/office/drawing/2014/main" xmlns="" id="{776F8E85-CA5B-4DC2-92AF-19CE8008D169}"/>
            </a:ext>
          </a:extLst>
        </xdr:cNvPr>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26" name="フローチャート: 判断 425">
          <a:extLst>
            <a:ext uri="{FF2B5EF4-FFF2-40B4-BE49-F238E27FC236}">
              <a16:creationId xmlns:a16="http://schemas.microsoft.com/office/drawing/2014/main" xmlns="" id="{875BC8FE-F777-4865-AEB3-92A7929DFDF1}"/>
            </a:ext>
          </a:extLst>
        </xdr:cNvPr>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xmlns="" id="{689F6FE2-BE69-4598-9D44-2AC75FF3DD2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xmlns="" id="{DB49C212-AF70-4F7C-96A6-F3616DB476C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xmlns="" id="{A179A28F-BB30-4624-A883-0EBE6B1E65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xmlns="" id="{222F17B2-7E98-4372-BD67-D270956CC69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xmlns="" id="{C7F6AEA0-72B0-4DE8-BA34-1925DF40506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125549</xdr:rowOff>
    </xdr:from>
    <xdr:to>
      <xdr:col>81</xdr:col>
      <xdr:colOff>101600</xdr:colOff>
      <xdr:row>59</xdr:row>
      <xdr:rowOff>55699</xdr:rowOff>
    </xdr:to>
    <xdr:sp macro="" textlink="">
      <xdr:nvSpPr>
        <xdr:cNvPr id="432" name="楕円 431">
          <a:extLst>
            <a:ext uri="{FF2B5EF4-FFF2-40B4-BE49-F238E27FC236}">
              <a16:creationId xmlns:a16="http://schemas.microsoft.com/office/drawing/2014/main" xmlns="" id="{2130B597-5902-4CE7-A8A0-577A02C25762}"/>
            </a:ext>
          </a:extLst>
        </xdr:cNvPr>
        <xdr:cNvSpPr/>
      </xdr:nvSpPr>
      <xdr:spPr>
        <a:xfrm>
          <a:off x="1543050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146776</xdr:rowOff>
    </xdr:from>
    <xdr:to>
      <xdr:col>76</xdr:col>
      <xdr:colOff>165100</xdr:colOff>
      <xdr:row>59</xdr:row>
      <xdr:rowOff>76926</xdr:rowOff>
    </xdr:to>
    <xdr:sp macro="" textlink="">
      <xdr:nvSpPr>
        <xdr:cNvPr id="433" name="楕円 432">
          <a:extLst>
            <a:ext uri="{FF2B5EF4-FFF2-40B4-BE49-F238E27FC236}">
              <a16:creationId xmlns:a16="http://schemas.microsoft.com/office/drawing/2014/main" xmlns="" id="{AED78CD8-0FDD-4B2A-8BE9-5D7899BD94E7}"/>
            </a:ext>
          </a:extLst>
        </xdr:cNvPr>
        <xdr:cNvSpPr/>
      </xdr:nvSpPr>
      <xdr:spPr>
        <a:xfrm>
          <a:off x="14541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4899</xdr:rowOff>
    </xdr:from>
    <xdr:to>
      <xdr:col>81</xdr:col>
      <xdr:colOff>50800</xdr:colOff>
      <xdr:row>59</xdr:row>
      <xdr:rowOff>26126</xdr:rowOff>
    </xdr:to>
    <xdr:cxnSp macro="">
      <xdr:nvCxnSpPr>
        <xdr:cNvPr id="434" name="直線コネクタ 433">
          <a:extLst>
            <a:ext uri="{FF2B5EF4-FFF2-40B4-BE49-F238E27FC236}">
              <a16:creationId xmlns:a16="http://schemas.microsoft.com/office/drawing/2014/main" xmlns="" id="{13DA9F12-D7A8-4FBD-9D5F-E757CA930F73}"/>
            </a:ext>
          </a:extLst>
        </xdr:cNvPr>
        <xdr:cNvCxnSpPr/>
      </xdr:nvCxnSpPr>
      <xdr:spPr>
        <a:xfrm flipV="1">
          <a:off x="14592300" y="1012044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35" name="n_1aveValue【学校施設】&#10;有形固定資産減価償却率">
          <a:extLst>
            <a:ext uri="{FF2B5EF4-FFF2-40B4-BE49-F238E27FC236}">
              <a16:creationId xmlns:a16="http://schemas.microsoft.com/office/drawing/2014/main" xmlns="" id="{9DDD1464-3F7A-4269-9DC1-2119980020A0}"/>
            </a:ext>
          </a:extLst>
        </xdr:cNvPr>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36" name="n_2aveValue【学校施設】&#10;有形固定資産減価償却率">
          <a:extLst>
            <a:ext uri="{FF2B5EF4-FFF2-40B4-BE49-F238E27FC236}">
              <a16:creationId xmlns:a16="http://schemas.microsoft.com/office/drawing/2014/main" xmlns="" id="{5D6322D9-525E-4C7B-9CA1-CF803FC6C10E}"/>
            </a:ext>
          </a:extLst>
        </xdr:cNvPr>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72226</xdr:rowOff>
    </xdr:from>
    <xdr:ext cx="405111" cy="259045"/>
    <xdr:sp macro="" textlink="">
      <xdr:nvSpPr>
        <xdr:cNvPr id="437" name="n_1mainValue【学校施設】&#10;有形固定資産減価償却率">
          <a:extLst>
            <a:ext uri="{FF2B5EF4-FFF2-40B4-BE49-F238E27FC236}">
              <a16:creationId xmlns:a16="http://schemas.microsoft.com/office/drawing/2014/main" xmlns="" id="{F8063BAC-91B0-4AB4-83FD-BC8A79B90CFB}"/>
            </a:ext>
          </a:extLst>
        </xdr:cNvPr>
        <xdr:cNvSpPr txBox="1"/>
      </xdr:nvSpPr>
      <xdr:spPr>
        <a:xfrm>
          <a:off x="15266044" y="984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93453</xdr:rowOff>
    </xdr:from>
    <xdr:ext cx="405111" cy="259045"/>
    <xdr:sp macro="" textlink="">
      <xdr:nvSpPr>
        <xdr:cNvPr id="438" name="n_2mainValue【学校施設】&#10;有形固定資産減価償却率">
          <a:extLst>
            <a:ext uri="{FF2B5EF4-FFF2-40B4-BE49-F238E27FC236}">
              <a16:creationId xmlns:a16="http://schemas.microsoft.com/office/drawing/2014/main" xmlns="" id="{2371B81F-82B3-4F07-A509-6AA9AC507ABC}"/>
            </a:ext>
          </a:extLst>
        </xdr:cNvPr>
        <xdr:cNvSpPr txBox="1"/>
      </xdr:nvSpPr>
      <xdr:spPr>
        <a:xfrm>
          <a:off x="14389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9" name="正方形/長方形 438">
          <a:extLst>
            <a:ext uri="{FF2B5EF4-FFF2-40B4-BE49-F238E27FC236}">
              <a16:creationId xmlns:a16="http://schemas.microsoft.com/office/drawing/2014/main" xmlns="" id="{1A69D1A4-84DB-41BD-B71A-26DC62CC9D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0" name="正方形/長方形 439">
          <a:extLst>
            <a:ext uri="{FF2B5EF4-FFF2-40B4-BE49-F238E27FC236}">
              <a16:creationId xmlns:a16="http://schemas.microsoft.com/office/drawing/2014/main" xmlns="" id="{294148F2-C46E-40A5-B70B-712A665095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1" name="正方形/長方形 440">
          <a:extLst>
            <a:ext uri="{FF2B5EF4-FFF2-40B4-BE49-F238E27FC236}">
              <a16:creationId xmlns:a16="http://schemas.microsoft.com/office/drawing/2014/main" xmlns="" id="{8F673C7E-7EA3-4B53-9B0F-3D268D0259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2" name="正方形/長方形 441">
          <a:extLst>
            <a:ext uri="{FF2B5EF4-FFF2-40B4-BE49-F238E27FC236}">
              <a16:creationId xmlns:a16="http://schemas.microsoft.com/office/drawing/2014/main" xmlns="" id="{3363765C-82B6-4164-BBA9-7789A389ED9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3" name="正方形/長方形 442">
          <a:extLst>
            <a:ext uri="{FF2B5EF4-FFF2-40B4-BE49-F238E27FC236}">
              <a16:creationId xmlns:a16="http://schemas.microsoft.com/office/drawing/2014/main" xmlns="" id="{5E432592-46D4-4720-AD7A-11159C3A66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4" name="正方形/長方形 443">
          <a:extLst>
            <a:ext uri="{FF2B5EF4-FFF2-40B4-BE49-F238E27FC236}">
              <a16:creationId xmlns:a16="http://schemas.microsoft.com/office/drawing/2014/main" xmlns="" id="{5D1A7844-91AE-4AEF-8E83-B9C3FE240C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5" name="正方形/長方形 444">
          <a:extLst>
            <a:ext uri="{FF2B5EF4-FFF2-40B4-BE49-F238E27FC236}">
              <a16:creationId xmlns:a16="http://schemas.microsoft.com/office/drawing/2014/main" xmlns="" id="{3C9EEDCF-9F02-417E-9EB5-4A1EC7A9C7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6" name="正方形/長方形 445">
          <a:extLst>
            <a:ext uri="{FF2B5EF4-FFF2-40B4-BE49-F238E27FC236}">
              <a16:creationId xmlns:a16="http://schemas.microsoft.com/office/drawing/2014/main" xmlns="" id="{FCDECE07-5EC4-43B7-A2E4-0B6A57DDC1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7" name="テキスト ボックス 446">
          <a:extLst>
            <a:ext uri="{FF2B5EF4-FFF2-40B4-BE49-F238E27FC236}">
              <a16:creationId xmlns:a16="http://schemas.microsoft.com/office/drawing/2014/main" xmlns="" id="{974EC2E0-CBE6-43A3-9252-74DC9FBB32F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8" name="直線コネクタ 447">
          <a:extLst>
            <a:ext uri="{FF2B5EF4-FFF2-40B4-BE49-F238E27FC236}">
              <a16:creationId xmlns:a16="http://schemas.microsoft.com/office/drawing/2014/main" xmlns="" id="{A24DA26B-664A-4546-8863-2BAD185025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xmlns="" id="{C0F98FC1-5F6D-4155-93FA-08F8752A548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50" name="直線コネクタ 449">
          <a:extLst>
            <a:ext uri="{FF2B5EF4-FFF2-40B4-BE49-F238E27FC236}">
              <a16:creationId xmlns:a16="http://schemas.microsoft.com/office/drawing/2014/main" xmlns="" id="{34C33F08-AE79-43F0-A928-FBA2D53CA72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1" name="テキスト ボックス 450">
          <a:extLst>
            <a:ext uri="{FF2B5EF4-FFF2-40B4-BE49-F238E27FC236}">
              <a16:creationId xmlns:a16="http://schemas.microsoft.com/office/drawing/2014/main" xmlns="" id="{353D71E5-D53B-4D71-BFEE-B84840B950C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2" name="直線コネクタ 451">
          <a:extLst>
            <a:ext uri="{FF2B5EF4-FFF2-40B4-BE49-F238E27FC236}">
              <a16:creationId xmlns:a16="http://schemas.microsoft.com/office/drawing/2014/main" xmlns="" id="{8F3A950C-84AC-4016-B983-0AE7B73AE75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3" name="テキスト ボックス 452">
          <a:extLst>
            <a:ext uri="{FF2B5EF4-FFF2-40B4-BE49-F238E27FC236}">
              <a16:creationId xmlns:a16="http://schemas.microsoft.com/office/drawing/2014/main" xmlns="" id="{6FC2E911-E716-4A7F-AFC3-7FD212992FC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4" name="直線コネクタ 453">
          <a:extLst>
            <a:ext uri="{FF2B5EF4-FFF2-40B4-BE49-F238E27FC236}">
              <a16:creationId xmlns:a16="http://schemas.microsoft.com/office/drawing/2014/main" xmlns="" id="{1143FC8A-A1B9-4489-B96B-6E2FA0EFF291}"/>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5" name="テキスト ボックス 454">
          <a:extLst>
            <a:ext uri="{FF2B5EF4-FFF2-40B4-BE49-F238E27FC236}">
              <a16:creationId xmlns:a16="http://schemas.microsoft.com/office/drawing/2014/main" xmlns="" id="{7EEBF582-2D82-4DFC-9980-F1071E965B2B}"/>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6" name="直線コネクタ 455">
          <a:extLst>
            <a:ext uri="{FF2B5EF4-FFF2-40B4-BE49-F238E27FC236}">
              <a16:creationId xmlns:a16="http://schemas.microsoft.com/office/drawing/2014/main" xmlns="" id="{AF49A75C-589B-4E8B-973F-E406ABA37C3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57" name="テキスト ボックス 456">
          <a:extLst>
            <a:ext uri="{FF2B5EF4-FFF2-40B4-BE49-F238E27FC236}">
              <a16:creationId xmlns:a16="http://schemas.microsoft.com/office/drawing/2014/main" xmlns="" id="{0ACC775D-3E82-4C85-82CC-9370DF68A70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8" name="直線コネクタ 457">
          <a:extLst>
            <a:ext uri="{FF2B5EF4-FFF2-40B4-BE49-F238E27FC236}">
              <a16:creationId xmlns:a16="http://schemas.microsoft.com/office/drawing/2014/main" xmlns="" id="{15F419DE-AF2D-4F1D-89A0-B90F7467843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9" name="テキスト ボックス 458">
          <a:extLst>
            <a:ext uri="{FF2B5EF4-FFF2-40B4-BE49-F238E27FC236}">
              <a16:creationId xmlns:a16="http://schemas.microsoft.com/office/drawing/2014/main" xmlns="" id="{59DE8C1E-17FB-4F57-B9BB-18B83C1145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0" name="【学校施設】&#10;一人当たり面積グラフ枠">
          <a:extLst>
            <a:ext uri="{FF2B5EF4-FFF2-40B4-BE49-F238E27FC236}">
              <a16:creationId xmlns:a16="http://schemas.microsoft.com/office/drawing/2014/main" xmlns="" id="{B56EA020-0CC4-481A-811A-B73B9B73F19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61" name="直線コネクタ 460">
          <a:extLst>
            <a:ext uri="{FF2B5EF4-FFF2-40B4-BE49-F238E27FC236}">
              <a16:creationId xmlns:a16="http://schemas.microsoft.com/office/drawing/2014/main" xmlns="" id="{99D53EE9-BA8E-42B0-A055-40AE6EF4CA58}"/>
            </a:ext>
          </a:extLst>
        </xdr:cNvPr>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62" name="【学校施設】&#10;一人当たり面積最小値テキスト">
          <a:extLst>
            <a:ext uri="{FF2B5EF4-FFF2-40B4-BE49-F238E27FC236}">
              <a16:creationId xmlns:a16="http://schemas.microsoft.com/office/drawing/2014/main" xmlns="" id="{6618A043-AA62-41D0-90FB-E62F6C398798}"/>
            </a:ext>
          </a:extLst>
        </xdr:cNvPr>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63" name="直線コネクタ 462">
          <a:extLst>
            <a:ext uri="{FF2B5EF4-FFF2-40B4-BE49-F238E27FC236}">
              <a16:creationId xmlns:a16="http://schemas.microsoft.com/office/drawing/2014/main" xmlns="" id="{7C719711-70D6-4352-B5FE-DFCD23B7282B}"/>
            </a:ext>
          </a:extLst>
        </xdr:cNvPr>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64" name="【学校施設】&#10;一人当たり面積最大値テキスト">
          <a:extLst>
            <a:ext uri="{FF2B5EF4-FFF2-40B4-BE49-F238E27FC236}">
              <a16:creationId xmlns:a16="http://schemas.microsoft.com/office/drawing/2014/main" xmlns="" id="{770077F8-DED1-481E-9A22-32F23FA79457}"/>
            </a:ext>
          </a:extLst>
        </xdr:cNvPr>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65" name="直線コネクタ 464">
          <a:extLst>
            <a:ext uri="{FF2B5EF4-FFF2-40B4-BE49-F238E27FC236}">
              <a16:creationId xmlns:a16="http://schemas.microsoft.com/office/drawing/2014/main" xmlns="" id="{3D272F6C-C323-42C8-BBBB-B6D83F300822}"/>
            </a:ext>
          </a:extLst>
        </xdr:cNvPr>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66" name="【学校施設】&#10;一人当たり面積平均値テキスト">
          <a:extLst>
            <a:ext uri="{FF2B5EF4-FFF2-40B4-BE49-F238E27FC236}">
              <a16:creationId xmlns:a16="http://schemas.microsoft.com/office/drawing/2014/main" xmlns="" id="{C32E4B34-FEF2-482C-ACF7-595C3A54F313}"/>
            </a:ext>
          </a:extLst>
        </xdr:cNvPr>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67" name="フローチャート: 判断 466">
          <a:extLst>
            <a:ext uri="{FF2B5EF4-FFF2-40B4-BE49-F238E27FC236}">
              <a16:creationId xmlns:a16="http://schemas.microsoft.com/office/drawing/2014/main" xmlns="" id="{B7D9D0DB-900B-43FA-8D4F-CB1FF33E36AF}"/>
            </a:ext>
          </a:extLst>
        </xdr:cNvPr>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68" name="フローチャート: 判断 467">
          <a:extLst>
            <a:ext uri="{FF2B5EF4-FFF2-40B4-BE49-F238E27FC236}">
              <a16:creationId xmlns:a16="http://schemas.microsoft.com/office/drawing/2014/main" xmlns="" id="{FB828E70-2F8A-4E2A-BAED-4B1213EC561F}"/>
            </a:ext>
          </a:extLst>
        </xdr:cNvPr>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69" name="フローチャート: 判断 468">
          <a:extLst>
            <a:ext uri="{FF2B5EF4-FFF2-40B4-BE49-F238E27FC236}">
              <a16:creationId xmlns:a16="http://schemas.microsoft.com/office/drawing/2014/main" xmlns="" id="{DB8531F0-8A38-4DE8-9754-15EA8B9A6EC6}"/>
            </a:ext>
          </a:extLst>
        </xdr:cNvPr>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xmlns="" id="{1AECDBDD-6149-49A4-BBF6-2238A4526A5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xmlns="" id="{35B5BAD0-976F-4866-82AB-3176992BF29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xmlns="" id="{65178749-6B8E-42B8-8B13-6B805035357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xmlns="" id="{8B72ACF3-8FD0-4B7A-88C4-B16A64C35E2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xmlns="" id="{6CB2FF0E-9D08-4887-97A6-D606B1E1987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82245</xdr:rowOff>
    </xdr:from>
    <xdr:to>
      <xdr:col>112</xdr:col>
      <xdr:colOff>38100</xdr:colOff>
      <xdr:row>60</xdr:row>
      <xdr:rowOff>12395</xdr:rowOff>
    </xdr:to>
    <xdr:sp macro="" textlink="">
      <xdr:nvSpPr>
        <xdr:cNvPr id="475" name="楕円 474">
          <a:extLst>
            <a:ext uri="{FF2B5EF4-FFF2-40B4-BE49-F238E27FC236}">
              <a16:creationId xmlns:a16="http://schemas.microsoft.com/office/drawing/2014/main" xmlns="" id="{3D337071-3079-4DE4-9F9C-0934573BB48E}"/>
            </a:ext>
          </a:extLst>
        </xdr:cNvPr>
        <xdr:cNvSpPr/>
      </xdr:nvSpPr>
      <xdr:spPr>
        <a:xfrm>
          <a:off x="21272500" y="101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84074</xdr:rowOff>
    </xdr:from>
    <xdr:to>
      <xdr:col>107</xdr:col>
      <xdr:colOff>101600</xdr:colOff>
      <xdr:row>60</xdr:row>
      <xdr:rowOff>14224</xdr:rowOff>
    </xdr:to>
    <xdr:sp macro="" textlink="">
      <xdr:nvSpPr>
        <xdr:cNvPr id="476" name="楕円 475">
          <a:extLst>
            <a:ext uri="{FF2B5EF4-FFF2-40B4-BE49-F238E27FC236}">
              <a16:creationId xmlns:a16="http://schemas.microsoft.com/office/drawing/2014/main" xmlns="" id="{918532C5-C0B3-41E7-8189-6A9F5E4DBA80}"/>
            </a:ext>
          </a:extLst>
        </xdr:cNvPr>
        <xdr:cNvSpPr/>
      </xdr:nvSpPr>
      <xdr:spPr>
        <a:xfrm>
          <a:off x="20383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133045</xdr:rowOff>
    </xdr:from>
    <xdr:to>
      <xdr:col>111</xdr:col>
      <xdr:colOff>177800</xdr:colOff>
      <xdr:row>59</xdr:row>
      <xdr:rowOff>134874</xdr:rowOff>
    </xdr:to>
    <xdr:cxnSp macro="">
      <xdr:nvCxnSpPr>
        <xdr:cNvPr id="477" name="直線コネクタ 476">
          <a:extLst>
            <a:ext uri="{FF2B5EF4-FFF2-40B4-BE49-F238E27FC236}">
              <a16:creationId xmlns:a16="http://schemas.microsoft.com/office/drawing/2014/main" xmlns="" id="{6D37F08E-CBD4-4107-B335-8DE0D24FA998}"/>
            </a:ext>
          </a:extLst>
        </xdr:cNvPr>
        <xdr:cNvCxnSpPr/>
      </xdr:nvCxnSpPr>
      <xdr:spPr>
        <a:xfrm flipV="1">
          <a:off x="20434300" y="1024859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478" name="n_1aveValue【学校施設】&#10;一人当たり面積">
          <a:extLst>
            <a:ext uri="{FF2B5EF4-FFF2-40B4-BE49-F238E27FC236}">
              <a16:creationId xmlns:a16="http://schemas.microsoft.com/office/drawing/2014/main" xmlns="" id="{2D9F5DE2-FF51-4E17-AA67-F38222AE7954}"/>
            </a:ext>
          </a:extLst>
        </xdr:cNvPr>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479" name="n_2aveValue【学校施設】&#10;一人当たり面積">
          <a:extLst>
            <a:ext uri="{FF2B5EF4-FFF2-40B4-BE49-F238E27FC236}">
              <a16:creationId xmlns:a16="http://schemas.microsoft.com/office/drawing/2014/main" xmlns="" id="{20608ED2-7E81-4D21-BC69-0F6B7C5018BD}"/>
            </a:ext>
          </a:extLst>
        </xdr:cNvPr>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28922</xdr:rowOff>
    </xdr:from>
    <xdr:ext cx="469744" cy="259045"/>
    <xdr:sp macro="" textlink="">
      <xdr:nvSpPr>
        <xdr:cNvPr id="480" name="n_1mainValue【学校施設】&#10;一人当たり面積">
          <a:extLst>
            <a:ext uri="{FF2B5EF4-FFF2-40B4-BE49-F238E27FC236}">
              <a16:creationId xmlns:a16="http://schemas.microsoft.com/office/drawing/2014/main" xmlns="" id="{FF939A26-CEEB-420B-9EDF-B9FDA1334C63}"/>
            </a:ext>
          </a:extLst>
        </xdr:cNvPr>
        <xdr:cNvSpPr txBox="1"/>
      </xdr:nvSpPr>
      <xdr:spPr>
        <a:xfrm>
          <a:off x="21075727" y="99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30751</xdr:rowOff>
    </xdr:from>
    <xdr:ext cx="469744" cy="259045"/>
    <xdr:sp macro="" textlink="">
      <xdr:nvSpPr>
        <xdr:cNvPr id="481" name="n_2mainValue【学校施設】&#10;一人当たり面積">
          <a:extLst>
            <a:ext uri="{FF2B5EF4-FFF2-40B4-BE49-F238E27FC236}">
              <a16:creationId xmlns:a16="http://schemas.microsoft.com/office/drawing/2014/main" xmlns="" id="{92B4AE2D-C380-4B9A-8146-42CD3D7FE1D1}"/>
            </a:ext>
          </a:extLst>
        </xdr:cNvPr>
        <xdr:cNvSpPr txBox="1"/>
      </xdr:nvSpPr>
      <xdr:spPr>
        <a:xfrm>
          <a:off x="20199427" y="997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a:extLst>
            <a:ext uri="{FF2B5EF4-FFF2-40B4-BE49-F238E27FC236}">
              <a16:creationId xmlns:a16="http://schemas.microsoft.com/office/drawing/2014/main" xmlns="" id="{FBF2A30B-CBBE-4E14-BAF2-BBC7543AF9E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a:extLst>
            <a:ext uri="{FF2B5EF4-FFF2-40B4-BE49-F238E27FC236}">
              <a16:creationId xmlns:a16="http://schemas.microsoft.com/office/drawing/2014/main" xmlns="" id="{3D8A2CF7-1C9B-4A47-9BBB-B5CAFA07E9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a:extLst>
            <a:ext uri="{FF2B5EF4-FFF2-40B4-BE49-F238E27FC236}">
              <a16:creationId xmlns:a16="http://schemas.microsoft.com/office/drawing/2014/main" xmlns="" id="{B00FED22-EE44-436F-A4CF-AA15ABBD19C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a:extLst>
            <a:ext uri="{FF2B5EF4-FFF2-40B4-BE49-F238E27FC236}">
              <a16:creationId xmlns:a16="http://schemas.microsoft.com/office/drawing/2014/main" xmlns="" id="{F04A7C88-7627-4595-9EEA-FD3DEE8ED93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a:extLst>
            <a:ext uri="{FF2B5EF4-FFF2-40B4-BE49-F238E27FC236}">
              <a16:creationId xmlns:a16="http://schemas.microsoft.com/office/drawing/2014/main" xmlns="" id="{BD51EA5A-A41A-45B4-B0DD-40002A3E1A0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a:extLst>
            <a:ext uri="{FF2B5EF4-FFF2-40B4-BE49-F238E27FC236}">
              <a16:creationId xmlns:a16="http://schemas.microsoft.com/office/drawing/2014/main" xmlns="" id="{60654640-8AC0-46B2-97EC-739C689969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a:extLst>
            <a:ext uri="{FF2B5EF4-FFF2-40B4-BE49-F238E27FC236}">
              <a16:creationId xmlns:a16="http://schemas.microsoft.com/office/drawing/2014/main" xmlns="" id="{B6F9AE32-8023-49C0-BFBD-18FD711634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a:extLst>
            <a:ext uri="{FF2B5EF4-FFF2-40B4-BE49-F238E27FC236}">
              <a16:creationId xmlns:a16="http://schemas.microsoft.com/office/drawing/2014/main" xmlns="" id="{EA8D4C22-357B-46EE-ABC1-5C420236EDD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a:extLst>
            <a:ext uri="{FF2B5EF4-FFF2-40B4-BE49-F238E27FC236}">
              <a16:creationId xmlns:a16="http://schemas.microsoft.com/office/drawing/2014/main" xmlns="" id="{E8C5110F-73BE-45C3-B825-A7A4425119C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a:extLst>
            <a:ext uri="{FF2B5EF4-FFF2-40B4-BE49-F238E27FC236}">
              <a16:creationId xmlns:a16="http://schemas.microsoft.com/office/drawing/2014/main" xmlns="" id="{8C59402A-73C1-4A1B-B0AA-EBD85A45C1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a:extLst>
            <a:ext uri="{FF2B5EF4-FFF2-40B4-BE49-F238E27FC236}">
              <a16:creationId xmlns:a16="http://schemas.microsoft.com/office/drawing/2014/main" xmlns="" id="{1F0AE26D-8221-4E65-B69E-4BB3C85CD6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a:extLst>
            <a:ext uri="{FF2B5EF4-FFF2-40B4-BE49-F238E27FC236}">
              <a16:creationId xmlns:a16="http://schemas.microsoft.com/office/drawing/2014/main" xmlns="" id="{594848A1-BD87-4F17-BD0C-8EF4913E12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a:extLst>
            <a:ext uri="{FF2B5EF4-FFF2-40B4-BE49-F238E27FC236}">
              <a16:creationId xmlns:a16="http://schemas.microsoft.com/office/drawing/2014/main" xmlns="" id="{3D5B78A7-7708-4AE9-97B5-56CD9B33411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a:extLst>
            <a:ext uri="{FF2B5EF4-FFF2-40B4-BE49-F238E27FC236}">
              <a16:creationId xmlns:a16="http://schemas.microsoft.com/office/drawing/2014/main" xmlns="" id="{B5C4EA37-1B7C-4399-88A4-7348071AF55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a:extLst>
            <a:ext uri="{FF2B5EF4-FFF2-40B4-BE49-F238E27FC236}">
              <a16:creationId xmlns:a16="http://schemas.microsoft.com/office/drawing/2014/main" xmlns="" id="{06688822-0631-4C8D-AAE9-8F0AC400C50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a:extLst>
            <a:ext uri="{FF2B5EF4-FFF2-40B4-BE49-F238E27FC236}">
              <a16:creationId xmlns:a16="http://schemas.microsoft.com/office/drawing/2014/main" xmlns="" id="{2D68107C-54BD-4007-8CB8-1D41B0F1308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a:extLst>
            <a:ext uri="{FF2B5EF4-FFF2-40B4-BE49-F238E27FC236}">
              <a16:creationId xmlns:a16="http://schemas.microsoft.com/office/drawing/2014/main" xmlns="" id="{37671D72-82A3-49FB-8655-6E174308F1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a:extLst>
            <a:ext uri="{FF2B5EF4-FFF2-40B4-BE49-F238E27FC236}">
              <a16:creationId xmlns:a16="http://schemas.microsoft.com/office/drawing/2014/main" xmlns="" id="{6D81DB5A-1B8B-45DD-BC2D-86B690D63C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a:extLst>
            <a:ext uri="{FF2B5EF4-FFF2-40B4-BE49-F238E27FC236}">
              <a16:creationId xmlns:a16="http://schemas.microsoft.com/office/drawing/2014/main" xmlns="" id="{A3D83C2F-D12C-49E3-B47F-1CEFD2AE8F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a:extLst>
            <a:ext uri="{FF2B5EF4-FFF2-40B4-BE49-F238E27FC236}">
              <a16:creationId xmlns:a16="http://schemas.microsoft.com/office/drawing/2014/main" xmlns="" id="{ADDABF3A-701C-47DD-A1CF-4AD013B76FB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a:extLst>
            <a:ext uri="{FF2B5EF4-FFF2-40B4-BE49-F238E27FC236}">
              <a16:creationId xmlns:a16="http://schemas.microsoft.com/office/drawing/2014/main" xmlns="" id="{7AC08740-2C5E-411F-9072-E796E0AF86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a:extLst>
            <a:ext uri="{FF2B5EF4-FFF2-40B4-BE49-F238E27FC236}">
              <a16:creationId xmlns:a16="http://schemas.microsoft.com/office/drawing/2014/main" xmlns="" id="{DF4B574C-A76C-424B-A51D-0B079D2C26E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a:extLst>
            <a:ext uri="{FF2B5EF4-FFF2-40B4-BE49-F238E27FC236}">
              <a16:creationId xmlns:a16="http://schemas.microsoft.com/office/drawing/2014/main" xmlns="" id="{0EBAA0AB-8DE9-4BA4-9C42-D95081083EB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a:extLst>
            <a:ext uri="{FF2B5EF4-FFF2-40B4-BE49-F238E27FC236}">
              <a16:creationId xmlns:a16="http://schemas.microsoft.com/office/drawing/2014/main" xmlns="" id="{26E5ED71-4E70-4CD2-B6BF-42F87DCB8A5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a:extLst>
            <a:ext uri="{FF2B5EF4-FFF2-40B4-BE49-F238E27FC236}">
              <a16:creationId xmlns:a16="http://schemas.microsoft.com/office/drawing/2014/main" xmlns="" id="{557660A0-79D2-4B3A-B3B2-AEBB80C67D2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a:extLst>
            <a:ext uri="{FF2B5EF4-FFF2-40B4-BE49-F238E27FC236}">
              <a16:creationId xmlns:a16="http://schemas.microsoft.com/office/drawing/2014/main" xmlns="" id="{226D81C9-3F52-439D-8DEC-9960421DDF9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08" name="テキスト ボックス 507">
          <a:extLst>
            <a:ext uri="{FF2B5EF4-FFF2-40B4-BE49-F238E27FC236}">
              <a16:creationId xmlns:a16="http://schemas.microsoft.com/office/drawing/2014/main" xmlns="" id="{B1437015-51E1-4D9E-8CD4-006FB5FFBE39}"/>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09" name="直線コネクタ 508">
          <a:extLst>
            <a:ext uri="{FF2B5EF4-FFF2-40B4-BE49-F238E27FC236}">
              <a16:creationId xmlns:a16="http://schemas.microsoft.com/office/drawing/2014/main" xmlns="" id="{46A7AEF6-8B28-4B7B-9920-01EE8C8753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0" name="テキスト ボックス 509">
          <a:extLst>
            <a:ext uri="{FF2B5EF4-FFF2-40B4-BE49-F238E27FC236}">
              <a16:creationId xmlns:a16="http://schemas.microsoft.com/office/drawing/2014/main" xmlns="" id="{301383FC-C97E-49E2-AFE9-74B1AD185B3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1" name="直線コネクタ 510">
          <a:extLst>
            <a:ext uri="{FF2B5EF4-FFF2-40B4-BE49-F238E27FC236}">
              <a16:creationId xmlns:a16="http://schemas.microsoft.com/office/drawing/2014/main" xmlns="" id="{75E909B9-23A6-4232-862B-B8FB9B9B62E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2" name="テキスト ボックス 511">
          <a:extLst>
            <a:ext uri="{FF2B5EF4-FFF2-40B4-BE49-F238E27FC236}">
              <a16:creationId xmlns:a16="http://schemas.microsoft.com/office/drawing/2014/main" xmlns="" id="{3D829453-9FD4-4AAD-8E24-4537C238684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13" name="直線コネクタ 512">
          <a:extLst>
            <a:ext uri="{FF2B5EF4-FFF2-40B4-BE49-F238E27FC236}">
              <a16:creationId xmlns:a16="http://schemas.microsoft.com/office/drawing/2014/main" xmlns="" id="{EE818A9C-198A-4FCD-9CC3-5F76818FB1E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14" name="テキスト ボックス 513">
          <a:extLst>
            <a:ext uri="{FF2B5EF4-FFF2-40B4-BE49-F238E27FC236}">
              <a16:creationId xmlns:a16="http://schemas.microsoft.com/office/drawing/2014/main" xmlns="" id="{D539EF25-DF48-454E-A8BE-A57CDDD1461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15" name="直線コネクタ 514">
          <a:extLst>
            <a:ext uri="{FF2B5EF4-FFF2-40B4-BE49-F238E27FC236}">
              <a16:creationId xmlns:a16="http://schemas.microsoft.com/office/drawing/2014/main" xmlns="" id="{4BB5F91E-01F1-428A-9B8C-C347018C639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16" name="テキスト ボックス 515">
          <a:extLst>
            <a:ext uri="{FF2B5EF4-FFF2-40B4-BE49-F238E27FC236}">
              <a16:creationId xmlns:a16="http://schemas.microsoft.com/office/drawing/2014/main" xmlns="" id="{21AF2913-5ECD-4852-A196-4FA06367B9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17" name="直線コネクタ 516">
          <a:extLst>
            <a:ext uri="{FF2B5EF4-FFF2-40B4-BE49-F238E27FC236}">
              <a16:creationId xmlns:a16="http://schemas.microsoft.com/office/drawing/2014/main" xmlns="" id="{51BDFEB4-58F7-4D1D-8B1F-31AD0C85DF7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18" name="テキスト ボックス 517">
          <a:extLst>
            <a:ext uri="{FF2B5EF4-FFF2-40B4-BE49-F238E27FC236}">
              <a16:creationId xmlns:a16="http://schemas.microsoft.com/office/drawing/2014/main" xmlns="" id="{CDA7DAFA-34F1-44E2-8A56-31BC0314B8D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9" name="直線コネクタ 518">
          <a:extLst>
            <a:ext uri="{FF2B5EF4-FFF2-40B4-BE49-F238E27FC236}">
              <a16:creationId xmlns:a16="http://schemas.microsoft.com/office/drawing/2014/main" xmlns="" id="{BFAA374B-BC54-439E-9EFA-5C5DCC81282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0" name="テキスト ボックス 519">
          <a:extLst>
            <a:ext uri="{FF2B5EF4-FFF2-40B4-BE49-F238E27FC236}">
              <a16:creationId xmlns:a16="http://schemas.microsoft.com/office/drawing/2014/main" xmlns="" id="{54B32149-1D2F-4221-9B43-D2ADF160E57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1" name="【公民館】&#10;有形固定資産減価償却率グラフ枠">
          <a:extLst>
            <a:ext uri="{FF2B5EF4-FFF2-40B4-BE49-F238E27FC236}">
              <a16:creationId xmlns:a16="http://schemas.microsoft.com/office/drawing/2014/main" xmlns="" id="{7E6D77FC-357E-4B3F-B942-F90C0C0649B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22" name="直線コネクタ 521">
          <a:extLst>
            <a:ext uri="{FF2B5EF4-FFF2-40B4-BE49-F238E27FC236}">
              <a16:creationId xmlns:a16="http://schemas.microsoft.com/office/drawing/2014/main" xmlns="" id="{19CA6792-6390-4519-963C-ECAA969E061F}"/>
            </a:ext>
          </a:extLst>
        </xdr:cNvPr>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23" name="【公民館】&#10;有形固定資産減価償却率最小値テキスト">
          <a:extLst>
            <a:ext uri="{FF2B5EF4-FFF2-40B4-BE49-F238E27FC236}">
              <a16:creationId xmlns:a16="http://schemas.microsoft.com/office/drawing/2014/main" xmlns="" id="{77E90591-C37A-4858-A9E5-468AD8F87E7A}"/>
            </a:ext>
          </a:extLst>
        </xdr:cNvPr>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24" name="直線コネクタ 523">
          <a:extLst>
            <a:ext uri="{FF2B5EF4-FFF2-40B4-BE49-F238E27FC236}">
              <a16:creationId xmlns:a16="http://schemas.microsoft.com/office/drawing/2014/main" xmlns="" id="{7B785403-CBD6-454D-8259-7382EEDAC45E}"/>
            </a:ext>
          </a:extLst>
        </xdr:cNvPr>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25" name="【公民館】&#10;有形固定資産減価償却率最大値テキスト">
          <a:extLst>
            <a:ext uri="{FF2B5EF4-FFF2-40B4-BE49-F238E27FC236}">
              <a16:creationId xmlns:a16="http://schemas.microsoft.com/office/drawing/2014/main" xmlns="" id="{4EDC3F4F-DEA5-4334-8BD8-881F10DBD60F}"/>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26" name="直線コネクタ 525">
          <a:extLst>
            <a:ext uri="{FF2B5EF4-FFF2-40B4-BE49-F238E27FC236}">
              <a16:creationId xmlns:a16="http://schemas.microsoft.com/office/drawing/2014/main" xmlns="" id="{AB6562A0-6539-43C5-BE36-FC59959999F2}"/>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27" name="【公民館】&#10;有形固定資産減価償却率平均値テキスト">
          <a:extLst>
            <a:ext uri="{FF2B5EF4-FFF2-40B4-BE49-F238E27FC236}">
              <a16:creationId xmlns:a16="http://schemas.microsoft.com/office/drawing/2014/main" xmlns="" id="{4D8A7C1E-928A-4584-A117-A715E2AA14B3}"/>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28" name="フローチャート: 判断 527">
          <a:extLst>
            <a:ext uri="{FF2B5EF4-FFF2-40B4-BE49-F238E27FC236}">
              <a16:creationId xmlns:a16="http://schemas.microsoft.com/office/drawing/2014/main" xmlns="" id="{BA73A7D7-25B2-4F84-9EAC-D5348374B34C}"/>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29" name="フローチャート: 判断 528">
          <a:extLst>
            <a:ext uri="{FF2B5EF4-FFF2-40B4-BE49-F238E27FC236}">
              <a16:creationId xmlns:a16="http://schemas.microsoft.com/office/drawing/2014/main" xmlns="" id="{C07B4C7A-6FDA-45ED-987F-FE3C43ABA008}"/>
            </a:ext>
          </a:extLst>
        </xdr:cNvPr>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30" name="フローチャート: 判断 529">
          <a:extLst>
            <a:ext uri="{FF2B5EF4-FFF2-40B4-BE49-F238E27FC236}">
              <a16:creationId xmlns:a16="http://schemas.microsoft.com/office/drawing/2014/main" xmlns="" id="{4048BA9F-8D6B-401D-80D9-460A18C47790}"/>
            </a:ext>
          </a:extLst>
        </xdr:cNvPr>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xmlns="" id="{266A82FA-FBF1-43AE-A279-136B1A690E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xmlns="" id="{7D3489AC-15DD-40D1-8097-4A454A01782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3" name="テキスト ボックス 532">
          <a:extLst>
            <a:ext uri="{FF2B5EF4-FFF2-40B4-BE49-F238E27FC236}">
              <a16:creationId xmlns:a16="http://schemas.microsoft.com/office/drawing/2014/main" xmlns="" id="{EB2EEAC0-C87E-4FA3-AE0F-402A62EE695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4" name="テキスト ボックス 533">
          <a:extLst>
            <a:ext uri="{FF2B5EF4-FFF2-40B4-BE49-F238E27FC236}">
              <a16:creationId xmlns:a16="http://schemas.microsoft.com/office/drawing/2014/main" xmlns="" id="{C664C9F2-380B-4868-BF09-0649C11892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xmlns="" id="{F2B834AB-D410-4FA6-8043-0922E8AE50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46355</xdr:rowOff>
    </xdr:from>
    <xdr:to>
      <xdr:col>81</xdr:col>
      <xdr:colOff>101600</xdr:colOff>
      <xdr:row>101</xdr:row>
      <xdr:rowOff>147955</xdr:rowOff>
    </xdr:to>
    <xdr:sp macro="" textlink="">
      <xdr:nvSpPr>
        <xdr:cNvPr id="536" name="楕円 535">
          <a:extLst>
            <a:ext uri="{FF2B5EF4-FFF2-40B4-BE49-F238E27FC236}">
              <a16:creationId xmlns:a16="http://schemas.microsoft.com/office/drawing/2014/main" xmlns="" id="{0C6F9457-FEC6-48A1-825E-7B6F58B94201}"/>
            </a:ext>
          </a:extLst>
        </xdr:cNvPr>
        <xdr:cNvSpPr/>
      </xdr:nvSpPr>
      <xdr:spPr>
        <a:xfrm>
          <a:off x="15430500" y="1736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86361</xdr:rowOff>
    </xdr:from>
    <xdr:to>
      <xdr:col>76</xdr:col>
      <xdr:colOff>165100</xdr:colOff>
      <xdr:row>102</xdr:row>
      <xdr:rowOff>16511</xdr:rowOff>
    </xdr:to>
    <xdr:sp macro="" textlink="">
      <xdr:nvSpPr>
        <xdr:cNvPr id="537" name="楕円 536">
          <a:extLst>
            <a:ext uri="{FF2B5EF4-FFF2-40B4-BE49-F238E27FC236}">
              <a16:creationId xmlns:a16="http://schemas.microsoft.com/office/drawing/2014/main" xmlns="" id="{C06C9AE8-0E64-4448-87F5-027B0DD1DBB6}"/>
            </a:ext>
          </a:extLst>
        </xdr:cNvPr>
        <xdr:cNvSpPr/>
      </xdr:nvSpPr>
      <xdr:spPr>
        <a:xfrm>
          <a:off x="14541500" y="174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97155</xdr:rowOff>
    </xdr:from>
    <xdr:to>
      <xdr:col>81</xdr:col>
      <xdr:colOff>50800</xdr:colOff>
      <xdr:row>101</xdr:row>
      <xdr:rowOff>137161</xdr:rowOff>
    </xdr:to>
    <xdr:cxnSp macro="">
      <xdr:nvCxnSpPr>
        <xdr:cNvPr id="538" name="直線コネクタ 537">
          <a:extLst>
            <a:ext uri="{FF2B5EF4-FFF2-40B4-BE49-F238E27FC236}">
              <a16:creationId xmlns:a16="http://schemas.microsoft.com/office/drawing/2014/main" xmlns="" id="{38AF113B-A2AE-45D0-A68A-4BF78A2AC879}"/>
            </a:ext>
          </a:extLst>
        </xdr:cNvPr>
        <xdr:cNvCxnSpPr/>
      </xdr:nvCxnSpPr>
      <xdr:spPr>
        <a:xfrm flipV="1">
          <a:off x="14592300" y="174136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39" name="n_1aveValue【公民館】&#10;有形固定資産減価償却率">
          <a:extLst>
            <a:ext uri="{FF2B5EF4-FFF2-40B4-BE49-F238E27FC236}">
              <a16:creationId xmlns:a16="http://schemas.microsoft.com/office/drawing/2014/main" xmlns="" id="{81DA02D4-0413-4006-AA4F-A5A96BE6D131}"/>
            </a:ext>
          </a:extLst>
        </xdr:cNvPr>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40" name="n_2aveValue【公民館】&#10;有形固定資産減価償却率">
          <a:extLst>
            <a:ext uri="{FF2B5EF4-FFF2-40B4-BE49-F238E27FC236}">
              <a16:creationId xmlns:a16="http://schemas.microsoft.com/office/drawing/2014/main" xmlns="" id="{2D321891-FB6B-4538-9C89-951F7CEC2FF3}"/>
            </a:ext>
          </a:extLst>
        </xdr:cNvPr>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164482</xdr:rowOff>
    </xdr:from>
    <xdr:ext cx="405111" cy="259045"/>
    <xdr:sp macro="" textlink="">
      <xdr:nvSpPr>
        <xdr:cNvPr id="541" name="n_1mainValue【公民館】&#10;有形固定資産減価償却率">
          <a:extLst>
            <a:ext uri="{FF2B5EF4-FFF2-40B4-BE49-F238E27FC236}">
              <a16:creationId xmlns:a16="http://schemas.microsoft.com/office/drawing/2014/main" xmlns="" id="{15375761-56AA-4E81-987F-1BCCE90DCEF2}"/>
            </a:ext>
          </a:extLst>
        </xdr:cNvPr>
        <xdr:cNvSpPr txBox="1"/>
      </xdr:nvSpPr>
      <xdr:spPr>
        <a:xfrm>
          <a:off x="152660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33038</xdr:rowOff>
    </xdr:from>
    <xdr:ext cx="405111" cy="259045"/>
    <xdr:sp macro="" textlink="">
      <xdr:nvSpPr>
        <xdr:cNvPr id="542" name="n_2mainValue【公民館】&#10;有形固定資産減価償却率">
          <a:extLst>
            <a:ext uri="{FF2B5EF4-FFF2-40B4-BE49-F238E27FC236}">
              <a16:creationId xmlns:a16="http://schemas.microsoft.com/office/drawing/2014/main" xmlns="" id="{44187565-41C4-4126-9221-3B5FC1A9F40D}"/>
            </a:ext>
          </a:extLst>
        </xdr:cNvPr>
        <xdr:cNvSpPr txBox="1"/>
      </xdr:nvSpPr>
      <xdr:spPr>
        <a:xfrm>
          <a:off x="14389744" y="171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3" name="正方形/長方形 542">
          <a:extLst>
            <a:ext uri="{FF2B5EF4-FFF2-40B4-BE49-F238E27FC236}">
              <a16:creationId xmlns:a16="http://schemas.microsoft.com/office/drawing/2014/main" xmlns="" id="{9BF6B8DC-6872-489C-882B-752F6B82FF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4" name="正方形/長方形 543">
          <a:extLst>
            <a:ext uri="{FF2B5EF4-FFF2-40B4-BE49-F238E27FC236}">
              <a16:creationId xmlns:a16="http://schemas.microsoft.com/office/drawing/2014/main" xmlns="" id="{75512591-BEE9-4FEB-9A08-CB9221A9F4F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5" name="正方形/長方形 544">
          <a:extLst>
            <a:ext uri="{FF2B5EF4-FFF2-40B4-BE49-F238E27FC236}">
              <a16:creationId xmlns:a16="http://schemas.microsoft.com/office/drawing/2014/main" xmlns="" id="{EA7F5AE8-3157-469D-8A11-BB91B0A9356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6" name="正方形/長方形 545">
          <a:extLst>
            <a:ext uri="{FF2B5EF4-FFF2-40B4-BE49-F238E27FC236}">
              <a16:creationId xmlns:a16="http://schemas.microsoft.com/office/drawing/2014/main" xmlns="" id="{2267D0FA-178B-4341-9781-BC239AA9196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7" name="正方形/長方形 546">
          <a:extLst>
            <a:ext uri="{FF2B5EF4-FFF2-40B4-BE49-F238E27FC236}">
              <a16:creationId xmlns:a16="http://schemas.microsoft.com/office/drawing/2014/main" xmlns="" id="{49ACAB3F-FE1C-4798-B7DB-2D2C4E8FBF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8" name="正方形/長方形 547">
          <a:extLst>
            <a:ext uri="{FF2B5EF4-FFF2-40B4-BE49-F238E27FC236}">
              <a16:creationId xmlns:a16="http://schemas.microsoft.com/office/drawing/2014/main" xmlns="" id="{97415C67-8F07-4D5B-80D1-26D2CFCD554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9" name="正方形/長方形 548">
          <a:extLst>
            <a:ext uri="{FF2B5EF4-FFF2-40B4-BE49-F238E27FC236}">
              <a16:creationId xmlns:a16="http://schemas.microsoft.com/office/drawing/2014/main" xmlns="" id="{2CC2F0BD-31E7-443E-A653-0ED3B951C26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0" name="正方形/長方形 549">
          <a:extLst>
            <a:ext uri="{FF2B5EF4-FFF2-40B4-BE49-F238E27FC236}">
              <a16:creationId xmlns:a16="http://schemas.microsoft.com/office/drawing/2014/main" xmlns="" id="{C2931CB0-3CAD-4E55-9BB0-A70A749CAC1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1" name="テキスト ボックス 550">
          <a:extLst>
            <a:ext uri="{FF2B5EF4-FFF2-40B4-BE49-F238E27FC236}">
              <a16:creationId xmlns:a16="http://schemas.microsoft.com/office/drawing/2014/main" xmlns="" id="{BF5280C9-087C-4FE1-B379-B4BCC52223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2" name="直線コネクタ 551">
          <a:extLst>
            <a:ext uri="{FF2B5EF4-FFF2-40B4-BE49-F238E27FC236}">
              <a16:creationId xmlns:a16="http://schemas.microsoft.com/office/drawing/2014/main" xmlns="" id="{1225D07A-6677-4082-8632-E9997B785D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3" name="直線コネクタ 552">
          <a:extLst>
            <a:ext uri="{FF2B5EF4-FFF2-40B4-BE49-F238E27FC236}">
              <a16:creationId xmlns:a16="http://schemas.microsoft.com/office/drawing/2014/main" xmlns="" id="{3B72595F-EC66-4236-8B9E-72D8E96EF037}"/>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xmlns="" id="{53AB717E-C419-42BF-B6DF-202636E9A3F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5" name="直線コネクタ 554">
          <a:extLst>
            <a:ext uri="{FF2B5EF4-FFF2-40B4-BE49-F238E27FC236}">
              <a16:creationId xmlns:a16="http://schemas.microsoft.com/office/drawing/2014/main" xmlns="" id="{CD800FC6-8535-4198-A683-89B663B43CC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56" name="テキスト ボックス 555">
          <a:extLst>
            <a:ext uri="{FF2B5EF4-FFF2-40B4-BE49-F238E27FC236}">
              <a16:creationId xmlns:a16="http://schemas.microsoft.com/office/drawing/2014/main" xmlns="" id="{A9EF62E8-C8A2-4B11-82DC-868B1474DF8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57" name="直線コネクタ 556">
          <a:extLst>
            <a:ext uri="{FF2B5EF4-FFF2-40B4-BE49-F238E27FC236}">
              <a16:creationId xmlns:a16="http://schemas.microsoft.com/office/drawing/2014/main" xmlns="" id="{65537374-4805-49EB-9C87-526025FAD3B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58" name="テキスト ボックス 557">
          <a:extLst>
            <a:ext uri="{FF2B5EF4-FFF2-40B4-BE49-F238E27FC236}">
              <a16:creationId xmlns:a16="http://schemas.microsoft.com/office/drawing/2014/main" xmlns="" id="{23C67A1D-CC5D-4B41-AB03-D147AC7AFA9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59" name="直線コネクタ 558">
          <a:extLst>
            <a:ext uri="{FF2B5EF4-FFF2-40B4-BE49-F238E27FC236}">
              <a16:creationId xmlns:a16="http://schemas.microsoft.com/office/drawing/2014/main" xmlns="" id="{1865B3B2-7CE7-4666-A3CF-A7DFABB2719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0" name="テキスト ボックス 559">
          <a:extLst>
            <a:ext uri="{FF2B5EF4-FFF2-40B4-BE49-F238E27FC236}">
              <a16:creationId xmlns:a16="http://schemas.microsoft.com/office/drawing/2014/main" xmlns="" id="{B2852D00-8930-407A-AC44-B482B5CE477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1" name="直線コネクタ 560">
          <a:extLst>
            <a:ext uri="{FF2B5EF4-FFF2-40B4-BE49-F238E27FC236}">
              <a16:creationId xmlns:a16="http://schemas.microsoft.com/office/drawing/2014/main" xmlns="" id="{E08D97F5-E2F8-4BBA-9531-194A1948520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2" name="テキスト ボックス 561">
          <a:extLst>
            <a:ext uri="{FF2B5EF4-FFF2-40B4-BE49-F238E27FC236}">
              <a16:creationId xmlns:a16="http://schemas.microsoft.com/office/drawing/2014/main" xmlns="" id="{76F5BAED-73E9-44E7-A3A1-FE0F97A78A0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3" name="直線コネクタ 562">
          <a:extLst>
            <a:ext uri="{FF2B5EF4-FFF2-40B4-BE49-F238E27FC236}">
              <a16:creationId xmlns:a16="http://schemas.microsoft.com/office/drawing/2014/main" xmlns="" id="{F4FEA1E7-12C3-4D68-97B9-01E64D1B0C0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4" name="テキスト ボックス 563">
          <a:extLst>
            <a:ext uri="{FF2B5EF4-FFF2-40B4-BE49-F238E27FC236}">
              <a16:creationId xmlns:a16="http://schemas.microsoft.com/office/drawing/2014/main" xmlns="" id="{C11E0519-0272-4A64-A3DC-43B1D9F7B71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5" name="直線コネクタ 564">
          <a:extLst>
            <a:ext uri="{FF2B5EF4-FFF2-40B4-BE49-F238E27FC236}">
              <a16:creationId xmlns:a16="http://schemas.microsoft.com/office/drawing/2014/main" xmlns="" id="{3F6D39DB-A108-44C3-A1DF-E02B4B047C5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6" name="テキスト ボックス 565">
          <a:extLst>
            <a:ext uri="{FF2B5EF4-FFF2-40B4-BE49-F238E27FC236}">
              <a16:creationId xmlns:a16="http://schemas.microsoft.com/office/drawing/2014/main" xmlns="" id="{96D20A20-FB37-4A9E-8A99-D00DC90513B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7" name="【公民館】&#10;一人当たり面積グラフ枠">
          <a:extLst>
            <a:ext uri="{FF2B5EF4-FFF2-40B4-BE49-F238E27FC236}">
              <a16:creationId xmlns:a16="http://schemas.microsoft.com/office/drawing/2014/main" xmlns="" id="{27FD3C0C-C2C5-4A2C-91BC-50B311B73FA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68" name="直線コネクタ 567">
          <a:extLst>
            <a:ext uri="{FF2B5EF4-FFF2-40B4-BE49-F238E27FC236}">
              <a16:creationId xmlns:a16="http://schemas.microsoft.com/office/drawing/2014/main" xmlns="" id="{15AD5B7F-5F1F-455D-84CD-2857AC88F234}"/>
            </a:ext>
          </a:extLst>
        </xdr:cNvPr>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69" name="【公民館】&#10;一人当たり面積最小値テキスト">
          <a:extLst>
            <a:ext uri="{FF2B5EF4-FFF2-40B4-BE49-F238E27FC236}">
              <a16:creationId xmlns:a16="http://schemas.microsoft.com/office/drawing/2014/main" xmlns="" id="{738AEB5C-82EF-46A8-B1D0-B83681B36858}"/>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70" name="直線コネクタ 569">
          <a:extLst>
            <a:ext uri="{FF2B5EF4-FFF2-40B4-BE49-F238E27FC236}">
              <a16:creationId xmlns:a16="http://schemas.microsoft.com/office/drawing/2014/main" xmlns="" id="{483C30FB-46C2-4533-86A4-DBD2973E041E}"/>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71" name="【公民館】&#10;一人当たり面積最大値テキスト">
          <a:extLst>
            <a:ext uri="{FF2B5EF4-FFF2-40B4-BE49-F238E27FC236}">
              <a16:creationId xmlns:a16="http://schemas.microsoft.com/office/drawing/2014/main" xmlns="" id="{94D79BA5-FC93-40FD-96DF-919D3A1582F9}"/>
            </a:ext>
          </a:extLst>
        </xdr:cNvPr>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72" name="直線コネクタ 571">
          <a:extLst>
            <a:ext uri="{FF2B5EF4-FFF2-40B4-BE49-F238E27FC236}">
              <a16:creationId xmlns:a16="http://schemas.microsoft.com/office/drawing/2014/main" xmlns="" id="{8B698C05-6F67-4158-AA95-28AE8578DAF3}"/>
            </a:ext>
          </a:extLst>
        </xdr:cNvPr>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73" name="【公民館】&#10;一人当たり面積平均値テキスト">
          <a:extLst>
            <a:ext uri="{FF2B5EF4-FFF2-40B4-BE49-F238E27FC236}">
              <a16:creationId xmlns:a16="http://schemas.microsoft.com/office/drawing/2014/main" xmlns="" id="{1BC612DC-D1CA-4EDC-8F3E-FE1A15A68802}"/>
            </a:ext>
          </a:extLst>
        </xdr:cNvPr>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74" name="フローチャート: 判断 573">
          <a:extLst>
            <a:ext uri="{FF2B5EF4-FFF2-40B4-BE49-F238E27FC236}">
              <a16:creationId xmlns:a16="http://schemas.microsoft.com/office/drawing/2014/main" xmlns="" id="{0037D56C-C0DE-434C-B5FE-A30D73B72856}"/>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75" name="フローチャート: 判断 574">
          <a:extLst>
            <a:ext uri="{FF2B5EF4-FFF2-40B4-BE49-F238E27FC236}">
              <a16:creationId xmlns:a16="http://schemas.microsoft.com/office/drawing/2014/main" xmlns="" id="{63DC90DC-286F-4ED9-8D62-ACC03EDB645C}"/>
            </a:ext>
          </a:extLst>
        </xdr:cNvPr>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76" name="フローチャート: 判断 575">
          <a:extLst>
            <a:ext uri="{FF2B5EF4-FFF2-40B4-BE49-F238E27FC236}">
              <a16:creationId xmlns:a16="http://schemas.microsoft.com/office/drawing/2014/main" xmlns="" id="{64C256F3-BA39-4CB1-A48C-29A7FCC08F16}"/>
            </a:ext>
          </a:extLst>
        </xdr:cNvPr>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3C3DECF7-DE65-4D02-923F-6C48AD296B7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C33F5DCD-EE2F-4DF1-8895-06DB8173D91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631E096E-4462-466A-A6DE-9238CBC7DF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DF284DD4-14C4-4DE1-80ED-057815433E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D6FE06BE-03C3-4354-A0D7-3093DD483FD2}"/>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64588</xdr:rowOff>
    </xdr:from>
    <xdr:to>
      <xdr:col>112</xdr:col>
      <xdr:colOff>38100</xdr:colOff>
      <xdr:row>107</xdr:row>
      <xdr:rowOff>166188</xdr:rowOff>
    </xdr:to>
    <xdr:sp macro="" textlink="">
      <xdr:nvSpPr>
        <xdr:cNvPr id="582" name="楕円 581">
          <a:extLst>
            <a:ext uri="{FF2B5EF4-FFF2-40B4-BE49-F238E27FC236}">
              <a16:creationId xmlns:a16="http://schemas.microsoft.com/office/drawing/2014/main" xmlns="" id="{EDF7A6D6-21CE-4459-BF2C-D16B8A937112}"/>
            </a:ext>
          </a:extLst>
        </xdr:cNvPr>
        <xdr:cNvSpPr/>
      </xdr:nvSpPr>
      <xdr:spPr>
        <a:xfrm>
          <a:off x="2127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71120</xdr:rowOff>
    </xdr:from>
    <xdr:to>
      <xdr:col>107</xdr:col>
      <xdr:colOff>101600</xdr:colOff>
      <xdr:row>108</xdr:row>
      <xdr:rowOff>1270</xdr:rowOff>
    </xdr:to>
    <xdr:sp macro="" textlink="">
      <xdr:nvSpPr>
        <xdr:cNvPr id="583" name="楕円 582">
          <a:extLst>
            <a:ext uri="{FF2B5EF4-FFF2-40B4-BE49-F238E27FC236}">
              <a16:creationId xmlns:a16="http://schemas.microsoft.com/office/drawing/2014/main" xmlns="" id="{D2CC31B7-C51E-4976-876C-CF6B816EDD15}"/>
            </a:ext>
          </a:extLst>
        </xdr:cNvPr>
        <xdr:cNvSpPr/>
      </xdr:nvSpPr>
      <xdr:spPr>
        <a:xfrm>
          <a:off x="20383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115388</xdr:rowOff>
    </xdr:from>
    <xdr:to>
      <xdr:col>111</xdr:col>
      <xdr:colOff>177800</xdr:colOff>
      <xdr:row>107</xdr:row>
      <xdr:rowOff>121920</xdr:rowOff>
    </xdr:to>
    <xdr:cxnSp macro="">
      <xdr:nvCxnSpPr>
        <xdr:cNvPr id="584" name="直線コネクタ 583">
          <a:extLst>
            <a:ext uri="{FF2B5EF4-FFF2-40B4-BE49-F238E27FC236}">
              <a16:creationId xmlns:a16="http://schemas.microsoft.com/office/drawing/2014/main" xmlns="" id="{05C89161-B9E1-468A-8071-404489343393}"/>
            </a:ext>
          </a:extLst>
        </xdr:cNvPr>
        <xdr:cNvCxnSpPr/>
      </xdr:nvCxnSpPr>
      <xdr:spPr>
        <a:xfrm flipV="1">
          <a:off x="20434300" y="1846053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585" name="n_1aveValue【公民館】&#10;一人当たり面積">
          <a:extLst>
            <a:ext uri="{FF2B5EF4-FFF2-40B4-BE49-F238E27FC236}">
              <a16:creationId xmlns:a16="http://schemas.microsoft.com/office/drawing/2014/main" xmlns="" id="{B91F7A38-34AF-4D78-AFEC-A51CA7A27CB6}"/>
            </a:ext>
          </a:extLst>
        </xdr:cNvPr>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586" name="n_2aveValue【公民館】&#10;一人当たり面積">
          <a:extLst>
            <a:ext uri="{FF2B5EF4-FFF2-40B4-BE49-F238E27FC236}">
              <a16:creationId xmlns:a16="http://schemas.microsoft.com/office/drawing/2014/main" xmlns="" id="{FC488236-BAB2-4E76-8C91-CE7892DCFFAD}"/>
            </a:ext>
          </a:extLst>
        </xdr:cNvPr>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157315</xdr:rowOff>
    </xdr:from>
    <xdr:ext cx="469744" cy="259045"/>
    <xdr:sp macro="" textlink="">
      <xdr:nvSpPr>
        <xdr:cNvPr id="587" name="n_1mainValue【公民館】&#10;一人当たり面積">
          <a:extLst>
            <a:ext uri="{FF2B5EF4-FFF2-40B4-BE49-F238E27FC236}">
              <a16:creationId xmlns:a16="http://schemas.microsoft.com/office/drawing/2014/main" xmlns="" id="{5BB2190E-8868-4BED-846A-CFBFFFF57453}"/>
            </a:ext>
          </a:extLst>
        </xdr:cNvPr>
        <xdr:cNvSpPr txBox="1"/>
      </xdr:nvSpPr>
      <xdr:spPr>
        <a:xfrm>
          <a:off x="21075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163847</xdr:rowOff>
    </xdr:from>
    <xdr:ext cx="469744" cy="259045"/>
    <xdr:sp macro="" textlink="">
      <xdr:nvSpPr>
        <xdr:cNvPr id="588" name="n_2mainValue【公民館】&#10;一人当たり面積">
          <a:extLst>
            <a:ext uri="{FF2B5EF4-FFF2-40B4-BE49-F238E27FC236}">
              <a16:creationId xmlns:a16="http://schemas.microsoft.com/office/drawing/2014/main" xmlns="" id="{CBF5AD79-8A8E-4273-A52D-76DFF12DD345}"/>
            </a:ext>
          </a:extLst>
        </xdr:cNvPr>
        <xdr:cNvSpPr txBox="1"/>
      </xdr:nvSpPr>
      <xdr:spPr>
        <a:xfrm>
          <a:off x="20199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9" name="正方形/長方形 588">
          <a:extLst>
            <a:ext uri="{FF2B5EF4-FFF2-40B4-BE49-F238E27FC236}">
              <a16:creationId xmlns:a16="http://schemas.microsoft.com/office/drawing/2014/main" xmlns="" id="{E2AC4AD1-1A9F-489D-BD97-5E8F6F172A7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0" name="正方形/長方形 589">
          <a:extLst>
            <a:ext uri="{FF2B5EF4-FFF2-40B4-BE49-F238E27FC236}">
              <a16:creationId xmlns:a16="http://schemas.microsoft.com/office/drawing/2014/main" xmlns="" id="{6E657A91-5A1F-42F9-8134-ECAE65E9FC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1" name="テキスト ボックス 590">
          <a:extLst>
            <a:ext uri="{FF2B5EF4-FFF2-40B4-BE49-F238E27FC236}">
              <a16:creationId xmlns:a16="http://schemas.microsoft.com/office/drawing/2014/main" xmlns="" id="{64A23D20-C0AB-45E9-B541-D73F8C3014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CA574B46-FA9B-490B-B68A-A34DFB851F0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D012C4E-A133-4940-905E-B44DB9FEC5F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596F210D-9DD5-4C4F-96EA-44FBD80210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7D96C6C-0C0E-4B05-915D-9D7AF58A8BC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844F748-2426-4A89-85FB-F0086D34CD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76227BE-873F-444A-B589-084C0170CE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266E0C9C-8D4E-4BA8-85BA-C4DAA69304B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6CA7AE43-64CB-4F68-9C20-1A0A8DF676A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13424262-53B4-4DA7-A5DF-58D1F456626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4760ABBE-BBC2-4E13-AC6F-B52D5FE610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B94EF9EA-047B-4C16-90AA-3F31C31D00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380DD71-7269-441D-B188-8D8D6629A20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9F4A495A-B116-4BFB-B781-8CEF3C59BC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D84EF0A-FA6F-4D8B-8F0A-96C8E1F0E80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A3F3496E-7CFF-4C0A-8EAD-419B6C03208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B0A46DB6-6CCF-439F-84B7-21F93C22F5D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B3812010-8BEB-4A46-8FE0-748867E3AA3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69563277-A620-4757-99F7-9AD94D34A41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BAF07E9A-DE82-4911-9A87-BFBDA62035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E8BABD75-285A-44A0-8453-C946F5EFAFE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53282C6D-92FE-43B2-8C30-7AF33B0AA6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6E4C585-7462-4D1B-A3B2-59CCADBBF9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9C8EACD2-D035-4349-AD4D-70D2C97BE3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186613C9-6C5D-414A-98EE-42307838AA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3F6C02BF-795F-4DE9-A146-4B23D29B9FF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281AA21F-C208-4C96-BF57-FE7FFB9E581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E33EC912-3CFB-4287-B780-E02B280D80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5DB23727-8F0E-4702-8F99-DB8DCB0DA23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171F9D35-D9DA-498F-AA93-B502C50BB9F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729E15A-642F-42F8-BBAD-1360BE084C7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3B453A16-D629-42DB-8639-16191ABBEFB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1E8C57CF-39E5-4555-A6FD-670E3A1204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84B7CE83-D5CE-418B-A024-692A890F75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38763166-9FFF-4BC6-924B-944B3D7A5B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933EBD96-FB70-490F-BD78-93C12CFE45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A5966433-8B96-436A-9BF6-E66409B4D9D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39536CBA-9200-4BFC-B4A4-DAE535B02D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C119FCAF-1C52-4126-B1A3-FE91AE022E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F36EF382-0FBD-49F4-8484-BC6FF5C7283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822D5106-A7BF-448D-900F-62B7439FD6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993A0B11-1F4A-410A-A357-BF60436CC26F}"/>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8454076F-4CB5-4A55-B78E-0B979F289DF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EE4C4353-C06C-4A89-9D42-D4C3C45849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601CF25A-A0C3-4819-89BA-D36706045ED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D17C3EAE-CC35-4E6B-A0D9-7822B2EEF18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14FE6304-8B60-4CDD-B829-0EA17A04864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D455DAC4-EE84-400E-B263-D3B66DB9C72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9D3DFF6-1F21-41CF-AED9-2EE8F3595C5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C709C72B-8F05-4DD1-9B9C-D9C544D271C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5921DD9F-FADE-49C2-97D5-EC73DCE4DC3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BFA2C329-92FB-46E7-933A-89089167F9A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5FA09C62-7009-4477-BA0B-92D4B3A6AA61}"/>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7B6C07B2-50F7-4F86-B574-130ED76234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657C56BC-089F-43DC-AEAD-DB20C5AD9BA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BED46054-050C-478E-9CDC-7CC1EF68E7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a:extLst>
            <a:ext uri="{FF2B5EF4-FFF2-40B4-BE49-F238E27FC236}">
              <a16:creationId xmlns:a16="http://schemas.microsoft.com/office/drawing/2014/main" xmlns="" id="{9DC20E47-7C7E-4B9C-8E89-AB9640360D98}"/>
            </a:ext>
          </a:extLst>
        </xdr:cNvPr>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58347A85-48A3-4C48-BF12-FCC854DA4E9F}"/>
            </a:ext>
          </a:extLst>
        </xdr:cNvPr>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a:extLst>
            <a:ext uri="{FF2B5EF4-FFF2-40B4-BE49-F238E27FC236}">
              <a16:creationId xmlns:a16="http://schemas.microsoft.com/office/drawing/2014/main" xmlns="" id="{837B5D7B-15DE-4001-9EB2-09A33C959791}"/>
            </a:ext>
          </a:extLst>
        </xdr:cNvPr>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xmlns="" id="{4163E5D7-BCCD-42A6-8099-8AD0993981DC}"/>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xmlns="" id="{1F556120-D23D-4B9A-9026-DD05A854BD5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56300F84-8FFB-4A48-BA4C-0C6E157EBF58}"/>
            </a:ext>
          </a:extLst>
        </xdr:cNvPr>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a:extLst>
            <a:ext uri="{FF2B5EF4-FFF2-40B4-BE49-F238E27FC236}">
              <a16:creationId xmlns:a16="http://schemas.microsoft.com/office/drawing/2014/main" xmlns="" id="{4408E113-804B-49BF-B049-F1BFAF90C2A1}"/>
            </a:ext>
          </a:extLst>
        </xdr:cNvPr>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a:extLst>
            <a:ext uri="{FF2B5EF4-FFF2-40B4-BE49-F238E27FC236}">
              <a16:creationId xmlns:a16="http://schemas.microsoft.com/office/drawing/2014/main" xmlns="" id="{6A9B23BD-DBB7-4AB6-9410-481C9FCECB5F}"/>
            </a:ext>
          </a:extLst>
        </xdr:cNvPr>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101073</xdr:rowOff>
    </xdr:from>
    <xdr:ext cx="405111" cy="259045"/>
    <xdr:sp macro="" textlink="">
      <xdr:nvSpPr>
        <xdr:cNvPr id="65" name="n_1aveValue【図書館】&#10;有形固定資産減価償却率">
          <a:extLst>
            <a:ext uri="{FF2B5EF4-FFF2-40B4-BE49-F238E27FC236}">
              <a16:creationId xmlns:a16="http://schemas.microsoft.com/office/drawing/2014/main" xmlns="" id="{248795CB-2A6E-4714-AEEE-7A25EE9B4E12}"/>
            </a:ext>
          </a:extLst>
        </xdr:cNvPr>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a:extLst>
            <a:ext uri="{FF2B5EF4-FFF2-40B4-BE49-F238E27FC236}">
              <a16:creationId xmlns:a16="http://schemas.microsoft.com/office/drawing/2014/main" xmlns="" id="{58AA270A-46A3-452E-9565-EA9F8D688E13}"/>
            </a:ext>
          </a:extLst>
        </xdr:cNvPr>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95267</xdr:rowOff>
    </xdr:from>
    <xdr:ext cx="405111" cy="259045"/>
    <xdr:sp macro="" textlink="">
      <xdr:nvSpPr>
        <xdr:cNvPr id="67" name="n_2aveValue【図書館】&#10;有形固定資産減価償却率">
          <a:extLst>
            <a:ext uri="{FF2B5EF4-FFF2-40B4-BE49-F238E27FC236}">
              <a16:creationId xmlns:a16="http://schemas.microsoft.com/office/drawing/2014/main" xmlns="" id="{005909FA-4278-49EC-B9AA-6EE97177D2E7}"/>
            </a:ext>
          </a:extLst>
        </xdr:cNvPr>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F1995DB1-36A5-47B6-A41C-172BD1CDDE0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26F79134-BFFF-4479-91D4-105169868CB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F0271689-30FF-49AE-95A1-E5AB1EAFA77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6EF7CD0E-62B1-4247-807D-667F729E8A5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A1443CC7-7DE7-4E0B-A7C5-F2652EF4A7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9072</xdr:rowOff>
    </xdr:from>
    <xdr:to>
      <xdr:col>20</xdr:col>
      <xdr:colOff>38100</xdr:colOff>
      <xdr:row>42</xdr:row>
      <xdr:rowOff>110672</xdr:rowOff>
    </xdr:to>
    <xdr:sp macro="" textlink="">
      <xdr:nvSpPr>
        <xdr:cNvPr id="73" name="楕円 72">
          <a:extLst>
            <a:ext uri="{FF2B5EF4-FFF2-40B4-BE49-F238E27FC236}">
              <a16:creationId xmlns:a16="http://schemas.microsoft.com/office/drawing/2014/main" xmlns="" id="{B9BD4687-2BD3-4E07-80EE-89D3CF39E63C}"/>
            </a:ext>
          </a:extLst>
        </xdr:cNvPr>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125004</xdr:rowOff>
    </xdr:from>
    <xdr:to>
      <xdr:col>15</xdr:col>
      <xdr:colOff>101600</xdr:colOff>
      <xdr:row>38</xdr:row>
      <xdr:rowOff>55155</xdr:rowOff>
    </xdr:to>
    <xdr:sp macro="" textlink="">
      <xdr:nvSpPr>
        <xdr:cNvPr id="74" name="楕円 73">
          <a:extLst>
            <a:ext uri="{FF2B5EF4-FFF2-40B4-BE49-F238E27FC236}">
              <a16:creationId xmlns:a16="http://schemas.microsoft.com/office/drawing/2014/main" xmlns="" id="{C11BA461-D947-44A5-8F81-50D9FBBCA788}"/>
            </a:ext>
          </a:extLst>
        </xdr:cNvPr>
        <xdr:cNvSpPr/>
      </xdr:nvSpPr>
      <xdr:spPr>
        <a:xfrm>
          <a:off x="2857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4354</xdr:rowOff>
    </xdr:from>
    <xdr:to>
      <xdr:col>19</xdr:col>
      <xdr:colOff>177800</xdr:colOff>
      <xdr:row>42</xdr:row>
      <xdr:rowOff>59872</xdr:rowOff>
    </xdr:to>
    <xdr:cxnSp macro="">
      <xdr:nvCxnSpPr>
        <xdr:cNvPr id="75" name="直線コネクタ 74">
          <a:extLst>
            <a:ext uri="{FF2B5EF4-FFF2-40B4-BE49-F238E27FC236}">
              <a16:creationId xmlns:a16="http://schemas.microsoft.com/office/drawing/2014/main" xmlns="" id="{EB83F593-4CC7-4294-9C67-56475CDC5E87}"/>
            </a:ext>
          </a:extLst>
        </xdr:cNvPr>
        <xdr:cNvCxnSpPr/>
      </xdr:nvCxnSpPr>
      <xdr:spPr>
        <a:xfrm>
          <a:off x="2908300" y="6519454"/>
          <a:ext cx="889000" cy="74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42</xdr:row>
      <xdr:rowOff>101799</xdr:rowOff>
    </xdr:from>
    <xdr:ext cx="340478" cy="259045"/>
    <xdr:sp macro="" textlink="">
      <xdr:nvSpPr>
        <xdr:cNvPr id="76" name="n_1mainValue【図書館】&#10;有形固定資産減価償却率">
          <a:extLst>
            <a:ext uri="{FF2B5EF4-FFF2-40B4-BE49-F238E27FC236}">
              <a16:creationId xmlns:a16="http://schemas.microsoft.com/office/drawing/2014/main" xmlns="" id="{7EC8B64C-06D9-462A-AE11-9F9101D4B403}"/>
            </a:ext>
          </a:extLst>
        </xdr:cNvPr>
        <xdr:cNvSpPr txBox="1"/>
      </xdr:nvSpPr>
      <xdr:spPr>
        <a:xfrm>
          <a:off x="36143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71681</xdr:rowOff>
    </xdr:from>
    <xdr:ext cx="405111" cy="259045"/>
    <xdr:sp macro="" textlink="">
      <xdr:nvSpPr>
        <xdr:cNvPr id="77" name="n_2mainValue【図書館】&#10;有形固定資産減価償却率">
          <a:extLst>
            <a:ext uri="{FF2B5EF4-FFF2-40B4-BE49-F238E27FC236}">
              <a16:creationId xmlns:a16="http://schemas.microsoft.com/office/drawing/2014/main" xmlns="" id="{E5F73053-4814-4526-9381-EAC5621A67A2}"/>
            </a:ext>
          </a:extLst>
        </xdr:cNvPr>
        <xdr:cNvSpPr txBox="1"/>
      </xdr:nvSpPr>
      <xdr:spPr>
        <a:xfrm>
          <a:off x="2705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05BC9B8E-DCD9-4947-BD4C-88CB68926F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7D2EA0C1-BCEA-4525-A717-53ABCC3F0F3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0F49E632-D716-4CC1-B59B-416251FE193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A26BD5CE-7BFD-4C08-9DC3-4154B1EDF23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7B6A7CFF-D881-43D3-92FC-29A2C1212BC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70FBD30C-0D41-42F5-9797-F13ECA1604B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F68081B4-D171-4B15-9F7A-182AB6987C8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6DCE1AF3-D64F-4FC4-A11F-3DEFAD6E2F3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C16BD319-268B-4C09-AC05-E01AF4DACFC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3AC24C2C-C5CA-4490-9A9D-4C5C43BFA9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CEB9DE07-8AED-47FB-A0B1-7D5E656664A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30718C04-06D3-46C1-9861-FF57CAC8D2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83A3583F-A2E2-4821-82F4-DFE04096F7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8EEBA4EE-FA1B-4379-9516-4CB9B21B6A0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65C06C56-B354-49EE-947D-2114E58464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7AE09A7C-CA72-4F91-B869-4CB9FBA2AEA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8E17B6A4-3B2A-4B0E-87E4-4596A7ACB1C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A8E9282B-0A0C-4541-ACDF-3BA1D51AAC3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F6849624-44E2-45D0-9C7D-DEDAB807337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A2FA3C95-75FB-46D4-98AB-3074C35BCCE4}"/>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02687544-4103-4C3D-BDF4-F90EDEC3F52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456471C5-BAC4-4F85-9DC5-EA87956B6F7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E995DF5C-F75A-4814-BA33-CD933EEAC7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1" name="直線コネクタ 100">
          <a:extLst>
            <a:ext uri="{FF2B5EF4-FFF2-40B4-BE49-F238E27FC236}">
              <a16:creationId xmlns:a16="http://schemas.microsoft.com/office/drawing/2014/main" xmlns="" id="{22EC33E7-0D3D-403C-94C3-302D4395C285}"/>
            </a:ext>
          </a:extLst>
        </xdr:cNvPr>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a:extLst>
            <a:ext uri="{FF2B5EF4-FFF2-40B4-BE49-F238E27FC236}">
              <a16:creationId xmlns:a16="http://schemas.microsoft.com/office/drawing/2014/main" xmlns="" id="{3898315A-5DBE-4743-81CC-79A45B17F028}"/>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a:extLst>
            <a:ext uri="{FF2B5EF4-FFF2-40B4-BE49-F238E27FC236}">
              <a16:creationId xmlns:a16="http://schemas.microsoft.com/office/drawing/2014/main" xmlns="" id="{69715D35-C605-471F-9EEA-13CB8A43C256}"/>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4" name="【図書館】&#10;一人当たり面積最大値テキスト">
          <a:extLst>
            <a:ext uri="{FF2B5EF4-FFF2-40B4-BE49-F238E27FC236}">
              <a16:creationId xmlns:a16="http://schemas.microsoft.com/office/drawing/2014/main" xmlns="" id="{417575F9-9FB9-4885-8384-DECAA154D131}"/>
            </a:ext>
          </a:extLst>
        </xdr:cNvPr>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5" name="直線コネクタ 104">
          <a:extLst>
            <a:ext uri="{FF2B5EF4-FFF2-40B4-BE49-F238E27FC236}">
              <a16:creationId xmlns:a16="http://schemas.microsoft.com/office/drawing/2014/main" xmlns="" id="{BAB827CF-091C-484F-BCFC-38F6F761937C}"/>
            </a:ext>
          </a:extLst>
        </xdr:cNvPr>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6" name="【図書館】&#10;一人当たり面積平均値テキスト">
          <a:extLst>
            <a:ext uri="{FF2B5EF4-FFF2-40B4-BE49-F238E27FC236}">
              <a16:creationId xmlns:a16="http://schemas.microsoft.com/office/drawing/2014/main" xmlns="" id="{688DF579-D574-4B67-8B63-35A7DE30B82A}"/>
            </a:ext>
          </a:extLst>
        </xdr:cNvPr>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7" name="フローチャート: 判断 106">
          <a:extLst>
            <a:ext uri="{FF2B5EF4-FFF2-40B4-BE49-F238E27FC236}">
              <a16:creationId xmlns:a16="http://schemas.microsoft.com/office/drawing/2014/main" xmlns="" id="{DFD76C76-6918-4850-AD50-FACC4F2353E1}"/>
            </a:ext>
          </a:extLst>
        </xdr:cNvPr>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8" name="フローチャート: 判断 107">
          <a:extLst>
            <a:ext uri="{FF2B5EF4-FFF2-40B4-BE49-F238E27FC236}">
              <a16:creationId xmlns:a16="http://schemas.microsoft.com/office/drawing/2014/main" xmlns="" id="{693355D0-BB3A-4A91-9A0E-7C4919EC7EEA}"/>
            </a:ext>
          </a:extLst>
        </xdr:cNvPr>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156227</xdr:rowOff>
    </xdr:from>
    <xdr:ext cx="469744" cy="259045"/>
    <xdr:sp macro="" textlink="">
      <xdr:nvSpPr>
        <xdr:cNvPr id="109" name="n_1aveValue【図書館】&#10;一人当たり面積">
          <a:extLst>
            <a:ext uri="{FF2B5EF4-FFF2-40B4-BE49-F238E27FC236}">
              <a16:creationId xmlns:a16="http://schemas.microsoft.com/office/drawing/2014/main" xmlns="" id="{54C5A1D8-A5A9-4772-A3CD-58FFBC4C587C}"/>
            </a:ext>
          </a:extLst>
        </xdr:cNvPr>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10" name="フローチャート: 判断 109">
          <a:extLst>
            <a:ext uri="{FF2B5EF4-FFF2-40B4-BE49-F238E27FC236}">
              <a16:creationId xmlns:a16="http://schemas.microsoft.com/office/drawing/2014/main" xmlns="" id="{1A4DBF52-E793-411C-8168-6F3880A977D9}"/>
            </a:ext>
          </a:extLst>
        </xdr:cNvPr>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11" name="n_2aveValue【図書館】&#10;一人当たり面積">
          <a:extLst>
            <a:ext uri="{FF2B5EF4-FFF2-40B4-BE49-F238E27FC236}">
              <a16:creationId xmlns:a16="http://schemas.microsoft.com/office/drawing/2014/main" xmlns="" id="{8840DC89-A25A-4A40-99D4-12CF769EE573}"/>
            </a:ext>
          </a:extLst>
        </xdr:cNvPr>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49D36A4E-7FB7-424E-BCB8-A3320F6BE30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6A110E72-4356-4E26-8337-A8A88D3C67A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98BAFB88-969F-4660-9E8F-D4DFAA49808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5BA4CCDE-BE1F-4941-9D3A-CF1282C5C4C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xmlns="" id="{947A4DF8-524C-412F-B6B5-AF5DDAB156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xdr:rowOff>
    </xdr:from>
    <xdr:to>
      <xdr:col>50</xdr:col>
      <xdr:colOff>165100</xdr:colOff>
      <xdr:row>37</xdr:row>
      <xdr:rowOff>111760</xdr:rowOff>
    </xdr:to>
    <xdr:sp macro="" textlink="">
      <xdr:nvSpPr>
        <xdr:cNvPr id="117" name="楕円 116">
          <a:extLst>
            <a:ext uri="{FF2B5EF4-FFF2-40B4-BE49-F238E27FC236}">
              <a16:creationId xmlns:a16="http://schemas.microsoft.com/office/drawing/2014/main" xmlns="" id="{04F553B0-D848-48FB-B7C2-443397990326}"/>
            </a:ext>
          </a:extLst>
        </xdr:cNvPr>
        <xdr:cNvSpPr/>
      </xdr:nvSpPr>
      <xdr:spPr>
        <a:xfrm>
          <a:off x="958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86360</xdr:rowOff>
    </xdr:from>
    <xdr:to>
      <xdr:col>46</xdr:col>
      <xdr:colOff>38100</xdr:colOff>
      <xdr:row>42</xdr:row>
      <xdr:rowOff>16510</xdr:rowOff>
    </xdr:to>
    <xdr:sp macro="" textlink="">
      <xdr:nvSpPr>
        <xdr:cNvPr id="118" name="楕円 117">
          <a:extLst>
            <a:ext uri="{FF2B5EF4-FFF2-40B4-BE49-F238E27FC236}">
              <a16:creationId xmlns:a16="http://schemas.microsoft.com/office/drawing/2014/main" xmlns="" id="{524E81DE-DB26-41FB-96F1-AC8703A4415C}"/>
            </a:ext>
          </a:extLst>
        </xdr:cNvPr>
        <xdr:cNvSpPr/>
      </xdr:nvSpPr>
      <xdr:spPr>
        <a:xfrm>
          <a:off x="8699500" y="711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60960</xdr:rowOff>
    </xdr:from>
    <xdr:to>
      <xdr:col>50</xdr:col>
      <xdr:colOff>114300</xdr:colOff>
      <xdr:row>41</xdr:row>
      <xdr:rowOff>137160</xdr:rowOff>
    </xdr:to>
    <xdr:cxnSp macro="">
      <xdr:nvCxnSpPr>
        <xdr:cNvPr id="119" name="直線コネクタ 118">
          <a:extLst>
            <a:ext uri="{FF2B5EF4-FFF2-40B4-BE49-F238E27FC236}">
              <a16:creationId xmlns:a16="http://schemas.microsoft.com/office/drawing/2014/main" xmlns="" id="{1445B974-CD72-4814-BEDC-F42615A56389}"/>
            </a:ext>
          </a:extLst>
        </xdr:cNvPr>
        <xdr:cNvCxnSpPr/>
      </xdr:nvCxnSpPr>
      <xdr:spPr>
        <a:xfrm flipV="1">
          <a:off x="8750300" y="6404610"/>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128287</xdr:rowOff>
    </xdr:from>
    <xdr:ext cx="469744" cy="259045"/>
    <xdr:sp macro="" textlink="">
      <xdr:nvSpPr>
        <xdr:cNvPr id="120" name="n_1mainValue【図書館】&#10;一人当たり面積">
          <a:extLst>
            <a:ext uri="{FF2B5EF4-FFF2-40B4-BE49-F238E27FC236}">
              <a16:creationId xmlns:a16="http://schemas.microsoft.com/office/drawing/2014/main" xmlns="" id="{168641FD-BE37-45FB-ADD1-7140601EFE1D}"/>
            </a:ext>
          </a:extLst>
        </xdr:cNvPr>
        <xdr:cNvSpPr txBox="1"/>
      </xdr:nvSpPr>
      <xdr:spPr>
        <a:xfrm>
          <a:off x="9391727" y="612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7637</xdr:rowOff>
    </xdr:from>
    <xdr:ext cx="469744" cy="259045"/>
    <xdr:sp macro="" textlink="">
      <xdr:nvSpPr>
        <xdr:cNvPr id="121" name="n_2mainValue【図書館】&#10;一人当たり面積">
          <a:extLst>
            <a:ext uri="{FF2B5EF4-FFF2-40B4-BE49-F238E27FC236}">
              <a16:creationId xmlns:a16="http://schemas.microsoft.com/office/drawing/2014/main" xmlns="" id="{25ACEC16-628C-4307-9F8B-1864F4248827}"/>
            </a:ext>
          </a:extLst>
        </xdr:cNvPr>
        <xdr:cNvSpPr txBox="1"/>
      </xdr:nvSpPr>
      <xdr:spPr>
        <a:xfrm>
          <a:off x="8515427"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xmlns="" id="{11662295-1E4D-40A9-B224-228F296DEB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xmlns="" id="{0242A976-434B-48C3-8C56-B43EEBA3AE9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xmlns="" id="{9162D76C-D165-4C0B-9F60-705DF09508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xmlns="" id="{6D6FD303-A30B-466B-A669-B900FA7A37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xmlns="" id="{F4016552-FFA8-4CC0-9500-DD0C06F90B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xmlns="" id="{D902C656-DFCA-400D-892A-F44AB721FC9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xmlns="" id="{A983B432-DDFC-427E-9EEF-C1E1F4098D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xmlns="" id="{D7924087-EDB0-4511-8869-7973873B537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xmlns="" id="{E2792B46-818E-47DD-9A45-D93768EAE82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xmlns="" id="{7D85C769-A775-4479-AEBE-29C24B1AF0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2" name="テキスト ボックス 131">
          <a:extLst>
            <a:ext uri="{FF2B5EF4-FFF2-40B4-BE49-F238E27FC236}">
              <a16:creationId xmlns:a16="http://schemas.microsoft.com/office/drawing/2014/main" xmlns="" id="{00A31D6D-7CE7-45DC-BB08-F1DC6F54F7BC}"/>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a:extLst>
            <a:ext uri="{FF2B5EF4-FFF2-40B4-BE49-F238E27FC236}">
              <a16:creationId xmlns:a16="http://schemas.microsoft.com/office/drawing/2014/main" xmlns="" id="{9E894479-8736-40C5-BD9B-ED87F8CF5C7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a:extLst>
            <a:ext uri="{FF2B5EF4-FFF2-40B4-BE49-F238E27FC236}">
              <a16:creationId xmlns:a16="http://schemas.microsoft.com/office/drawing/2014/main" xmlns="" id="{17D5D9DA-B191-4796-900B-4FD290F58AB2}"/>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a:extLst>
            <a:ext uri="{FF2B5EF4-FFF2-40B4-BE49-F238E27FC236}">
              <a16:creationId xmlns:a16="http://schemas.microsoft.com/office/drawing/2014/main" xmlns="" id="{A0D326F3-89CD-4405-B971-3CC3A28A7506}"/>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a:extLst>
            <a:ext uri="{FF2B5EF4-FFF2-40B4-BE49-F238E27FC236}">
              <a16:creationId xmlns:a16="http://schemas.microsoft.com/office/drawing/2014/main" xmlns="" id="{C59D602B-38CB-457C-B9E0-759D58B78167}"/>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a:extLst>
            <a:ext uri="{FF2B5EF4-FFF2-40B4-BE49-F238E27FC236}">
              <a16:creationId xmlns:a16="http://schemas.microsoft.com/office/drawing/2014/main" xmlns="" id="{A1F5311E-7FC0-4C4A-BB7F-4C5AD1D1E476}"/>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a:extLst>
            <a:ext uri="{FF2B5EF4-FFF2-40B4-BE49-F238E27FC236}">
              <a16:creationId xmlns:a16="http://schemas.microsoft.com/office/drawing/2014/main" xmlns="" id="{1C60AF66-A4E9-4C53-85EE-8840A0AEED0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a:extLst>
            <a:ext uri="{FF2B5EF4-FFF2-40B4-BE49-F238E27FC236}">
              <a16:creationId xmlns:a16="http://schemas.microsoft.com/office/drawing/2014/main" xmlns="" id="{54490AA2-428E-4502-9910-246458C8132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0" name="テキスト ボックス 139">
          <a:extLst>
            <a:ext uri="{FF2B5EF4-FFF2-40B4-BE49-F238E27FC236}">
              <a16:creationId xmlns:a16="http://schemas.microsoft.com/office/drawing/2014/main" xmlns="" id="{05D5F26D-B3D7-4219-8EE1-610F30B5359E}"/>
            </a:ext>
          </a:extLst>
        </xdr:cNvPr>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a16="http://schemas.microsoft.com/office/drawing/2014/main" xmlns="" id="{C945BA59-E8F2-4E1C-B268-C711EA0B45B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a16="http://schemas.microsoft.com/office/drawing/2014/main" xmlns="" id="{C053A317-A104-4922-9956-0B2CD2341F0A}"/>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a16="http://schemas.microsoft.com/office/drawing/2014/main" xmlns="" id="{BE08131C-0B94-4C4A-9924-0381670798C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44" name="直線コネクタ 143">
          <a:extLst>
            <a:ext uri="{FF2B5EF4-FFF2-40B4-BE49-F238E27FC236}">
              <a16:creationId xmlns:a16="http://schemas.microsoft.com/office/drawing/2014/main" xmlns="" id="{886239C1-0432-4A1D-9202-DDD6E71BA84D}"/>
            </a:ext>
          </a:extLst>
        </xdr:cNvPr>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45" name="【体育館・プール】&#10;有形固定資産減価償却率最小値テキスト">
          <a:extLst>
            <a:ext uri="{FF2B5EF4-FFF2-40B4-BE49-F238E27FC236}">
              <a16:creationId xmlns:a16="http://schemas.microsoft.com/office/drawing/2014/main" xmlns="" id="{AED7A685-0468-4686-BE6A-C4D7ECDE894C}"/>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6" name="直線コネクタ 145">
          <a:extLst>
            <a:ext uri="{FF2B5EF4-FFF2-40B4-BE49-F238E27FC236}">
              <a16:creationId xmlns:a16="http://schemas.microsoft.com/office/drawing/2014/main" xmlns="" id="{6443B0DC-F2C6-4AFD-BA33-CD5ED1EC46BB}"/>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7" name="【体育館・プール】&#10;有形固定資産減価償却率最大値テキスト">
          <a:extLst>
            <a:ext uri="{FF2B5EF4-FFF2-40B4-BE49-F238E27FC236}">
              <a16:creationId xmlns:a16="http://schemas.microsoft.com/office/drawing/2014/main" xmlns="" id="{B92CADDD-B594-4CED-8BCA-364A98D328E5}"/>
            </a:ext>
          </a:extLst>
        </xdr:cNvPr>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8" name="直線コネクタ 147">
          <a:extLst>
            <a:ext uri="{FF2B5EF4-FFF2-40B4-BE49-F238E27FC236}">
              <a16:creationId xmlns:a16="http://schemas.microsoft.com/office/drawing/2014/main" xmlns="" id="{F53BCB37-4EE3-4F6D-B19C-E405075A9BDE}"/>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9" name="【体育館・プール】&#10;有形固定資産減価償却率平均値テキスト">
          <a:extLst>
            <a:ext uri="{FF2B5EF4-FFF2-40B4-BE49-F238E27FC236}">
              <a16:creationId xmlns:a16="http://schemas.microsoft.com/office/drawing/2014/main" xmlns="" id="{C2E62797-04E5-471D-904F-AFB9F3FD8E10}"/>
            </a:ext>
          </a:extLst>
        </xdr:cNvPr>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0" name="フローチャート: 判断 149">
          <a:extLst>
            <a:ext uri="{FF2B5EF4-FFF2-40B4-BE49-F238E27FC236}">
              <a16:creationId xmlns:a16="http://schemas.microsoft.com/office/drawing/2014/main" xmlns="" id="{EABF6418-7434-46E9-9433-41770E384894}"/>
            </a:ext>
          </a:extLst>
        </xdr:cNvPr>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1" name="フローチャート: 判断 150">
          <a:extLst>
            <a:ext uri="{FF2B5EF4-FFF2-40B4-BE49-F238E27FC236}">
              <a16:creationId xmlns:a16="http://schemas.microsoft.com/office/drawing/2014/main" xmlns="" id="{5F220404-5E12-46A2-8214-011F837D393D}"/>
            </a:ext>
          </a:extLst>
        </xdr:cNvPr>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119905</xdr:rowOff>
    </xdr:from>
    <xdr:ext cx="405111" cy="259045"/>
    <xdr:sp macro="" textlink="">
      <xdr:nvSpPr>
        <xdr:cNvPr id="152" name="n_1aveValue【体育館・プール】&#10;有形固定資産減価償却率">
          <a:extLst>
            <a:ext uri="{FF2B5EF4-FFF2-40B4-BE49-F238E27FC236}">
              <a16:creationId xmlns:a16="http://schemas.microsoft.com/office/drawing/2014/main" xmlns="" id="{71F185C7-E005-47C2-97D8-B13FA2A77D5B}"/>
            </a:ext>
          </a:extLst>
        </xdr:cNvPr>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53" name="フローチャート: 判断 152">
          <a:extLst>
            <a:ext uri="{FF2B5EF4-FFF2-40B4-BE49-F238E27FC236}">
              <a16:creationId xmlns:a16="http://schemas.microsoft.com/office/drawing/2014/main" xmlns="" id="{DC1F8C1A-19C0-4198-8C3F-E376068E6458}"/>
            </a:ext>
          </a:extLst>
        </xdr:cNvPr>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154" name="n_2aveValue【体育館・プール】&#10;有形固定資産減価償却率">
          <a:extLst>
            <a:ext uri="{FF2B5EF4-FFF2-40B4-BE49-F238E27FC236}">
              <a16:creationId xmlns:a16="http://schemas.microsoft.com/office/drawing/2014/main" xmlns="" id="{F73EC42A-2322-43BB-900D-16D67F3CFFBB}"/>
            </a:ext>
          </a:extLst>
        </xdr:cNvPr>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DF569389-AC69-466C-8261-7F271FAEAE0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3EA18D24-5E56-4441-866F-E5D16F2D673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719F135B-A36C-4252-9F10-992AF9DA8E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7CC2BB48-E462-4F48-BD61-8B33FF0D9F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ADDB4031-A50F-4185-A6B9-7A6EC63B2F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15494</xdr:rowOff>
    </xdr:from>
    <xdr:to>
      <xdr:col>20</xdr:col>
      <xdr:colOff>38100</xdr:colOff>
      <xdr:row>62</xdr:row>
      <xdr:rowOff>117094</xdr:rowOff>
    </xdr:to>
    <xdr:sp macro="" textlink="">
      <xdr:nvSpPr>
        <xdr:cNvPr id="160" name="楕円 159">
          <a:extLst>
            <a:ext uri="{FF2B5EF4-FFF2-40B4-BE49-F238E27FC236}">
              <a16:creationId xmlns:a16="http://schemas.microsoft.com/office/drawing/2014/main" xmlns="" id="{CE8E8153-09C2-440B-8E7B-1ECC48326B58}"/>
            </a:ext>
          </a:extLst>
        </xdr:cNvPr>
        <xdr:cNvSpPr/>
      </xdr:nvSpPr>
      <xdr:spPr>
        <a:xfrm>
          <a:off x="3746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17780</xdr:rowOff>
    </xdr:from>
    <xdr:to>
      <xdr:col>15</xdr:col>
      <xdr:colOff>101600</xdr:colOff>
      <xdr:row>62</xdr:row>
      <xdr:rowOff>119380</xdr:rowOff>
    </xdr:to>
    <xdr:sp macro="" textlink="">
      <xdr:nvSpPr>
        <xdr:cNvPr id="161" name="楕円 160">
          <a:extLst>
            <a:ext uri="{FF2B5EF4-FFF2-40B4-BE49-F238E27FC236}">
              <a16:creationId xmlns:a16="http://schemas.microsoft.com/office/drawing/2014/main" xmlns="" id="{894C8927-71B3-41B0-BEAE-2B3A5C15E710}"/>
            </a:ext>
          </a:extLst>
        </xdr:cNvPr>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66294</xdr:rowOff>
    </xdr:from>
    <xdr:to>
      <xdr:col>19</xdr:col>
      <xdr:colOff>177800</xdr:colOff>
      <xdr:row>62</xdr:row>
      <xdr:rowOff>68580</xdr:rowOff>
    </xdr:to>
    <xdr:cxnSp macro="">
      <xdr:nvCxnSpPr>
        <xdr:cNvPr id="162" name="直線コネクタ 161">
          <a:extLst>
            <a:ext uri="{FF2B5EF4-FFF2-40B4-BE49-F238E27FC236}">
              <a16:creationId xmlns:a16="http://schemas.microsoft.com/office/drawing/2014/main" xmlns="" id="{3FAD6F76-F2D0-4532-A258-C56FF1CBF95E}"/>
            </a:ext>
          </a:extLst>
        </xdr:cNvPr>
        <xdr:cNvCxnSpPr/>
      </xdr:nvCxnSpPr>
      <xdr:spPr>
        <a:xfrm flipV="1">
          <a:off x="2908300" y="106961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108221</xdr:rowOff>
    </xdr:from>
    <xdr:ext cx="405111" cy="259045"/>
    <xdr:sp macro="" textlink="">
      <xdr:nvSpPr>
        <xdr:cNvPr id="163" name="n_1mainValue【体育館・プール】&#10;有形固定資産減価償却率">
          <a:extLst>
            <a:ext uri="{FF2B5EF4-FFF2-40B4-BE49-F238E27FC236}">
              <a16:creationId xmlns:a16="http://schemas.microsoft.com/office/drawing/2014/main" xmlns="" id="{B7A9C5F0-E51F-47FF-AFE2-C5BCE5912A51}"/>
            </a:ext>
          </a:extLst>
        </xdr:cNvPr>
        <xdr:cNvSpPr txBox="1"/>
      </xdr:nvSpPr>
      <xdr:spPr>
        <a:xfrm>
          <a:off x="35820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164" name="n_2mainValue【体育館・プール】&#10;有形固定資産減価償却率">
          <a:extLst>
            <a:ext uri="{FF2B5EF4-FFF2-40B4-BE49-F238E27FC236}">
              <a16:creationId xmlns:a16="http://schemas.microsoft.com/office/drawing/2014/main" xmlns="" id="{CB1749CF-0512-41D8-836F-0FE9611C0E98}"/>
            </a:ext>
          </a:extLst>
        </xdr:cNvPr>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xmlns="" id="{4D9D4BDA-CED3-4D2D-BEF2-0E296DA28A0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xmlns="" id="{510FA2F2-7DAC-4513-925D-26340F9AB6D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xmlns="" id="{1122BADD-8E44-4773-86DA-2E5564C66A0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xmlns="" id="{8E8A24A4-E9C6-4AD7-90A2-7DEEA49DF96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xmlns="" id="{D07979C1-86B7-42A0-A9AF-F6CEC8806F0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xmlns="" id="{1999607D-DA06-4E1D-A520-821BE06828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xmlns="" id="{5121540C-64D4-438E-9B2A-18E30A00D4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xmlns="" id="{A3995623-D7BE-42C9-828B-6F69C332419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xmlns="" id="{F141DC95-C4B7-4594-AE6D-502F63B209F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xmlns="" id="{01164A74-10EF-4CCA-B41A-6D098789C64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xmlns="" id="{238467E7-665B-44B8-8E11-8D264336936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xmlns="" id="{7BCFC2EA-B8E6-417D-8109-FCF6EE64C79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xmlns="" id="{0AB34784-1D50-451D-8212-4CFD0FC6885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xmlns="" id="{5194C28E-3DA2-40D4-8B80-5AE6D8108E7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xmlns="" id="{74FAD194-B005-4FFC-BE2B-DBB3FC2E28A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xmlns="" id="{19D62ADE-D549-4189-BBDA-A6D1F84D14B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xmlns="" id="{A2C6AC74-F372-40C4-8E54-96FA6930CE3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xmlns="" id="{F9B26661-BB48-4621-AA39-8FE9DC55112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xmlns="" id="{BEA8A427-C83C-48EA-A028-5A94EC148E2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xmlns="" id="{A15DDEAE-794D-4A49-8898-F3690AD0859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xmlns="" id="{EBAA9D57-C832-4157-8AA7-42855C9BF26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xmlns="" id="{3F446742-C496-4723-9BC5-5DBA126967B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xmlns="" id="{7888A6F2-A3C2-4633-AF2B-CFACCE3E017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88" name="直線コネクタ 187">
          <a:extLst>
            <a:ext uri="{FF2B5EF4-FFF2-40B4-BE49-F238E27FC236}">
              <a16:creationId xmlns:a16="http://schemas.microsoft.com/office/drawing/2014/main" xmlns="" id="{760E83FB-DECD-4B45-99AD-1C91D4959863}"/>
            </a:ext>
          </a:extLst>
        </xdr:cNvPr>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9" name="【体育館・プール】&#10;一人当たり面積最小値テキスト">
          <a:extLst>
            <a:ext uri="{FF2B5EF4-FFF2-40B4-BE49-F238E27FC236}">
              <a16:creationId xmlns:a16="http://schemas.microsoft.com/office/drawing/2014/main" xmlns="" id="{62D93A39-1815-44F1-9910-E108989CFE69}"/>
            </a:ext>
          </a:extLst>
        </xdr:cNvPr>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0" name="直線コネクタ 189">
          <a:extLst>
            <a:ext uri="{FF2B5EF4-FFF2-40B4-BE49-F238E27FC236}">
              <a16:creationId xmlns:a16="http://schemas.microsoft.com/office/drawing/2014/main" xmlns="" id="{E8F6A112-D854-440A-87EF-E00BFF04CF03}"/>
            </a:ext>
          </a:extLst>
        </xdr:cNvPr>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91" name="【体育館・プール】&#10;一人当たり面積最大値テキスト">
          <a:extLst>
            <a:ext uri="{FF2B5EF4-FFF2-40B4-BE49-F238E27FC236}">
              <a16:creationId xmlns:a16="http://schemas.microsoft.com/office/drawing/2014/main" xmlns="" id="{65CBE4A0-F16C-42CB-87B4-8CD7DD0E90DD}"/>
            </a:ext>
          </a:extLst>
        </xdr:cNvPr>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92" name="直線コネクタ 191">
          <a:extLst>
            <a:ext uri="{FF2B5EF4-FFF2-40B4-BE49-F238E27FC236}">
              <a16:creationId xmlns:a16="http://schemas.microsoft.com/office/drawing/2014/main" xmlns="" id="{FB3E92FD-610D-4B83-9A63-D98491BD8D90}"/>
            </a:ext>
          </a:extLst>
        </xdr:cNvPr>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93" name="【体育館・プール】&#10;一人当たり面積平均値テキスト">
          <a:extLst>
            <a:ext uri="{FF2B5EF4-FFF2-40B4-BE49-F238E27FC236}">
              <a16:creationId xmlns:a16="http://schemas.microsoft.com/office/drawing/2014/main" xmlns="" id="{09F2BBF9-0357-4B04-A6F5-600153AB024F}"/>
            </a:ext>
          </a:extLst>
        </xdr:cNvPr>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94" name="フローチャート: 判断 193">
          <a:extLst>
            <a:ext uri="{FF2B5EF4-FFF2-40B4-BE49-F238E27FC236}">
              <a16:creationId xmlns:a16="http://schemas.microsoft.com/office/drawing/2014/main" xmlns="" id="{BD3AA469-7ACC-472D-9DDD-F444A076FEDA}"/>
            </a:ext>
          </a:extLst>
        </xdr:cNvPr>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95" name="フローチャート: 判断 194">
          <a:extLst>
            <a:ext uri="{FF2B5EF4-FFF2-40B4-BE49-F238E27FC236}">
              <a16:creationId xmlns:a16="http://schemas.microsoft.com/office/drawing/2014/main" xmlns="" id="{3CA5C9A0-E5A6-4E64-A3C3-30C8CA327AE7}"/>
            </a:ext>
          </a:extLst>
        </xdr:cNvPr>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96" name="n_1aveValue【体育館・プール】&#10;一人当たり面積">
          <a:extLst>
            <a:ext uri="{FF2B5EF4-FFF2-40B4-BE49-F238E27FC236}">
              <a16:creationId xmlns:a16="http://schemas.microsoft.com/office/drawing/2014/main" xmlns="" id="{75F3B194-BB7F-41C8-9BAF-BE4C1B5259B6}"/>
            </a:ext>
          </a:extLst>
        </xdr:cNvPr>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97" name="フローチャート: 判断 196">
          <a:extLst>
            <a:ext uri="{FF2B5EF4-FFF2-40B4-BE49-F238E27FC236}">
              <a16:creationId xmlns:a16="http://schemas.microsoft.com/office/drawing/2014/main" xmlns="" id="{335D76CD-CB53-4937-8B74-070CA6F87093}"/>
            </a:ext>
          </a:extLst>
        </xdr:cNvPr>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98" name="n_2aveValue【体育館・プール】&#10;一人当たり面積">
          <a:extLst>
            <a:ext uri="{FF2B5EF4-FFF2-40B4-BE49-F238E27FC236}">
              <a16:creationId xmlns:a16="http://schemas.microsoft.com/office/drawing/2014/main" xmlns="" id="{93576CAA-7B41-44A8-BB5A-9AFACB9C8766}"/>
            </a:ext>
          </a:extLst>
        </xdr:cNvPr>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A28DEAF-C1AB-4A57-9628-4D99871A2D6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8D318718-CBE3-4F16-88B4-4AD0C1B2A41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6359B9E2-24A6-495B-8374-820C1FE154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383F7DF1-29BD-4267-BAFA-48EFD24A737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E20DA1E2-B46B-4DD6-B12B-F3EA0BAE8E4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162560</xdr:rowOff>
    </xdr:from>
    <xdr:to>
      <xdr:col>50</xdr:col>
      <xdr:colOff>165100</xdr:colOff>
      <xdr:row>62</xdr:row>
      <xdr:rowOff>92710</xdr:rowOff>
    </xdr:to>
    <xdr:sp macro="" textlink="">
      <xdr:nvSpPr>
        <xdr:cNvPr id="204" name="楕円 203">
          <a:extLst>
            <a:ext uri="{FF2B5EF4-FFF2-40B4-BE49-F238E27FC236}">
              <a16:creationId xmlns:a16="http://schemas.microsoft.com/office/drawing/2014/main" xmlns="" id="{B4335A80-9DAE-4CDE-9584-1ABABC3ACF53}"/>
            </a:ext>
          </a:extLst>
        </xdr:cNvPr>
        <xdr:cNvSpPr/>
      </xdr:nvSpPr>
      <xdr:spPr>
        <a:xfrm>
          <a:off x="9588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0</xdr:rowOff>
    </xdr:from>
    <xdr:to>
      <xdr:col>46</xdr:col>
      <xdr:colOff>38100</xdr:colOff>
      <xdr:row>62</xdr:row>
      <xdr:rowOff>101600</xdr:rowOff>
    </xdr:to>
    <xdr:sp macro="" textlink="">
      <xdr:nvSpPr>
        <xdr:cNvPr id="205" name="楕円 204">
          <a:extLst>
            <a:ext uri="{FF2B5EF4-FFF2-40B4-BE49-F238E27FC236}">
              <a16:creationId xmlns:a16="http://schemas.microsoft.com/office/drawing/2014/main" xmlns="" id="{6F36689C-DC15-4A6F-86DD-66B2B9E37731}"/>
            </a:ext>
          </a:extLst>
        </xdr:cNvPr>
        <xdr:cNvSpPr/>
      </xdr:nvSpPr>
      <xdr:spPr>
        <a:xfrm>
          <a:off x="86995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41910</xdr:rowOff>
    </xdr:from>
    <xdr:to>
      <xdr:col>50</xdr:col>
      <xdr:colOff>114300</xdr:colOff>
      <xdr:row>62</xdr:row>
      <xdr:rowOff>50800</xdr:rowOff>
    </xdr:to>
    <xdr:cxnSp macro="">
      <xdr:nvCxnSpPr>
        <xdr:cNvPr id="206" name="直線コネクタ 205">
          <a:extLst>
            <a:ext uri="{FF2B5EF4-FFF2-40B4-BE49-F238E27FC236}">
              <a16:creationId xmlns:a16="http://schemas.microsoft.com/office/drawing/2014/main" xmlns="" id="{0893633E-D983-4B49-950C-92A62A7B4763}"/>
            </a:ext>
          </a:extLst>
        </xdr:cNvPr>
        <xdr:cNvCxnSpPr/>
      </xdr:nvCxnSpPr>
      <xdr:spPr>
        <a:xfrm flipV="1">
          <a:off x="8750300" y="106718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83837</xdr:rowOff>
    </xdr:from>
    <xdr:ext cx="469744" cy="259045"/>
    <xdr:sp macro="" textlink="">
      <xdr:nvSpPr>
        <xdr:cNvPr id="207" name="n_1mainValue【体育館・プール】&#10;一人当たり面積">
          <a:extLst>
            <a:ext uri="{FF2B5EF4-FFF2-40B4-BE49-F238E27FC236}">
              <a16:creationId xmlns:a16="http://schemas.microsoft.com/office/drawing/2014/main" xmlns="" id="{D201AA52-1959-455E-B5BE-D03D5B13395B}"/>
            </a:ext>
          </a:extLst>
        </xdr:cNvPr>
        <xdr:cNvSpPr txBox="1"/>
      </xdr:nvSpPr>
      <xdr:spPr>
        <a:xfrm>
          <a:off x="9391727"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92727</xdr:rowOff>
    </xdr:from>
    <xdr:ext cx="469744" cy="259045"/>
    <xdr:sp macro="" textlink="">
      <xdr:nvSpPr>
        <xdr:cNvPr id="208" name="n_2mainValue【体育館・プール】&#10;一人当たり面積">
          <a:extLst>
            <a:ext uri="{FF2B5EF4-FFF2-40B4-BE49-F238E27FC236}">
              <a16:creationId xmlns:a16="http://schemas.microsoft.com/office/drawing/2014/main" xmlns="" id="{F50A7F0D-72F9-4CA1-B0D5-28EB478368CE}"/>
            </a:ext>
          </a:extLst>
        </xdr:cNvPr>
        <xdr:cNvSpPr txBox="1"/>
      </xdr:nvSpPr>
      <xdr:spPr>
        <a:xfrm>
          <a:off x="851542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xmlns="" id="{9570D51F-D167-49D8-9B1E-02E7429066C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xmlns="" id="{C85D752E-F1FB-4136-A874-845F679379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xmlns="" id="{36DA3082-A7B8-4F99-A7CC-0AE8FCF8A22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xmlns="" id="{FECC5A73-B6ED-4F00-A6BC-0B1F5420708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xmlns="" id="{E99B865A-48F9-441B-BBEC-4710D2643AC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xmlns="" id="{F12E0539-4555-432A-A1DF-811077F5F53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xmlns="" id="{A9677BEF-9606-48EB-BC0A-6EEB4FF7D3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xmlns="" id="{37ED33D3-7709-45C8-BADF-E71D9E6D13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xmlns="" id="{7BCA47CB-494B-49E0-867A-9B2883DE9C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xmlns="" id="{A9E4AC6B-89AA-4D3A-A0D0-BBBFFB021EE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a:extLst>
            <a:ext uri="{FF2B5EF4-FFF2-40B4-BE49-F238E27FC236}">
              <a16:creationId xmlns:a16="http://schemas.microsoft.com/office/drawing/2014/main" xmlns="" id="{E298DC8F-8BE7-4852-B5DB-429ED44B8B1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a:extLst>
            <a:ext uri="{FF2B5EF4-FFF2-40B4-BE49-F238E27FC236}">
              <a16:creationId xmlns:a16="http://schemas.microsoft.com/office/drawing/2014/main" xmlns="" id="{43378D44-CB83-4B90-9FFB-E175D4CC0928}"/>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a:extLst>
            <a:ext uri="{FF2B5EF4-FFF2-40B4-BE49-F238E27FC236}">
              <a16:creationId xmlns:a16="http://schemas.microsoft.com/office/drawing/2014/main" xmlns="" id="{CFE1DC20-652E-4156-9136-9DE16A75D6A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a:extLst>
            <a:ext uri="{FF2B5EF4-FFF2-40B4-BE49-F238E27FC236}">
              <a16:creationId xmlns:a16="http://schemas.microsoft.com/office/drawing/2014/main" xmlns="" id="{54613373-0E40-40AA-BD9E-9AD54869711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a:extLst>
            <a:ext uri="{FF2B5EF4-FFF2-40B4-BE49-F238E27FC236}">
              <a16:creationId xmlns:a16="http://schemas.microsoft.com/office/drawing/2014/main" xmlns="" id="{E555082D-BED2-48C0-89E1-4090A7019EF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a:extLst>
            <a:ext uri="{FF2B5EF4-FFF2-40B4-BE49-F238E27FC236}">
              <a16:creationId xmlns:a16="http://schemas.microsoft.com/office/drawing/2014/main" xmlns="" id="{0F286967-0DE6-4F46-B94C-F3867E4908B8}"/>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a:extLst>
            <a:ext uri="{FF2B5EF4-FFF2-40B4-BE49-F238E27FC236}">
              <a16:creationId xmlns:a16="http://schemas.microsoft.com/office/drawing/2014/main" xmlns="" id="{91EDD898-9233-45BB-8856-669F0768F60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a:extLst>
            <a:ext uri="{FF2B5EF4-FFF2-40B4-BE49-F238E27FC236}">
              <a16:creationId xmlns:a16="http://schemas.microsoft.com/office/drawing/2014/main" xmlns="" id="{84877378-45F9-4CD2-A08B-6FBB7A2190D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a:extLst>
            <a:ext uri="{FF2B5EF4-FFF2-40B4-BE49-F238E27FC236}">
              <a16:creationId xmlns:a16="http://schemas.microsoft.com/office/drawing/2014/main" xmlns="" id="{03FC0D3D-8D39-45FA-BACE-D6F19FAC176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a:extLst>
            <a:ext uri="{FF2B5EF4-FFF2-40B4-BE49-F238E27FC236}">
              <a16:creationId xmlns:a16="http://schemas.microsoft.com/office/drawing/2014/main" xmlns="" id="{A5E4C7C3-402C-417E-A8AB-04D1429A36E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a:extLst>
            <a:ext uri="{FF2B5EF4-FFF2-40B4-BE49-F238E27FC236}">
              <a16:creationId xmlns:a16="http://schemas.microsoft.com/office/drawing/2014/main" xmlns="" id="{07F5CC27-2D77-47FC-894C-D8CF4760E62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xmlns="" id="{A37D61EB-0A4F-4B3A-803C-E33E40071CB4}"/>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xmlns="" id="{9D88FC6E-8BCE-4A56-801F-898FDF02133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xmlns="" id="{C9DDD83C-728F-4976-A683-01BBCA2D095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xmlns="" id="{7C90B9AE-C3C6-4573-8787-1201FB8985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34" name="直線コネクタ 233">
          <a:extLst>
            <a:ext uri="{FF2B5EF4-FFF2-40B4-BE49-F238E27FC236}">
              <a16:creationId xmlns:a16="http://schemas.microsoft.com/office/drawing/2014/main" xmlns="" id="{014063B9-F57E-4DD4-8C7C-B6F77333D2B3}"/>
            </a:ext>
          </a:extLst>
        </xdr:cNvPr>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35" name="【福祉施設】&#10;有形固定資産減価償却率最小値テキスト">
          <a:extLst>
            <a:ext uri="{FF2B5EF4-FFF2-40B4-BE49-F238E27FC236}">
              <a16:creationId xmlns:a16="http://schemas.microsoft.com/office/drawing/2014/main" xmlns="" id="{665E474B-C299-43D6-B5BF-6A58ABEB8FA6}"/>
            </a:ext>
          </a:extLst>
        </xdr:cNvPr>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36" name="直線コネクタ 235">
          <a:extLst>
            <a:ext uri="{FF2B5EF4-FFF2-40B4-BE49-F238E27FC236}">
              <a16:creationId xmlns:a16="http://schemas.microsoft.com/office/drawing/2014/main" xmlns="" id="{4E744DDE-B823-4FA0-A8D5-E4312FB39772}"/>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a:extLst>
            <a:ext uri="{FF2B5EF4-FFF2-40B4-BE49-F238E27FC236}">
              <a16:creationId xmlns:a16="http://schemas.microsoft.com/office/drawing/2014/main" xmlns="" id="{82CFABF1-D606-41EC-B955-56DFBAFA5909}"/>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a:extLst>
            <a:ext uri="{FF2B5EF4-FFF2-40B4-BE49-F238E27FC236}">
              <a16:creationId xmlns:a16="http://schemas.microsoft.com/office/drawing/2014/main" xmlns="" id="{953FBD61-E576-475E-BD25-7FB3C6BBA9F4}"/>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39" name="【福祉施設】&#10;有形固定資産減価償却率平均値テキスト">
          <a:extLst>
            <a:ext uri="{FF2B5EF4-FFF2-40B4-BE49-F238E27FC236}">
              <a16:creationId xmlns:a16="http://schemas.microsoft.com/office/drawing/2014/main" xmlns="" id="{EC36142C-6792-4E9F-A05E-DBA58A1FBA07}"/>
            </a:ext>
          </a:extLst>
        </xdr:cNvPr>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40" name="フローチャート: 判断 239">
          <a:extLst>
            <a:ext uri="{FF2B5EF4-FFF2-40B4-BE49-F238E27FC236}">
              <a16:creationId xmlns:a16="http://schemas.microsoft.com/office/drawing/2014/main" xmlns="" id="{1E8175D1-1BDD-4E9A-A95F-C551EC0E900C}"/>
            </a:ext>
          </a:extLst>
        </xdr:cNvPr>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41" name="フローチャート: 判断 240">
          <a:extLst>
            <a:ext uri="{FF2B5EF4-FFF2-40B4-BE49-F238E27FC236}">
              <a16:creationId xmlns:a16="http://schemas.microsoft.com/office/drawing/2014/main" xmlns="" id="{FF7CEC2F-54CE-4351-813A-46B5BB324F05}"/>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242" name="n_1aveValue【福祉施設】&#10;有形固定資産減価償却率">
          <a:extLst>
            <a:ext uri="{FF2B5EF4-FFF2-40B4-BE49-F238E27FC236}">
              <a16:creationId xmlns:a16="http://schemas.microsoft.com/office/drawing/2014/main" xmlns="" id="{5888568A-4D3D-4B85-BDE2-807AABCB3F8E}"/>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43" name="フローチャート: 判断 242">
          <a:extLst>
            <a:ext uri="{FF2B5EF4-FFF2-40B4-BE49-F238E27FC236}">
              <a16:creationId xmlns:a16="http://schemas.microsoft.com/office/drawing/2014/main" xmlns="" id="{A1EEE13E-D06F-4E6A-9F38-BA1A502E3C82}"/>
            </a:ext>
          </a:extLst>
        </xdr:cNvPr>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244" name="n_2aveValue【福祉施設】&#10;有形固定資産減価償却率">
          <a:extLst>
            <a:ext uri="{FF2B5EF4-FFF2-40B4-BE49-F238E27FC236}">
              <a16:creationId xmlns:a16="http://schemas.microsoft.com/office/drawing/2014/main" xmlns="" id="{4563220E-53DD-44C6-8ABC-E25E7829F5BC}"/>
            </a:ext>
          </a:extLst>
        </xdr:cNvPr>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A5281E97-00AF-4715-A4C2-46C2DF39B4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7582CD69-6943-4D1C-8B40-4F512EFE99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22E3655D-550E-4357-A7DD-1A40B982F1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CCDD9484-C1E7-4129-9652-CEEAE923A64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xmlns="" id="{6CA357EE-C3D5-4D01-BF0D-84B1E8B788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73842</xdr:rowOff>
    </xdr:from>
    <xdr:to>
      <xdr:col>20</xdr:col>
      <xdr:colOff>38100</xdr:colOff>
      <xdr:row>87</xdr:row>
      <xdr:rowOff>3992</xdr:rowOff>
    </xdr:to>
    <xdr:sp macro="" textlink="">
      <xdr:nvSpPr>
        <xdr:cNvPr id="250" name="楕円 249">
          <a:extLst>
            <a:ext uri="{FF2B5EF4-FFF2-40B4-BE49-F238E27FC236}">
              <a16:creationId xmlns:a16="http://schemas.microsoft.com/office/drawing/2014/main" xmlns="" id="{86A3A3BF-432C-4AD4-B889-BE2E41A7E5F2}"/>
            </a:ext>
          </a:extLst>
        </xdr:cNvPr>
        <xdr:cNvSpPr/>
      </xdr:nvSpPr>
      <xdr:spPr>
        <a:xfrm>
          <a:off x="3746500" y="148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185361</xdr:colOff>
      <xdr:row>86</xdr:row>
      <xdr:rowOff>166569</xdr:rowOff>
    </xdr:from>
    <xdr:ext cx="340478" cy="259045"/>
    <xdr:sp macro="" textlink="">
      <xdr:nvSpPr>
        <xdr:cNvPr id="251" name="n_1mainValue【福祉施設】&#10;有形固定資産減価償却率">
          <a:extLst>
            <a:ext uri="{FF2B5EF4-FFF2-40B4-BE49-F238E27FC236}">
              <a16:creationId xmlns:a16="http://schemas.microsoft.com/office/drawing/2014/main" xmlns="" id="{C4AB8D40-9C79-4C0F-B246-2C9569E7E04E}"/>
            </a:ext>
          </a:extLst>
        </xdr:cNvPr>
        <xdr:cNvSpPr txBox="1"/>
      </xdr:nvSpPr>
      <xdr:spPr>
        <a:xfrm>
          <a:off x="3614361" y="14911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xmlns="" id="{1EFE1B4E-19DC-4434-844F-778884F07DB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xmlns="" id="{8298A08C-FA39-4A9C-8F8A-DF222399DA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xmlns="" id="{5758B677-2B7F-4A0D-9300-0B5815DA9EF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xmlns="" id="{DA5F1B7A-65AC-497F-B411-320F2293720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xmlns="" id="{BB9D5607-270E-4AD0-BE93-749A86054BE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xmlns="" id="{EA7A10B1-C892-4FFF-BBA4-BECEA591225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xmlns="" id="{30954C0A-5F92-432C-854B-9C64AA3144B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xmlns="" id="{22033DE7-FA80-47B5-8CE3-3F3E13B0BDE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xmlns="" id="{FD3F7CD7-1A36-4C22-97A3-DBFA3C548F5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xmlns="" id="{50330DA3-2EBF-45B2-8FF4-B020B3602AB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2" name="直線コネクタ 261">
          <a:extLst>
            <a:ext uri="{FF2B5EF4-FFF2-40B4-BE49-F238E27FC236}">
              <a16:creationId xmlns:a16="http://schemas.microsoft.com/office/drawing/2014/main" xmlns="" id="{8C9976C7-29B7-4B38-B91C-A85E86B02A87}"/>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xmlns="" id="{BC749CD9-29E2-4F86-9247-9792700CAD85}"/>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4" name="直線コネクタ 263">
          <a:extLst>
            <a:ext uri="{FF2B5EF4-FFF2-40B4-BE49-F238E27FC236}">
              <a16:creationId xmlns:a16="http://schemas.microsoft.com/office/drawing/2014/main" xmlns="" id="{F0B8E7D7-A1DF-4594-9682-51664D33FDE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5" name="テキスト ボックス 264">
          <a:extLst>
            <a:ext uri="{FF2B5EF4-FFF2-40B4-BE49-F238E27FC236}">
              <a16:creationId xmlns:a16="http://schemas.microsoft.com/office/drawing/2014/main" xmlns="" id="{E7814750-4B05-437E-9BF6-B978784857D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6" name="直線コネクタ 265">
          <a:extLst>
            <a:ext uri="{FF2B5EF4-FFF2-40B4-BE49-F238E27FC236}">
              <a16:creationId xmlns:a16="http://schemas.microsoft.com/office/drawing/2014/main" xmlns="" id="{77B8D4A6-22A8-416A-A246-AD514EB8CF1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7" name="テキスト ボックス 266">
          <a:extLst>
            <a:ext uri="{FF2B5EF4-FFF2-40B4-BE49-F238E27FC236}">
              <a16:creationId xmlns:a16="http://schemas.microsoft.com/office/drawing/2014/main" xmlns="" id="{FB6AB2A5-1D5C-44E8-89DB-3F49C9399AD4}"/>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8" name="直線コネクタ 267">
          <a:extLst>
            <a:ext uri="{FF2B5EF4-FFF2-40B4-BE49-F238E27FC236}">
              <a16:creationId xmlns:a16="http://schemas.microsoft.com/office/drawing/2014/main" xmlns="" id="{B9A7F131-DB61-4890-AC21-CAEF47D3DFF8}"/>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9" name="テキスト ボックス 268">
          <a:extLst>
            <a:ext uri="{FF2B5EF4-FFF2-40B4-BE49-F238E27FC236}">
              <a16:creationId xmlns:a16="http://schemas.microsoft.com/office/drawing/2014/main" xmlns="" id="{A8AFB990-67B7-400F-8B21-BF6F24D3D592}"/>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0" name="直線コネクタ 269">
          <a:extLst>
            <a:ext uri="{FF2B5EF4-FFF2-40B4-BE49-F238E27FC236}">
              <a16:creationId xmlns:a16="http://schemas.microsoft.com/office/drawing/2014/main" xmlns="" id="{B6621697-7D0C-4E3D-9176-66402A5CD719}"/>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1" name="テキスト ボックス 270">
          <a:extLst>
            <a:ext uri="{FF2B5EF4-FFF2-40B4-BE49-F238E27FC236}">
              <a16:creationId xmlns:a16="http://schemas.microsoft.com/office/drawing/2014/main" xmlns="" id="{7135F719-38EE-405A-8160-9BDB394E772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2" name="直線コネクタ 271">
          <a:extLst>
            <a:ext uri="{FF2B5EF4-FFF2-40B4-BE49-F238E27FC236}">
              <a16:creationId xmlns:a16="http://schemas.microsoft.com/office/drawing/2014/main" xmlns="" id="{DC7963CC-D78F-4B11-B243-78693CE0797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3" name="テキスト ボックス 272">
          <a:extLst>
            <a:ext uri="{FF2B5EF4-FFF2-40B4-BE49-F238E27FC236}">
              <a16:creationId xmlns:a16="http://schemas.microsoft.com/office/drawing/2014/main" xmlns="" id="{FB62BE27-1A7B-4771-8DFD-92679051011C}"/>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4" name="直線コネクタ 273">
          <a:extLst>
            <a:ext uri="{FF2B5EF4-FFF2-40B4-BE49-F238E27FC236}">
              <a16:creationId xmlns:a16="http://schemas.microsoft.com/office/drawing/2014/main" xmlns="" id="{4196108D-EF26-48C6-B7D2-7D54C14ACA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5" name="テキスト ボックス 274">
          <a:extLst>
            <a:ext uri="{FF2B5EF4-FFF2-40B4-BE49-F238E27FC236}">
              <a16:creationId xmlns:a16="http://schemas.microsoft.com/office/drawing/2014/main" xmlns="" id="{EE0C4DDE-1CEB-426D-A2A8-4D2FB322423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6" name="【福祉施設】&#10;一人当たり面積グラフ枠">
          <a:extLst>
            <a:ext uri="{FF2B5EF4-FFF2-40B4-BE49-F238E27FC236}">
              <a16:creationId xmlns:a16="http://schemas.microsoft.com/office/drawing/2014/main" xmlns="" id="{55535431-8C65-4A31-8BE3-6387B942183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77" name="直線コネクタ 276">
          <a:extLst>
            <a:ext uri="{FF2B5EF4-FFF2-40B4-BE49-F238E27FC236}">
              <a16:creationId xmlns:a16="http://schemas.microsoft.com/office/drawing/2014/main" xmlns="" id="{C11BAF3C-FF95-4BD4-AAA6-50DA9049F619}"/>
            </a:ext>
          </a:extLst>
        </xdr:cNvPr>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78" name="【福祉施設】&#10;一人当たり面積最小値テキスト">
          <a:extLst>
            <a:ext uri="{FF2B5EF4-FFF2-40B4-BE49-F238E27FC236}">
              <a16:creationId xmlns:a16="http://schemas.microsoft.com/office/drawing/2014/main" xmlns="" id="{8CAEBAC2-3331-440C-B20D-450E7772FB3C}"/>
            </a:ext>
          </a:extLst>
        </xdr:cNvPr>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79" name="直線コネクタ 278">
          <a:extLst>
            <a:ext uri="{FF2B5EF4-FFF2-40B4-BE49-F238E27FC236}">
              <a16:creationId xmlns:a16="http://schemas.microsoft.com/office/drawing/2014/main" xmlns="" id="{21CD1B48-FE7E-4385-ACD0-04D0175ED130}"/>
            </a:ext>
          </a:extLst>
        </xdr:cNvPr>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80" name="【福祉施設】&#10;一人当たり面積最大値テキスト">
          <a:extLst>
            <a:ext uri="{FF2B5EF4-FFF2-40B4-BE49-F238E27FC236}">
              <a16:creationId xmlns:a16="http://schemas.microsoft.com/office/drawing/2014/main" xmlns="" id="{D3B3E68E-535C-48AB-A06A-6110B24E5F0E}"/>
            </a:ext>
          </a:extLst>
        </xdr:cNvPr>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81" name="直線コネクタ 280">
          <a:extLst>
            <a:ext uri="{FF2B5EF4-FFF2-40B4-BE49-F238E27FC236}">
              <a16:creationId xmlns:a16="http://schemas.microsoft.com/office/drawing/2014/main" xmlns="" id="{4A82E658-47B4-46C4-A753-322F857E9BF0}"/>
            </a:ext>
          </a:extLst>
        </xdr:cNvPr>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82" name="【福祉施設】&#10;一人当たり面積平均値テキスト">
          <a:extLst>
            <a:ext uri="{FF2B5EF4-FFF2-40B4-BE49-F238E27FC236}">
              <a16:creationId xmlns:a16="http://schemas.microsoft.com/office/drawing/2014/main" xmlns="" id="{A2A65865-7ECC-4290-BE30-86F94CD7C45A}"/>
            </a:ext>
          </a:extLst>
        </xdr:cNvPr>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83" name="フローチャート: 判断 282">
          <a:extLst>
            <a:ext uri="{FF2B5EF4-FFF2-40B4-BE49-F238E27FC236}">
              <a16:creationId xmlns:a16="http://schemas.microsoft.com/office/drawing/2014/main" xmlns="" id="{90B77E61-D1BB-4D82-92C6-4B33594A57AA}"/>
            </a:ext>
          </a:extLst>
        </xdr:cNvPr>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84" name="フローチャート: 判断 283">
          <a:extLst>
            <a:ext uri="{FF2B5EF4-FFF2-40B4-BE49-F238E27FC236}">
              <a16:creationId xmlns:a16="http://schemas.microsoft.com/office/drawing/2014/main" xmlns="" id="{417B0352-3EFF-4BC7-BC7D-6003469A0E6C}"/>
            </a:ext>
          </a:extLst>
        </xdr:cNvPr>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85" name="n_1aveValue【福祉施設】&#10;一人当たり面積">
          <a:extLst>
            <a:ext uri="{FF2B5EF4-FFF2-40B4-BE49-F238E27FC236}">
              <a16:creationId xmlns:a16="http://schemas.microsoft.com/office/drawing/2014/main" xmlns="" id="{1C4702AC-F09E-4244-8AC1-A7584F4E9A08}"/>
            </a:ext>
          </a:extLst>
        </xdr:cNvPr>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86" name="フローチャート: 判断 285">
          <a:extLst>
            <a:ext uri="{FF2B5EF4-FFF2-40B4-BE49-F238E27FC236}">
              <a16:creationId xmlns:a16="http://schemas.microsoft.com/office/drawing/2014/main" xmlns="" id="{96381592-C7DB-4D61-85D8-34EB45F324A4}"/>
            </a:ext>
          </a:extLst>
        </xdr:cNvPr>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87" name="n_2aveValue【福祉施設】&#10;一人当たり面積">
          <a:extLst>
            <a:ext uri="{FF2B5EF4-FFF2-40B4-BE49-F238E27FC236}">
              <a16:creationId xmlns:a16="http://schemas.microsoft.com/office/drawing/2014/main" xmlns="" id="{9AF3E13E-1D0A-4369-8369-9B35365FE6CB}"/>
            </a:ext>
          </a:extLst>
        </xdr:cNvPr>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9FABD55B-B848-4F96-BA80-FF36673EF3C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6C8ED009-943A-44D6-9E67-C58BE062EC2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757EB17D-FAF4-4D2F-804F-6D7EC65EE9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3BA003B9-A2F3-4585-804B-D4D364CA4C9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2D97AE-8F2A-4F6C-B150-F05F511B19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55880</xdr:rowOff>
    </xdr:from>
    <xdr:to>
      <xdr:col>50</xdr:col>
      <xdr:colOff>165100</xdr:colOff>
      <xdr:row>86</xdr:row>
      <xdr:rowOff>157480</xdr:rowOff>
    </xdr:to>
    <xdr:sp macro="" textlink="">
      <xdr:nvSpPr>
        <xdr:cNvPr id="293" name="楕円 292">
          <a:extLst>
            <a:ext uri="{FF2B5EF4-FFF2-40B4-BE49-F238E27FC236}">
              <a16:creationId xmlns:a16="http://schemas.microsoft.com/office/drawing/2014/main" xmlns="" id="{7BECFA57-52C2-4DAF-BACC-3E7D57A7FC21}"/>
            </a:ext>
          </a:extLst>
        </xdr:cNvPr>
        <xdr:cNvSpPr/>
      </xdr:nvSpPr>
      <xdr:spPr>
        <a:xfrm>
          <a:off x="9588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148607</xdr:rowOff>
    </xdr:from>
    <xdr:ext cx="469744" cy="259045"/>
    <xdr:sp macro="" textlink="">
      <xdr:nvSpPr>
        <xdr:cNvPr id="294" name="n_1mainValue【福祉施設】&#10;一人当たり面積">
          <a:extLst>
            <a:ext uri="{FF2B5EF4-FFF2-40B4-BE49-F238E27FC236}">
              <a16:creationId xmlns:a16="http://schemas.microsoft.com/office/drawing/2014/main" xmlns="" id="{86201F85-DE04-4B42-8C5D-A539BFB18452}"/>
            </a:ext>
          </a:extLst>
        </xdr:cNvPr>
        <xdr:cNvSpPr txBox="1"/>
      </xdr:nvSpPr>
      <xdr:spPr>
        <a:xfrm>
          <a:off x="9391727" y="1489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a:extLst>
            <a:ext uri="{FF2B5EF4-FFF2-40B4-BE49-F238E27FC236}">
              <a16:creationId xmlns:a16="http://schemas.microsoft.com/office/drawing/2014/main" xmlns="" id="{AAA03A87-6484-45DC-BA50-77A23287FCB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a:extLst>
            <a:ext uri="{FF2B5EF4-FFF2-40B4-BE49-F238E27FC236}">
              <a16:creationId xmlns:a16="http://schemas.microsoft.com/office/drawing/2014/main" xmlns="" id="{0EE67386-F449-4E7C-9542-55F22A15D3C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a:extLst>
            <a:ext uri="{FF2B5EF4-FFF2-40B4-BE49-F238E27FC236}">
              <a16:creationId xmlns:a16="http://schemas.microsoft.com/office/drawing/2014/main" xmlns="" id="{19AE5A3B-B2E0-4108-8654-DC5CDCDC88C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a:extLst>
            <a:ext uri="{FF2B5EF4-FFF2-40B4-BE49-F238E27FC236}">
              <a16:creationId xmlns:a16="http://schemas.microsoft.com/office/drawing/2014/main" xmlns="" id="{6ECC9057-BEDB-4A63-B6EC-E81F1A343A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a:extLst>
            <a:ext uri="{FF2B5EF4-FFF2-40B4-BE49-F238E27FC236}">
              <a16:creationId xmlns:a16="http://schemas.microsoft.com/office/drawing/2014/main" xmlns="" id="{C5D91A27-A529-4BB3-B3FE-7C363812BFC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a:extLst>
            <a:ext uri="{FF2B5EF4-FFF2-40B4-BE49-F238E27FC236}">
              <a16:creationId xmlns:a16="http://schemas.microsoft.com/office/drawing/2014/main" xmlns="" id="{FDD0D20D-C70C-4590-BC4D-F7204B552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a:extLst>
            <a:ext uri="{FF2B5EF4-FFF2-40B4-BE49-F238E27FC236}">
              <a16:creationId xmlns:a16="http://schemas.microsoft.com/office/drawing/2014/main" xmlns="" id="{8517AFAD-CF77-4A88-AED6-D96A4C970C8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a:extLst>
            <a:ext uri="{FF2B5EF4-FFF2-40B4-BE49-F238E27FC236}">
              <a16:creationId xmlns:a16="http://schemas.microsoft.com/office/drawing/2014/main" xmlns="" id="{5C9DEB3C-6E6D-4913-9D9F-CD06CC19CA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a:extLst>
            <a:ext uri="{FF2B5EF4-FFF2-40B4-BE49-F238E27FC236}">
              <a16:creationId xmlns:a16="http://schemas.microsoft.com/office/drawing/2014/main" xmlns="" id="{2081252F-C308-4C1A-B10D-5C8D9841F91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a:extLst>
            <a:ext uri="{FF2B5EF4-FFF2-40B4-BE49-F238E27FC236}">
              <a16:creationId xmlns:a16="http://schemas.microsoft.com/office/drawing/2014/main" xmlns="" id="{C9F3A846-1784-487E-8D4A-ABD19C25C6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a:extLst>
            <a:ext uri="{FF2B5EF4-FFF2-40B4-BE49-F238E27FC236}">
              <a16:creationId xmlns:a16="http://schemas.microsoft.com/office/drawing/2014/main" xmlns="" id="{F0743CC4-1D40-4F0B-BEAC-1A2DFEB560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a:extLst>
            <a:ext uri="{FF2B5EF4-FFF2-40B4-BE49-F238E27FC236}">
              <a16:creationId xmlns:a16="http://schemas.microsoft.com/office/drawing/2014/main" xmlns="" id="{D47953AD-FB90-4753-9666-EBF57C267CE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a:extLst>
            <a:ext uri="{FF2B5EF4-FFF2-40B4-BE49-F238E27FC236}">
              <a16:creationId xmlns:a16="http://schemas.microsoft.com/office/drawing/2014/main" xmlns="" id="{ED8DF34E-41E4-49FD-AC78-AC8FAD9354E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a:extLst>
            <a:ext uri="{FF2B5EF4-FFF2-40B4-BE49-F238E27FC236}">
              <a16:creationId xmlns:a16="http://schemas.microsoft.com/office/drawing/2014/main" xmlns="" id="{B438E2F6-C2DB-4087-9A1E-8864E1CDA70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a:extLst>
            <a:ext uri="{FF2B5EF4-FFF2-40B4-BE49-F238E27FC236}">
              <a16:creationId xmlns:a16="http://schemas.microsoft.com/office/drawing/2014/main" xmlns="" id="{F621A520-89C3-4F9E-869C-19174AAE57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a:extLst>
            <a:ext uri="{FF2B5EF4-FFF2-40B4-BE49-F238E27FC236}">
              <a16:creationId xmlns:a16="http://schemas.microsoft.com/office/drawing/2014/main" xmlns="" id="{4232CCE9-C181-4889-A6E5-1D3BD2B99D8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a:extLst>
            <a:ext uri="{FF2B5EF4-FFF2-40B4-BE49-F238E27FC236}">
              <a16:creationId xmlns:a16="http://schemas.microsoft.com/office/drawing/2014/main" xmlns="" id="{93EE8C33-D672-4872-A769-E9CC1062AC2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a:extLst>
            <a:ext uri="{FF2B5EF4-FFF2-40B4-BE49-F238E27FC236}">
              <a16:creationId xmlns:a16="http://schemas.microsoft.com/office/drawing/2014/main" xmlns="" id="{BF435F16-6277-4949-BF13-547C84E048E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a:extLst>
            <a:ext uri="{FF2B5EF4-FFF2-40B4-BE49-F238E27FC236}">
              <a16:creationId xmlns:a16="http://schemas.microsoft.com/office/drawing/2014/main" xmlns="" id="{76F95A78-ECEB-465C-8058-B795EE9AF25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a:extLst>
            <a:ext uri="{FF2B5EF4-FFF2-40B4-BE49-F238E27FC236}">
              <a16:creationId xmlns:a16="http://schemas.microsoft.com/office/drawing/2014/main" xmlns="" id="{4203AB43-11C9-4C7D-B1D9-0F601C49E1F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a:extLst>
            <a:ext uri="{FF2B5EF4-FFF2-40B4-BE49-F238E27FC236}">
              <a16:creationId xmlns:a16="http://schemas.microsoft.com/office/drawing/2014/main" xmlns="" id="{9727978F-6506-4FD7-B591-9B8A20166F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a:extLst>
            <a:ext uri="{FF2B5EF4-FFF2-40B4-BE49-F238E27FC236}">
              <a16:creationId xmlns:a16="http://schemas.microsoft.com/office/drawing/2014/main" xmlns="" id="{96E0C607-B59B-40AD-BDCA-20B374AFAC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a:extLst>
            <a:ext uri="{FF2B5EF4-FFF2-40B4-BE49-F238E27FC236}">
              <a16:creationId xmlns:a16="http://schemas.microsoft.com/office/drawing/2014/main" xmlns="" id="{B167BE0B-0FA6-43E7-ABD5-D40FCE12305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a:extLst>
            <a:ext uri="{FF2B5EF4-FFF2-40B4-BE49-F238E27FC236}">
              <a16:creationId xmlns:a16="http://schemas.microsoft.com/office/drawing/2014/main" xmlns="" id="{165A443D-6671-4D56-93C2-7E01A682047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a:extLst>
            <a:ext uri="{FF2B5EF4-FFF2-40B4-BE49-F238E27FC236}">
              <a16:creationId xmlns:a16="http://schemas.microsoft.com/office/drawing/2014/main" xmlns="" id="{FAA54BC7-0958-4332-8980-AC7F8B383C5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a:extLst>
            <a:ext uri="{FF2B5EF4-FFF2-40B4-BE49-F238E27FC236}">
              <a16:creationId xmlns:a16="http://schemas.microsoft.com/office/drawing/2014/main" xmlns="" id="{CDC1A280-54CD-46D6-B7ED-BCE0A02A389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a:extLst>
            <a:ext uri="{FF2B5EF4-FFF2-40B4-BE49-F238E27FC236}">
              <a16:creationId xmlns:a16="http://schemas.microsoft.com/office/drawing/2014/main" xmlns="" id="{4C0205D6-0210-4685-879E-AECB4F4B5EB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a:extLst>
            <a:ext uri="{FF2B5EF4-FFF2-40B4-BE49-F238E27FC236}">
              <a16:creationId xmlns:a16="http://schemas.microsoft.com/office/drawing/2014/main" xmlns="" id="{A816A409-1E77-4706-9C9E-F53DC80553E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a:extLst>
            <a:ext uri="{FF2B5EF4-FFF2-40B4-BE49-F238E27FC236}">
              <a16:creationId xmlns:a16="http://schemas.microsoft.com/office/drawing/2014/main" xmlns="" id="{5A3F5C14-E804-4BAE-AC00-949AEF216FA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a:extLst>
            <a:ext uri="{FF2B5EF4-FFF2-40B4-BE49-F238E27FC236}">
              <a16:creationId xmlns:a16="http://schemas.microsoft.com/office/drawing/2014/main" xmlns="" id="{159F6842-972B-4C83-B98C-7F765D0B34D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a:extLst>
            <a:ext uri="{FF2B5EF4-FFF2-40B4-BE49-F238E27FC236}">
              <a16:creationId xmlns:a16="http://schemas.microsoft.com/office/drawing/2014/main" xmlns="" id="{2B3BD0C5-59FC-41B3-B319-1D4D3E4B5C5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a:extLst>
            <a:ext uri="{FF2B5EF4-FFF2-40B4-BE49-F238E27FC236}">
              <a16:creationId xmlns:a16="http://schemas.microsoft.com/office/drawing/2014/main" xmlns="" id="{14333CD5-FB2B-4F1F-ACB0-419E41477F1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a:extLst>
            <a:ext uri="{FF2B5EF4-FFF2-40B4-BE49-F238E27FC236}">
              <a16:creationId xmlns:a16="http://schemas.microsoft.com/office/drawing/2014/main" xmlns="" id="{9ABCAA3D-602F-4B62-BD13-64F78173A2B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a:extLst>
            <a:ext uri="{FF2B5EF4-FFF2-40B4-BE49-F238E27FC236}">
              <a16:creationId xmlns:a16="http://schemas.microsoft.com/office/drawing/2014/main" xmlns="" id="{71DB35F9-76D5-428E-89D5-BF29A71A6E3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a:extLst>
            <a:ext uri="{FF2B5EF4-FFF2-40B4-BE49-F238E27FC236}">
              <a16:creationId xmlns:a16="http://schemas.microsoft.com/office/drawing/2014/main" xmlns="" id="{5C6051D5-1E34-4233-BD12-25D7313E7B9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a:extLst>
            <a:ext uri="{FF2B5EF4-FFF2-40B4-BE49-F238E27FC236}">
              <a16:creationId xmlns:a16="http://schemas.microsoft.com/office/drawing/2014/main" xmlns="" id="{7FEE0E75-72B5-4F7D-8B4D-58CFC3EBA97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a:extLst>
            <a:ext uri="{FF2B5EF4-FFF2-40B4-BE49-F238E27FC236}">
              <a16:creationId xmlns:a16="http://schemas.microsoft.com/office/drawing/2014/main" xmlns="" id="{85469EA7-7C46-494A-BC2A-02DEDCEBB7C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a:extLst>
            <a:ext uri="{FF2B5EF4-FFF2-40B4-BE49-F238E27FC236}">
              <a16:creationId xmlns:a16="http://schemas.microsoft.com/office/drawing/2014/main" xmlns="" id="{6724F9D5-7EDA-4EEA-A820-F073EF437F6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a:extLst>
            <a:ext uri="{FF2B5EF4-FFF2-40B4-BE49-F238E27FC236}">
              <a16:creationId xmlns:a16="http://schemas.microsoft.com/office/drawing/2014/main" xmlns="" id="{A892AB19-8EB1-427F-B94B-FF9D5705BFE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a:extLst>
            <a:ext uri="{FF2B5EF4-FFF2-40B4-BE49-F238E27FC236}">
              <a16:creationId xmlns:a16="http://schemas.microsoft.com/office/drawing/2014/main" xmlns="" id="{29053A17-2BE8-4932-BA96-9D54E398D389}"/>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一般廃棄物処理施設】&#10;有形固定資産減価償却率グラフ枠">
          <a:extLst>
            <a:ext uri="{FF2B5EF4-FFF2-40B4-BE49-F238E27FC236}">
              <a16:creationId xmlns:a16="http://schemas.microsoft.com/office/drawing/2014/main" xmlns="" id="{705C1BCD-9DA3-49C1-9991-632610F4C7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36" name="直線コネクタ 335">
          <a:extLst>
            <a:ext uri="{FF2B5EF4-FFF2-40B4-BE49-F238E27FC236}">
              <a16:creationId xmlns:a16="http://schemas.microsoft.com/office/drawing/2014/main" xmlns="" id="{F38E9647-5120-46F4-A77E-B6BC2B0A9662}"/>
            </a:ext>
          </a:extLst>
        </xdr:cNvPr>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37" name="【一般廃棄物処理施設】&#10;有形固定資産減価償却率最小値テキスト">
          <a:extLst>
            <a:ext uri="{FF2B5EF4-FFF2-40B4-BE49-F238E27FC236}">
              <a16:creationId xmlns:a16="http://schemas.microsoft.com/office/drawing/2014/main" xmlns="" id="{1F57E360-DF67-4B62-837C-9E8788809DD2}"/>
            </a:ext>
          </a:extLst>
        </xdr:cNvPr>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38" name="直線コネクタ 337">
          <a:extLst>
            <a:ext uri="{FF2B5EF4-FFF2-40B4-BE49-F238E27FC236}">
              <a16:creationId xmlns:a16="http://schemas.microsoft.com/office/drawing/2014/main" xmlns="" id="{3D98768C-E429-40F4-B598-B413EAC815BE}"/>
            </a:ext>
          </a:extLst>
        </xdr:cNvPr>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39" name="【一般廃棄物処理施設】&#10;有形固定資産減価償却率最大値テキスト">
          <a:extLst>
            <a:ext uri="{FF2B5EF4-FFF2-40B4-BE49-F238E27FC236}">
              <a16:creationId xmlns:a16="http://schemas.microsoft.com/office/drawing/2014/main" xmlns="" id="{A3A5EB56-7E9C-49EB-86DE-DF1B1CB25545}"/>
            </a:ext>
          </a:extLst>
        </xdr:cNvPr>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40" name="直線コネクタ 339">
          <a:extLst>
            <a:ext uri="{FF2B5EF4-FFF2-40B4-BE49-F238E27FC236}">
              <a16:creationId xmlns:a16="http://schemas.microsoft.com/office/drawing/2014/main" xmlns="" id="{AF13E57E-2AF2-4052-AFE9-AC9FA6AE21A2}"/>
            </a:ext>
          </a:extLst>
        </xdr:cNvPr>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41" name="【一般廃棄物処理施設】&#10;有形固定資産減価償却率平均値テキスト">
          <a:extLst>
            <a:ext uri="{FF2B5EF4-FFF2-40B4-BE49-F238E27FC236}">
              <a16:creationId xmlns:a16="http://schemas.microsoft.com/office/drawing/2014/main" xmlns="" id="{E30E461C-DDB8-4366-83CE-2AD5F2029092}"/>
            </a:ext>
          </a:extLst>
        </xdr:cNvPr>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42" name="フローチャート: 判断 341">
          <a:extLst>
            <a:ext uri="{FF2B5EF4-FFF2-40B4-BE49-F238E27FC236}">
              <a16:creationId xmlns:a16="http://schemas.microsoft.com/office/drawing/2014/main" xmlns="" id="{F77985A4-783F-4A32-A6E9-94D3B0E109C1}"/>
            </a:ext>
          </a:extLst>
        </xdr:cNvPr>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43" name="フローチャート: 判断 342">
          <a:extLst>
            <a:ext uri="{FF2B5EF4-FFF2-40B4-BE49-F238E27FC236}">
              <a16:creationId xmlns:a16="http://schemas.microsoft.com/office/drawing/2014/main" xmlns="" id="{B9672F08-6634-445A-9472-6FE53236B369}"/>
            </a:ext>
          </a:extLst>
        </xdr:cNvPr>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42290</xdr:rowOff>
    </xdr:from>
    <xdr:ext cx="405111" cy="259045"/>
    <xdr:sp macro="" textlink="">
      <xdr:nvSpPr>
        <xdr:cNvPr id="344" name="n_1aveValue【一般廃棄物処理施設】&#10;有形固定資産減価償却率">
          <a:extLst>
            <a:ext uri="{FF2B5EF4-FFF2-40B4-BE49-F238E27FC236}">
              <a16:creationId xmlns:a16="http://schemas.microsoft.com/office/drawing/2014/main" xmlns="" id="{0FEDDF34-79A1-4BE5-89E3-FADE4F392BB1}"/>
            </a:ext>
          </a:extLst>
        </xdr:cNvPr>
        <xdr:cNvSpPr txBox="1"/>
      </xdr:nvSpPr>
      <xdr:spPr>
        <a:xfrm>
          <a:off x="152660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345" name="フローチャート: 判断 344">
          <a:extLst>
            <a:ext uri="{FF2B5EF4-FFF2-40B4-BE49-F238E27FC236}">
              <a16:creationId xmlns:a16="http://schemas.microsoft.com/office/drawing/2014/main" xmlns="" id="{C1B5B4CB-727C-4454-940A-5749F218F0F5}"/>
            </a:ext>
          </a:extLst>
        </xdr:cNvPr>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346" name="n_2aveValue【一般廃棄物処理施設】&#10;有形固定資産減価償却率">
          <a:extLst>
            <a:ext uri="{FF2B5EF4-FFF2-40B4-BE49-F238E27FC236}">
              <a16:creationId xmlns:a16="http://schemas.microsoft.com/office/drawing/2014/main" xmlns="" id="{B6DA443D-533C-42E7-BA6B-2803E44ED6EC}"/>
            </a:ext>
          </a:extLst>
        </xdr:cNvPr>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xmlns="" id="{DCB53BF9-AE3A-4E08-B021-C74BE3D3125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xmlns="" id="{8F5E2C57-A557-4894-A8E0-419C19B7A75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42DEBA0E-8F66-4FC5-A271-18CEB39B7C9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FF17114C-F81A-4595-B3D1-E4396F2F9D1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893F79B3-B4C8-41C4-9602-5D2D7EEF653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76019</xdr:rowOff>
    </xdr:from>
    <xdr:to>
      <xdr:col>81</xdr:col>
      <xdr:colOff>101600</xdr:colOff>
      <xdr:row>40</xdr:row>
      <xdr:rowOff>6169</xdr:rowOff>
    </xdr:to>
    <xdr:sp macro="" textlink="">
      <xdr:nvSpPr>
        <xdr:cNvPr id="352" name="楕円 351">
          <a:extLst>
            <a:ext uri="{FF2B5EF4-FFF2-40B4-BE49-F238E27FC236}">
              <a16:creationId xmlns:a16="http://schemas.microsoft.com/office/drawing/2014/main" xmlns="" id="{F9461E8D-5530-40BC-9048-794A7D2DF8B1}"/>
            </a:ext>
          </a:extLst>
        </xdr:cNvPr>
        <xdr:cNvSpPr/>
      </xdr:nvSpPr>
      <xdr:spPr>
        <a:xfrm>
          <a:off x="15430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131535</xdr:rowOff>
    </xdr:from>
    <xdr:to>
      <xdr:col>76</xdr:col>
      <xdr:colOff>165100</xdr:colOff>
      <xdr:row>39</xdr:row>
      <xdr:rowOff>61685</xdr:rowOff>
    </xdr:to>
    <xdr:sp macro="" textlink="">
      <xdr:nvSpPr>
        <xdr:cNvPr id="353" name="楕円 352">
          <a:extLst>
            <a:ext uri="{FF2B5EF4-FFF2-40B4-BE49-F238E27FC236}">
              <a16:creationId xmlns:a16="http://schemas.microsoft.com/office/drawing/2014/main" xmlns="" id="{16938746-0ED1-4AAA-A7BE-ACF906E6CDC0}"/>
            </a:ext>
          </a:extLst>
        </xdr:cNvPr>
        <xdr:cNvSpPr/>
      </xdr:nvSpPr>
      <xdr:spPr>
        <a:xfrm>
          <a:off x="14541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10885</xdr:rowOff>
    </xdr:from>
    <xdr:to>
      <xdr:col>81</xdr:col>
      <xdr:colOff>50800</xdr:colOff>
      <xdr:row>39</xdr:row>
      <xdr:rowOff>126819</xdr:rowOff>
    </xdr:to>
    <xdr:cxnSp macro="">
      <xdr:nvCxnSpPr>
        <xdr:cNvPr id="354" name="直線コネクタ 353">
          <a:extLst>
            <a:ext uri="{FF2B5EF4-FFF2-40B4-BE49-F238E27FC236}">
              <a16:creationId xmlns:a16="http://schemas.microsoft.com/office/drawing/2014/main" xmlns="" id="{58565AB7-F101-4A9E-A9D4-FE1E9FE44EF5}"/>
            </a:ext>
          </a:extLst>
        </xdr:cNvPr>
        <xdr:cNvCxnSpPr/>
      </xdr:nvCxnSpPr>
      <xdr:spPr>
        <a:xfrm>
          <a:off x="14592300" y="6697435"/>
          <a:ext cx="889000" cy="1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168746</xdr:rowOff>
    </xdr:from>
    <xdr:ext cx="405111" cy="259045"/>
    <xdr:sp macro="" textlink="">
      <xdr:nvSpPr>
        <xdr:cNvPr id="355" name="n_1mainValue【一般廃棄物処理施設】&#10;有形固定資産減価償却率">
          <a:extLst>
            <a:ext uri="{FF2B5EF4-FFF2-40B4-BE49-F238E27FC236}">
              <a16:creationId xmlns:a16="http://schemas.microsoft.com/office/drawing/2014/main" xmlns="" id="{9AA1D556-D92C-4947-866A-3366E948FF1A}"/>
            </a:ext>
          </a:extLst>
        </xdr:cNvPr>
        <xdr:cNvSpPr txBox="1"/>
      </xdr:nvSpPr>
      <xdr:spPr>
        <a:xfrm>
          <a:off x="15266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52812</xdr:rowOff>
    </xdr:from>
    <xdr:ext cx="405111" cy="259045"/>
    <xdr:sp macro="" textlink="">
      <xdr:nvSpPr>
        <xdr:cNvPr id="356" name="n_2mainValue【一般廃棄物処理施設】&#10;有形固定資産減価償却率">
          <a:extLst>
            <a:ext uri="{FF2B5EF4-FFF2-40B4-BE49-F238E27FC236}">
              <a16:creationId xmlns:a16="http://schemas.microsoft.com/office/drawing/2014/main" xmlns="" id="{096677ED-7B8B-4D18-A3D0-D606491D2C41}"/>
            </a:ext>
          </a:extLst>
        </xdr:cNvPr>
        <xdr:cNvSpPr txBox="1"/>
      </xdr:nvSpPr>
      <xdr:spPr>
        <a:xfrm>
          <a:off x="14389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a:extLst>
            <a:ext uri="{FF2B5EF4-FFF2-40B4-BE49-F238E27FC236}">
              <a16:creationId xmlns:a16="http://schemas.microsoft.com/office/drawing/2014/main" xmlns="" id="{982856CF-AB34-4C98-8FE4-FBF01447350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a:extLst>
            <a:ext uri="{FF2B5EF4-FFF2-40B4-BE49-F238E27FC236}">
              <a16:creationId xmlns:a16="http://schemas.microsoft.com/office/drawing/2014/main" xmlns="" id="{C0FB6C77-B62F-4669-813E-F40B9CCD2D9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a:extLst>
            <a:ext uri="{FF2B5EF4-FFF2-40B4-BE49-F238E27FC236}">
              <a16:creationId xmlns:a16="http://schemas.microsoft.com/office/drawing/2014/main" xmlns="" id="{B825D97F-7C43-4C11-9868-DAE6DC0B31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a:extLst>
            <a:ext uri="{FF2B5EF4-FFF2-40B4-BE49-F238E27FC236}">
              <a16:creationId xmlns:a16="http://schemas.microsoft.com/office/drawing/2014/main" xmlns="" id="{526A3580-32B6-479A-A230-58EE5CA7C5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a:extLst>
            <a:ext uri="{FF2B5EF4-FFF2-40B4-BE49-F238E27FC236}">
              <a16:creationId xmlns:a16="http://schemas.microsoft.com/office/drawing/2014/main" xmlns="" id="{935B16CD-2812-4D8B-BEEA-A91E2824A20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a:extLst>
            <a:ext uri="{FF2B5EF4-FFF2-40B4-BE49-F238E27FC236}">
              <a16:creationId xmlns:a16="http://schemas.microsoft.com/office/drawing/2014/main" xmlns="" id="{27237929-7244-4D81-87DA-3C35AF44459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a:extLst>
            <a:ext uri="{FF2B5EF4-FFF2-40B4-BE49-F238E27FC236}">
              <a16:creationId xmlns:a16="http://schemas.microsoft.com/office/drawing/2014/main" xmlns="" id="{7D280ABA-72B3-4A99-A300-1344C01EA62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a:extLst>
            <a:ext uri="{FF2B5EF4-FFF2-40B4-BE49-F238E27FC236}">
              <a16:creationId xmlns:a16="http://schemas.microsoft.com/office/drawing/2014/main" xmlns="" id="{6CF48B31-86E6-47E6-9155-C6AB5A1E92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a:extLst>
            <a:ext uri="{FF2B5EF4-FFF2-40B4-BE49-F238E27FC236}">
              <a16:creationId xmlns:a16="http://schemas.microsoft.com/office/drawing/2014/main" xmlns="" id="{598469A8-78CB-4803-9090-8479B60454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a:extLst>
            <a:ext uri="{FF2B5EF4-FFF2-40B4-BE49-F238E27FC236}">
              <a16:creationId xmlns:a16="http://schemas.microsoft.com/office/drawing/2014/main" xmlns="" id="{DBE76600-C7A4-4692-979C-EC575D6D7C1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a:extLst>
            <a:ext uri="{FF2B5EF4-FFF2-40B4-BE49-F238E27FC236}">
              <a16:creationId xmlns:a16="http://schemas.microsoft.com/office/drawing/2014/main" xmlns="" id="{2D2642F2-4C3F-42BA-AFEF-B7FACCFED2F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8" name="テキスト ボックス 367">
          <a:extLst>
            <a:ext uri="{FF2B5EF4-FFF2-40B4-BE49-F238E27FC236}">
              <a16:creationId xmlns:a16="http://schemas.microsoft.com/office/drawing/2014/main" xmlns="" id="{162BC7F8-9088-4221-B07A-3F490A0721B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a:extLst>
            <a:ext uri="{FF2B5EF4-FFF2-40B4-BE49-F238E27FC236}">
              <a16:creationId xmlns:a16="http://schemas.microsoft.com/office/drawing/2014/main" xmlns="" id="{C5F83050-B461-4019-865C-45F6CFB399D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0" name="テキスト ボックス 369">
          <a:extLst>
            <a:ext uri="{FF2B5EF4-FFF2-40B4-BE49-F238E27FC236}">
              <a16:creationId xmlns:a16="http://schemas.microsoft.com/office/drawing/2014/main" xmlns="" id="{DE387879-ACA6-4DD6-B946-0F203BCEB1BF}"/>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a:extLst>
            <a:ext uri="{FF2B5EF4-FFF2-40B4-BE49-F238E27FC236}">
              <a16:creationId xmlns:a16="http://schemas.microsoft.com/office/drawing/2014/main" xmlns="" id="{B587BE37-C5B7-4DB3-8746-B258EAEE097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2" name="テキスト ボックス 371">
          <a:extLst>
            <a:ext uri="{FF2B5EF4-FFF2-40B4-BE49-F238E27FC236}">
              <a16:creationId xmlns:a16="http://schemas.microsoft.com/office/drawing/2014/main" xmlns="" id="{00C9BABD-4734-4068-B8E3-9B4ABBC683D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a:extLst>
            <a:ext uri="{FF2B5EF4-FFF2-40B4-BE49-F238E27FC236}">
              <a16:creationId xmlns:a16="http://schemas.microsoft.com/office/drawing/2014/main" xmlns="" id="{A01306E7-0EDE-46CA-BC24-61C6884B72A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4" name="テキスト ボックス 373">
          <a:extLst>
            <a:ext uri="{FF2B5EF4-FFF2-40B4-BE49-F238E27FC236}">
              <a16:creationId xmlns:a16="http://schemas.microsoft.com/office/drawing/2014/main" xmlns="" id="{F5444B38-8ECA-45CD-A394-838567F30EF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xmlns="" id="{92CABE45-29A7-4A9C-9EDE-BA3BB24FCE1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6" name="テキスト ボックス 375">
          <a:extLst>
            <a:ext uri="{FF2B5EF4-FFF2-40B4-BE49-F238E27FC236}">
              <a16:creationId xmlns:a16="http://schemas.microsoft.com/office/drawing/2014/main" xmlns="" id="{8DDDE6AC-912D-4C36-93E8-56DE8CAC35C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一般廃棄物処理施設】&#10;一人当たり有形固定資産（償却資産）額グラフ枠">
          <a:extLst>
            <a:ext uri="{FF2B5EF4-FFF2-40B4-BE49-F238E27FC236}">
              <a16:creationId xmlns:a16="http://schemas.microsoft.com/office/drawing/2014/main" xmlns="" id="{5ECA9C1B-635F-45EA-8CC7-40326EB33C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78" name="直線コネクタ 377">
          <a:extLst>
            <a:ext uri="{FF2B5EF4-FFF2-40B4-BE49-F238E27FC236}">
              <a16:creationId xmlns:a16="http://schemas.microsoft.com/office/drawing/2014/main" xmlns="" id="{AC3D237F-2C34-4C9A-AD26-26066956A9DC}"/>
            </a:ext>
          </a:extLst>
        </xdr:cNvPr>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79" name="【一般廃棄物処理施設】&#10;一人当たり有形固定資産（償却資産）額最小値テキスト">
          <a:extLst>
            <a:ext uri="{FF2B5EF4-FFF2-40B4-BE49-F238E27FC236}">
              <a16:creationId xmlns:a16="http://schemas.microsoft.com/office/drawing/2014/main" xmlns="" id="{6F3E20F1-F825-4D36-BFDE-BBFF7E701B52}"/>
            </a:ext>
          </a:extLst>
        </xdr:cNvPr>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80" name="直線コネクタ 379">
          <a:extLst>
            <a:ext uri="{FF2B5EF4-FFF2-40B4-BE49-F238E27FC236}">
              <a16:creationId xmlns:a16="http://schemas.microsoft.com/office/drawing/2014/main" xmlns="" id="{C91B7C8D-0A3C-4105-A996-D6A9252B61AA}"/>
            </a:ext>
          </a:extLst>
        </xdr:cNvPr>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81" name="【一般廃棄物処理施設】&#10;一人当たり有形固定資産（償却資産）額最大値テキスト">
          <a:extLst>
            <a:ext uri="{FF2B5EF4-FFF2-40B4-BE49-F238E27FC236}">
              <a16:creationId xmlns:a16="http://schemas.microsoft.com/office/drawing/2014/main" xmlns="" id="{9693C3A1-9B8E-496E-83AF-757FFDA7C6FD}"/>
            </a:ext>
          </a:extLst>
        </xdr:cNvPr>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382" name="直線コネクタ 381">
          <a:extLst>
            <a:ext uri="{FF2B5EF4-FFF2-40B4-BE49-F238E27FC236}">
              <a16:creationId xmlns:a16="http://schemas.microsoft.com/office/drawing/2014/main" xmlns="" id="{2BD5BCCE-5DA9-4CB2-93A9-C04196FCD706}"/>
            </a:ext>
          </a:extLst>
        </xdr:cNvPr>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383" name="【一般廃棄物処理施設】&#10;一人当たり有形固定資産（償却資産）額平均値テキスト">
          <a:extLst>
            <a:ext uri="{FF2B5EF4-FFF2-40B4-BE49-F238E27FC236}">
              <a16:creationId xmlns:a16="http://schemas.microsoft.com/office/drawing/2014/main" xmlns="" id="{107ACB0A-6E76-4033-A3B6-FF4DC46E8674}"/>
            </a:ext>
          </a:extLst>
        </xdr:cNvPr>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384" name="フローチャート: 判断 383">
          <a:extLst>
            <a:ext uri="{FF2B5EF4-FFF2-40B4-BE49-F238E27FC236}">
              <a16:creationId xmlns:a16="http://schemas.microsoft.com/office/drawing/2014/main" xmlns="" id="{3E2B6627-7801-4D30-A746-11ACEFCC3AA4}"/>
            </a:ext>
          </a:extLst>
        </xdr:cNvPr>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385" name="フローチャート: 判断 384">
          <a:extLst>
            <a:ext uri="{FF2B5EF4-FFF2-40B4-BE49-F238E27FC236}">
              <a16:creationId xmlns:a16="http://schemas.microsoft.com/office/drawing/2014/main" xmlns="" id="{D5D510BB-10EB-42D0-9677-440F4D1968FF}"/>
            </a:ext>
          </a:extLst>
        </xdr:cNvPr>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68487</xdr:rowOff>
    </xdr:from>
    <xdr:ext cx="599010" cy="259045"/>
    <xdr:sp macro="" textlink="">
      <xdr:nvSpPr>
        <xdr:cNvPr id="386" name="n_1aveValue【一般廃棄物処理施設】&#10;一人当たり有形固定資産（償却資産）額">
          <a:extLst>
            <a:ext uri="{FF2B5EF4-FFF2-40B4-BE49-F238E27FC236}">
              <a16:creationId xmlns:a16="http://schemas.microsoft.com/office/drawing/2014/main" xmlns="" id="{2F709C23-F3D0-4BDD-81C9-FA1C1B7AD3E8}"/>
            </a:ext>
          </a:extLst>
        </xdr:cNvPr>
        <xdr:cNvSpPr txBox="1"/>
      </xdr:nvSpPr>
      <xdr:spPr>
        <a:xfrm>
          <a:off x="210110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387" name="フローチャート: 判断 386">
          <a:extLst>
            <a:ext uri="{FF2B5EF4-FFF2-40B4-BE49-F238E27FC236}">
              <a16:creationId xmlns:a16="http://schemas.microsoft.com/office/drawing/2014/main" xmlns="" id="{9732C35A-2FCB-4E11-B9CA-45BBCCA62F1A}"/>
            </a:ext>
          </a:extLst>
        </xdr:cNvPr>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388" name="n_2aveValue【一般廃棄物処理施設】&#10;一人当たり有形固定資産（償却資産）額">
          <a:extLst>
            <a:ext uri="{FF2B5EF4-FFF2-40B4-BE49-F238E27FC236}">
              <a16:creationId xmlns:a16="http://schemas.microsoft.com/office/drawing/2014/main" xmlns="" id="{D1B9D397-C594-46A2-AC37-274DD9C5E745}"/>
            </a:ext>
          </a:extLst>
        </xdr:cNvPr>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3986E570-B430-417C-B603-9E4E40DE69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117B2BB1-9A71-45B2-87C8-ABEE9D92EC5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E3B2BD56-66EE-4375-A6EF-15709CA6DBC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5C309E6A-9A8F-4DFF-A049-4A1AFC1192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86A01411-88AD-4BF6-97C0-06F4B64D590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164169</xdr:rowOff>
    </xdr:from>
    <xdr:to>
      <xdr:col>112</xdr:col>
      <xdr:colOff>38100</xdr:colOff>
      <xdr:row>39</xdr:row>
      <xdr:rowOff>94319</xdr:rowOff>
    </xdr:to>
    <xdr:sp macro="" textlink="">
      <xdr:nvSpPr>
        <xdr:cNvPr id="394" name="楕円 393">
          <a:extLst>
            <a:ext uri="{FF2B5EF4-FFF2-40B4-BE49-F238E27FC236}">
              <a16:creationId xmlns:a16="http://schemas.microsoft.com/office/drawing/2014/main" xmlns="" id="{D301C4EA-6F33-4CCE-8A97-513AC95A7085}"/>
            </a:ext>
          </a:extLst>
        </xdr:cNvPr>
        <xdr:cNvSpPr/>
      </xdr:nvSpPr>
      <xdr:spPr>
        <a:xfrm>
          <a:off x="21272500" y="66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94017</xdr:rowOff>
    </xdr:from>
    <xdr:to>
      <xdr:col>107</xdr:col>
      <xdr:colOff>101600</xdr:colOff>
      <xdr:row>40</xdr:row>
      <xdr:rowOff>24167</xdr:rowOff>
    </xdr:to>
    <xdr:sp macro="" textlink="">
      <xdr:nvSpPr>
        <xdr:cNvPr id="395" name="楕円 394">
          <a:extLst>
            <a:ext uri="{FF2B5EF4-FFF2-40B4-BE49-F238E27FC236}">
              <a16:creationId xmlns:a16="http://schemas.microsoft.com/office/drawing/2014/main" xmlns="" id="{FA3A32AB-382C-42C7-AA99-151A1DDB24A7}"/>
            </a:ext>
          </a:extLst>
        </xdr:cNvPr>
        <xdr:cNvSpPr/>
      </xdr:nvSpPr>
      <xdr:spPr>
        <a:xfrm>
          <a:off x="20383500" y="678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43519</xdr:rowOff>
    </xdr:from>
    <xdr:to>
      <xdr:col>111</xdr:col>
      <xdr:colOff>177800</xdr:colOff>
      <xdr:row>39</xdr:row>
      <xdr:rowOff>144817</xdr:rowOff>
    </xdr:to>
    <xdr:cxnSp macro="">
      <xdr:nvCxnSpPr>
        <xdr:cNvPr id="396" name="直線コネクタ 395">
          <a:extLst>
            <a:ext uri="{FF2B5EF4-FFF2-40B4-BE49-F238E27FC236}">
              <a16:creationId xmlns:a16="http://schemas.microsoft.com/office/drawing/2014/main" xmlns="" id="{DAEBE65F-4888-4831-B997-209CDC9876E7}"/>
            </a:ext>
          </a:extLst>
        </xdr:cNvPr>
        <xdr:cNvCxnSpPr/>
      </xdr:nvCxnSpPr>
      <xdr:spPr>
        <a:xfrm flipV="1">
          <a:off x="20434300" y="6730069"/>
          <a:ext cx="889000" cy="10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85446</xdr:rowOff>
    </xdr:from>
    <xdr:ext cx="534377" cy="259045"/>
    <xdr:sp macro="" textlink="">
      <xdr:nvSpPr>
        <xdr:cNvPr id="397" name="n_1mainValue【一般廃棄物処理施設】&#10;一人当たり有形固定資産（償却資産）額">
          <a:extLst>
            <a:ext uri="{FF2B5EF4-FFF2-40B4-BE49-F238E27FC236}">
              <a16:creationId xmlns:a16="http://schemas.microsoft.com/office/drawing/2014/main" xmlns="" id="{A9671553-FDF1-457D-9984-DA5CD2FF4BA2}"/>
            </a:ext>
          </a:extLst>
        </xdr:cNvPr>
        <xdr:cNvSpPr txBox="1"/>
      </xdr:nvSpPr>
      <xdr:spPr>
        <a:xfrm>
          <a:off x="21043411" y="67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15294</xdr:rowOff>
    </xdr:from>
    <xdr:ext cx="534377" cy="259045"/>
    <xdr:sp macro="" textlink="">
      <xdr:nvSpPr>
        <xdr:cNvPr id="398" name="n_2mainValue【一般廃棄物処理施設】&#10;一人当たり有形固定資産（償却資産）額">
          <a:extLst>
            <a:ext uri="{FF2B5EF4-FFF2-40B4-BE49-F238E27FC236}">
              <a16:creationId xmlns:a16="http://schemas.microsoft.com/office/drawing/2014/main" xmlns="" id="{6475FEB2-5B4B-4DA4-B653-DFE64C5203DC}"/>
            </a:ext>
          </a:extLst>
        </xdr:cNvPr>
        <xdr:cNvSpPr txBox="1"/>
      </xdr:nvSpPr>
      <xdr:spPr>
        <a:xfrm>
          <a:off x="20167111" y="68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a:extLst>
            <a:ext uri="{FF2B5EF4-FFF2-40B4-BE49-F238E27FC236}">
              <a16:creationId xmlns:a16="http://schemas.microsoft.com/office/drawing/2014/main" xmlns="" id="{7D30063D-CB7A-465D-9554-4252ECF058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a:extLst>
            <a:ext uri="{FF2B5EF4-FFF2-40B4-BE49-F238E27FC236}">
              <a16:creationId xmlns:a16="http://schemas.microsoft.com/office/drawing/2014/main" xmlns="" id="{6AE36160-0DA4-497B-AB54-BAE3B95E7D8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a:extLst>
            <a:ext uri="{FF2B5EF4-FFF2-40B4-BE49-F238E27FC236}">
              <a16:creationId xmlns:a16="http://schemas.microsoft.com/office/drawing/2014/main" xmlns="" id="{F60D77C6-3DCE-459F-BCC5-6B2DC6FBA8F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a:extLst>
            <a:ext uri="{FF2B5EF4-FFF2-40B4-BE49-F238E27FC236}">
              <a16:creationId xmlns:a16="http://schemas.microsoft.com/office/drawing/2014/main" xmlns="" id="{3041C6CA-3D97-4ED4-9EB9-25C7DEF5021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a:extLst>
            <a:ext uri="{FF2B5EF4-FFF2-40B4-BE49-F238E27FC236}">
              <a16:creationId xmlns:a16="http://schemas.microsoft.com/office/drawing/2014/main" xmlns="" id="{9DBCE08C-EBAE-4686-AB28-A992A247139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a:extLst>
            <a:ext uri="{FF2B5EF4-FFF2-40B4-BE49-F238E27FC236}">
              <a16:creationId xmlns:a16="http://schemas.microsoft.com/office/drawing/2014/main" xmlns="" id="{966CBDAB-5F43-4EC4-9C60-DC10EFFCD8D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a:extLst>
            <a:ext uri="{FF2B5EF4-FFF2-40B4-BE49-F238E27FC236}">
              <a16:creationId xmlns:a16="http://schemas.microsoft.com/office/drawing/2014/main" xmlns="" id="{605166A7-0894-4974-9B87-BE162AE0274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a:extLst>
            <a:ext uri="{FF2B5EF4-FFF2-40B4-BE49-F238E27FC236}">
              <a16:creationId xmlns:a16="http://schemas.microsoft.com/office/drawing/2014/main" xmlns="" id="{EBB67A04-48EA-4487-844C-EB9B8454A16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a:extLst>
            <a:ext uri="{FF2B5EF4-FFF2-40B4-BE49-F238E27FC236}">
              <a16:creationId xmlns:a16="http://schemas.microsoft.com/office/drawing/2014/main" xmlns="" id="{6C3B0D38-9DF3-450B-AB22-0FC2009057D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a:extLst>
            <a:ext uri="{FF2B5EF4-FFF2-40B4-BE49-F238E27FC236}">
              <a16:creationId xmlns:a16="http://schemas.microsoft.com/office/drawing/2014/main" xmlns="" id="{1114F2A4-8260-4BD8-BDCA-1CB2187A7D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9" name="テキスト ボックス 408">
          <a:extLst>
            <a:ext uri="{FF2B5EF4-FFF2-40B4-BE49-F238E27FC236}">
              <a16:creationId xmlns:a16="http://schemas.microsoft.com/office/drawing/2014/main" xmlns="" id="{6894BD03-0221-45F8-A8B3-10329EE56DCB}"/>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0" name="直線コネクタ 409">
          <a:extLst>
            <a:ext uri="{FF2B5EF4-FFF2-40B4-BE49-F238E27FC236}">
              <a16:creationId xmlns:a16="http://schemas.microsoft.com/office/drawing/2014/main" xmlns="" id="{0C1D5575-E128-40F4-940E-1738C742A04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1" name="テキスト ボックス 410">
          <a:extLst>
            <a:ext uri="{FF2B5EF4-FFF2-40B4-BE49-F238E27FC236}">
              <a16:creationId xmlns:a16="http://schemas.microsoft.com/office/drawing/2014/main" xmlns="" id="{7CBACF5C-3E96-4D6E-A343-06C05A24D3F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2" name="直線コネクタ 411">
          <a:extLst>
            <a:ext uri="{FF2B5EF4-FFF2-40B4-BE49-F238E27FC236}">
              <a16:creationId xmlns:a16="http://schemas.microsoft.com/office/drawing/2014/main" xmlns="" id="{B32ECBBC-00C6-4587-BDCC-451446D07EA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3" name="テキスト ボックス 412">
          <a:extLst>
            <a:ext uri="{FF2B5EF4-FFF2-40B4-BE49-F238E27FC236}">
              <a16:creationId xmlns:a16="http://schemas.microsoft.com/office/drawing/2014/main" xmlns="" id="{65005050-A4B9-4961-8BBD-36252AB80A9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4" name="直線コネクタ 413">
          <a:extLst>
            <a:ext uri="{FF2B5EF4-FFF2-40B4-BE49-F238E27FC236}">
              <a16:creationId xmlns:a16="http://schemas.microsoft.com/office/drawing/2014/main" xmlns="" id="{92A31185-040A-4B4E-A709-1FDF9A86CE2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5" name="テキスト ボックス 414">
          <a:extLst>
            <a:ext uri="{FF2B5EF4-FFF2-40B4-BE49-F238E27FC236}">
              <a16:creationId xmlns:a16="http://schemas.microsoft.com/office/drawing/2014/main" xmlns="" id="{FD4D5E0D-8472-4CC1-9F10-593CCD39188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6" name="直線コネクタ 415">
          <a:extLst>
            <a:ext uri="{FF2B5EF4-FFF2-40B4-BE49-F238E27FC236}">
              <a16:creationId xmlns:a16="http://schemas.microsoft.com/office/drawing/2014/main" xmlns="" id="{E6586A59-AF67-4E44-8FED-60397EECE72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7" name="テキスト ボックス 416">
          <a:extLst>
            <a:ext uri="{FF2B5EF4-FFF2-40B4-BE49-F238E27FC236}">
              <a16:creationId xmlns:a16="http://schemas.microsoft.com/office/drawing/2014/main" xmlns="" id="{4AF58388-84C7-4C0E-BBF8-516E4A61F07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8" name="直線コネクタ 417">
          <a:extLst>
            <a:ext uri="{FF2B5EF4-FFF2-40B4-BE49-F238E27FC236}">
              <a16:creationId xmlns:a16="http://schemas.microsoft.com/office/drawing/2014/main" xmlns="" id="{EDD95FCD-649C-468A-B8D4-2BBA6623A5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9" name="テキスト ボックス 418">
          <a:extLst>
            <a:ext uri="{FF2B5EF4-FFF2-40B4-BE49-F238E27FC236}">
              <a16:creationId xmlns:a16="http://schemas.microsoft.com/office/drawing/2014/main" xmlns="" id="{78336C83-167E-4549-8EC8-71F300596053}"/>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0" name="直線コネクタ 419">
          <a:extLst>
            <a:ext uri="{FF2B5EF4-FFF2-40B4-BE49-F238E27FC236}">
              <a16:creationId xmlns:a16="http://schemas.microsoft.com/office/drawing/2014/main" xmlns="" id="{22B366B3-2D09-49AB-BCF3-1CF7565C10C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1" name="テキスト ボックス 420">
          <a:extLst>
            <a:ext uri="{FF2B5EF4-FFF2-40B4-BE49-F238E27FC236}">
              <a16:creationId xmlns:a16="http://schemas.microsoft.com/office/drawing/2014/main" xmlns="" id="{69318FF4-46E0-49E8-B0A3-057F309BFAE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2" name="【保健センター・保健所】&#10;有形固定資産減価償却率グラフ枠">
          <a:extLst>
            <a:ext uri="{FF2B5EF4-FFF2-40B4-BE49-F238E27FC236}">
              <a16:creationId xmlns:a16="http://schemas.microsoft.com/office/drawing/2014/main" xmlns="" id="{EA5A1B12-3CD1-40AF-A073-869BB51AB0F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23" name="直線コネクタ 422">
          <a:extLst>
            <a:ext uri="{FF2B5EF4-FFF2-40B4-BE49-F238E27FC236}">
              <a16:creationId xmlns:a16="http://schemas.microsoft.com/office/drawing/2014/main" xmlns="" id="{EC949C30-CE44-4A2B-B3BA-36D89CCEF81B}"/>
            </a:ext>
          </a:extLst>
        </xdr:cNvPr>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24" name="【保健センター・保健所】&#10;有形固定資産減価償却率最小値テキスト">
          <a:extLst>
            <a:ext uri="{FF2B5EF4-FFF2-40B4-BE49-F238E27FC236}">
              <a16:creationId xmlns:a16="http://schemas.microsoft.com/office/drawing/2014/main" xmlns="" id="{A799F9EA-9721-40EE-9F64-FE3C1A8C0DE1}"/>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25" name="直線コネクタ 424">
          <a:extLst>
            <a:ext uri="{FF2B5EF4-FFF2-40B4-BE49-F238E27FC236}">
              <a16:creationId xmlns:a16="http://schemas.microsoft.com/office/drawing/2014/main" xmlns="" id="{72053F96-8D80-4A13-A13B-3BCB32A60F1B}"/>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6" name="【保健センター・保健所】&#10;有形固定資産減価償却率最大値テキスト">
          <a:extLst>
            <a:ext uri="{FF2B5EF4-FFF2-40B4-BE49-F238E27FC236}">
              <a16:creationId xmlns:a16="http://schemas.microsoft.com/office/drawing/2014/main" xmlns="" id="{3AC4123B-4A7F-4308-BD3A-AF02751B5B0A}"/>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27" name="直線コネクタ 426">
          <a:extLst>
            <a:ext uri="{FF2B5EF4-FFF2-40B4-BE49-F238E27FC236}">
              <a16:creationId xmlns:a16="http://schemas.microsoft.com/office/drawing/2014/main" xmlns="" id="{A8CA39FA-4A8C-4F25-B7AA-E8C17854C012}"/>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28" name="【保健センター・保健所】&#10;有形固定資産減価償却率平均値テキスト">
          <a:extLst>
            <a:ext uri="{FF2B5EF4-FFF2-40B4-BE49-F238E27FC236}">
              <a16:creationId xmlns:a16="http://schemas.microsoft.com/office/drawing/2014/main" xmlns="" id="{C92836E8-A646-4F77-A211-7586951A838C}"/>
            </a:ext>
          </a:extLst>
        </xdr:cNvPr>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29" name="フローチャート: 判断 428">
          <a:extLst>
            <a:ext uri="{FF2B5EF4-FFF2-40B4-BE49-F238E27FC236}">
              <a16:creationId xmlns:a16="http://schemas.microsoft.com/office/drawing/2014/main" xmlns="" id="{DACF8A1D-27A7-49F9-A769-0EE3A527D9C7}"/>
            </a:ext>
          </a:extLst>
        </xdr:cNvPr>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30" name="フローチャート: 判断 429">
          <a:extLst>
            <a:ext uri="{FF2B5EF4-FFF2-40B4-BE49-F238E27FC236}">
              <a16:creationId xmlns:a16="http://schemas.microsoft.com/office/drawing/2014/main" xmlns="" id="{423298BE-0191-4FBF-A85B-0351DDE318DF}"/>
            </a:ext>
          </a:extLst>
        </xdr:cNvPr>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431" name="n_1aveValue【保健センター・保健所】&#10;有形固定資産減価償却率">
          <a:extLst>
            <a:ext uri="{FF2B5EF4-FFF2-40B4-BE49-F238E27FC236}">
              <a16:creationId xmlns:a16="http://schemas.microsoft.com/office/drawing/2014/main" xmlns="" id="{64EEF4B0-332A-402E-8554-EBDF99060EC8}"/>
            </a:ext>
          </a:extLst>
        </xdr:cNvPr>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432" name="フローチャート: 判断 431">
          <a:extLst>
            <a:ext uri="{FF2B5EF4-FFF2-40B4-BE49-F238E27FC236}">
              <a16:creationId xmlns:a16="http://schemas.microsoft.com/office/drawing/2014/main" xmlns="" id="{CF851E2A-9CD6-4A9A-BAA4-FF63B49C4C4D}"/>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433" name="n_2aveValue【保健センター・保健所】&#10;有形固定資産減価償却率">
          <a:extLst>
            <a:ext uri="{FF2B5EF4-FFF2-40B4-BE49-F238E27FC236}">
              <a16:creationId xmlns:a16="http://schemas.microsoft.com/office/drawing/2014/main" xmlns="" id="{70C121BD-CE33-45F7-A003-DA69D118212C}"/>
            </a:ext>
          </a:extLst>
        </xdr:cNvPr>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034CF9B0-4437-4D91-A9C4-63EC7BCD242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xmlns="" id="{41CC968D-970C-4709-AA07-8DA56FC746C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3221EF44-88C5-43C8-B589-0325181391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B0EED379-F089-4169-A31C-1875E139790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4ACCADAA-DD4A-4DE3-9A2F-F803D7A9C62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39" name="楕円 438">
          <a:extLst>
            <a:ext uri="{FF2B5EF4-FFF2-40B4-BE49-F238E27FC236}">
              <a16:creationId xmlns:a16="http://schemas.microsoft.com/office/drawing/2014/main" xmlns="" id="{BE86CC17-ADF9-4589-A325-413A5C7993A0}"/>
            </a:ext>
          </a:extLst>
        </xdr:cNvPr>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40" name="楕円 439">
          <a:extLst>
            <a:ext uri="{FF2B5EF4-FFF2-40B4-BE49-F238E27FC236}">
              <a16:creationId xmlns:a16="http://schemas.microsoft.com/office/drawing/2014/main" xmlns="" id="{C39BE58B-C935-40B5-98AE-C44EA4679D84}"/>
            </a:ext>
          </a:extLst>
        </xdr:cNvPr>
        <xdr:cNvSpPr/>
      </xdr:nvSpPr>
      <xdr:spPr>
        <a:xfrm>
          <a:off x="14541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62865</xdr:rowOff>
    </xdr:to>
    <xdr:cxnSp macro="">
      <xdr:nvCxnSpPr>
        <xdr:cNvPr id="441" name="直線コネクタ 440">
          <a:extLst>
            <a:ext uri="{FF2B5EF4-FFF2-40B4-BE49-F238E27FC236}">
              <a16:creationId xmlns:a16="http://schemas.microsoft.com/office/drawing/2014/main" xmlns="" id="{32D44381-E3B7-466F-A19A-481C1D76FA84}"/>
            </a:ext>
          </a:extLst>
        </xdr:cNvPr>
        <xdr:cNvCxnSpPr/>
      </xdr:nvCxnSpPr>
      <xdr:spPr>
        <a:xfrm flipV="1">
          <a:off x="14592300" y="102984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xmlns="" id="{9669776A-A2A6-4B76-9D6B-4BB2548A1172}"/>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xmlns="" id="{6B08EF6D-DD64-4146-8689-CCC613B0774D}"/>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xmlns="" id="{73CC70CC-EED9-4BA6-9A6A-EC886F4B4C1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xmlns="" id="{7AEE4ACF-F4D6-4D06-9D2A-1BEF4790AB0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xmlns="" id="{8A32D1E7-72BD-4F83-8EDE-4D3BC2898F6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xmlns="" id="{91D64BA7-8C6B-4D7F-B768-815C37AE3B4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xmlns="" id="{367685E5-0B9E-4AED-BF78-9DF03C0E8F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xmlns="" id="{A1534CE6-3846-4242-9C57-93F682FCE6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xmlns="" id="{48550D76-1E00-4D7A-BE0E-D619FC11F3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xmlns="" id="{4EB36676-F52C-4A21-AE67-1236FAF05B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xmlns="" id="{A8C7D88B-2C66-44A7-9E06-1A0241B3371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xmlns="" id="{9737107A-21A6-4EC8-8D22-0F29C8C7C3B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xmlns="" id="{FC5FF161-DC19-4884-9F60-436DDFDA205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xmlns="" id="{B275E5B7-8B90-4315-A59C-715606A5BDD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xmlns="" id="{019524F4-5E31-4F33-801D-D05F62F4F6C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xmlns="" id="{6F4340E0-A08C-4582-8820-E9AA48895D36}"/>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xmlns="" id="{AA424B2B-7A80-437F-B5D0-37B36147045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xmlns="" id="{70F677B0-0AC4-4516-B878-8C55FF2C2E7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xmlns="" id="{CC08A0A8-BA7D-49BB-A04A-534E346B6ED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xmlns="" id="{A40975D7-4D1B-4B1C-872D-01C4CF2C20DF}"/>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xmlns="" id="{E0D9522A-BC68-4FBF-AA73-F9421C1BBA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xmlns="" id="{92AFDD7D-640E-43FC-99B3-B5DD6B74C31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xmlns="" id="{4F3DE8D8-1DCA-4C15-A049-0A4DC3F925F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65" name="直線コネクタ 464">
          <a:extLst>
            <a:ext uri="{FF2B5EF4-FFF2-40B4-BE49-F238E27FC236}">
              <a16:creationId xmlns:a16="http://schemas.microsoft.com/office/drawing/2014/main" xmlns="" id="{CF14C707-8B8C-46C5-A37B-432364F0B43A}"/>
            </a:ext>
          </a:extLst>
        </xdr:cNvPr>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xmlns="" id="{269D1838-83D4-4B03-9F85-0A358DDC4322}"/>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67" name="直線コネクタ 466">
          <a:extLst>
            <a:ext uri="{FF2B5EF4-FFF2-40B4-BE49-F238E27FC236}">
              <a16:creationId xmlns:a16="http://schemas.microsoft.com/office/drawing/2014/main" xmlns="" id="{B43F3654-0AC4-461B-B1DD-A9C90CD48FAC}"/>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xmlns="" id="{FC3697EB-A934-4C54-9E1B-4C89B5780D5B}"/>
            </a:ext>
          </a:extLst>
        </xdr:cNvPr>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69" name="直線コネクタ 468">
          <a:extLst>
            <a:ext uri="{FF2B5EF4-FFF2-40B4-BE49-F238E27FC236}">
              <a16:creationId xmlns:a16="http://schemas.microsoft.com/office/drawing/2014/main" xmlns="" id="{3D9343C0-C875-4D57-A458-14EED2633934}"/>
            </a:ext>
          </a:extLst>
        </xdr:cNvPr>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xmlns="" id="{020593C6-9A15-42ED-9B51-6484CD6EF204}"/>
            </a:ext>
          </a:extLst>
        </xdr:cNvPr>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71" name="フローチャート: 判断 470">
          <a:extLst>
            <a:ext uri="{FF2B5EF4-FFF2-40B4-BE49-F238E27FC236}">
              <a16:creationId xmlns:a16="http://schemas.microsoft.com/office/drawing/2014/main" xmlns="" id="{8E477FB3-D123-4516-A93F-57BC46FD7395}"/>
            </a:ext>
          </a:extLst>
        </xdr:cNvPr>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72" name="フローチャート: 判断 471">
          <a:extLst>
            <a:ext uri="{FF2B5EF4-FFF2-40B4-BE49-F238E27FC236}">
              <a16:creationId xmlns:a16="http://schemas.microsoft.com/office/drawing/2014/main" xmlns="" id="{5D0DDF19-4AF1-4E29-B353-CBEA4C1F9F51}"/>
            </a:ext>
          </a:extLst>
        </xdr:cNvPr>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25925</xdr:rowOff>
    </xdr:from>
    <xdr:ext cx="469744" cy="259045"/>
    <xdr:sp macro="" textlink="">
      <xdr:nvSpPr>
        <xdr:cNvPr id="473" name="n_1aveValue【保健センター・保健所】&#10;一人当たり面積">
          <a:extLst>
            <a:ext uri="{FF2B5EF4-FFF2-40B4-BE49-F238E27FC236}">
              <a16:creationId xmlns:a16="http://schemas.microsoft.com/office/drawing/2014/main" xmlns="" id="{C28617F1-C85B-4CD2-B824-07EE76E420C1}"/>
            </a:ext>
          </a:extLst>
        </xdr:cNvPr>
        <xdr:cNvSpPr txBox="1"/>
      </xdr:nvSpPr>
      <xdr:spPr>
        <a:xfrm>
          <a:off x="21075727" y="1048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74" name="フローチャート: 判断 473">
          <a:extLst>
            <a:ext uri="{FF2B5EF4-FFF2-40B4-BE49-F238E27FC236}">
              <a16:creationId xmlns:a16="http://schemas.microsoft.com/office/drawing/2014/main" xmlns="" id="{E719FE2D-7FAA-4D83-8684-BE57161B0A4A}"/>
            </a:ext>
          </a:extLst>
        </xdr:cNvPr>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149369</xdr:rowOff>
    </xdr:from>
    <xdr:ext cx="469744" cy="259045"/>
    <xdr:sp macro="" textlink="">
      <xdr:nvSpPr>
        <xdr:cNvPr id="475" name="n_2aveValue【保健センター・保健所】&#10;一人当たり面積">
          <a:extLst>
            <a:ext uri="{FF2B5EF4-FFF2-40B4-BE49-F238E27FC236}">
              <a16:creationId xmlns:a16="http://schemas.microsoft.com/office/drawing/2014/main" xmlns="" id="{526A3CD8-4D9E-4FB1-8898-B305E694E59E}"/>
            </a:ext>
          </a:extLst>
        </xdr:cNvPr>
        <xdr:cNvSpPr txBox="1"/>
      </xdr:nvSpPr>
      <xdr:spPr>
        <a:xfrm>
          <a:off x="20199427" y="1060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xmlns="" id="{58A66951-9602-4118-AAE6-8AC40B6D5FA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xmlns="" id="{383075A0-74C2-4590-B29F-7932757C48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E8111BB2-7AFA-467E-9F73-85EFB7CC326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2DFA81E3-80BE-468C-A21F-DED7159E33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F2003EB8-3A47-4E84-8494-488124D1AA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100076</xdr:rowOff>
    </xdr:from>
    <xdr:to>
      <xdr:col>112</xdr:col>
      <xdr:colOff>38100</xdr:colOff>
      <xdr:row>61</xdr:row>
      <xdr:rowOff>30226</xdr:rowOff>
    </xdr:to>
    <xdr:sp macro="" textlink="">
      <xdr:nvSpPr>
        <xdr:cNvPr id="481" name="楕円 480">
          <a:extLst>
            <a:ext uri="{FF2B5EF4-FFF2-40B4-BE49-F238E27FC236}">
              <a16:creationId xmlns:a16="http://schemas.microsoft.com/office/drawing/2014/main" xmlns="" id="{402FC344-6878-4B42-8C6D-5F2B92810EF7}"/>
            </a:ext>
          </a:extLst>
        </xdr:cNvPr>
        <xdr:cNvSpPr/>
      </xdr:nvSpPr>
      <xdr:spPr>
        <a:xfrm>
          <a:off x="21272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482" name="楕円 481">
          <a:extLst>
            <a:ext uri="{FF2B5EF4-FFF2-40B4-BE49-F238E27FC236}">
              <a16:creationId xmlns:a16="http://schemas.microsoft.com/office/drawing/2014/main" xmlns="" id="{DCC3BF8A-E292-4BBA-B013-735F575F336C}"/>
            </a:ext>
          </a:extLst>
        </xdr:cNvPr>
        <xdr:cNvSpPr/>
      </xdr:nvSpPr>
      <xdr:spPr>
        <a:xfrm>
          <a:off x="2038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150876</xdr:rowOff>
    </xdr:from>
    <xdr:to>
      <xdr:col>111</xdr:col>
      <xdr:colOff>177800</xdr:colOff>
      <xdr:row>60</xdr:row>
      <xdr:rowOff>160020</xdr:rowOff>
    </xdr:to>
    <xdr:cxnSp macro="">
      <xdr:nvCxnSpPr>
        <xdr:cNvPr id="483" name="直線コネクタ 482">
          <a:extLst>
            <a:ext uri="{FF2B5EF4-FFF2-40B4-BE49-F238E27FC236}">
              <a16:creationId xmlns:a16="http://schemas.microsoft.com/office/drawing/2014/main" xmlns="" id="{6D4D8F17-1923-43FB-9739-06196EBB07CA}"/>
            </a:ext>
          </a:extLst>
        </xdr:cNvPr>
        <xdr:cNvCxnSpPr/>
      </xdr:nvCxnSpPr>
      <xdr:spPr>
        <a:xfrm flipV="1">
          <a:off x="20434300" y="1043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46753</xdr:rowOff>
    </xdr:from>
    <xdr:ext cx="469744" cy="259045"/>
    <xdr:sp macro="" textlink="">
      <xdr:nvSpPr>
        <xdr:cNvPr id="484" name="n_1mainValue【保健センター・保健所】&#10;一人当たり面積">
          <a:extLst>
            <a:ext uri="{FF2B5EF4-FFF2-40B4-BE49-F238E27FC236}">
              <a16:creationId xmlns:a16="http://schemas.microsoft.com/office/drawing/2014/main" xmlns="" id="{A603F3FC-E4F3-4DE8-994B-D74EEFA3EEF9}"/>
            </a:ext>
          </a:extLst>
        </xdr:cNvPr>
        <xdr:cNvSpPr txBox="1"/>
      </xdr:nvSpPr>
      <xdr:spPr>
        <a:xfrm>
          <a:off x="21075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485" name="n_2mainValue【保健センター・保健所】&#10;一人当たり面積">
          <a:extLst>
            <a:ext uri="{FF2B5EF4-FFF2-40B4-BE49-F238E27FC236}">
              <a16:creationId xmlns:a16="http://schemas.microsoft.com/office/drawing/2014/main" xmlns="" id="{21E73C1D-5E9E-43AE-9AE8-466F26E31044}"/>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xmlns="" id="{D9B6316C-A1D1-46B2-9ECD-BCE9FBB961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xmlns="" id="{49FAB742-DFFA-4F37-A986-AAB679DB21D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xmlns="" id="{96E50445-59C1-4533-9996-0D158E87A1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xmlns="" id="{67DF9C2A-382E-41CD-9313-4D186412A2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xmlns="" id="{7B8A5E53-0DEF-4BA4-AF1A-11758655F5C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xmlns="" id="{92BE4048-E2FA-4070-83B2-5D58EA66D6D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xmlns="" id="{25BBB369-2776-4937-996F-5B1084A4A4C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xmlns="" id="{D8313DF7-EE27-4203-937D-E3A1BD6E5AE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xmlns="" id="{A6E5D00C-7D1C-4484-BEF9-3F3C5422E01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xmlns="" id="{E012238A-EF04-4700-82F3-98463F8B1CA8}"/>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6" name="テキスト ボックス 495">
          <a:extLst>
            <a:ext uri="{FF2B5EF4-FFF2-40B4-BE49-F238E27FC236}">
              <a16:creationId xmlns:a16="http://schemas.microsoft.com/office/drawing/2014/main" xmlns="" id="{0B6AFC6C-4E77-4E1F-9DAD-6CC9E0BD2595}"/>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7" name="直線コネクタ 496">
          <a:extLst>
            <a:ext uri="{FF2B5EF4-FFF2-40B4-BE49-F238E27FC236}">
              <a16:creationId xmlns:a16="http://schemas.microsoft.com/office/drawing/2014/main" xmlns="" id="{99F3A28C-E4CB-4761-ADB1-733E390B521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8" name="テキスト ボックス 497">
          <a:extLst>
            <a:ext uri="{FF2B5EF4-FFF2-40B4-BE49-F238E27FC236}">
              <a16:creationId xmlns:a16="http://schemas.microsoft.com/office/drawing/2014/main" xmlns="" id="{C977C55F-249E-421C-AD04-78BF00C7C538}"/>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9" name="直線コネクタ 498">
          <a:extLst>
            <a:ext uri="{FF2B5EF4-FFF2-40B4-BE49-F238E27FC236}">
              <a16:creationId xmlns:a16="http://schemas.microsoft.com/office/drawing/2014/main" xmlns="" id="{99DC4D5E-4FF2-45D0-925A-5570B7C844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0" name="テキスト ボックス 499">
          <a:extLst>
            <a:ext uri="{FF2B5EF4-FFF2-40B4-BE49-F238E27FC236}">
              <a16:creationId xmlns:a16="http://schemas.microsoft.com/office/drawing/2014/main" xmlns="" id="{85AE0A66-E118-4CEA-8166-63B2213F1B8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1" name="直線コネクタ 500">
          <a:extLst>
            <a:ext uri="{FF2B5EF4-FFF2-40B4-BE49-F238E27FC236}">
              <a16:creationId xmlns:a16="http://schemas.microsoft.com/office/drawing/2014/main" xmlns="" id="{D9A90DDA-F9C8-40A5-80EF-C102F698DD3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2" name="テキスト ボックス 501">
          <a:extLst>
            <a:ext uri="{FF2B5EF4-FFF2-40B4-BE49-F238E27FC236}">
              <a16:creationId xmlns:a16="http://schemas.microsoft.com/office/drawing/2014/main" xmlns="" id="{E075312F-FE07-44FA-8653-FEDAA3D4086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3" name="直線コネクタ 502">
          <a:extLst>
            <a:ext uri="{FF2B5EF4-FFF2-40B4-BE49-F238E27FC236}">
              <a16:creationId xmlns:a16="http://schemas.microsoft.com/office/drawing/2014/main" xmlns="" id="{DF2D1F2D-35A5-4FCA-B6FF-B0596986A84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4" name="テキスト ボックス 503">
          <a:extLst>
            <a:ext uri="{FF2B5EF4-FFF2-40B4-BE49-F238E27FC236}">
              <a16:creationId xmlns:a16="http://schemas.microsoft.com/office/drawing/2014/main" xmlns="" id="{D21765A2-56D1-42A2-8C06-6B64D466D34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5" name="直線コネクタ 504">
          <a:extLst>
            <a:ext uri="{FF2B5EF4-FFF2-40B4-BE49-F238E27FC236}">
              <a16:creationId xmlns:a16="http://schemas.microsoft.com/office/drawing/2014/main" xmlns="" id="{B2D31B68-EF2A-4221-92FA-6853FD8CF74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6" name="テキスト ボックス 505">
          <a:extLst>
            <a:ext uri="{FF2B5EF4-FFF2-40B4-BE49-F238E27FC236}">
              <a16:creationId xmlns:a16="http://schemas.microsoft.com/office/drawing/2014/main" xmlns="" id="{2BE50F6A-F36E-4A52-AADF-1FEBC1325521}"/>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a:extLst>
            <a:ext uri="{FF2B5EF4-FFF2-40B4-BE49-F238E27FC236}">
              <a16:creationId xmlns:a16="http://schemas.microsoft.com/office/drawing/2014/main" xmlns="" id="{4F0EAE9B-BA35-40B2-AF7D-C6EAA6378D5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8" name="テキスト ボックス 507">
          <a:extLst>
            <a:ext uri="{FF2B5EF4-FFF2-40B4-BE49-F238E27FC236}">
              <a16:creationId xmlns:a16="http://schemas.microsoft.com/office/drawing/2014/main" xmlns="" id="{40E2131B-D102-46CF-B2A7-C590D28740F8}"/>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消防施設】&#10;有形固定資産減価償却率グラフ枠">
          <a:extLst>
            <a:ext uri="{FF2B5EF4-FFF2-40B4-BE49-F238E27FC236}">
              <a16:creationId xmlns:a16="http://schemas.microsoft.com/office/drawing/2014/main" xmlns="" id="{BE43647A-96F8-4A23-B9AB-A8A4872F437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10" name="直線コネクタ 509">
          <a:extLst>
            <a:ext uri="{FF2B5EF4-FFF2-40B4-BE49-F238E27FC236}">
              <a16:creationId xmlns:a16="http://schemas.microsoft.com/office/drawing/2014/main" xmlns="" id="{F7080C6D-CDE5-4E4C-96C8-764EE46AAFB9}"/>
            </a:ext>
          </a:extLst>
        </xdr:cNvPr>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11" name="【消防施設】&#10;有形固定資産減価償却率最小値テキスト">
          <a:extLst>
            <a:ext uri="{FF2B5EF4-FFF2-40B4-BE49-F238E27FC236}">
              <a16:creationId xmlns:a16="http://schemas.microsoft.com/office/drawing/2014/main" xmlns="" id="{F12A5C63-95D2-433A-89DA-C205354E7355}"/>
            </a:ext>
          </a:extLst>
        </xdr:cNvPr>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12" name="直線コネクタ 511">
          <a:extLst>
            <a:ext uri="{FF2B5EF4-FFF2-40B4-BE49-F238E27FC236}">
              <a16:creationId xmlns:a16="http://schemas.microsoft.com/office/drawing/2014/main" xmlns="" id="{A6260CCB-F6C3-4769-8077-AD7624F333ED}"/>
            </a:ext>
          </a:extLst>
        </xdr:cNvPr>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13" name="【消防施設】&#10;有形固定資産減価償却率最大値テキスト">
          <a:extLst>
            <a:ext uri="{FF2B5EF4-FFF2-40B4-BE49-F238E27FC236}">
              <a16:creationId xmlns:a16="http://schemas.microsoft.com/office/drawing/2014/main" xmlns="" id="{7238E01B-57DB-4602-85AE-59848D8720E2}"/>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4" name="直線コネクタ 513">
          <a:extLst>
            <a:ext uri="{FF2B5EF4-FFF2-40B4-BE49-F238E27FC236}">
              <a16:creationId xmlns:a16="http://schemas.microsoft.com/office/drawing/2014/main" xmlns="" id="{9AA57758-B95E-4107-BA83-93C1953CF191}"/>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15" name="【消防施設】&#10;有形固定資産減価償却率平均値テキスト">
          <a:extLst>
            <a:ext uri="{FF2B5EF4-FFF2-40B4-BE49-F238E27FC236}">
              <a16:creationId xmlns:a16="http://schemas.microsoft.com/office/drawing/2014/main" xmlns="" id="{BC2762C3-8B2E-4FA5-AF04-14D80750077B}"/>
            </a:ext>
          </a:extLst>
        </xdr:cNvPr>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16" name="フローチャート: 判断 515">
          <a:extLst>
            <a:ext uri="{FF2B5EF4-FFF2-40B4-BE49-F238E27FC236}">
              <a16:creationId xmlns:a16="http://schemas.microsoft.com/office/drawing/2014/main" xmlns="" id="{E010FC80-FE3A-445C-84B7-FDE35C0E73C7}"/>
            </a:ext>
          </a:extLst>
        </xdr:cNvPr>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17" name="フローチャート: 判断 516">
          <a:extLst>
            <a:ext uri="{FF2B5EF4-FFF2-40B4-BE49-F238E27FC236}">
              <a16:creationId xmlns:a16="http://schemas.microsoft.com/office/drawing/2014/main" xmlns="" id="{15E7F761-00F0-401D-AC32-526FEC0ACF44}"/>
            </a:ext>
          </a:extLst>
        </xdr:cNvPr>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168291</xdr:rowOff>
    </xdr:from>
    <xdr:ext cx="405111" cy="259045"/>
    <xdr:sp macro="" textlink="">
      <xdr:nvSpPr>
        <xdr:cNvPr id="518" name="n_1aveValue【消防施設】&#10;有形固定資産減価償却率">
          <a:extLst>
            <a:ext uri="{FF2B5EF4-FFF2-40B4-BE49-F238E27FC236}">
              <a16:creationId xmlns:a16="http://schemas.microsoft.com/office/drawing/2014/main" xmlns="" id="{8765157B-B193-489C-8747-11130FC3E363}"/>
            </a:ext>
          </a:extLst>
        </xdr:cNvPr>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519" name="フローチャート: 判断 518">
          <a:extLst>
            <a:ext uri="{FF2B5EF4-FFF2-40B4-BE49-F238E27FC236}">
              <a16:creationId xmlns:a16="http://schemas.microsoft.com/office/drawing/2014/main" xmlns="" id="{AD40E7BB-5483-4E2A-B8A0-2732A39C4CB8}"/>
            </a:ext>
          </a:extLst>
        </xdr:cNvPr>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520" name="n_2aveValue【消防施設】&#10;有形固定資産減価償却率">
          <a:extLst>
            <a:ext uri="{FF2B5EF4-FFF2-40B4-BE49-F238E27FC236}">
              <a16:creationId xmlns:a16="http://schemas.microsoft.com/office/drawing/2014/main" xmlns="" id="{7804BF8C-087F-47C7-86F1-F6F9C08F42D5}"/>
            </a:ext>
          </a:extLst>
        </xdr:cNvPr>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01384E3C-0789-4639-854B-F19B1083ECB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F00DC237-B7EC-4762-AE78-484A2A5FDE4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D6729347-4E3E-4495-88D9-40B749953C3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xmlns="" id="{7E983BBC-4192-41F1-AAD7-88F52AC8100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xmlns="" id="{4E21DB63-723B-4B37-8FD8-0C679054105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8255</xdr:rowOff>
    </xdr:from>
    <xdr:to>
      <xdr:col>81</xdr:col>
      <xdr:colOff>101600</xdr:colOff>
      <xdr:row>84</xdr:row>
      <xdr:rowOff>109855</xdr:rowOff>
    </xdr:to>
    <xdr:sp macro="" textlink="">
      <xdr:nvSpPr>
        <xdr:cNvPr id="526" name="楕円 525">
          <a:extLst>
            <a:ext uri="{FF2B5EF4-FFF2-40B4-BE49-F238E27FC236}">
              <a16:creationId xmlns:a16="http://schemas.microsoft.com/office/drawing/2014/main" xmlns="" id="{1F4056F2-9EA0-4225-AAC5-F2BB2C32F408}"/>
            </a:ext>
          </a:extLst>
        </xdr:cNvPr>
        <xdr:cNvSpPr/>
      </xdr:nvSpPr>
      <xdr:spPr>
        <a:xfrm>
          <a:off x="154305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38736</xdr:rowOff>
    </xdr:from>
    <xdr:to>
      <xdr:col>76</xdr:col>
      <xdr:colOff>165100</xdr:colOff>
      <xdr:row>80</xdr:row>
      <xdr:rowOff>140336</xdr:rowOff>
    </xdr:to>
    <xdr:sp macro="" textlink="">
      <xdr:nvSpPr>
        <xdr:cNvPr id="527" name="楕円 526">
          <a:extLst>
            <a:ext uri="{FF2B5EF4-FFF2-40B4-BE49-F238E27FC236}">
              <a16:creationId xmlns:a16="http://schemas.microsoft.com/office/drawing/2014/main" xmlns="" id="{FC2D8226-88E0-4743-AFBF-D69D1E4CD667}"/>
            </a:ext>
          </a:extLst>
        </xdr:cNvPr>
        <xdr:cNvSpPr/>
      </xdr:nvSpPr>
      <xdr:spPr>
        <a:xfrm>
          <a:off x="14541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89536</xdr:rowOff>
    </xdr:from>
    <xdr:to>
      <xdr:col>81</xdr:col>
      <xdr:colOff>50800</xdr:colOff>
      <xdr:row>84</xdr:row>
      <xdr:rowOff>59055</xdr:rowOff>
    </xdr:to>
    <xdr:cxnSp macro="">
      <xdr:nvCxnSpPr>
        <xdr:cNvPr id="528" name="直線コネクタ 527">
          <a:extLst>
            <a:ext uri="{FF2B5EF4-FFF2-40B4-BE49-F238E27FC236}">
              <a16:creationId xmlns:a16="http://schemas.microsoft.com/office/drawing/2014/main" xmlns="" id="{E07E89B8-1238-4CAF-B4F3-FAEDE6150608}"/>
            </a:ext>
          </a:extLst>
        </xdr:cNvPr>
        <xdr:cNvCxnSpPr/>
      </xdr:nvCxnSpPr>
      <xdr:spPr>
        <a:xfrm>
          <a:off x="14592300" y="13805536"/>
          <a:ext cx="889000" cy="65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100982</xdr:rowOff>
    </xdr:from>
    <xdr:ext cx="405111" cy="259045"/>
    <xdr:sp macro="" textlink="">
      <xdr:nvSpPr>
        <xdr:cNvPr id="529" name="n_1mainValue【消防施設】&#10;有形固定資産減価償却率">
          <a:extLst>
            <a:ext uri="{FF2B5EF4-FFF2-40B4-BE49-F238E27FC236}">
              <a16:creationId xmlns:a16="http://schemas.microsoft.com/office/drawing/2014/main" xmlns="" id="{7DF78E02-1E0C-4793-A87C-DFF06FD44EC1}"/>
            </a:ext>
          </a:extLst>
        </xdr:cNvPr>
        <xdr:cNvSpPr txBox="1"/>
      </xdr:nvSpPr>
      <xdr:spPr>
        <a:xfrm>
          <a:off x="15266044" y="1450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156863</xdr:rowOff>
    </xdr:from>
    <xdr:ext cx="405111" cy="259045"/>
    <xdr:sp macro="" textlink="">
      <xdr:nvSpPr>
        <xdr:cNvPr id="530" name="n_2mainValue【消防施設】&#10;有形固定資産減価償却率">
          <a:extLst>
            <a:ext uri="{FF2B5EF4-FFF2-40B4-BE49-F238E27FC236}">
              <a16:creationId xmlns:a16="http://schemas.microsoft.com/office/drawing/2014/main" xmlns="" id="{A462673D-ECE0-4F16-B584-2C5922A6CAE0}"/>
            </a:ext>
          </a:extLst>
        </xdr:cNvPr>
        <xdr:cNvSpPr txBox="1"/>
      </xdr:nvSpPr>
      <xdr:spPr>
        <a:xfrm>
          <a:off x="14389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1" name="正方形/長方形 530">
          <a:extLst>
            <a:ext uri="{FF2B5EF4-FFF2-40B4-BE49-F238E27FC236}">
              <a16:creationId xmlns:a16="http://schemas.microsoft.com/office/drawing/2014/main" xmlns="" id="{830F4F0D-916F-4F28-BBBB-B7FE92D2644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2" name="正方形/長方形 531">
          <a:extLst>
            <a:ext uri="{FF2B5EF4-FFF2-40B4-BE49-F238E27FC236}">
              <a16:creationId xmlns:a16="http://schemas.microsoft.com/office/drawing/2014/main" xmlns="" id="{3FFADBFD-0372-4A9E-8171-C379EE0AAE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3" name="正方形/長方形 532">
          <a:extLst>
            <a:ext uri="{FF2B5EF4-FFF2-40B4-BE49-F238E27FC236}">
              <a16:creationId xmlns:a16="http://schemas.microsoft.com/office/drawing/2014/main" xmlns="" id="{6282BCE4-AADD-4AF3-8C73-1EDAEF3F7A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4" name="正方形/長方形 533">
          <a:extLst>
            <a:ext uri="{FF2B5EF4-FFF2-40B4-BE49-F238E27FC236}">
              <a16:creationId xmlns:a16="http://schemas.microsoft.com/office/drawing/2014/main" xmlns="" id="{C44A7D27-7A1B-4035-917D-648B927D761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5" name="正方形/長方形 534">
          <a:extLst>
            <a:ext uri="{FF2B5EF4-FFF2-40B4-BE49-F238E27FC236}">
              <a16:creationId xmlns:a16="http://schemas.microsoft.com/office/drawing/2014/main" xmlns="" id="{422DF8E7-5394-4B70-B2A8-81C3BE3290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6" name="正方形/長方形 535">
          <a:extLst>
            <a:ext uri="{FF2B5EF4-FFF2-40B4-BE49-F238E27FC236}">
              <a16:creationId xmlns:a16="http://schemas.microsoft.com/office/drawing/2014/main" xmlns="" id="{03132241-21E1-4224-B611-034229462C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7" name="正方形/長方形 536">
          <a:extLst>
            <a:ext uri="{FF2B5EF4-FFF2-40B4-BE49-F238E27FC236}">
              <a16:creationId xmlns:a16="http://schemas.microsoft.com/office/drawing/2014/main" xmlns="" id="{67B28E45-0C6F-429C-ADEF-2B89A40D52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8" name="正方形/長方形 537">
          <a:extLst>
            <a:ext uri="{FF2B5EF4-FFF2-40B4-BE49-F238E27FC236}">
              <a16:creationId xmlns:a16="http://schemas.microsoft.com/office/drawing/2014/main" xmlns="" id="{8E97E753-AF85-4B8C-999C-F8379381020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9" name="テキスト ボックス 538">
          <a:extLst>
            <a:ext uri="{FF2B5EF4-FFF2-40B4-BE49-F238E27FC236}">
              <a16:creationId xmlns:a16="http://schemas.microsoft.com/office/drawing/2014/main" xmlns="" id="{F33AFF5B-B5E2-4A2A-967C-23B295567C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0" name="直線コネクタ 539">
          <a:extLst>
            <a:ext uri="{FF2B5EF4-FFF2-40B4-BE49-F238E27FC236}">
              <a16:creationId xmlns:a16="http://schemas.microsoft.com/office/drawing/2014/main" xmlns="" id="{49D911B6-DDD8-401C-AE3F-8231D2B983A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1" name="直線コネクタ 540">
          <a:extLst>
            <a:ext uri="{FF2B5EF4-FFF2-40B4-BE49-F238E27FC236}">
              <a16:creationId xmlns:a16="http://schemas.microsoft.com/office/drawing/2014/main" xmlns="" id="{51DF63FE-02C2-4875-A4B1-7046DEA6C05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2" name="テキスト ボックス 541">
          <a:extLst>
            <a:ext uri="{FF2B5EF4-FFF2-40B4-BE49-F238E27FC236}">
              <a16:creationId xmlns:a16="http://schemas.microsoft.com/office/drawing/2014/main" xmlns="" id="{B0BC9D83-9321-4550-910C-3A67DBD5498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3" name="直線コネクタ 542">
          <a:extLst>
            <a:ext uri="{FF2B5EF4-FFF2-40B4-BE49-F238E27FC236}">
              <a16:creationId xmlns:a16="http://schemas.microsoft.com/office/drawing/2014/main" xmlns="" id="{B4C09326-B6E7-4E65-9527-36EE25B0E3B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4" name="テキスト ボックス 543">
          <a:extLst>
            <a:ext uri="{FF2B5EF4-FFF2-40B4-BE49-F238E27FC236}">
              <a16:creationId xmlns:a16="http://schemas.microsoft.com/office/drawing/2014/main" xmlns="" id="{B3B3DADD-2120-42FD-A225-98EB39774CF2}"/>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5" name="直線コネクタ 544">
          <a:extLst>
            <a:ext uri="{FF2B5EF4-FFF2-40B4-BE49-F238E27FC236}">
              <a16:creationId xmlns:a16="http://schemas.microsoft.com/office/drawing/2014/main" xmlns="" id="{CC586F07-F0A1-41A9-9076-599C582A28C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6" name="テキスト ボックス 545">
          <a:extLst>
            <a:ext uri="{FF2B5EF4-FFF2-40B4-BE49-F238E27FC236}">
              <a16:creationId xmlns:a16="http://schemas.microsoft.com/office/drawing/2014/main" xmlns="" id="{25D8B500-EA15-40EA-819F-45FCCA394706}"/>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7" name="直線コネクタ 546">
          <a:extLst>
            <a:ext uri="{FF2B5EF4-FFF2-40B4-BE49-F238E27FC236}">
              <a16:creationId xmlns:a16="http://schemas.microsoft.com/office/drawing/2014/main" xmlns="" id="{1771DDC9-4C6E-4E4B-AC2E-0F62B8FA144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8" name="テキスト ボックス 547">
          <a:extLst>
            <a:ext uri="{FF2B5EF4-FFF2-40B4-BE49-F238E27FC236}">
              <a16:creationId xmlns:a16="http://schemas.microsoft.com/office/drawing/2014/main" xmlns="" id="{3EE50B08-AB0C-4C05-AB52-575E2524C18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a:extLst>
            <a:ext uri="{FF2B5EF4-FFF2-40B4-BE49-F238E27FC236}">
              <a16:creationId xmlns:a16="http://schemas.microsoft.com/office/drawing/2014/main" xmlns="" id="{42F5E753-44FD-4F05-8B37-27CD07DBACF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a:extLst>
            <a:ext uri="{FF2B5EF4-FFF2-40B4-BE49-F238E27FC236}">
              <a16:creationId xmlns:a16="http://schemas.microsoft.com/office/drawing/2014/main" xmlns="" id="{3AD14BAE-7BDC-433D-9D8C-D431CB93CBF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消防施設】&#10;一人当たり面積グラフ枠">
          <a:extLst>
            <a:ext uri="{FF2B5EF4-FFF2-40B4-BE49-F238E27FC236}">
              <a16:creationId xmlns:a16="http://schemas.microsoft.com/office/drawing/2014/main" xmlns="" id="{76832D43-FDE1-42CD-A5FD-8B7F6444058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52" name="直線コネクタ 551">
          <a:extLst>
            <a:ext uri="{FF2B5EF4-FFF2-40B4-BE49-F238E27FC236}">
              <a16:creationId xmlns:a16="http://schemas.microsoft.com/office/drawing/2014/main" xmlns="" id="{9621D7ED-FF88-4E86-BC1E-DE4CB5A0F01C}"/>
            </a:ext>
          </a:extLst>
        </xdr:cNvPr>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53" name="【消防施設】&#10;一人当たり面積最小値テキスト">
          <a:extLst>
            <a:ext uri="{FF2B5EF4-FFF2-40B4-BE49-F238E27FC236}">
              <a16:creationId xmlns:a16="http://schemas.microsoft.com/office/drawing/2014/main" xmlns="" id="{35ECD415-95D3-4F47-9F18-60C503295F4E}"/>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54" name="直線コネクタ 553">
          <a:extLst>
            <a:ext uri="{FF2B5EF4-FFF2-40B4-BE49-F238E27FC236}">
              <a16:creationId xmlns:a16="http://schemas.microsoft.com/office/drawing/2014/main" xmlns="" id="{1017BE2A-8587-4619-B2BF-72CAAF625608}"/>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55" name="【消防施設】&#10;一人当たり面積最大値テキスト">
          <a:extLst>
            <a:ext uri="{FF2B5EF4-FFF2-40B4-BE49-F238E27FC236}">
              <a16:creationId xmlns:a16="http://schemas.microsoft.com/office/drawing/2014/main" xmlns="" id="{99A28BBA-77B4-45BB-9E19-138C41A83F8D}"/>
            </a:ext>
          </a:extLst>
        </xdr:cNvPr>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56" name="直線コネクタ 555">
          <a:extLst>
            <a:ext uri="{FF2B5EF4-FFF2-40B4-BE49-F238E27FC236}">
              <a16:creationId xmlns:a16="http://schemas.microsoft.com/office/drawing/2014/main" xmlns="" id="{13EB2D3B-C1CD-4ECE-B5C9-7045276D446B}"/>
            </a:ext>
          </a:extLst>
        </xdr:cNvPr>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57" name="【消防施設】&#10;一人当たり面積平均値テキスト">
          <a:extLst>
            <a:ext uri="{FF2B5EF4-FFF2-40B4-BE49-F238E27FC236}">
              <a16:creationId xmlns:a16="http://schemas.microsoft.com/office/drawing/2014/main" xmlns="" id="{6E6B8104-AE98-43C9-A39F-BDFBA9390714}"/>
            </a:ext>
          </a:extLst>
        </xdr:cNvPr>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58" name="フローチャート: 判断 557">
          <a:extLst>
            <a:ext uri="{FF2B5EF4-FFF2-40B4-BE49-F238E27FC236}">
              <a16:creationId xmlns:a16="http://schemas.microsoft.com/office/drawing/2014/main" xmlns="" id="{40BFEDED-B609-409B-B19B-B825717F2464}"/>
            </a:ext>
          </a:extLst>
        </xdr:cNvPr>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59" name="フローチャート: 判断 558">
          <a:extLst>
            <a:ext uri="{FF2B5EF4-FFF2-40B4-BE49-F238E27FC236}">
              <a16:creationId xmlns:a16="http://schemas.microsoft.com/office/drawing/2014/main" xmlns="" id="{B1BD5306-FC2B-4220-8C4E-28E6F08389F8}"/>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560" name="n_1aveValue【消防施設】&#10;一人当たり面積">
          <a:extLst>
            <a:ext uri="{FF2B5EF4-FFF2-40B4-BE49-F238E27FC236}">
              <a16:creationId xmlns:a16="http://schemas.microsoft.com/office/drawing/2014/main" xmlns="" id="{3F2C0A8C-8400-4E97-BF9D-721BEF9FBDCC}"/>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561" name="フローチャート: 判断 560">
          <a:extLst>
            <a:ext uri="{FF2B5EF4-FFF2-40B4-BE49-F238E27FC236}">
              <a16:creationId xmlns:a16="http://schemas.microsoft.com/office/drawing/2014/main" xmlns="" id="{5006FEFA-CE16-47F6-BA31-20EF9289C701}"/>
            </a:ext>
          </a:extLst>
        </xdr:cNvPr>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27449</xdr:rowOff>
    </xdr:from>
    <xdr:ext cx="469744" cy="259045"/>
    <xdr:sp macro="" textlink="">
      <xdr:nvSpPr>
        <xdr:cNvPr id="562" name="n_2aveValue【消防施設】&#10;一人当たり面積">
          <a:extLst>
            <a:ext uri="{FF2B5EF4-FFF2-40B4-BE49-F238E27FC236}">
              <a16:creationId xmlns:a16="http://schemas.microsoft.com/office/drawing/2014/main" xmlns="" id="{C2C1C3B4-BF1F-4B05-83F9-56A12F1B263C}"/>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xmlns="" id="{105E706D-F19F-4AEA-80D4-9F86C9F5DAD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xmlns="" id="{5B501024-F41B-4BA0-82B5-89B99C4D67B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xmlns="" id="{C14964A1-1111-4D56-8F6A-D0334EF2346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xmlns="" id="{15750CDA-3B89-4CCE-AADC-FAC948770F0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xmlns="" id="{8D7957CF-BABC-4763-A459-BD902EAD1A9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xdr:rowOff>
    </xdr:from>
    <xdr:to>
      <xdr:col>112</xdr:col>
      <xdr:colOff>38100</xdr:colOff>
      <xdr:row>84</xdr:row>
      <xdr:rowOff>118618</xdr:rowOff>
    </xdr:to>
    <xdr:sp macro="" textlink="">
      <xdr:nvSpPr>
        <xdr:cNvPr id="568" name="楕円 567">
          <a:extLst>
            <a:ext uri="{FF2B5EF4-FFF2-40B4-BE49-F238E27FC236}">
              <a16:creationId xmlns:a16="http://schemas.microsoft.com/office/drawing/2014/main" xmlns="" id="{8B59CCCA-9579-4C53-9A6C-24F809ED44DB}"/>
            </a:ext>
          </a:extLst>
        </xdr:cNvPr>
        <xdr:cNvSpPr/>
      </xdr:nvSpPr>
      <xdr:spPr>
        <a:xfrm>
          <a:off x="21272500" y="144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39878</xdr:rowOff>
    </xdr:from>
    <xdr:to>
      <xdr:col>107</xdr:col>
      <xdr:colOff>101600</xdr:colOff>
      <xdr:row>84</xdr:row>
      <xdr:rowOff>141478</xdr:rowOff>
    </xdr:to>
    <xdr:sp macro="" textlink="">
      <xdr:nvSpPr>
        <xdr:cNvPr id="569" name="楕円 568">
          <a:extLst>
            <a:ext uri="{FF2B5EF4-FFF2-40B4-BE49-F238E27FC236}">
              <a16:creationId xmlns:a16="http://schemas.microsoft.com/office/drawing/2014/main" xmlns="" id="{34BD49CA-F37D-4DA3-9CFB-853F89592BC3}"/>
            </a:ext>
          </a:extLst>
        </xdr:cNvPr>
        <xdr:cNvSpPr/>
      </xdr:nvSpPr>
      <xdr:spPr>
        <a:xfrm>
          <a:off x="20383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67818</xdr:rowOff>
    </xdr:from>
    <xdr:to>
      <xdr:col>111</xdr:col>
      <xdr:colOff>177800</xdr:colOff>
      <xdr:row>84</xdr:row>
      <xdr:rowOff>90678</xdr:rowOff>
    </xdr:to>
    <xdr:cxnSp macro="">
      <xdr:nvCxnSpPr>
        <xdr:cNvPr id="570" name="直線コネクタ 569">
          <a:extLst>
            <a:ext uri="{FF2B5EF4-FFF2-40B4-BE49-F238E27FC236}">
              <a16:creationId xmlns:a16="http://schemas.microsoft.com/office/drawing/2014/main" xmlns="" id="{E115E117-70A6-49D9-A0DB-318ADE121CAD}"/>
            </a:ext>
          </a:extLst>
        </xdr:cNvPr>
        <xdr:cNvCxnSpPr/>
      </xdr:nvCxnSpPr>
      <xdr:spPr>
        <a:xfrm flipV="1">
          <a:off x="20434300" y="1446961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135145</xdr:rowOff>
    </xdr:from>
    <xdr:ext cx="469744" cy="259045"/>
    <xdr:sp macro="" textlink="">
      <xdr:nvSpPr>
        <xdr:cNvPr id="571" name="n_1mainValue【消防施設】&#10;一人当たり面積">
          <a:extLst>
            <a:ext uri="{FF2B5EF4-FFF2-40B4-BE49-F238E27FC236}">
              <a16:creationId xmlns:a16="http://schemas.microsoft.com/office/drawing/2014/main" xmlns="" id="{056BD425-10D6-46E5-9133-C5B0CB137518}"/>
            </a:ext>
          </a:extLst>
        </xdr:cNvPr>
        <xdr:cNvSpPr txBox="1"/>
      </xdr:nvSpPr>
      <xdr:spPr>
        <a:xfrm>
          <a:off x="210757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158005</xdr:rowOff>
    </xdr:from>
    <xdr:ext cx="469744" cy="259045"/>
    <xdr:sp macro="" textlink="">
      <xdr:nvSpPr>
        <xdr:cNvPr id="572" name="n_2mainValue【消防施設】&#10;一人当たり面積">
          <a:extLst>
            <a:ext uri="{FF2B5EF4-FFF2-40B4-BE49-F238E27FC236}">
              <a16:creationId xmlns:a16="http://schemas.microsoft.com/office/drawing/2014/main" xmlns="" id="{A7AA6891-0274-4F47-A050-41A236D22B24}"/>
            </a:ext>
          </a:extLst>
        </xdr:cNvPr>
        <xdr:cNvSpPr txBox="1"/>
      </xdr:nvSpPr>
      <xdr:spPr>
        <a:xfrm>
          <a:off x="201994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3" name="正方形/長方形 572">
          <a:extLst>
            <a:ext uri="{FF2B5EF4-FFF2-40B4-BE49-F238E27FC236}">
              <a16:creationId xmlns:a16="http://schemas.microsoft.com/office/drawing/2014/main" xmlns="" id="{AED5B6C3-1A6B-4874-A71A-F5B0889064D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4" name="正方形/長方形 573">
          <a:extLst>
            <a:ext uri="{FF2B5EF4-FFF2-40B4-BE49-F238E27FC236}">
              <a16:creationId xmlns:a16="http://schemas.microsoft.com/office/drawing/2014/main" xmlns="" id="{1952CFAE-9401-4D8C-AA96-D55FDEA9A4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5" name="正方形/長方形 574">
          <a:extLst>
            <a:ext uri="{FF2B5EF4-FFF2-40B4-BE49-F238E27FC236}">
              <a16:creationId xmlns:a16="http://schemas.microsoft.com/office/drawing/2014/main" xmlns="" id="{1B80F60D-70AD-40E4-BC29-56FCB75C962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6" name="正方形/長方形 575">
          <a:extLst>
            <a:ext uri="{FF2B5EF4-FFF2-40B4-BE49-F238E27FC236}">
              <a16:creationId xmlns:a16="http://schemas.microsoft.com/office/drawing/2014/main" xmlns="" id="{7BE7AE38-7A5E-48FF-9D38-A76D9F82741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7" name="正方形/長方形 576">
          <a:extLst>
            <a:ext uri="{FF2B5EF4-FFF2-40B4-BE49-F238E27FC236}">
              <a16:creationId xmlns:a16="http://schemas.microsoft.com/office/drawing/2014/main" xmlns="" id="{C2972A8B-E6FF-4AF0-A000-2B7CBC81B6B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8" name="正方形/長方形 577">
          <a:extLst>
            <a:ext uri="{FF2B5EF4-FFF2-40B4-BE49-F238E27FC236}">
              <a16:creationId xmlns:a16="http://schemas.microsoft.com/office/drawing/2014/main" xmlns="" id="{68530CAA-1F2A-4C35-B023-7F15AC34156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9" name="正方形/長方形 578">
          <a:extLst>
            <a:ext uri="{FF2B5EF4-FFF2-40B4-BE49-F238E27FC236}">
              <a16:creationId xmlns:a16="http://schemas.microsoft.com/office/drawing/2014/main" xmlns="" id="{F9126397-7B6B-49A0-9CCF-7C687C1C47D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正方形/長方形 579">
          <a:extLst>
            <a:ext uri="{FF2B5EF4-FFF2-40B4-BE49-F238E27FC236}">
              <a16:creationId xmlns:a16="http://schemas.microsoft.com/office/drawing/2014/main" xmlns="" id="{5C4BCBE0-9B81-4521-89C6-8A0B98C1489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1" name="テキスト ボックス 580">
          <a:extLst>
            <a:ext uri="{FF2B5EF4-FFF2-40B4-BE49-F238E27FC236}">
              <a16:creationId xmlns:a16="http://schemas.microsoft.com/office/drawing/2014/main" xmlns="" id="{4498953F-6D35-4BAE-9B33-677126C11C7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2" name="直線コネクタ 581">
          <a:extLst>
            <a:ext uri="{FF2B5EF4-FFF2-40B4-BE49-F238E27FC236}">
              <a16:creationId xmlns:a16="http://schemas.microsoft.com/office/drawing/2014/main" xmlns="" id="{1842B332-7FFD-4C43-810D-68097C670B9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3" name="テキスト ボックス 582">
          <a:extLst>
            <a:ext uri="{FF2B5EF4-FFF2-40B4-BE49-F238E27FC236}">
              <a16:creationId xmlns:a16="http://schemas.microsoft.com/office/drawing/2014/main" xmlns="" id="{E5296E36-F701-4366-900F-CB04EC351143}"/>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4" name="直線コネクタ 583">
          <a:extLst>
            <a:ext uri="{FF2B5EF4-FFF2-40B4-BE49-F238E27FC236}">
              <a16:creationId xmlns:a16="http://schemas.microsoft.com/office/drawing/2014/main" xmlns="" id="{CB82A08F-D9CE-49DF-A0E5-1A5254F1030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5" name="テキスト ボックス 584">
          <a:extLst>
            <a:ext uri="{FF2B5EF4-FFF2-40B4-BE49-F238E27FC236}">
              <a16:creationId xmlns:a16="http://schemas.microsoft.com/office/drawing/2014/main" xmlns="" id="{B89C7FFF-03FE-44BC-98EE-7257C879085E}"/>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6" name="直線コネクタ 585">
          <a:extLst>
            <a:ext uri="{FF2B5EF4-FFF2-40B4-BE49-F238E27FC236}">
              <a16:creationId xmlns:a16="http://schemas.microsoft.com/office/drawing/2014/main" xmlns="" id="{E1DA62EF-2907-414F-9DA2-3867A6B4EAC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7" name="テキスト ボックス 586">
          <a:extLst>
            <a:ext uri="{FF2B5EF4-FFF2-40B4-BE49-F238E27FC236}">
              <a16:creationId xmlns:a16="http://schemas.microsoft.com/office/drawing/2014/main" xmlns="" id="{01B6F2AB-317A-446C-97BE-DF9647545EC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8" name="直線コネクタ 587">
          <a:extLst>
            <a:ext uri="{FF2B5EF4-FFF2-40B4-BE49-F238E27FC236}">
              <a16:creationId xmlns:a16="http://schemas.microsoft.com/office/drawing/2014/main" xmlns="" id="{E5135D52-0326-424C-AB5F-DC27CF35F9C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9" name="テキスト ボックス 588">
          <a:extLst>
            <a:ext uri="{FF2B5EF4-FFF2-40B4-BE49-F238E27FC236}">
              <a16:creationId xmlns:a16="http://schemas.microsoft.com/office/drawing/2014/main" xmlns="" id="{E4E5703F-67CB-4DB4-99C8-B5E3F13BFA3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0" name="直線コネクタ 589">
          <a:extLst>
            <a:ext uri="{FF2B5EF4-FFF2-40B4-BE49-F238E27FC236}">
              <a16:creationId xmlns:a16="http://schemas.microsoft.com/office/drawing/2014/main" xmlns="" id="{5AAC7A61-B34F-41F4-9881-97E7825797B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1" name="テキスト ボックス 590">
          <a:extLst>
            <a:ext uri="{FF2B5EF4-FFF2-40B4-BE49-F238E27FC236}">
              <a16:creationId xmlns:a16="http://schemas.microsoft.com/office/drawing/2014/main" xmlns="" id="{E960B0A6-C3E1-4EF2-ADDE-6F03B14BFD0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2" name="直線コネクタ 591">
          <a:extLst>
            <a:ext uri="{FF2B5EF4-FFF2-40B4-BE49-F238E27FC236}">
              <a16:creationId xmlns:a16="http://schemas.microsoft.com/office/drawing/2014/main" xmlns="" id="{E3329AB5-5B09-4C0D-AC96-4AECED3DB43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3" name="テキスト ボックス 592">
          <a:extLst>
            <a:ext uri="{FF2B5EF4-FFF2-40B4-BE49-F238E27FC236}">
              <a16:creationId xmlns:a16="http://schemas.microsoft.com/office/drawing/2014/main" xmlns="" id="{7871B4B1-ED92-4638-B5B5-9A2821917E1B}"/>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a:extLst>
            <a:ext uri="{FF2B5EF4-FFF2-40B4-BE49-F238E27FC236}">
              <a16:creationId xmlns:a16="http://schemas.microsoft.com/office/drawing/2014/main" xmlns="" id="{A6BD7714-4EF2-4B9A-AF8E-ED554D7AD9E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a:extLst>
            <a:ext uri="{FF2B5EF4-FFF2-40B4-BE49-F238E27FC236}">
              <a16:creationId xmlns:a16="http://schemas.microsoft.com/office/drawing/2014/main" xmlns="" id="{D909B361-9A22-4C97-B6D9-E9500C1FD56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a:extLst>
            <a:ext uri="{FF2B5EF4-FFF2-40B4-BE49-F238E27FC236}">
              <a16:creationId xmlns:a16="http://schemas.microsoft.com/office/drawing/2014/main" xmlns="" id="{319C98F6-9C32-4EA4-9E53-DF9F01B2499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97" name="直線コネクタ 596">
          <a:extLst>
            <a:ext uri="{FF2B5EF4-FFF2-40B4-BE49-F238E27FC236}">
              <a16:creationId xmlns:a16="http://schemas.microsoft.com/office/drawing/2014/main" xmlns="" id="{405647F7-5473-41A8-915C-03E08D85613D}"/>
            </a:ext>
          </a:extLst>
        </xdr:cNvPr>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98" name="【庁舎】&#10;有形固定資産減価償却率最小値テキスト">
          <a:extLst>
            <a:ext uri="{FF2B5EF4-FFF2-40B4-BE49-F238E27FC236}">
              <a16:creationId xmlns:a16="http://schemas.microsoft.com/office/drawing/2014/main" xmlns="" id="{A48FA307-EBFB-4DF3-AB2A-8638E40CB803}"/>
            </a:ext>
          </a:extLst>
        </xdr:cNvPr>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99" name="直線コネクタ 598">
          <a:extLst>
            <a:ext uri="{FF2B5EF4-FFF2-40B4-BE49-F238E27FC236}">
              <a16:creationId xmlns:a16="http://schemas.microsoft.com/office/drawing/2014/main" xmlns="" id="{6DA53312-6721-4B59-A7C1-CCD1B185F89E}"/>
            </a:ext>
          </a:extLst>
        </xdr:cNvPr>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00" name="【庁舎】&#10;有形固定資産減価償却率最大値テキスト">
          <a:extLst>
            <a:ext uri="{FF2B5EF4-FFF2-40B4-BE49-F238E27FC236}">
              <a16:creationId xmlns:a16="http://schemas.microsoft.com/office/drawing/2014/main" xmlns="" id="{929E4CE0-0EB6-48FA-8C2D-DCDB63239A3D}"/>
            </a:ext>
          </a:extLst>
        </xdr:cNvPr>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01" name="直線コネクタ 600">
          <a:extLst>
            <a:ext uri="{FF2B5EF4-FFF2-40B4-BE49-F238E27FC236}">
              <a16:creationId xmlns:a16="http://schemas.microsoft.com/office/drawing/2014/main" xmlns="" id="{8917EEAF-5DE6-434E-8AFA-2B371CA59CA0}"/>
            </a:ext>
          </a:extLst>
        </xdr:cNvPr>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02" name="【庁舎】&#10;有形固定資産減価償却率平均値テキスト">
          <a:extLst>
            <a:ext uri="{FF2B5EF4-FFF2-40B4-BE49-F238E27FC236}">
              <a16:creationId xmlns:a16="http://schemas.microsoft.com/office/drawing/2014/main" xmlns="" id="{B1039D9A-D256-497B-A918-D61697B95BED}"/>
            </a:ext>
          </a:extLst>
        </xdr:cNvPr>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03" name="フローチャート: 判断 602">
          <a:extLst>
            <a:ext uri="{FF2B5EF4-FFF2-40B4-BE49-F238E27FC236}">
              <a16:creationId xmlns:a16="http://schemas.microsoft.com/office/drawing/2014/main" xmlns="" id="{4C8FFDED-6AB0-4C8E-97ED-ECAD90412AD5}"/>
            </a:ext>
          </a:extLst>
        </xdr:cNvPr>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04" name="フローチャート: 判断 603">
          <a:extLst>
            <a:ext uri="{FF2B5EF4-FFF2-40B4-BE49-F238E27FC236}">
              <a16:creationId xmlns:a16="http://schemas.microsoft.com/office/drawing/2014/main" xmlns="" id="{BF8A39A1-E7E9-4EC1-BD15-A0CE61A6BC18}"/>
            </a:ext>
          </a:extLst>
        </xdr:cNvPr>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605" name="n_1aveValue【庁舎】&#10;有形固定資産減価償却率">
          <a:extLst>
            <a:ext uri="{FF2B5EF4-FFF2-40B4-BE49-F238E27FC236}">
              <a16:creationId xmlns:a16="http://schemas.microsoft.com/office/drawing/2014/main" xmlns="" id="{C5EDB4B4-22DD-402A-AED8-D79EC735416E}"/>
            </a:ext>
          </a:extLst>
        </xdr:cNvPr>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606" name="フローチャート: 判断 605">
          <a:extLst>
            <a:ext uri="{FF2B5EF4-FFF2-40B4-BE49-F238E27FC236}">
              <a16:creationId xmlns:a16="http://schemas.microsoft.com/office/drawing/2014/main" xmlns="" id="{F82F2DEF-9423-42B2-9680-BC9EA03EC94B}"/>
            </a:ext>
          </a:extLst>
        </xdr:cNvPr>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607" name="n_2aveValue【庁舎】&#10;有形固定資産減価償却率">
          <a:extLst>
            <a:ext uri="{FF2B5EF4-FFF2-40B4-BE49-F238E27FC236}">
              <a16:creationId xmlns:a16="http://schemas.microsoft.com/office/drawing/2014/main" xmlns="" id="{64C6084B-DB87-4E38-B409-64045DC388FD}"/>
            </a:ext>
          </a:extLst>
        </xdr:cNvPr>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8" name="テキスト ボックス 607">
          <a:extLst>
            <a:ext uri="{FF2B5EF4-FFF2-40B4-BE49-F238E27FC236}">
              <a16:creationId xmlns:a16="http://schemas.microsoft.com/office/drawing/2014/main" xmlns="" id="{FA5F6C8B-57F2-43B8-BFCE-090D8ACE19D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0A5BA532-83A6-43FE-933F-0F64FB47D4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E2E8C35B-581F-4A5E-825F-E5BA13EA03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3B0E2E46-9F08-4B33-82FF-6ADF32702E1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D6E195CB-CEA3-4DD0-94DA-CCB5AE800E8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145414</xdr:rowOff>
    </xdr:from>
    <xdr:to>
      <xdr:col>81</xdr:col>
      <xdr:colOff>101600</xdr:colOff>
      <xdr:row>101</xdr:row>
      <xdr:rowOff>75564</xdr:rowOff>
    </xdr:to>
    <xdr:sp macro="" textlink="">
      <xdr:nvSpPr>
        <xdr:cNvPr id="613" name="楕円 612">
          <a:extLst>
            <a:ext uri="{FF2B5EF4-FFF2-40B4-BE49-F238E27FC236}">
              <a16:creationId xmlns:a16="http://schemas.microsoft.com/office/drawing/2014/main" xmlns="" id="{EA640C26-717F-466B-A6D7-BF711BC37EFB}"/>
            </a:ext>
          </a:extLst>
        </xdr:cNvPr>
        <xdr:cNvSpPr/>
      </xdr:nvSpPr>
      <xdr:spPr>
        <a:xfrm>
          <a:off x="15430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132080</xdr:rowOff>
    </xdr:from>
    <xdr:to>
      <xdr:col>76</xdr:col>
      <xdr:colOff>165100</xdr:colOff>
      <xdr:row>101</xdr:row>
      <xdr:rowOff>62230</xdr:rowOff>
    </xdr:to>
    <xdr:sp macro="" textlink="">
      <xdr:nvSpPr>
        <xdr:cNvPr id="614" name="楕円 613">
          <a:extLst>
            <a:ext uri="{FF2B5EF4-FFF2-40B4-BE49-F238E27FC236}">
              <a16:creationId xmlns:a16="http://schemas.microsoft.com/office/drawing/2014/main" xmlns="" id="{3AFAC6B7-8237-45BD-936D-A7E6A175007C}"/>
            </a:ext>
          </a:extLst>
        </xdr:cNvPr>
        <xdr:cNvSpPr/>
      </xdr:nvSpPr>
      <xdr:spPr>
        <a:xfrm>
          <a:off x="14541500" y="1727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11430</xdr:rowOff>
    </xdr:from>
    <xdr:to>
      <xdr:col>81</xdr:col>
      <xdr:colOff>50800</xdr:colOff>
      <xdr:row>101</xdr:row>
      <xdr:rowOff>24764</xdr:rowOff>
    </xdr:to>
    <xdr:cxnSp macro="">
      <xdr:nvCxnSpPr>
        <xdr:cNvPr id="615" name="直線コネクタ 614">
          <a:extLst>
            <a:ext uri="{FF2B5EF4-FFF2-40B4-BE49-F238E27FC236}">
              <a16:creationId xmlns:a16="http://schemas.microsoft.com/office/drawing/2014/main" xmlns="" id="{77762111-34A2-47FC-B0E5-D16082E052F8}"/>
            </a:ext>
          </a:extLst>
        </xdr:cNvPr>
        <xdr:cNvCxnSpPr/>
      </xdr:nvCxnSpPr>
      <xdr:spPr>
        <a:xfrm>
          <a:off x="14592300" y="173278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92091</xdr:rowOff>
    </xdr:from>
    <xdr:ext cx="405111" cy="259045"/>
    <xdr:sp macro="" textlink="">
      <xdr:nvSpPr>
        <xdr:cNvPr id="616" name="n_1mainValue【庁舎】&#10;有形固定資産減価償却率">
          <a:extLst>
            <a:ext uri="{FF2B5EF4-FFF2-40B4-BE49-F238E27FC236}">
              <a16:creationId xmlns:a16="http://schemas.microsoft.com/office/drawing/2014/main" xmlns="" id="{19FCB631-40E4-488A-B6C5-0A5F16ECBF27}"/>
            </a:ext>
          </a:extLst>
        </xdr:cNvPr>
        <xdr:cNvSpPr txBox="1"/>
      </xdr:nvSpPr>
      <xdr:spPr>
        <a:xfrm>
          <a:off x="152660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78757</xdr:rowOff>
    </xdr:from>
    <xdr:ext cx="405111" cy="259045"/>
    <xdr:sp macro="" textlink="">
      <xdr:nvSpPr>
        <xdr:cNvPr id="617" name="n_2mainValue【庁舎】&#10;有形固定資産減価償却率">
          <a:extLst>
            <a:ext uri="{FF2B5EF4-FFF2-40B4-BE49-F238E27FC236}">
              <a16:creationId xmlns:a16="http://schemas.microsoft.com/office/drawing/2014/main" xmlns="" id="{F12C65AC-0F27-483A-A858-71A2D201ECB8}"/>
            </a:ext>
          </a:extLst>
        </xdr:cNvPr>
        <xdr:cNvSpPr txBox="1"/>
      </xdr:nvSpPr>
      <xdr:spPr>
        <a:xfrm>
          <a:off x="14389744" y="1705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a:extLst>
            <a:ext uri="{FF2B5EF4-FFF2-40B4-BE49-F238E27FC236}">
              <a16:creationId xmlns:a16="http://schemas.microsoft.com/office/drawing/2014/main" xmlns="" id="{DE11203F-822A-4103-BAC7-0BEC5E9EA4B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a:extLst>
            <a:ext uri="{FF2B5EF4-FFF2-40B4-BE49-F238E27FC236}">
              <a16:creationId xmlns:a16="http://schemas.microsoft.com/office/drawing/2014/main" xmlns="" id="{DC0E7EF7-F881-42A9-8228-16AD98471F9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a:extLst>
            <a:ext uri="{FF2B5EF4-FFF2-40B4-BE49-F238E27FC236}">
              <a16:creationId xmlns:a16="http://schemas.microsoft.com/office/drawing/2014/main" xmlns="" id="{B301C17E-EEE1-4002-BFC1-36AF06A2C3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a:extLst>
            <a:ext uri="{FF2B5EF4-FFF2-40B4-BE49-F238E27FC236}">
              <a16:creationId xmlns:a16="http://schemas.microsoft.com/office/drawing/2014/main" xmlns="" id="{50C8E02E-5965-45A2-AE22-F07ADE8DEF1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a:extLst>
            <a:ext uri="{FF2B5EF4-FFF2-40B4-BE49-F238E27FC236}">
              <a16:creationId xmlns:a16="http://schemas.microsoft.com/office/drawing/2014/main" xmlns="" id="{556FA215-578B-48A8-B690-F1D2BEEC55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a:extLst>
            <a:ext uri="{FF2B5EF4-FFF2-40B4-BE49-F238E27FC236}">
              <a16:creationId xmlns:a16="http://schemas.microsoft.com/office/drawing/2014/main" xmlns="" id="{A3E5D5E8-FD2B-457E-B485-837318049F5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a:extLst>
            <a:ext uri="{FF2B5EF4-FFF2-40B4-BE49-F238E27FC236}">
              <a16:creationId xmlns:a16="http://schemas.microsoft.com/office/drawing/2014/main" xmlns="" id="{09166C15-527B-4D37-A447-CAAA72049A4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a:extLst>
            <a:ext uri="{FF2B5EF4-FFF2-40B4-BE49-F238E27FC236}">
              <a16:creationId xmlns:a16="http://schemas.microsoft.com/office/drawing/2014/main" xmlns="" id="{06443DC7-3F4A-407F-AED4-1A3C5859B0E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a:extLst>
            <a:ext uri="{FF2B5EF4-FFF2-40B4-BE49-F238E27FC236}">
              <a16:creationId xmlns:a16="http://schemas.microsoft.com/office/drawing/2014/main" xmlns="" id="{B8898203-5050-4727-9C22-5FCC16F39CC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a:extLst>
            <a:ext uri="{FF2B5EF4-FFF2-40B4-BE49-F238E27FC236}">
              <a16:creationId xmlns:a16="http://schemas.microsoft.com/office/drawing/2014/main" xmlns="" id="{8BA246B0-ECAB-47AF-A8D7-A6FC623630C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28" name="直線コネクタ 627">
          <a:extLst>
            <a:ext uri="{FF2B5EF4-FFF2-40B4-BE49-F238E27FC236}">
              <a16:creationId xmlns:a16="http://schemas.microsoft.com/office/drawing/2014/main" xmlns="" id="{CCAB22DB-141D-4E61-9744-8F294F4A5E86}"/>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29" name="テキスト ボックス 628">
          <a:extLst>
            <a:ext uri="{FF2B5EF4-FFF2-40B4-BE49-F238E27FC236}">
              <a16:creationId xmlns:a16="http://schemas.microsoft.com/office/drawing/2014/main" xmlns="" id="{13D03570-5B99-4214-AA78-92217338FEB6}"/>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0" name="直線コネクタ 629">
          <a:extLst>
            <a:ext uri="{FF2B5EF4-FFF2-40B4-BE49-F238E27FC236}">
              <a16:creationId xmlns:a16="http://schemas.microsoft.com/office/drawing/2014/main" xmlns="" id="{64C4456C-AF6B-4922-B2A4-A1FEBC9E1306}"/>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1" name="テキスト ボックス 630">
          <a:extLst>
            <a:ext uri="{FF2B5EF4-FFF2-40B4-BE49-F238E27FC236}">
              <a16:creationId xmlns:a16="http://schemas.microsoft.com/office/drawing/2014/main" xmlns="" id="{2E545112-3D39-4636-85B2-220B4EA9D5EE}"/>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32" name="直線コネクタ 631">
          <a:extLst>
            <a:ext uri="{FF2B5EF4-FFF2-40B4-BE49-F238E27FC236}">
              <a16:creationId xmlns:a16="http://schemas.microsoft.com/office/drawing/2014/main" xmlns="" id="{7ACF0A4E-D96B-4B71-8328-FE9DED217AAD}"/>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33" name="テキスト ボックス 632">
          <a:extLst>
            <a:ext uri="{FF2B5EF4-FFF2-40B4-BE49-F238E27FC236}">
              <a16:creationId xmlns:a16="http://schemas.microsoft.com/office/drawing/2014/main" xmlns="" id="{F5E7D2AB-4762-4B80-A78C-1FF44EE2DE3A}"/>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4" name="直線コネクタ 633">
          <a:extLst>
            <a:ext uri="{FF2B5EF4-FFF2-40B4-BE49-F238E27FC236}">
              <a16:creationId xmlns:a16="http://schemas.microsoft.com/office/drawing/2014/main" xmlns="" id="{77397E70-4BF9-49D9-86B1-4AAF1AB35F5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5" name="テキスト ボックス 634">
          <a:extLst>
            <a:ext uri="{FF2B5EF4-FFF2-40B4-BE49-F238E27FC236}">
              <a16:creationId xmlns:a16="http://schemas.microsoft.com/office/drawing/2014/main" xmlns="" id="{EE53F5F0-0E79-49E8-96CA-BD7C881418A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36" name="直線コネクタ 635">
          <a:extLst>
            <a:ext uri="{FF2B5EF4-FFF2-40B4-BE49-F238E27FC236}">
              <a16:creationId xmlns:a16="http://schemas.microsoft.com/office/drawing/2014/main" xmlns="" id="{124FFF91-9D45-4D3E-B8A5-20BDC126579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37" name="テキスト ボックス 636">
          <a:extLst>
            <a:ext uri="{FF2B5EF4-FFF2-40B4-BE49-F238E27FC236}">
              <a16:creationId xmlns:a16="http://schemas.microsoft.com/office/drawing/2014/main" xmlns="" id="{F48E2EDD-0006-472A-B33C-B3B8BE27C0D2}"/>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38" name="直線コネクタ 637">
          <a:extLst>
            <a:ext uri="{FF2B5EF4-FFF2-40B4-BE49-F238E27FC236}">
              <a16:creationId xmlns:a16="http://schemas.microsoft.com/office/drawing/2014/main" xmlns="" id="{1B04E167-F220-420B-B855-711BD45AFCD4}"/>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39" name="テキスト ボックス 638">
          <a:extLst>
            <a:ext uri="{FF2B5EF4-FFF2-40B4-BE49-F238E27FC236}">
              <a16:creationId xmlns:a16="http://schemas.microsoft.com/office/drawing/2014/main" xmlns="" id="{6EDDBD40-89FD-40B9-B2A7-3E2DCDAF3D33}"/>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40" name="直線コネクタ 639">
          <a:extLst>
            <a:ext uri="{FF2B5EF4-FFF2-40B4-BE49-F238E27FC236}">
              <a16:creationId xmlns:a16="http://schemas.microsoft.com/office/drawing/2014/main" xmlns="" id="{5E5092CB-3183-4E48-AE3A-2F326A5FD00F}"/>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41" name="テキスト ボックス 640">
          <a:extLst>
            <a:ext uri="{FF2B5EF4-FFF2-40B4-BE49-F238E27FC236}">
              <a16:creationId xmlns:a16="http://schemas.microsoft.com/office/drawing/2014/main" xmlns="" id="{BD021762-D61F-4DEF-96B0-8731B831C0C6}"/>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a:extLst>
            <a:ext uri="{FF2B5EF4-FFF2-40B4-BE49-F238E27FC236}">
              <a16:creationId xmlns:a16="http://schemas.microsoft.com/office/drawing/2014/main" xmlns="" id="{917610A2-1B10-4A42-BC8E-C9BA9065FC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a:extLst>
            <a:ext uri="{FF2B5EF4-FFF2-40B4-BE49-F238E27FC236}">
              <a16:creationId xmlns:a16="http://schemas.microsoft.com/office/drawing/2014/main" xmlns="" id="{CA9C4A86-0D05-4C83-B5DE-9178E6785B2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庁舎】&#10;一人当たり面積グラフ枠">
          <a:extLst>
            <a:ext uri="{FF2B5EF4-FFF2-40B4-BE49-F238E27FC236}">
              <a16:creationId xmlns:a16="http://schemas.microsoft.com/office/drawing/2014/main" xmlns="" id="{72D58768-9FEB-4BC5-8733-7FE8BBB47B6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45" name="直線コネクタ 644">
          <a:extLst>
            <a:ext uri="{FF2B5EF4-FFF2-40B4-BE49-F238E27FC236}">
              <a16:creationId xmlns:a16="http://schemas.microsoft.com/office/drawing/2014/main" xmlns="" id="{BF72EB37-A14E-4705-8D09-7DBD9F4BBF74}"/>
            </a:ext>
          </a:extLst>
        </xdr:cNvPr>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46" name="【庁舎】&#10;一人当たり面積最小値テキスト">
          <a:extLst>
            <a:ext uri="{FF2B5EF4-FFF2-40B4-BE49-F238E27FC236}">
              <a16:creationId xmlns:a16="http://schemas.microsoft.com/office/drawing/2014/main" xmlns="" id="{452E4525-F5A8-4FDC-8CF7-6A0933A41C3F}"/>
            </a:ext>
          </a:extLst>
        </xdr:cNvPr>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47" name="直線コネクタ 646">
          <a:extLst>
            <a:ext uri="{FF2B5EF4-FFF2-40B4-BE49-F238E27FC236}">
              <a16:creationId xmlns:a16="http://schemas.microsoft.com/office/drawing/2014/main" xmlns="" id="{3437A850-4204-4BE2-A6C9-D09365EC312D}"/>
            </a:ext>
          </a:extLst>
        </xdr:cNvPr>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48" name="【庁舎】&#10;一人当たり面積最大値テキスト">
          <a:extLst>
            <a:ext uri="{FF2B5EF4-FFF2-40B4-BE49-F238E27FC236}">
              <a16:creationId xmlns:a16="http://schemas.microsoft.com/office/drawing/2014/main" xmlns="" id="{B7A7E994-31AD-496B-BA85-29A8205382F8}"/>
            </a:ext>
          </a:extLst>
        </xdr:cNvPr>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49" name="直線コネクタ 648">
          <a:extLst>
            <a:ext uri="{FF2B5EF4-FFF2-40B4-BE49-F238E27FC236}">
              <a16:creationId xmlns:a16="http://schemas.microsoft.com/office/drawing/2014/main" xmlns="" id="{81A6F302-A671-4DF1-9638-119ACA4606A5}"/>
            </a:ext>
          </a:extLst>
        </xdr:cNvPr>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50" name="【庁舎】&#10;一人当たり面積平均値テキスト">
          <a:extLst>
            <a:ext uri="{FF2B5EF4-FFF2-40B4-BE49-F238E27FC236}">
              <a16:creationId xmlns:a16="http://schemas.microsoft.com/office/drawing/2014/main" xmlns="" id="{760BD8A0-03DC-482D-BA53-482182D20B78}"/>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51" name="フローチャート: 判断 650">
          <a:extLst>
            <a:ext uri="{FF2B5EF4-FFF2-40B4-BE49-F238E27FC236}">
              <a16:creationId xmlns:a16="http://schemas.microsoft.com/office/drawing/2014/main" xmlns="" id="{B48E6FD3-9316-41CD-A6DB-2FDC8A0A5D13}"/>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52" name="フローチャート: 判断 651">
          <a:extLst>
            <a:ext uri="{FF2B5EF4-FFF2-40B4-BE49-F238E27FC236}">
              <a16:creationId xmlns:a16="http://schemas.microsoft.com/office/drawing/2014/main" xmlns="" id="{F5724D0F-C0BD-422A-BB2D-70887A90AD31}"/>
            </a:ext>
          </a:extLst>
        </xdr:cNvPr>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653" name="n_1aveValue【庁舎】&#10;一人当たり面積">
          <a:extLst>
            <a:ext uri="{FF2B5EF4-FFF2-40B4-BE49-F238E27FC236}">
              <a16:creationId xmlns:a16="http://schemas.microsoft.com/office/drawing/2014/main" xmlns="" id="{88D77FE5-99F9-40EE-AC5C-74CBEDD642CB}"/>
            </a:ext>
          </a:extLst>
        </xdr:cNvPr>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54" name="フローチャート: 判断 653">
          <a:extLst>
            <a:ext uri="{FF2B5EF4-FFF2-40B4-BE49-F238E27FC236}">
              <a16:creationId xmlns:a16="http://schemas.microsoft.com/office/drawing/2014/main" xmlns="" id="{3CCF24FC-0ABC-4664-B6D8-0FB27FE35C84}"/>
            </a:ext>
          </a:extLst>
        </xdr:cNvPr>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55" name="n_2aveValue【庁舎】&#10;一人当たり面積">
          <a:extLst>
            <a:ext uri="{FF2B5EF4-FFF2-40B4-BE49-F238E27FC236}">
              <a16:creationId xmlns:a16="http://schemas.microsoft.com/office/drawing/2014/main" xmlns="" id="{2E5CCEFD-E2C7-48E5-94E8-E352E5BAB01B}"/>
            </a:ext>
          </a:extLst>
        </xdr:cNvPr>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xmlns="" id="{573A2C73-EB3B-4DF0-AD91-FBFFB61B0D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xmlns="" id="{8CD5C2EE-E392-48EC-94D0-6B6064A3AA6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8" name="テキスト ボックス 657">
          <a:extLst>
            <a:ext uri="{FF2B5EF4-FFF2-40B4-BE49-F238E27FC236}">
              <a16:creationId xmlns:a16="http://schemas.microsoft.com/office/drawing/2014/main" xmlns="" id="{29046EFF-2BD2-48B4-8208-710E8E8D6EF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xmlns="" id="{DC4F2BF6-B6A9-47D0-BBBA-8BF707F8924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62C3220C-DE5E-41A4-B625-EDFD70F4A6E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1112</xdr:rowOff>
    </xdr:from>
    <xdr:to>
      <xdr:col>112</xdr:col>
      <xdr:colOff>38100</xdr:colOff>
      <xdr:row>107</xdr:row>
      <xdr:rowOff>102712</xdr:rowOff>
    </xdr:to>
    <xdr:sp macro="" textlink="">
      <xdr:nvSpPr>
        <xdr:cNvPr id="661" name="楕円 660">
          <a:extLst>
            <a:ext uri="{FF2B5EF4-FFF2-40B4-BE49-F238E27FC236}">
              <a16:creationId xmlns:a16="http://schemas.microsoft.com/office/drawing/2014/main" xmlns="" id="{41C57034-AB5B-4731-A0A3-C9148BBF6A43}"/>
            </a:ext>
          </a:extLst>
        </xdr:cNvPr>
        <xdr:cNvSpPr/>
      </xdr:nvSpPr>
      <xdr:spPr>
        <a:xfrm>
          <a:off x="21272500" y="183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55404</xdr:rowOff>
    </xdr:from>
    <xdr:to>
      <xdr:col>107</xdr:col>
      <xdr:colOff>101600</xdr:colOff>
      <xdr:row>107</xdr:row>
      <xdr:rowOff>157004</xdr:rowOff>
    </xdr:to>
    <xdr:sp macro="" textlink="">
      <xdr:nvSpPr>
        <xdr:cNvPr id="662" name="楕円 661">
          <a:extLst>
            <a:ext uri="{FF2B5EF4-FFF2-40B4-BE49-F238E27FC236}">
              <a16:creationId xmlns:a16="http://schemas.microsoft.com/office/drawing/2014/main" xmlns="" id="{3D9D77EF-4DDA-40C8-8F4B-8EC337B14A93}"/>
            </a:ext>
          </a:extLst>
        </xdr:cNvPr>
        <xdr:cNvSpPr/>
      </xdr:nvSpPr>
      <xdr:spPr>
        <a:xfrm>
          <a:off x="20383500" y="184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51912</xdr:rowOff>
    </xdr:from>
    <xdr:to>
      <xdr:col>111</xdr:col>
      <xdr:colOff>177800</xdr:colOff>
      <xdr:row>107</xdr:row>
      <xdr:rowOff>106204</xdr:rowOff>
    </xdr:to>
    <xdr:cxnSp macro="">
      <xdr:nvCxnSpPr>
        <xdr:cNvPr id="663" name="直線コネクタ 662">
          <a:extLst>
            <a:ext uri="{FF2B5EF4-FFF2-40B4-BE49-F238E27FC236}">
              <a16:creationId xmlns:a16="http://schemas.microsoft.com/office/drawing/2014/main" xmlns="" id="{40B52EA4-358F-490B-A3DA-22AAE1685C8F}"/>
            </a:ext>
          </a:extLst>
        </xdr:cNvPr>
        <xdr:cNvCxnSpPr/>
      </xdr:nvCxnSpPr>
      <xdr:spPr>
        <a:xfrm flipV="1">
          <a:off x="20434300" y="18397062"/>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93839</xdr:rowOff>
    </xdr:from>
    <xdr:ext cx="469744" cy="259045"/>
    <xdr:sp macro="" textlink="">
      <xdr:nvSpPr>
        <xdr:cNvPr id="664" name="n_1mainValue【庁舎】&#10;一人当たり面積">
          <a:extLst>
            <a:ext uri="{FF2B5EF4-FFF2-40B4-BE49-F238E27FC236}">
              <a16:creationId xmlns:a16="http://schemas.microsoft.com/office/drawing/2014/main" xmlns="" id="{AD5216C6-4750-45E4-AE08-82DDDA904A45}"/>
            </a:ext>
          </a:extLst>
        </xdr:cNvPr>
        <xdr:cNvSpPr txBox="1"/>
      </xdr:nvSpPr>
      <xdr:spPr>
        <a:xfrm>
          <a:off x="21075727" y="1843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148131</xdr:rowOff>
    </xdr:from>
    <xdr:ext cx="469744" cy="259045"/>
    <xdr:sp macro="" textlink="">
      <xdr:nvSpPr>
        <xdr:cNvPr id="665" name="n_2mainValue【庁舎】&#10;一人当たり面積">
          <a:extLst>
            <a:ext uri="{FF2B5EF4-FFF2-40B4-BE49-F238E27FC236}">
              <a16:creationId xmlns:a16="http://schemas.microsoft.com/office/drawing/2014/main" xmlns="" id="{FB2B455B-1D1C-4904-8A16-ACEF0652A529}"/>
            </a:ext>
          </a:extLst>
        </xdr:cNvPr>
        <xdr:cNvSpPr txBox="1"/>
      </xdr:nvSpPr>
      <xdr:spPr>
        <a:xfrm>
          <a:off x="20199427" y="1849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a:extLst>
            <a:ext uri="{FF2B5EF4-FFF2-40B4-BE49-F238E27FC236}">
              <a16:creationId xmlns:a16="http://schemas.microsoft.com/office/drawing/2014/main" xmlns="" id="{452C8078-B791-4518-880A-EC0AEB064DA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a:extLst>
            <a:ext uri="{FF2B5EF4-FFF2-40B4-BE49-F238E27FC236}">
              <a16:creationId xmlns:a16="http://schemas.microsoft.com/office/drawing/2014/main" xmlns="" id="{482EA3EA-B9CD-4643-AF3F-F7D580A16CF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a:extLst>
            <a:ext uri="{FF2B5EF4-FFF2-40B4-BE49-F238E27FC236}">
              <a16:creationId xmlns:a16="http://schemas.microsoft.com/office/drawing/2014/main" xmlns="" id="{FE710783-0C32-4028-A3DF-6D7C0EEE111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人口の減少や高齢化率の増加が続いており、商店の減少や、企業誘致が思うように進まないこともあり、結果、税収の減少となって、財政力指数は低調に推移している。</a:t>
          </a:r>
        </a:p>
        <a:p>
          <a:r>
            <a:rPr kumimoji="1" lang="ja-JP" altLang="en-US" sz="1300">
              <a:latin typeface="ＭＳ Ｐゴシック" panose="020B0600070205080204" pitchFamily="50" charset="-128"/>
              <a:ea typeface="ＭＳ Ｐゴシック" panose="020B0600070205080204" pitchFamily="50" charset="-128"/>
            </a:rPr>
            <a:t>　美土里農園による観光いちご園やミツマタ群生地等の観光資源を産業化するとともに、雇用の確保や移住定住の推進を続け歳入の確保に努める。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xmlns=""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xmlns=""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a:extLst>
            <a:ext uri="{FF2B5EF4-FFF2-40B4-BE49-F238E27FC236}">
              <a16:creationId xmlns:a16="http://schemas.microsoft.com/office/drawing/2014/main" xmlns="" id="{00000000-0008-0000-0300-000044000000}"/>
            </a:ext>
          </a:extLst>
        </xdr:cNvPr>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a:extLst>
            <a:ext uri="{FF2B5EF4-FFF2-40B4-BE49-F238E27FC236}">
              <a16:creationId xmlns:a16="http://schemas.microsoft.com/office/drawing/2014/main" xmlns="" id="{00000000-0008-0000-0300-000046000000}"/>
            </a:ext>
          </a:extLst>
        </xdr:cNvPr>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a:extLst>
            <a:ext uri="{FF2B5EF4-FFF2-40B4-BE49-F238E27FC236}">
              <a16:creationId xmlns:a16="http://schemas.microsoft.com/office/drawing/2014/main" xmlns="" id="{00000000-0008-0000-0300-000047000000}"/>
            </a:ext>
          </a:extLst>
        </xdr:cNvPr>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a:extLst>
            <a:ext uri="{FF2B5EF4-FFF2-40B4-BE49-F238E27FC236}">
              <a16:creationId xmlns:a16="http://schemas.microsoft.com/office/drawing/2014/main" xmlns="" id="{00000000-0008-0000-0300-000049000000}"/>
            </a:ext>
          </a:extLst>
        </xdr:cNvPr>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105304</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105304</xdr:rowOff>
    </xdr:from>
    <xdr:to>
      <xdr:col>15</xdr:col>
      <xdr:colOff>82550</xdr:colOff>
      <xdr:row>43</xdr:row>
      <xdr:rowOff>105304</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105304</xdr:rowOff>
    </xdr:to>
    <xdr:cxnSp macro="">
      <xdr:nvCxnSpPr>
        <xdr:cNvPr id="81" name="直線コネクタ 80">
          <a:extLst>
            <a:ext uri="{FF2B5EF4-FFF2-40B4-BE49-F238E27FC236}">
              <a16:creationId xmlns:a16="http://schemas.microsoft.com/office/drawing/2014/main" xmlns="" id="{00000000-0008-0000-0300-000051000000}"/>
            </a:ext>
          </a:extLst>
        </xdr:cNvPr>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a:extLst>
            <a:ext uri="{FF2B5EF4-FFF2-40B4-BE49-F238E27FC236}">
              <a16:creationId xmlns:a16="http://schemas.microsoft.com/office/drawing/2014/main" xmlns="" id="{00000000-0008-0000-0300-000054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a:extLst>
            <a:ext uri="{FF2B5EF4-FFF2-40B4-BE49-F238E27FC236}">
              <a16:creationId xmlns:a16="http://schemas.microsoft.com/office/drawing/2014/main" xmlns="" id="{00000000-0008-0000-0300-00005C000000}"/>
            </a:ext>
          </a:extLst>
        </xdr:cNvPr>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54504</xdr:rowOff>
    </xdr:from>
    <xdr:to>
      <xdr:col>15</xdr:col>
      <xdr:colOff>133350</xdr:colOff>
      <xdr:row>43</xdr:row>
      <xdr:rowOff>156104</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140881</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a:extLst>
            <a:ext uri="{FF2B5EF4-FFF2-40B4-BE49-F238E27FC236}">
              <a16:creationId xmlns:a16="http://schemas.microsoft.com/office/drawing/2014/main" xmlns="" id="{00000000-0008-0000-0300-000063000000}"/>
            </a:ext>
          </a:extLst>
        </xdr:cNvPr>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xmlns=""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xmlns=""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xmlns=""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xmlns=""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歳出削減に取り組んでいるが、扶助費や物件費などの経常経費は増加し続けている。一方、税収や普通交付税は減少しており、経常収支比率は悪化している。</a:t>
          </a:r>
        </a:p>
        <a:p>
          <a:r>
            <a:rPr kumimoji="1" lang="ja-JP" altLang="en-US" sz="1300">
              <a:latin typeface="ＭＳ Ｐゴシック" panose="020B0600070205080204" pitchFamily="50" charset="-128"/>
              <a:ea typeface="ＭＳ Ｐゴシック" panose="020B0600070205080204" pitchFamily="50" charset="-128"/>
            </a:rPr>
            <a:t>　今後とも事務事業の見直しを更に厳しく進め優先度の低い事務事業については、計画的に廃止・縮小をすることで経費の削減を図る。併せて引き続き、公債費の削減に取り組んでいく。</a:t>
          </a: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xmlns=""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xmlns=""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a:extLst>
            <a:ext uri="{FF2B5EF4-FFF2-40B4-BE49-F238E27FC236}">
              <a16:creationId xmlns:a16="http://schemas.microsoft.com/office/drawing/2014/main" xmlns="" id="{00000000-0008-0000-0300-000083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a:extLst>
            <a:ext uri="{FF2B5EF4-FFF2-40B4-BE49-F238E27FC236}">
              <a16:creationId xmlns:a16="http://schemas.microsoft.com/office/drawing/2014/main" xmlns="" id="{00000000-0008-0000-0300-000085000000}"/>
            </a:ext>
          </a:extLst>
        </xdr:cNvPr>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67</xdr:row>
      <xdr:rowOff>80010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114800" y="11205210"/>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a:extLst>
            <a:ext uri="{FF2B5EF4-FFF2-40B4-BE49-F238E27FC236}">
              <a16:creationId xmlns:a16="http://schemas.microsoft.com/office/drawing/2014/main" xmlns="" id="{00000000-0008-0000-0300-000088000000}"/>
            </a:ext>
          </a:extLst>
        </xdr:cNvPr>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71544</xdr:rowOff>
    </xdr:from>
    <xdr:to>
      <xdr:col>19</xdr:col>
      <xdr:colOff>133350</xdr:colOff>
      <xdr:row>65</xdr:row>
      <xdr:rowOff>60960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a:off x="3225800" y="1104434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12700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flipV="1">
          <a:off x="2336800" y="1104434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12700</xdr:rowOff>
    </xdr:from>
    <xdr:to>
      <xdr:col>11</xdr:col>
      <xdr:colOff>31750</xdr:colOff>
      <xdr:row>66</xdr:row>
      <xdr:rowOff>74506</xdr:rowOff>
    </xdr:to>
    <xdr:cxnSp macro="">
      <xdr:nvCxnSpPr>
        <xdr:cNvPr id="144" name="直線コネクタ 143">
          <a:extLst>
            <a:ext uri="{FF2B5EF4-FFF2-40B4-BE49-F238E27FC236}">
              <a16:creationId xmlns:a16="http://schemas.microsoft.com/office/drawing/2014/main" xmlns="" id="{00000000-0008-0000-0300-000090000000}"/>
            </a:ext>
          </a:extLst>
        </xdr:cNvPr>
        <xdr:cNvCxnSpPr/>
      </xdr:nvCxnSpPr>
      <xdr:spPr>
        <a:xfrm flipV="1">
          <a:off x="1447800" y="1115695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a:extLst>
            <a:ext uri="{FF2B5EF4-FFF2-40B4-BE49-F238E27FC236}">
              <a16:creationId xmlns:a16="http://schemas.microsoft.com/office/drawing/2014/main" xmlns="" id="{00000000-0008-0000-0300-000093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55" name="財政構造の弾力性該当値テキスト">
          <a:extLst>
            <a:ext uri="{FF2B5EF4-FFF2-40B4-BE49-F238E27FC236}">
              <a16:creationId xmlns:a16="http://schemas.microsoft.com/office/drawing/2014/main" xmlns="" id="{00000000-0008-0000-0300-00009B000000}"/>
            </a:ext>
          </a:extLst>
        </xdr:cNvPr>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107121</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2844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133350</xdr:rowOff>
    </xdr:from>
    <xdr:to>
      <xdr:col>11</xdr:col>
      <xdr:colOff>82550</xdr:colOff>
      <xdr:row>65</xdr:row>
      <xdr:rowOff>63500</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2286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48277</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955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23706</xdr:rowOff>
    </xdr:from>
    <xdr:to>
      <xdr:col>7</xdr:col>
      <xdr:colOff>31750</xdr:colOff>
      <xdr:row>66</xdr:row>
      <xdr:rowOff>125306</xdr:rowOff>
    </xdr:to>
    <xdr:sp macro="" textlink="">
      <xdr:nvSpPr>
        <xdr:cNvPr id="162" name="楕円 161">
          <a:extLst>
            <a:ext uri="{FF2B5EF4-FFF2-40B4-BE49-F238E27FC236}">
              <a16:creationId xmlns:a16="http://schemas.microsoft.com/office/drawing/2014/main" xmlns="" id="{00000000-0008-0000-0300-0000A2000000}"/>
            </a:ext>
          </a:extLst>
        </xdr:cNvPr>
        <xdr:cNvSpPr/>
      </xdr:nvSpPr>
      <xdr:spPr>
        <a:xfrm>
          <a:off x="1397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110083</xdr:rowOff>
    </xdr:from>
    <xdr:ext cx="762000" cy="259045"/>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1066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人件費・物件費の総額は増加しており、人口は減少しているため、１人当たりの人件費・物件費は増加している。</a:t>
          </a:r>
        </a:p>
        <a:p>
          <a:r>
            <a:rPr kumimoji="1" lang="ja-JP" altLang="en-US" sz="1300">
              <a:latin typeface="ＭＳ Ｐゴシック" panose="020B0600070205080204" pitchFamily="50" charset="-128"/>
              <a:ea typeface="ＭＳ Ｐゴシック" panose="020B0600070205080204" pitchFamily="50" charset="-128"/>
            </a:rPr>
            <a:t>　物件費は老朽化している施設の点検、修繕等により増加しており削減は難しいが、公共施設管理計画に基づき重要な施設に集中するなど適正な管理を行う。人件費については、非常勤職員の人員削減を検討す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166996</xdr:rowOff>
    </xdr:from>
    <xdr:to>
      <xdr:col>23</xdr:col>
      <xdr:colOff>133350</xdr:colOff>
      <xdr:row>82</xdr:row>
      <xdr:rowOff>10668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054446"/>
          <a:ext cx="838200" cy="1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156507</xdr:rowOff>
    </xdr:from>
    <xdr:to>
      <xdr:col>19</xdr:col>
      <xdr:colOff>133350</xdr:colOff>
      <xdr:row>81</xdr:row>
      <xdr:rowOff>166996</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3225800" y="1404395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148746</xdr:rowOff>
    </xdr:from>
    <xdr:to>
      <xdr:col>15</xdr:col>
      <xdr:colOff>82550</xdr:colOff>
      <xdr:row>81</xdr:row>
      <xdr:rowOff>156507</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036196"/>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98096</xdr:rowOff>
    </xdr:from>
    <xdr:to>
      <xdr:col>11</xdr:col>
      <xdr:colOff>31750</xdr:colOff>
      <xdr:row>81</xdr:row>
      <xdr:rowOff>148746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3985546"/>
          <a:ext cx="889000" cy="5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131318</xdr:rowOff>
    </xdr:from>
    <xdr:to>
      <xdr:col>23</xdr:col>
      <xdr:colOff>184150</xdr:colOff>
      <xdr:row>82</xdr:row>
      <xdr:rowOff>61468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147845</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6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116196</xdr:rowOff>
    </xdr:from>
    <xdr:to>
      <xdr:col>19</xdr:col>
      <xdr:colOff>184150</xdr:colOff>
      <xdr:row>82</xdr:row>
      <xdr:rowOff>46346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40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56523</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77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105707</xdr:rowOff>
    </xdr:from>
    <xdr:to>
      <xdr:col>15</xdr:col>
      <xdr:colOff>133350</xdr:colOff>
      <xdr:row>82</xdr:row>
      <xdr:rowOff>35857</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9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46034</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7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97946</xdr:rowOff>
    </xdr:from>
    <xdr:to>
      <xdr:col>11</xdr:col>
      <xdr:colOff>82550</xdr:colOff>
      <xdr:row>82</xdr:row>
      <xdr:rowOff>28096</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98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12873</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407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47296</xdr:rowOff>
    </xdr:from>
    <xdr:to>
      <xdr:col>7</xdr:col>
      <xdr:colOff>31750</xdr:colOff>
      <xdr:row>81</xdr:row>
      <xdr:rowOff>148896</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9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133673</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402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指標は前年度数値を引用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階層変動や職種変動により、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７ポイントの減少となった。</a:t>
          </a:r>
        </a:p>
        <a:p>
          <a:r>
            <a:rPr kumimoji="1" lang="ja-JP" altLang="en-US" sz="1300">
              <a:latin typeface="ＭＳ Ｐゴシック" panose="020B0600070205080204" pitchFamily="50" charset="-128"/>
              <a:ea typeface="ＭＳ Ｐゴシック" panose="020B0600070205080204" pitchFamily="50" charset="-128"/>
            </a:rPr>
            <a:t>　人事評価制度における指標である能力評価に加え業績評価を導入することにより職種、職責、能力に応じた給与体系の確立に努め、適正化を図っていく。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87</xdr:row>
      <xdr:rowOff>10584</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698839"/>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165805</xdr:rowOff>
    </xdr:from>
    <xdr:to>
      <xdr:col>72</xdr:col>
      <xdr:colOff>203200</xdr:colOff>
      <xdr:row>87</xdr:row>
      <xdr:rowOff>10584</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73905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128411</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73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115005</xdr:rowOff>
    </xdr:from>
    <xdr:to>
      <xdr:col>68</xdr:col>
      <xdr:colOff>203200</xdr:colOff>
      <xdr:row>86</xdr:row>
      <xdr:rowOff>45155</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163988</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職員数は類似団体を下回っており、自立推進計画に基づいた職員削減の効果が出ている。今後も、定員管理計画に基づき適正な定員管理に取組んでいく。</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10922</xdr:rowOff>
    </xdr:from>
    <xdr:to>
      <xdr:col>81</xdr:col>
      <xdr:colOff>44450</xdr:colOff>
      <xdr:row>60</xdr:row>
      <xdr:rowOff>24595</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297922"/>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10922</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28827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144569</xdr:rowOff>
    </xdr:from>
    <xdr:to>
      <xdr:col>72</xdr:col>
      <xdr:colOff>203200</xdr:colOff>
      <xdr:row>60</xdr:row>
      <xdr:rowOff>1270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26011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141351</xdr:rowOff>
    </xdr:from>
    <xdr:to>
      <xdr:col>68</xdr:col>
      <xdr:colOff>152400</xdr:colOff>
      <xdr:row>59</xdr:row>
      <xdr:rowOff>144569</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256901"/>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43282</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43282</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33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145245</xdr:rowOff>
    </xdr:from>
    <xdr:to>
      <xdr:col>81</xdr:col>
      <xdr:colOff>95250</xdr:colOff>
      <xdr:row>60</xdr:row>
      <xdr:rowOff>75395</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161772</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10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131572</xdr:rowOff>
    </xdr:from>
    <xdr:to>
      <xdr:col>77</xdr:col>
      <xdr:colOff>95250</xdr:colOff>
      <xdr:row>60</xdr:row>
      <xdr:rowOff>61722</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71899</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01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121920</xdr:rowOff>
    </xdr:from>
    <xdr:to>
      <xdr:col>73</xdr:col>
      <xdr:colOff>44450</xdr:colOff>
      <xdr:row>60</xdr:row>
      <xdr:rowOff>52070</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62247</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93769</xdr:rowOff>
    </xdr:from>
    <xdr:to>
      <xdr:col>68</xdr:col>
      <xdr:colOff>203200</xdr:colOff>
      <xdr:row>60</xdr:row>
      <xdr:rowOff>23919</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34096</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90551</xdr:rowOff>
    </xdr:from>
    <xdr:to>
      <xdr:col>64</xdr:col>
      <xdr:colOff>152400</xdr:colOff>
      <xdr:row>60</xdr:row>
      <xdr:rowOff>20701</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30878</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997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年度実施の有線テレビ整備事業（難視聴区域のため町で運営）に係る起債（過疎対策事業）の償還が平成</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年度まであるため元利償還金が多い状況にあり、類似団体を上回っている。今後も、平成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年度実施のふみの森もてぎに係る償還が始まるため比率の改善は当面難しい状況である。今後も町債の発行抑制を図り、町債残高の縮減を推し進めていく。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a:extLst>
            <a:ext uri="{FF2B5EF4-FFF2-40B4-BE49-F238E27FC236}">
              <a16:creationId xmlns:a16="http://schemas.microsoft.com/office/drawing/2014/main" xmlns="" id="{00000000-0008-0000-0300-00007B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62795</xdr:rowOff>
    </xdr:from>
    <xdr:to>
      <xdr:col>81</xdr:col>
      <xdr:colOff>44450</xdr:colOff>
      <xdr:row>41</xdr:row>
      <xdr:rowOff>89605</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a:off x="16179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62795</xdr:rowOff>
    </xdr:from>
    <xdr:to>
      <xdr:col>77</xdr:col>
      <xdr:colOff>44450</xdr:colOff>
      <xdr:row>41</xdr:row>
      <xdr:rowOff>143228</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709224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143228</xdr:rowOff>
    </xdr:from>
    <xdr:to>
      <xdr:col>72</xdr:col>
      <xdr:colOff>203200</xdr:colOff>
      <xdr:row>43</xdr:row>
      <xdr:rowOff>81845</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7172678"/>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81845</xdr:rowOff>
    </xdr:from>
    <xdr:to>
      <xdr:col>68</xdr:col>
      <xdr:colOff>152400</xdr:colOff>
      <xdr:row>44</xdr:row>
      <xdr:rowOff>4233</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74541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38805</xdr:rowOff>
    </xdr:from>
    <xdr:to>
      <xdr:col>81</xdr:col>
      <xdr:colOff>95250</xdr:colOff>
      <xdr:row>41</xdr:row>
      <xdr:rowOff>140405</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10882</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704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11995</xdr:rowOff>
    </xdr:from>
    <xdr:to>
      <xdr:col>77</xdr:col>
      <xdr:colOff>95250</xdr:colOff>
      <xdr:row>41</xdr:row>
      <xdr:rowOff>113595</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98372</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31045</xdr:rowOff>
    </xdr:from>
    <xdr:to>
      <xdr:col>68</xdr:col>
      <xdr:colOff>203200</xdr:colOff>
      <xdr:row>43</xdr:row>
      <xdr:rowOff>132645</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117422</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現在高は増加したが、充当可能基金額が増加したことにより、前年度に比べ改善した。しかしながら今後、経常経費の増加による基金取崩しが増えた場合は数値が悪化するため、今後も事業の精査及び町債の新規発行の抑制を図るとともに財政調整基金及び減債基金の涵養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xmlns=""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a:extLst>
            <a:ext uri="{FF2B5EF4-FFF2-40B4-BE49-F238E27FC236}">
              <a16:creationId xmlns:a16="http://schemas.microsoft.com/office/drawing/2014/main" xmlns="" id="{00000000-0008-0000-0300-0000BA010000}"/>
            </a:ext>
          </a:extLst>
        </xdr:cNvPr>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a:extLst>
            <a:ext uri="{FF2B5EF4-FFF2-40B4-BE49-F238E27FC236}">
              <a16:creationId xmlns:a16="http://schemas.microsoft.com/office/drawing/2014/main" xmlns="" id="{00000000-0008-0000-0300-0000BC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35458</xdr:rowOff>
    </xdr:from>
    <xdr:to>
      <xdr:col>81</xdr:col>
      <xdr:colOff>44450</xdr:colOff>
      <xdr:row>17</xdr:row>
      <xdr:rowOff>130048</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flipV="1">
          <a:off x="16179800" y="2950108"/>
          <a:ext cx="8382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a:extLst>
            <a:ext uri="{FF2B5EF4-FFF2-40B4-BE49-F238E27FC236}">
              <a16:creationId xmlns:a16="http://schemas.microsoft.com/office/drawing/2014/main" xmlns="" id="{00000000-0008-0000-0300-0000BF010000}"/>
            </a:ext>
          </a:extLst>
        </xdr:cNvPr>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a:extLst>
            <a:ext uri="{FF2B5EF4-FFF2-40B4-BE49-F238E27FC236}">
              <a16:creationId xmlns:a16="http://schemas.microsoft.com/office/drawing/2014/main" xmlns="" id="{00000000-0008-0000-0300-0000C0010000}"/>
            </a:ext>
          </a:extLst>
        </xdr:cNvPr>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130048</xdr:rowOff>
    </xdr:from>
    <xdr:to>
      <xdr:col>77</xdr:col>
      <xdr:colOff>44450</xdr:colOff>
      <xdr:row>17</xdr:row>
      <xdr:rowOff>163830</xdr:rowOff>
    </xdr:to>
    <xdr:cxnSp macro="">
      <xdr:nvCxnSpPr>
        <xdr:cNvPr id="449" name="直線コネクタ 448">
          <a:extLst>
            <a:ext uri="{FF2B5EF4-FFF2-40B4-BE49-F238E27FC236}">
              <a16:creationId xmlns:a16="http://schemas.microsoft.com/office/drawing/2014/main" xmlns="" id="{00000000-0008-0000-0300-0000C1010000}"/>
            </a:ext>
          </a:extLst>
        </xdr:cNvPr>
        <xdr:cNvCxnSpPr/>
      </xdr:nvCxnSpPr>
      <xdr:spPr>
        <a:xfrm flipV="1">
          <a:off x="15290800" y="304469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163830</xdr:rowOff>
    </xdr:from>
    <xdr:to>
      <xdr:col>72</xdr:col>
      <xdr:colOff>203200</xdr:colOff>
      <xdr:row>18</xdr:row>
      <xdr:rowOff>37744</xdr:rowOff>
    </xdr:to>
    <xdr:cxnSp macro="">
      <xdr:nvCxnSpPr>
        <xdr:cNvPr id="452" name="直線コネクタ 451">
          <a:extLst>
            <a:ext uri="{FF2B5EF4-FFF2-40B4-BE49-F238E27FC236}">
              <a16:creationId xmlns:a16="http://schemas.microsoft.com/office/drawing/2014/main" xmlns="" id="{00000000-0008-0000-0300-0000C4010000}"/>
            </a:ext>
          </a:extLst>
        </xdr:cNvPr>
        <xdr:cNvCxnSpPr/>
      </xdr:nvCxnSpPr>
      <xdr:spPr>
        <a:xfrm flipV="1">
          <a:off x="14401800" y="3078480"/>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37744</xdr:rowOff>
    </xdr:from>
    <xdr:to>
      <xdr:col>68</xdr:col>
      <xdr:colOff>152400</xdr:colOff>
      <xdr:row>18</xdr:row>
      <xdr:rowOff>93726</xdr:rowOff>
    </xdr:to>
    <xdr:cxnSp macro="">
      <xdr:nvCxnSpPr>
        <xdr:cNvPr id="455" name="直線コネクタ 454">
          <a:extLst>
            <a:ext uri="{FF2B5EF4-FFF2-40B4-BE49-F238E27FC236}">
              <a16:creationId xmlns:a16="http://schemas.microsoft.com/office/drawing/2014/main" xmlns="" id="{00000000-0008-0000-0300-0000C7010000}"/>
            </a:ext>
          </a:extLst>
        </xdr:cNvPr>
        <xdr:cNvCxnSpPr/>
      </xdr:nvCxnSpPr>
      <xdr:spPr>
        <a:xfrm flipV="1">
          <a:off x="13512800" y="3123844"/>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156108</xdr:rowOff>
    </xdr:from>
    <xdr:to>
      <xdr:col>81</xdr:col>
      <xdr:colOff>95250</xdr:colOff>
      <xdr:row>17</xdr:row>
      <xdr:rowOff>86258</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967200" y="28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128185</xdr:rowOff>
    </xdr:from>
    <xdr:ext cx="762000" cy="259045"/>
    <xdr:sp macro="" textlink="">
      <xdr:nvSpPr>
        <xdr:cNvPr id="466" name="将来負担の状況該当値テキスト">
          <a:extLst>
            <a:ext uri="{FF2B5EF4-FFF2-40B4-BE49-F238E27FC236}">
              <a16:creationId xmlns:a16="http://schemas.microsoft.com/office/drawing/2014/main" xmlns="" id="{00000000-0008-0000-0300-0000D2010000}"/>
            </a:ext>
          </a:extLst>
        </xdr:cNvPr>
        <xdr:cNvSpPr txBox="1"/>
      </xdr:nvSpPr>
      <xdr:spPr>
        <a:xfrm>
          <a:off x="17106900" y="287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79248</xdr:rowOff>
    </xdr:from>
    <xdr:to>
      <xdr:col>77</xdr:col>
      <xdr:colOff>95250</xdr:colOff>
      <xdr:row>18</xdr:row>
      <xdr:rowOff>9398</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129000" y="29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165625</xdr:rowOff>
    </xdr:from>
    <xdr:ext cx="7366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5798800" y="308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113030</xdr:rowOff>
    </xdr:from>
    <xdr:to>
      <xdr:col>73</xdr:col>
      <xdr:colOff>44450</xdr:colOff>
      <xdr:row>18</xdr:row>
      <xdr:rowOff>43180</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5240000" y="30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27957</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4909800" y="31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158394</xdr:rowOff>
    </xdr:from>
    <xdr:to>
      <xdr:col>68</xdr:col>
      <xdr:colOff>203200</xdr:colOff>
      <xdr:row>18</xdr:row>
      <xdr:rowOff>88544</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4351000" y="30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73321</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020800" y="315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42926</xdr:rowOff>
    </xdr:from>
    <xdr:to>
      <xdr:col>64</xdr:col>
      <xdr:colOff>152400</xdr:colOff>
      <xdr:row>18</xdr:row>
      <xdr:rowOff>144526</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3462000" y="3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129303</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3131800" y="321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人件費の総額に大きな変動はないが、経常的な収入の減少により、経常比率は増加した。今後も人件費の抑制に努めるが、経常的な収入の増加は見込めず、比率の減少は厳しい情勢にある。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352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8890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314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142240</xdr:rowOff>
    </xdr:from>
    <xdr:to>
      <xdr:col>15</xdr:col>
      <xdr:colOff>98425</xdr:colOff>
      <xdr:row>37</xdr:row>
      <xdr:rowOff>54610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66040</xdr:rowOff>
    </xdr:from>
    <xdr:to>
      <xdr:col>11</xdr:col>
      <xdr:colOff>9525</xdr:colOff>
      <xdr:row>37</xdr:row>
      <xdr:rowOff>54610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2382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3810</xdr:rowOff>
    </xdr:from>
    <xdr:to>
      <xdr:col>11</xdr:col>
      <xdr:colOff>60325</xdr:colOff>
      <xdr:row>37</xdr:row>
      <xdr:rowOff>105410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90187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特産品加工施設の整備に関連した支出があったことと、経常的な収入が減少しているため経常収支比率が高くなっている。今後は施設の老朽化が進み、点検や修繕の経費が増加していく見込みである。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135164</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29518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132443</xdr:rowOff>
    </xdr:from>
    <xdr:to>
      <xdr:col>78</xdr:col>
      <xdr:colOff>69850</xdr:colOff>
      <xdr:row>17</xdr:row>
      <xdr:rowOff>37193</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2875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132443</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893800" y="2875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842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84364</xdr:rowOff>
    </xdr:from>
    <xdr:to>
      <xdr:col>82</xdr:col>
      <xdr:colOff>158750</xdr:colOff>
      <xdr:row>18</xdr:row>
      <xdr:rowOff>14514</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56441</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81643</xdr:rowOff>
    </xdr:from>
    <xdr:to>
      <xdr:col>74</xdr:col>
      <xdr:colOff>31750</xdr:colOff>
      <xdr:row>17</xdr:row>
      <xdr:rowOff>11793</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168020</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福祉費や障害者福祉費が増加しており、扶助費は増加傾向にある。今後も社会保障制度改革等の影響を受け、子育て、医療等の経費が増加すると予測されるので、財政を圧迫することのないよう、適正なサービス提供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56</xdr:row>
      <xdr:rowOff>159657</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548585"/>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133549</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391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118835</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86178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69850</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4832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114499</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類似団体平均値を下回っているものの、国民健康保険や介護保険等特別会計の繰出金の比率が年々増加している。今後も、国民健康保険料等負担の適正化を図ることににより、普通会計の負担軽減に努める。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54</xdr:row>
      <xdr:rowOff>134620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3014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153670</xdr:rowOff>
    </xdr:from>
    <xdr:to>
      <xdr:col>78</xdr:col>
      <xdr:colOff>69850</xdr:colOff>
      <xdr:row>54</xdr:row>
      <xdr:rowOff>43180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240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153670</xdr:rowOff>
    </xdr:from>
    <xdr:to>
      <xdr:col>73</xdr:col>
      <xdr:colOff>180975</xdr:colOff>
      <xdr:row>54</xdr:row>
      <xdr:rowOff>5080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35560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flipV="1">
          <a:off x="13004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83820</xdr:rowOff>
    </xdr:from>
    <xdr:to>
      <xdr:col>82</xdr:col>
      <xdr:colOff>158750</xdr:colOff>
      <xdr:row>55</xdr:row>
      <xdr:rowOff>13970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100347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163830</xdr:rowOff>
    </xdr:from>
    <xdr:to>
      <xdr:col>78</xdr:col>
      <xdr:colOff>120650</xdr:colOff>
      <xdr:row>54</xdr:row>
      <xdr:rowOff>93980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104157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102870</xdr:rowOff>
    </xdr:from>
    <xdr:to>
      <xdr:col>74</xdr:col>
      <xdr:colOff>31750</xdr:colOff>
      <xdr:row>54</xdr:row>
      <xdr:rowOff>33020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43197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125730</xdr:rowOff>
    </xdr:from>
    <xdr:to>
      <xdr:col>69</xdr:col>
      <xdr:colOff>142875</xdr:colOff>
      <xdr:row>54</xdr:row>
      <xdr:rowOff>55880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66057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域のごみ処理施設費や消防分担金が減少したため比率が減少したが、子育てや教育、移住・定住推進のための補助費の増加が見込まれるため、今後も各種団体への補助金については、事業の目的、効果、必要性を十分に検討し、効果が見込めない補助金は見直すなどして縮減に努めていく。　</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xmlns=""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xmlns=""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a:extLst>
            <a:ext uri="{FF2B5EF4-FFF2-40B4-BE49-F238E27FC236}">
              <a16:creationId xmlns:a16="http://schemas.microsoft.com/office/drawing/2014/main" xmlns="" id="{00000000-0008-0000-0400-00003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a:extLst>
            <a:ext uri="{FF2B5EF4-FFF2-40B4-BE49-F238E27FC236}">
              <a16:creationId xmlns:a16="http://schemas.microsoft.com/office/drawing/2014/main" xmlns="" id="{00000000-0008-0000-0400-000037010000}"/>
            </a:ext>
          </a:extLst>
        </xdr:cNvPr>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a:extLst>
            <a:ext uri="{FF2B5EF4-FFF2-40B4-BE49-F238E27FC236}">
              <a16:creationId xmlns:a16="http://schemas.microsoft.com/office/drawing/2014/main" xmlns="" id="{00000000-0008-0000-0400-000039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102507</xdr:rowOff>
    </xdr:from>
    <xdr:to>
      <xdr:col>82</xdr:col>
      <xdr:colOff>107950</xdr:colOff>
      <xdr:row>37</xdr:row>
      <xdr:rowOff>128633</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flipV="1">
          <a:off x="15671800" y="644615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a:extLst>
            <a:ext uri="{FF2B5EF4-FFF2-40B4-BE49-F238E27FC236}">
              <a16:creationId xmlns:a16="http://schemas.microsoft.com/office/drawing/2014/main" xmlns="" id="{00000000-0008-0000-0400-00003C010000}"/>
            </a:ext>
          </a:extLst>
        </xdr:cNvPr>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a:extLst>
            <a:ext uri="{FF2B5EF4-FFF2-40B4-BE49-F238E27FC236}">
              <a16:creationId xmlns:a16="http://schemas.microsoft.com/office/drawing/2014/main" xmlns="" id="{00000000-0008-0000-0400-00003D010000}"/>
            </a:ext>
          </a:extLst>
        </xdr:cNvPr>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128633</xdr:rowOff>
    </xdr:from>
    <xdr:to>
      <xdr:col>78</xdr:col>
      <xdr:colOff>69850</xdr:colOff>
      <xdr:row>38</xdr:row>
      <xdr:rowOff>2903</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4782800" y="64722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a:extLst>
            <a:ext uri="{FF2B5EF4-FFF2-40B4-BE49-F238E27FC236}">
              <a16:creationId xmlns:a16="http://schemas.microsoft.com/office/drawing/2014/main" xmlns="" id="{00000000-0008-0000-0400-00003F010000}"/>
            </a:ext>
          </a:extLst>
        </xdr:cNvPr>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12354</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527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141696</xdr:rowOff>
    </xdr:from>
    <xdr:to>
      <xdr:col>73</xdr:col>
      <xdr:colOff>180975</xdr:colOff>
      <xdr:row>38</xdr:row>
      <xdr:rowOff>2903</xdr:rowOff>
    </xdr:to>
    <xdr:cxnSp macro="">
      <xdr:nvCxnSpPr>
        <xdr:cNvPr id="321" name="直線コネクタ 320">
          <a:extLst>
            <a:ext uri="{FF2B5EF4-FFF2-40B4-BE49-F238E27FC236}">
              <a16:creationId xmlns:a16="http://schemas.microsoft.com/office/drawing/2014/main" xmlns="" id="{00000000-0008-0000-0400-000041010000}"/>
            </a:ext>
          </a:extLst>
        </xdr:cNvPr>
        <xdr:cNvCxnSpPr/>
      </xdr:nvCxnSpPr>
      <xdr:spPr>
        <a:xfrm>
          <a:off x="13893800" y="6485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a:extLst>
            <a:ext uri="{FF2B5EF4-FFF2-40B4-BE49-F238E27FC236}">
              <a16:creationId xmlns:a16="http://schemas.microsoft.com/office/drawing/2014/main" xmlns="" id="{00000000-0008-0000-0400-000042010000}"/>
            </a:ext>
          </a:extLst>
        </xdr:cNvPr>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141696</xdr:rowOff>
    </xdr:from>
    <xdr:to>
      <xdr:col>69</xdr:col>
      <xdr:colOff>92075</xdr:colOff>
      <xdr:row>39</xdr:row>
      <xdr:rowOff>27396</xdr:rowOff>
    </xdr:to>
    <xdr:cxnSp macro="">
      <xdr:nvCxnSpPr>
        <xdr:cNvPr id="324" name="直線コネクタ 323">
          <a:extLst>
            <a:ext uri="{FF2B5EF4-FFF2-40B4-BE49-F238E27FC236}">
              <a16:creationId xmlns:a16="http://schemas.microsoft.com/office/drawing/2014/main" xmlns="" id="{00000000-0008-0000-0400-000044010000}"/>
            </a:ext>
          </a:extLst>
        </xdr:cNvPr>
        <xdr:cNvCxnSpPr/>
      </xdr:nvCxnSpPr>
      <xdr:spPr>
        <a:xfrm flipV="1">
          <a:off x="13004800" y="648534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a:extLst>
            <a:ext uri="{FF2B5EF4-FFF2-40B4-BE49-F238E27FC236}">
              <a16:creationId xmlns:a16="http://schemas.microsoft.com/office/drawing/2014/main" xmlns="" id="{00000000-0008-0000-0400-000045010000}"/>
            </a:ext>
          </a:extLst>
        </xdr:cNvPr>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11628</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512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a:extLst>
            <a:ext uri="{FF2B5EF4-FFF2-40B4-BE49-F238E27FC236}">
              <a16:creationId xmlns:a16="http://schemas.microsoft.com/office/drawing/2014/main" xmlns="" id="{00000000-0008-0000-0400-000047010000}"/>
            </a:ext>
          </a:extLst>
        </xdr:cNvPr>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11628</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2623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51707</xdr:rowOff>
    </xdr:from>
    <xdr:to>
      <xdr:col>82</xdr:col>
      <xdr:colOff>158750</xdr:colOff>
      <xdr:row>37</xdr:row>
      <xdr:rowOff>153307</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6459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68234</xdr:rowOff>
    </xdr:from>
    <xdr:ext cx="762000" cy="259045"/>
    <xdr:sp macro="" textlink="">
      <xdr:nvSpPr>
        <xdr:cNvPr id="335" name="補助費等該当値テキスト">
          <a:extLst>
            <a:ext uri="{FF2B5EF4-FFF2-40B4-BE49-F238E27FC236}">
              <a16:creationId xmlns:a16="http://schemas.microsoft.com/office/drawing/2014/main" xmlns="" id="{00000000-0008-0000-0400-00004F010000}"/>
            </a:ext>
          </a:extLst>
        </xdr:cNvPr>
        <xdr:cNvSpPr txBox="1"/>
      </xdr:nvSpPr>
      <xdr:spPr>
        <a:xfrm>
          <a:off x="165989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77833</xdr:rowOff>
    </xdr:from>
    <xdr:to>
      <xdr:col>78</xdr:col>
      <xdr:colOff>120650</xdr:colOff>
      <xdr:row>38</xdr:row>
      <xdr:rowOff>7982</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5621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18160</xdr:rowOff>
    </xdr:from>
    <xdr:ext cx="7366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5290800" y="61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123553</xdr:rowOff>
    </xdr:from>
    <xdr:to>
      <xdr:col>74</xdr:col>
      <xdr:colOff>31750</xdr:colOff>
      <xdr:row>38</xdr:row>
      <xdr:rowOff>53703</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4732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38480</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4401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90896</xdr:rowOff>
    </xdr:from>
    <xdr:to>
      <xdr:col>69</xdr:col>
      <xdr:colOff>142875</xdr:colOff>
      <xdr:row>38</xdr:row>
      <xdr:rowOff>21045</xdr:rowOff>
    </xdr:to>
    <xdr:sp macro="" textlink="">
      <xdr:nvSpPr>
        <xdr:cNvPr id="340" name="楕円 339">
          <a:extLst>
            <a:ext uri="{FF2B5EF4-FFF2-40B4-BE49-F238E27FC236}">
              <a16:creationId xmlns:a16="http://schemas.microsoft.com/office/drawing/2014/main" xmlns="" id="{00000000-0008-0000-0400-000054010000}"/>
            </a:ext>
          </a:extLst>
        </xdr:cNvPr>
        <xdr:cNvSpPr/>
      </xdr:nvSpPr>
      <xdr:spPr>
        <a:xfrm>
          <a:off x="138430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5823</xdr:rowOff>
    </xdr:from>
    <xdr:ext cx="762000" cy="259045"/>
    <xdr:sp macro="" textlink="">
      <xdr:nvSpPr>
        <xdr:cNvPr id="341" name="テキスト ボックス 340">
          <a:extLst>
            <a:ext uri="{FF2B5EF4-FFF2-40B4-BE49-F238E27FC236}">
              <a16:creationId xmlns:a16="http://schemas.microsoft.com/office/drawing/2014/main" xmlns="" id="{00000000-0008-0000-0400-000055010000}"/>
            </a:ext>
          </a:extLst>
        </xdr:cNvPr>
        <xdr:cNvSpPr txBox="1"/>
      </xdr:nvSpPr>
      <xdr:spPr>
        <a:xfrm>
          <a:off x="13512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148046</xdr:rowOff>
    </xdr:from>
    <xdr:to>
      <xdr:col>65</xdr:col>
      <xdr:colOff>53975</xdr:colOff>
      <xdr:row>39</xdr:row>
      <xdr:rowOff>78196</xdr:rowOff>
    </xdr:to>
    <xdr:sp macro="" textlink="">
      <xdr:nvSpPr>
        <xdr:cNvPr id="342" name="楕円 341">
          <a:extLst>
            <a:ext uri="{FF2B5EF4-FFF2-40B4-BE49-F238E27FC236}">
              <a16:creationId xmlns:a16="http://schemas.microsoft.com/office/drawing/2014/main" xmlns="" id="{00000000-0008-0000-0400-000056010000}"/>
            </a:ext>
          </a:extLst>
        </xdr:cNvPr>
        <xdr:cNvSpPr/>
      </xdr:nvSpPr>
      <xdr:spPr>
        <a:xfrm>
          <a:off x="12954000" y="66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62973</xdr:rowOff>
    </xdr:from>
    <xdr:ext cx="762000" cy="259045"/>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12623800" y="674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a:extLst>
            <a:ext uri="{FF2B5EF4-FFF2-40B4-BE49-F238E27FC236}">
              <a16:creationId xmlns:a16="http://schemas.microsoft.com/office/drawing/2014/main" xmlns="" id="{00000000-0008-0000-0400-00005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a:extLst>
            <a:ext uri="{FF2B5EF4-FFF2-40B4-BE49-F238E27FC236}">
              <a16:creationId xmlns:a16="http://schemas.microsoft.com/office/drawing/2014/main" xmlns="" id="{00000000-0008-0000-0400-00005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a:extLst>
            <a:ext uri="{FF2B5EF4-FFF2-40B4-BE49-F238E27FC236}">
              <a16:creationId xmlns:a16="http://schemas.microsoft.com/office/drawing/2014/main" xmlns="" id="{00000000-0008-0000-0400-00006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a:extLst>
            <a:ext uri="{FF2B5EF4-FFF2-40B4-BE49-F238E27FC236}">
              <a16:creationId xmlns:a16="http://schemas.microsoft.com/office/drawing/2014/main" xmlns="" id="{00000000-0008-0000-0400-00006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公債の残高は増加に転じ、平成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年度実施の各小中学校の耐震工事や平成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年度実施のふみの森もてぎ等の事業による起債の償還が始まり、公債費は増加している。今後も事業の精査により新規町債発行を抑制し、公債費の縮減に努めていく。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xmlns=""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a:extLst>
            <a:ext uri="{FF2B5EF4-FFF2-40B4-BE49-F238E27FC236}">
              <a16:creationId xmlns:a16="http://schemas.microsoft.com/office/drawing/2014/main" xmlns="" id="{00000000-0008-0000-0400-000071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a:extLst>
            <a:ext uri="{FF2B5EF4-FFF2-40B4-BE49-F238E27FC236}">
              <a16:creationId xmlns:a16="http://schemas.microsoft.com/office/drawing/2014/main" xmlns="" id="{00000000-0008-0000-0400-000073010000}"/>
            </a:ext>
          </a:extLst>
        </xdr:cNvPr>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44704</xdr:rowOff>
    </xdr:from>
    <xdr:to>
      <xdr:col>24</xdr:col>
      <xdr:colOff>25400</xdr:colOff>
      <xdr:row>78</xdr:row>
      <xdr:rowOff>85852</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a:off x="3987800" y="134178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a:extLst>
            <a:ext uri="{FF2B5EF4-FFF2-40B4-BE49-F238E27FC236}">
              <a16:creationId xmlns:a16="http://schemas.microsoft.com/office/drawing/2014/main" xmlns="" id="{00000000-0008-0000-0400-000076010000}"/>
            </a:ext>
          </a:extLst>
        </xdr:cNvPr>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44704</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3098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35561</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117856</xdr:rowOff>
    </xdr:to>
    <xdr:cxnSp macro="">
      <xdr:nvCxnSpPr>
        <xdr:cNvPr id="382" name="直線コネクタ 381">
          <a:extLst>
            <a:ext uri="{FF2B5EF4-FFF2-40B4-BE49-F238E27FC236}">
              <a16:creationId xmlns:a16="http://schemas.microsoft.com/office/drawing/2014/main" xmlns="" id="{00000000-0008-0000-0400-00007E010000}"/>
            </a:ext>
          </a:extLst>
        </xdr:cNvPr>
        <xdr:cNvCxnSpPr/>
      </xdr:nvCxnSpPr>
      <xdr:spPr>
        <a:xfrm flipV="1">
          <a:off x="1320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a:extLst>
            <a:ext uri="{FF2B5EF4-FFF2-40B4-BE49-F238E27FC236}">
              <a16:creationId xmlns:a16="http://schemas.microsoft.com/office/drawing/2014/main" xmlns="" id="{00000000-0008-0000-0400-000081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93" name="公債費該当値テキスト">
          <a:extLst>
            <a:ext uri="{FF2B5EF4-FFF2-40B4-BE49-F238E27FC236}">
              <a16:creationId xmlns:a16="http://schemas.microsoft.com/office/drawing/2014/main" xmlns="" id="{00000000-0008-0000-0400-000089010000}"/>
            </a:ext>
          </a:extLst>
        </xdr:cNvPr>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165354</xdr:rowOff>
    </xdr:from>
    <xdr:to>
      <xdr:col>20</xdr:col>
      <xdr:colOff>38100</xdr:colOff>
      <xdr:row>78</xdr:row>
      <xdr:rowOff>95504</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80281</xdr:rowOff>
    </xdr:from>
    <xdr:ext cx="7366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400" name="楕円 399">
          <a:extLst>
            <a:ext uri="{FF2B5EF4-FFF2-40B4-BE49-F238E27FC236}">
              <a16:creationId xmlns:a16="http://schemas.microsoft.com/office/drawing/2014/main" xmlns="" id="{00000000-0008-0000-0400-000090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xmlns=""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公債費以外の比率は、物件費や補助費をはじめ経常経費の増加と経常収入の減少により増加し、類似団体平均を</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ポイント上回った。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今後は維持補修費や社会保障の経費が増加していくため、なお一層、事業の必要性や優先度を考慮して、財政を圧迫することのないよう、事務事業を遂行していく。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xmlns=""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a:extLst>
            <a:ext uri="{FF2B5EF4-FFF2-40B4-BE49-F238E27FC236}">
              <a16:creationId xmlns:a16="http://schemas.microsoft.com/office/drawing/2014/main" xmlns="" id="{00000000-0008-0000-0400-0000AC010000}"/>
            </a:ext>
          </a:extLst>
        </xdr:cNvPr>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a:extLst>
            <a:ext uri="{FF2B5EF4-FFF2-40B4-BE49-F238E27FC236}">
              <a16:creationId xmlns:a16="http://schemas.microsoft.com/office/drawing/2014/main" xmlns="" id="{00000000-0008-0000-0400-0000AE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99568</xdr:rowOff>
    </xdr:from>
    <xdr:to>
      <xdr:col>82</xdr:col>
      <xdr:colOff>107950</xdr:colOff>
      <xdr:row>77</xdr:row>
      <xdr:rowOff>92711</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5671800" y="13129768"/>
          <a:ext cx="8382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a:extLst>
            <a:ext uri="{FF2B5EF4-FFF2-40B4-BE49-F238E27FC236}">
              <a16:creationId xmlns:a16="http://schemas.microsoft.com/office/drawing/2014/main" xmlns="" id="{00000000-0008-0000-0400-0000B1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30987</xdr:rowOff>
    </xdr:from>
    <xdr:to>
      <xdr:col>78</xdr:col>
      <xdr:colOff>69850</xdr:colOff>
      <xdr:row>76</xdr:row>
      <xdr:rowOff>99568</xdr:rowOff>
    </xdr:to>
    <xdr:cxnSp macro="">
      <xdr:nvCxnSpPr>
        <xdr:cNvPr id="435" name="直線コネクタ 434">
          <a:extLst>
            <a:ext uri="{FF2B5EF4-FFF2-40B4-BE49-F238E27FC236}">
              <a16:creationId xmlns:a16="http://schemas.microsoft.com/office/drawing/2014/main" xmlns="" id="{00000000-0008-0000-0400-0000B3010000}"/>
            </a:ext>
          </a:extLst>
        </xdr:cNvPr>
        <xdr:cNvCxnSpPr/>
      </xdr:nvCxnSpPr>
      <xdr:spPr>
        <a:xfrm>
          <a:off x="14782800" y="130611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a:extLst>
            <a:ext uri="{FF2B5EF4-FFF2-40B4-BE49-F238E27FC236}">
              <a16:creationId xmlns:a16="http://schemas.microsoft.com/office/drawing/2014/main" xmlns="" id="{00000000-0008-0000-0400-0000B4010000}"/>
            </a:ext>
          </a:extLst>
        </xdr:cNvPr>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30987</xdr:rowOff>
    </xdr:from>
    <xdr:to>
      <xdr:col>73</xdr:col>
      <xdr:colOff>180975</xdr:colOff>
      <xdr:row>76</xdr:row>
      <xdr:rowOff>81280</xdr:rowOff>
    </xdr:to>
    <xdr:cxnSp macro="">
      <xdr:nvCxnSpPr>
        <xdr:cNvPr id="438" name="直線コネクタ 437">
          <a:extLst>
            <a:ext uri="{FF2B5EF4-FFF2-40B4-BE49-F238E27FC236}">
              <a16:creationId xmlns:a16="http://schemas.microsoft.com/office/drawing/2014/main" xmlns="" id="{00000000-0008-0000-0400-0000B6010000}"/>
            </a:ext>
          </a:extLst>
        </xdr:cNvPr>
        <xdr:cNvCxnSpPr/>
      </xdr:nvCxnSpPr>
      <xdr:spPr>
        <a:xfrm flipV="1">
          <a:off x="13893800" y="130611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76</xdr:row>
      <xdr:rowOff>131572</xdr:rowOff>
    </xdr:to>
    <xdr:cxnSp macro="">
      <xdr:nvCxnSpPr>
        <xdr:cNvPr id="441" name="直線コネクタ 440">
          <a:extLst>
            <a:ext uri="{FF2B5EF4-FFF2-40B4-BE49-F238E27FC236}">
              <a16:creationId xmlns:a16="http://schemas.microsoft.com/office/drawing/2014/main" xmlns="" id="{00000000-0008-0000-0400-0000B9010000}"/>
            </a:ext>
          </a:extLst>
        </xdr:cNvPr>
        <xdr:cNvCxnSpPr/>
      </xdr:nvCxnSpPr>
      <xdr:spPr>
        <a:xfrm flipV="1">
          <a:off x="13004800" y="13111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a:extLst>
            <a:ext uri="{FF2B5EF4-FFF2-40B4-BE49-F238E27FC236}">
              <a16:creationId xmlns:a16="http://schemas.microsoft.com/office/drawing/2014/main" xmlns="" id="{00000000-0008-0000-0400-0000BC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52" name="公債費以外該当値テキスト">
          <a:extLst>
            <a:ext uri="{FF2B5EF4-FFF2-40B4-BE49-F238E27FC236}">
              <a16:creationId xmlns:a16="http://schemas.microsoft.com/office/drawing/2014/main" xmlns="" id="{00000000-0008-0000-0400-0000C4010000}"/>
            </a:ext>
          </a:extLst>
        </xdr:cNvPr>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151637</xdr:rowOff>
    </xdr:from>
    <xdr:to>
      <xdr:col>74</xdr:col>
      <xdr:colOff>31750</xdr:colOff>
      <xdr:row>76</xdr:row>
      <xdr:rowOff>81787</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30480</xdr:rowOff>
    </xdr:from>
    <xdr:to>
      <xdr:col>69</xdr:col>
      <xdr:colOff>142875</xdr:colOff>
      <xdr:row>76</xdr:row>
      <xdr:rowOff>132080</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9" name="楕円 458">
          <a:extLst>
            <a:ext uri="{FF2B5EF4-FFF2-40B4-BE49-F238E27FC236}">
              <a16:creationId xmlns:a16="http://schemas.microsoft.com/office/drawing/2014/main" xmlns="" id="{00000000-0008-0000-0400-0000CB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60" name="テキスト ボックス 459">
          <a:extLst>
            <a:ext uri="{FF2B5EF4-FFF2-40B4-BE49-F238E27FC236}">
              <a16:creationId xmlns:a16="http://schemas.microsoft.com/office/drawing/2014/main" xmlns="" id="{00000000-0008-0000-0400-0000CC010000}"/>
            </a:ext>
          </a:extLst>
        </xdr:cNvPr>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47501</xdr:rowOff>
    </xdr:from>
    <xdr:to>
      <xdr:col>29</xdr:col>
      <xdr:colOff>127000</xdr:colOff>
      <xdr:row>18</xdr:row>
      <xdr:rowOff>76975</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3181226"/>
          <a:ext cx="647700" cy="2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68105</xdr:rowOff>
    </xdr:from>
    <xdr:to>
      <xdr:col>26</xdr:col>
      <xdr:colOff>50800</xdr:colOff>
      <xdr:row>18</xdr:row>
      <xdr:rowOff>76975</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201830"/>
          <a:ext cx="698500" cy="8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68105</xdr:rowOff>
    </xdr:from>
    <xdr:to>
      <xdr:col>22</xdr:col>
      <xdr:colOff>114300</xdr:colOff>
      <xdr:row>18</xdr:row>
      <xdr:rowOff>71488</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201830"/>
          <a:ext cx="698500" cy="3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71488</xdr:rowOff>
    </xdr:from>
    <xdr:to>
      <xdr:col>18</xdr:col>
      <xdr:colOff>177800</xdr:colOff>
      <xdr:row>18</xdr:row>
      <xdr:rowOff>143924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205213"/>
          <a:ext cx="698500" cy="7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157451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4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168151</xdr:rowOff>
    </xdr:from>
    <xdr:to>
      <xdr:col>29</xdr:col>
      <xdr:colOff>177800</xdr:colOff>
      <xdr:row>18</xdr:row>
      <xdr:rowOff>98301</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13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140228</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10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26175</xdr:rowOff>
    </xdr:from>
    <xdr:to>
      <xdr:col>26</xdr:col>
      <xdr:colOff>101600</xdr:colOff>
      <xdr:row>18</xdr:row>
      <xdr:rowOff>127775</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15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112552</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2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17305</xdr:rowOff>
    </xdr:from>
    <xdr:to>
      <xdr:col>22</xdr:col>
      <xdr:colOff>165100</xdr:colOff>
      <xdr:row>18</xdr:row>
      <xdr:rowOff>118905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151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103682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23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20688</xdr:rowOff>
    </xdr:from>
    <xdr:to>
      <xdr:col>19</xdr:col>
      <xdr:colOff>38100</xdr:colOff>
      <xdr:row>18</xdr:row>
      <xdr:rowOff>122288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15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132465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92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93124</xdr:rowOff>
    </xdr:from>
    <xdr:to>
      <xdr:col>15</xdr:col>
      <xdr:colOff>101600</xdr:colOff>
      <xdr:row>19</xdr:row>
      <xdr:rowOff>23274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22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8051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31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197638</xdr:rowOff>
    </xdr:from>
    <xdr:to>
      <xdr:col>29</xdr:col>
      <xdr:colOff>127000</xdr:colOff>
      <xdr:row>35</xdr:row>
      <xdr:rowOff>248021</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807988"/>
          <a:ext cx="647700" cy="5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182415</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792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248021</xdr:rowOff>
    </xdr:from>
    <xdr:to>
      <xdr:col>26</xdr:col>
      <xdr:colOff>50800</xdr:colOff>
      <xdr:row>35</xdr:row>
      <xdr:rowOff>265234</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858371"/>
          <a:ext cx="698500" cy="172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265234</xdr:rowOff>
    </xdr:from>
    <xdr:to>
      <xdr:col>22</xdr:col>
      <xdr:colOff>114300</xdr:colOff>
      <xdr:row>35</xdr:row>
      <xdr:rowOff>278699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3606800" y="6875584"/>
          <a:ext cx="698500" cy="13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184036</xdr:rowOff>
    </xdr:from>
    <xdr:to>
      <xdr:col>18</xdr:col>
      <xdr:colOff>177800</xdr:colOff>
      <xdr:row>35</xdr:row>
      <xdr:rowOff>278699</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2908300" y="6794386"/>
          <a:ext cx="698500" cy="94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146838</xdr:rowOff>
    </xdr:from>
    <xdr:to>
      <xdr:col>29</xdr:col>
      <xdr:colOff>177800</xdr:colOff>
      <xdr:row>35</xdr:row>
      <xdr:rowOff>248438</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5600700" y="6757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334815</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60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197221</xdr:rowOff>
    </xdr:from>
    <xdr:to>
      <xdr:col>26</xdr:col>
      <xdr:colOff>101600</xdr:colOff>
      <xdr:row>35</xdr:row>
      <xdr:rowOff>298821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953000" y="680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308998</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5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214434</xdr:rowOff>
    </xdr:from>
    <xdr:to>
      <xdr:col>22</xdr:col>
      <xdr:colOff>165100</xdr:colOff>
      <xdr:row>35</xdr:row>
      <xdr:rowOff>316034</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254500" y="6824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326211</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59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227899</xdr:rowOff>
    </xdr:from>
    <xdr:to>
      <xdr:col>19</xdr:col>
      <xdr:colOff>38100</xdr:colOff>
      <xdr:row>35</xdr:row>
      <xdr:rowOff>329499</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3556000" y="6838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339676</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60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133236</xdr:rowOff>
    </xdr:from>
    <xdr:to>
      <xdr:col>15</xdr:col>
      <xdr:colOff>101600</xdr:colOff>
      <xdr:row>35</xdr:row>
      <xdr:rowOff>234836</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2857500" y="6743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245013</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51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xmlns=""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xmlns=""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a:extLst>
            <a:ext uri="{FF2B5EF4-FFF2-40B4-BE49-F238E27FC236}">
              <a16:creationId xmlns:a16="http://schemas.microsoft.com/office/drawing/2014/main" xmlns="" id="{00000000-0008-0000-0600-00003D000000}"/>
            </a:ext>
          </a:extLst>
        </xdr:cNvPr>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a:extLst>
            <a:ext uri="{FF2B5EF4-FFF2-40B4-BE49-F238E27FC236}">
              <a16:creationId xmlns:a16="http://schemas.microsoft.com/office/drawing/2014/main" xmlns="" id="{00000000-0008-0000-0600-00003F000000}"/>
            </a:ext>
          </a:extLst>
        </xdr:cNvPr>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123079</xdr:rowOff>
    </xdr:from>
    <xdr:to>
      <xdr:col>24</xdr:col>
      <xdr:colOff>63500</xdr:colOff>
      <xdr:row>36</xdr:row>
      <xdr:rowOff>142081</xdr:rowOff>
    </xdr:to>
    <xdr:cxnSp macro="">
      <xdr:nvCxnSpPr>
        <xdr:cNvPr id="65" name="直線コネクタ 64">
          <a:extLst>
            <a:ext uri="{FF2B5EF4-FFF2-40B4-BE49-F238E27FC236}">
              <a16:creationId xmlns:a16="http://schemas.microsoft.com/office/drawing/2014/main" xmlns="" id="{00000000-0008-0000-0600-000041000000}"/>
            </a:ext>
          </a:extLst>
        </xdr:cNvPr>
        <xdr:cNvCxnSpPr/>
      </xdr:nvCxnSpPr>
      <xdr:spPr>
        <a:xfrm flipV="1">
          <a:off x="3797300" y="6295279"/>
          <a:ext cx="8382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a:extLst>
            <a:ext uri="{FF2B5EF4-FFF2-40B4-BE49-F238E27FC236}">
              <a16:creationId xmlns:a16="http://schemas.microsoft.com/office/drawing/2014/main" xmlns="" id="{00000000-0008-0000-0600-000042000000}"/>
            </a:ext>
          </a:extLst>
        </xdr:cNvPr>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141891</xdr:rowOff>
    </xdr:from>
    <xdr:to>
      <xdr:col>19</xdr:col>
      <xdr:colOff>177800</xdr:colOff>
      <xdr:row>36</xdr:row>
      <xdr:rowOff>142081</xdr:rowOff>
    </xdr:to>
    <xdr:cxnSp macro="">
      <xdr:nvCxnSpPr>
        <xdr:cNvPr id="68" name="直線コネクタ 67">
          <a:extLst>
            <a:ext uri="{FF2B5EF4-FFF2-40B4-BE49-F238E27FC236}">
              <a16:creationId xmlns:a16="http://schemas.microsoft.com/office/drawing/2014/main" xmlns="" id="{00000000-0008-0000-0600-000044000000}"/>
            </a:ext>
          </a:extLst>
        </xdr:cNvPr>
        <xdr:cNvCxnSpPr/>
      </xdr:nvCxnSpPr>
      <xdr:spPr>
        <a:xfrm>
          <a:off x="2908300" y="631409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a:extLst>
            <a:ext uri="{FF2B5EF4-FFF2-40B4-BE49-F238E27FC236}">
              <a16:creationId xmlns:a16="http://schemas.microsoft.com/office/drawing/2014/main" xmlns="" id="{00000000-0008-0000-0600-000045000000}"/>
            </a:ext>
          </a:extLst>
        </xdr:cNvPr>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a:extLst>
            <a:ext uri="{FF2B5EF4-FFF2-40B4-BE49-F238E27FC236}">
              <a16:creationId xmlns:a16="http://schemas.microsoft.com/office/drawing/2014/main" xmlns="" id="{00000000-0008-0000-0600-000046000000}"/>
            </a:ext>
          </a:extLst>
        </xdr:cNvPr>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141891</xdr:rowOff>
    </xdr:from>
    <xdr:to>
      <xdr:col>15</xdr:col>
      <xdr:colOff>50800</xdr:colOff>
      <xdr:row>36</xdr:row>
      <xdr:rowOff>147044</xdr:rowOff>
    </xdr:to>
    <xdr:cxnSp macro="">
      <xdr:nvCxnSpPr>
        <xdr:cNvPr id="71" name="直線コネクタ 70">
          <a:extLst>
            <a:ext uri="{FF2B5EF4-FFF2-40B4-BE49-F238E27FC236}">
              <a16:creationId xmlns:a16="http://schemas.microsoft.com/office/drawing/2014/main" xmlns="" id="{00000000-0008-0000-0600-000047000000}"/>
            </a:ext>
          </a:extLst>
        </xdr:cNvPr>
        <xdr:cNvCxnSpPr/>
      </xdr:nvCxnSpPr>
      <xdr:spPr>
        <a:xfrm flipV="1">
          <a:off x="2019300" y="6314091"/>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a:extLst>
            <a:ext uri="{FF2B5EF4-FFF2-40B4-BE49-F238E27FC236}">
              <a16:creationId xmlns:a16="http://schemas.microsoft.com/office/drawing/2014/main" xmlns="" id="{00000000-0008-0000-0600-000048000000}"/>
            </a:ext>
          </a:extLst>
        </xdr:cNvPr>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147044</xdr:rowOff>
    </xdr:from>
    <xdr:to>
      <xdr:col>10</xdr:col>
      <xdr:colOff>114300</xdr:colOff>
      <xdr:row>37</xdr:row>
      <xdr:rowOff>67901</xdr:rowOff>
    </xdr:to>
    <xdr:cxnSp macro="">
      <xdr:nvCxnSpPr>
        <xdr:cNvPr id="74" name="直線コネクタ 73">
          <a:extLst>
            <a:ext uri="{FF2B5EF4-FFF2-40B4-BE49-F238E27FC236}">
              <a16:creationId xmlns:a16="http://schemas.microsoft.com/office/drawing/2014/main" xmlns="" id="{00000000-0008-0000-0600-00004A000000}"/>
            </a:ext>
          </a:extLst>
        </xdr:cNvPr>
        <xdr:cNvCxnSpPr/>
      </xdr:nvCxnSpPr>
      <xdr:spPr>
        <a:xfrm flipV="1">
          <a:off x="1130300" y="6319244"/>
          <a:ext cx="889000" cy="9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a:extLst>
            <a:ext uri="{FF2B5EF4-FFF2-40B4-BE49-F238E27FC236}">
              <a16:creationId xmlns:a16="http://schemas.microsoft.com/office/drawing/2014/main" xmlns="" id="{00000000-0008-0000-0600-00004D000000}"/>
            </a:ext>
          </a:extLst>
        </xdr:cNvPr>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102414</xdr:rowOff>
    </xdr:from>
    <xdr:ext cx="534377"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863111" y="610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72279</xdr:rowOff>
    </xdr:from>
    <xdr:to>
      <xdr:col>24</xdr:col>
      <xdr:colOff>114300</xdr:colOff>
      <xdr:row>37</xdr:row>
      <xdr:rowOff>2429</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4584700" y="624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50706</xdr:rowOff>
    </xdr:from>
    <xdr:ext cx="534377" cy="259045"/>
    <xdr:sp macro="" textlink="">
      <xdr:nvSpPr>
        <xdr:cNvPr id="85" name="人件費該当値テキスト">
          <a:extLst>
            <a:ext uri="{FF2B5EF4-FFF2-40B4-BE49-F238E27FC236}">
              <a16:creationId xmlns:a16="http://schemas.microsoft.com/office/drawing/2014/main" xmlns="" id="{00000000-0008-0000-0600-000055000000}"/>
            </a:ext>
          </a:extLst>
        </xdr:cNvPr>
        <xdr:cNvSpPr txBox="1"/>
      </xdr:nvSpPr>
      <xdr:spPr>
        <a:xfrm>
          <a:off x="4686300" y="622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91281</xdr:rowOff>
    </xdr:from>
    <xdr:to>
      <xdr:col>20</xdr:col>
      <xdr:colOff>38100</xdr:colOff>
      <xdr:row>37</xdr:row>
      <xdr:rowOff>21431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3746500" y="626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12558</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3530111" y="635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91091</xdr:rowOff>
    </xdr:from>
    <xdr:to>
      <xdr:col>15</xdr:col>
      <xdr:colOff>101600</xdr:colOff>
      <xdr:row>37</xdr:row>
      <xdr:rowOff>21241</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2857500" y="62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12368</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2641111" y="635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96244</xdr:rowOff>
    </xdr:from>
    <xdr:to>
      <xdr:col>10</xdr:col>
      <xdr:colOff>165100</xdr:colOff>
      <xdr:row>37</xdr:row>
      <xdr:rowOff>26394</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968500" y="62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42921</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1752111" y="60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17101</xdr:rowOff>
    </xdr:from>
    <xdr:to>
      <xdr:col>6</xdr:col>
      <xdr:colOff>38100</xdr:colOff>
      <xdr:row>37</xdr:row>
      <xdr:rowOff>118701</xdr:rowOff>
    </xdr:to>
    <xdr:sp macro="" textlink="">
      <xdr:nvSpPr>
        <xdr:cNvPr id="92" name="楕円 91">
          <a:extLst>
            <a:ext uri="{FF2B5EF4-FFF2-40B4-BE49-F238E27FC236}">
              <a16:creationId xmlns:a16="http://schemas.microsoft.com/office/drawing/2014/main" xmlns="" id="{00000000-0008-0000-0600-00005C000000}"/>
            </a:ext>
          </a:extLst>
        </xdr:cNvPr>
        <xdr:cNvSpPr/>
      </xdr:nvSpPr>
      <xdr:spPr>
        <a:xfrm>
          <a:off x="1079500" y="636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109828</xdr:rowOff>
    </xdr:from>
    <xdr:ext cx="534377" cy="259045"/>
    <xdr:sp macro="" textlink="">
      <xdr:nvSpPr>
        <xdr:cNvPr id="93" name="テキスト ボックス 92">
          <a:extLst>
            <a:ext uri="{FF2B5EF4-FFF2-40B4-BE49-F238E27FC236}">
              <a16:creationId xmlns:a16="http://schemas.microsoft.com/office/drawing/2014/main" xmlns="" id="{00000000-0008-0000-0600-00005D000000}"/>
            </a:ext>
          </a:extLst>
        </xdr:cNvPr>
        <xdr:cNvSpPr txBox="1"/>
      </xdr:nvSpPr>
      <xdr:spPr>
        <a:xfrm>
          <a:off x="863111" y="64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xmlns=""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xmlns=""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xmlns=""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a:extLst>
            <a:ext uri="{FF2B5EF4-FFF2-40B4-BE49-F238E27FC236}">
              <a16:creationId xmlns:a16="http://schemas.microsoft.com/office/drawing/2014/main" xmlns="" id="{00000000-0008-0000-0600-000077000000}"/>
            </a:ext>
          </a:extLst>
        </xdr:cNvPr>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a:extLst>
            <a:ext uri="{FF2B5EF4-FFF2-40B4-BE49-F238E27FC236}">
              <a16:creationId xmlns:a16="http://schemas.microsoft.com/office/drawing/2014/main" xmlns="" id="{00000000-0008-0000-0600-000079000000}"/>
            </a:ext>
          </a:extLst>
        </xdr:cNvPr>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118555</xdr:rowOff>
    </xdr:from>
    <xdr:to>
      <xdr:col>24</xdr:col>
      <xdr:colOff>63500</xdr:colOff>
      <xdr:row>57</xdr:row>
      <xdr:rowOff>138725</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flipV="1">
          <a:off x="3797300" y="9891205"/>
          <a:ext cx="838200" cy="2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a:extLst>
            <a:ext uri="{FF2B5EF4-FFF2-40B4-BE49-F238E27FC236}">
              <a16:creationId xmlns:a16="http://schemas.microsoft.com/office/drawing/2014/main" xmlns="" id="{00000000-0008-0000-0600-00007C000000}"/>
            </a:ext>
          </a:extLst>
        </xdr:cNvPr>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138725</xdr:rowOff>
    </xdr:from>
    <xdr:to>
      <xdr:col>19</xdr:col>
      <xdr:colOff>177800</xdr:colOff>
      <xdr:row>57</xdr:row>
      <xdr:rowOff>164252</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908300" y="991137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164252</xdr:rowOff>
    </xdr:from>
    <xdr:to>
      <xdr:col>15</xdr:col>
      <xdr:colOff>50800</xdr:colOff>
      <xdr:row>57</xdr:row>
      <xdr:rowOff>169327</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2019300" y="9936902"/>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169327</xdr:rowOff>
    </xdr:from>
    <xdr:to>
      <xdr:col>10</xdr:col>
      <xdr:colOff>114300</xdr:colOff>
      <xdr:row>58</xdr:row>
      <xdr:rowOff>20112</xdr:rowOff>
    </xdr:to>
    <xdr:cxnSp macro="">
      <xdr:nvCxnSpPr>
        <xdr:cNvPr id="132" name="直線コネクタ 131">
          <a:extLst>
            <a:ext uri="{FF2B5EF4-FFF2-40B4-BE49-F238E27FC236}">
              <a16:creationId xmlns:a16="http://schemas.microsoft.com/office/drawing/2014/main" xmlns="" id="{00000000-0008-0000-0600-000084000000}"/>
            </a:ext>
          </a:extLst>
        </xdr:cNvPr>
        <xdr:cNvCxnSpPr/>
      </xdr:nvCxnSpPr>
      <xdr:spPr>
        <a:xfrm flipV="1">
          <a:off x="1130300" y="9941977"/>
          <a:ext cx="889000" cy="2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a:extLst>
            <a:ext uri="{FF2B5EF4-FFF2-40B4-BE49-F238E27FC236}">
              <a16:creationId xmlns:a16="http://schemas.microsoft.com/office/drawing/2014/main" xmlns="" id="{00000000-0008-0000-0600-000087000000}"/>
            </a:ext>
          </a:extLst>
        </xdr:cNvPr>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67755</xdr:rowOff>
    </xdr:from>
    <xdr:to>
      <xdr:col>24</xdr:col>
      <xdr:colOff>114300</xdr:colOff>
      <xdr:row>57</xdr:row>
      <xdr:rowOff>169355</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4584700" y="98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46182</xdr:rowOff>
    </xdr:from>
    <xdr:ext cx="534377" cy="259045"/>
    <xdr:sp macro="" textlink="">
      <xdr:nvSpPr>
        <xdr:cNvPr id="143" name="物件費該当値テキスト">
          <a:extLst>
            <a:ext uri="{FF2B5EF4-FFF2-40B4-BE49-F238E27FC236}">
              <a16:creationId xmlns:a16="http://schemas.microsoft.com/office/drawing/2014/main" xmlns="" id="{00000000-0008-0000-0600-00008F000000}"/>
            </a:ext>
          </a:extLst>
        </xdr:cNvPr>
        <xdr:cNvSpPr txBox="1"/>
      </xdr:nvSpPr>
      <xdr:spPr>
        <a:xfrm>
          <a:off x="4686300" y="98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87925</xdr:rowOff>
    </xdr:from>
    <xdr:to>
      <xdr:col>20</xdr:col>
      <xdr:colOff>38100</xdr:colOff>
      <xdr:row>58</xdr:row>
      <xdr:rowOff>18075</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3746500" y="98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9202</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3530111" y="99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113452</xdr:rowOff>
    </xdr:from>
    <xdr:to>
      <xdr:col>15</xdr:col>
      <xdr:colOff>101600</xdr:colOff>
      <xdr:row>58</xdr:row>
      <xdr:rowOff>43602</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2857500" y="988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34729</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2641111" y="99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118527</xdr:rowOff>
    </xdr:from>
    <xdr:to>
      <xdr:col>10</xdr:col>
      <xdr:colOff>165100</xdr:colOff>
      <xdr:row>58</xdr:row>
      <xdr:rowOff>48677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968500" y="989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65204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1752111" y="966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140762</xdr:rowOff>
    </xdr:from>
    <xdr:to>
      <xdr:col>6</xdr:col>
      <xdr:colOff>38100</xdr:colOff>
      <xdr:row>58</xdr:row>
      <xdr:rowOff>70912</xdr:rowOff>
    </xdr:to>
    <xdr:sp macro="" textlink="">
      <xdr:nvSpPr>
        <xdr:cNvPr id="150" name="楕円 149">
          <a:extLst>
            <a:ext uri="{FF2B5EF4-FFF2-40B4-BE49-F238E27FC236}">
              <a16:creationId xmlns:a16="http://schemas.microsoft.com/office/drawing/2014/main" xmlns="" id="{00000000-0008-0000-0600-000096000000}"/>
            </a:ext>
          </a:extLst>
        </xdr:cNvPr>
        <xdr:cNvSpPr/>
      </xdr:nvSpPr>
      <xdr:spPr>
        <a:xfrm>
          <a:off x="1079500" y="991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87439</xdr:rowOff>
    </xdr:from>
    <xdr:ext cx="534377" cy="259045"/>
    <xdr:sp macro="" textlink="">
      <xdr:nvSpPr>
        <xdr:cNvPr id="151" name="テキスト ボックス 150">
          <a:extLst>
            <a:ext uri="{FF2B5EF4-FFF2-40B4-BE49-F238E27FC236}">
              <a16:creationId xmlns:a16="http://schemas.microsoft.com/office/drawing/2014/main" xmlns="" id="{00000000-0008-0000-0600-000097000000}"/>
            </a:ext>
          </a:extLst>
        </xdr:cNvPr>
        <xdr:cNvSpPr txBox="1"/>
      </xdr:nvSpPr>
      <xdr:spPr>
        <a:xfrm>
          <a:off x="863111" y="968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xmlns="" id="{00000000-0008-0000-06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xmlns=""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xmlns=""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a:extLst>
            <a:ext uri="{FF2B5EF4-FFF2-40B4-BE49-F238E27FC236}">
              <a16:creationId xmlns:a16="http://schemas.microsoft.com/office/drawing/2014/main" xmlns="" id="{00000000-0008-0000-0600-0000B2000000}"/>
            </a:ext>
          </a:extLst>
        </xdr:cNvPr>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a:extLst>
            <a:ext uri="{FF2B5EF4-FFF2-40B4-BE49-F238E27FC236}">
              <a16:creationId xmlns:a16="http://schemas.microsoft.com/office/drawing/2014/main" xmlns="" id="{00000000-0008-0000-0600-0000B4000000}"/>
            </a:ext>
          </a:extLst>
        </xdr:cNvPr>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53370</xdr:rowOff>
    </xdr:from>
    <xdr:to>
      <xdr:col>24</xdr:col>
      <xdr:colOff>63500</xdr:colOff>
      <xdr:row>79</xdr:row>
      <xdr:rowOff>72687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3797300" y="13597920"/>
          <a:ext cx="8382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a:extLst>
            <a:ext uri="{FF2B5EF4-FFF2-40B4-BE49-F238E27FC236}">
              <a16:creationId xmlns:a16="http://schemas.microsoft.com/office/drawing/2014/main" xmlns="" id="{00000000-0008-0000-0600-0000B7000000}"/>
            </a:ext>
          </a:extLst>
        </xdr:cNvPr>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52456</xdr:rowOff>
    </xdr:from>
    <xdr:to>
      <xdr:col>19</xdr:col>
      <xdr:colOff>177800</xdr:colOff>
      <xdr:row>79</xdr:row>
      <xdr:rowOff>53370</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2908300" y="1359700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52456</xdr:rowOff>
    </xdr:from>
    <xdr:to>
      <xdr:col>15</xdr:col>
      <xdr:colOff>50800</xdr:colOff>
      <xdr:row>79</xdr:row>
      <xdr:rowOff>55232</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2019300" y="13597006"/>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51950</xdr:rowOff>
    </xdr:from>
    <xdr:to>
      <xdr:col>10</xdr:col>
      <xdr:colOff>114300</xdr:colOff>
      <xdr:row>79</xdr:row>
      <xdr:rowOff>55232</xdr:rowOff>
    </xdr:to>
    <xdr:cxnSp macro="">
      <xdr:nvCxnSpPr>
        <xdr:cNvPr id="191" name="直線コネクタ 190">
          <a:extLst>
            <a:ext uri="{FF2B5EF4-FFF2-40B4-BE49-F238E27FC236}">
              <a16:creationId xmlns:a16="http://schemas.microsoft.com/office/drawing/2014/main" xmlns="" id="{00000000-0008-0000-0600-0000BF000000}"/>
            </a:ext>
          </a:extLst>
        </xdr:cNvPr>
        <xdr:cNvCxnSpPr/>
      </xdr:nvCxnSpPr>
      <xdr:spPr>
        <a:xfrm>
          <a:off x="1130300" y="13596500"/>
          <a:ext cx="889000" cy="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a:extLst>
            <a:ext uri="{FF2B5EF4-FFF2-40B4-BE49-F238E27FC236}">
              <a16:creationId xmlns:a16="http://schemas.microsoft.com/office/drawing/2014/main" xmlns="" id="{00000000-0008-0000-0600-0000C0000000}"/>
            </a:ext>
          </a:extLst>
        </xdr:cNvPr>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84236</xdr:rowOff>
    </xdr:from>
    <xdr:ext cx="469744"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784428" y="132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a:extLst>
            <a:ext uri="{FF2B5EF4-FFF2-40B4-BE49-F238E27FC236}">
              <a16:creationId xmlns:a16="http://schemas.microsoft.com/office/drawing/2014/main" xmlns="" id="{00000000-0008-0000-0600-0000C2000000}"/>
            </a:ext>
          </a:extLst>
        </xdr:cNvPr>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93657</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895428" y="132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21887</xdr:rowOff>
    </xdr:from>
    <xdr:to>
      <xdr:col>24</xdr:col>
      <xdr:colOff>114300</xdr:colOff>
      <xdr:row>79</xdr:row>
      <xdr:rowOff>123487</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4584700" y="13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108264</xdr:rowOff>
    </xdr:from>
    <xdr:ext cx="469744" cy="259045"/>
    <xdr:sp macro="" textlink="">
      <xdr:nvSpPr>
        <xdr:cNvPr id="202" name="維持補修費該当値テキスト">
          <a:extLst>
            <a:ext uri="{FF2B5EF4-FFF2-40B4-BE49-F238E27FC236}">
              <a16:creationId xmlns:a16="http://schemas.microsoft.com/office/drawing/2014/main" xmlns="" id="{00000000-0008-0000-0600-0000CA000000}"/>
            </a:ext>
          </a:extLst>
        </xdr:cNvPr>
        <xdr:cNvSpPr txBox="1"/>
      </xdr:nvSpPr>
      <xdr:spPr>
        <a:xfrm>
          <a:off x="4686300" y="134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2570</xdr:rowOff>
    </xdr:from>
    <xdr:to>
      <xdr:col>20</xdr:col>
      <xdr:colOff>38100</xdr:colOff>
      <xdr:row>79</xdr:row>
      <xdr:rowOff>104170</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3746500" y="135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95297</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3562428" y="1363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1656</xdr:rowOff>
    </xdr:from>
    <xdr:to>
      <xdr:col>15</xdr:col>
      <xdr:colOff>101600</xdr:colOff>
      <xdr:row>79</xdr:row>
      <xdr:rowOff>103256</xdr:rowOff>
    </xdr:to>
    <xdr:sp macro="" textlink="">
      <xdr:nvSpPr>
        <xdr:cNvPr id="205" name="楕円 204">
          <a:extLst>
            <a:ext uri="{FF2B5EF4-FFF2-40B4-BE49-F238E27FC236}">
              <a16:creationId xmlns:a16="http://schemas.microsoft.com/office/drawing/2014/main" xmlns="" id="{00000000-0008-0000-0600-0000CD000000}"/>
            </a:ext>
          </a:extLst>
        </xdr:cNvPr>
        <xdr:cNvSpPr/>
      </xdr:nvSpPr>
      <xdr:spPr>
        <a:xfrm>
          <a:off x="2857500" y="13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94383</xdr:rowOff>
    </xdr:from>
    <xdr:ext cx="469744"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2673428" y="136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4432</xdr:rowOff>
    </xdr:from>
    <xdr:to>
      <xdr:col>10</xdr:col>
      <xdr:colOff>165100</xdr:colOff>
      <xdr:row>79</xdr:row>
      <xdr:rowOff>106032</xdr:rowOff>
    </xdr:to>
    <xdr:sp macro="" textlink="">
      <xdr:nvSpPr>
        <xdr:cNvPr id="207" name="楕円 206">
          <a:extLst>
            <a:ext uri="{FF2B5EF4-FFF2-40B4-BE49-F238E27FC236}">
              <a16:creationId xmlns:a16="http://schemas.microsoft.com/office/drawing/2014/main" xmlns="" id="{00000000-0008-0000-0600-0000CF000000}"/>
            </a:ext>
          </a:extLst>
        </xdr:cNvPr>
        <xdr:cNvSpPr/>
      </xdr:nvSpPr>
      <xdr:spPr>
        <a:xfrm>
          <a:off x="1968500" y="135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97159</xdr:rowOff>
    </xdr:from>
    <xdr:ext cx="469744" cy="259045"/>
    <xdr:sp macro="" textlink="">
      <xdr:nvSpPr>
        <xdr:cNvPr id="208" name="テキスト ボックス 207">
          <a:extLst>
            <a:ext uri="{FF2B5EF4-FFF2-40B4-BE49-F238E27FC236}">
              <a16:creationId xmlns:a16="http://schemas.microsoft.com/office/drawing/2014/main" xmlns="" id="{00000000-0008-0000-0600-0000D0000000}"/>
            </a:ext>
          </a:extLst>
        </xdr:cNvPr>
        <xdr:cNvSpPr txBox="1"/>
      </xdr:nvSpPr>
      <xdr:spPr>
        <a:xfrm>
          <a:off x="1784428" y="1364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1150</xdr:rowOff>
    </xdr:from>
    <xdr:to>
      <xdr:col>6</xdr:col>
      <xdr:colOff>38100</xdr:colOff>
      <xdr:row>79</xdr:row>
      <xdr:rowOff>102750</xdr:rowOff>
    </xdr:to>
    <xdr:sp macro="" textlink="">
      <xdr:nvSpPr>
        <xdr:cNvPr id="209" name="楕円 208">
          <a:extLst>
            <a:ext uri="{FF2B5EF4-FFF2-40B4-BE49-F238E27FC236}">
              <a16:creationId xmlns:a16="http://schemas.microsoft.com/office/drawing/2014/main" xmlns="" id="{00000000-0008-0000-0600-0000D1000000}"/>
            </a:ext>
          </a:extLst>
        </xdr:cNvPr>
        <xdr:cNvSpPr/>
      </xdr:nvSpPr>
      <xdr:spPr>
        <a:xfrm>
          <a:off x="1079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93877</xdr:rowOff>
    </xdr:from>
    <xdr:ext cx="469744" cy="259045"/>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895428"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xmlns=""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xmlns=""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xmlns=""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xmlns=""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a:extLst>
            <a:ext uri="{FF2B5EF4-FFF2-40B4-BE49-F238E27FC236}">
              <a16:creationId xmlns:a16="http://schemas.microsoft.com/office/drawing/2014/main" xmlns="" id="{00000000-0008-0000-0600-0000EC000000}"/>
            </a:ext>
          </a:extLst>
        </xdr:cNvPr>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a:extLst>
            <a:ext uri="{FF2B5EF4-FFF2-40B4-BE49-F238E27FC236}">
              <a16:creationId xmlns:a16="http://schemas.microsoft.com/office/drawing/2014/main" xmlns="" id="{00000000-0008-0000-0600-0000EE000000}"/>
            </a:ext>
          </a:extLst>
        </xdr:cNvPr>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a:extLst>
            <a:ext uri="{FF2B5EF4-FFF2-40B4-BE49-F238E27FC236}">
              <a16:creationId xmlns:a16="http://schemas.microsoft.com/office/drawing/2014/main" xmlns="" id="{00000000-0008-0000-0600-0000EF000000}"/>
            </a:ext>
          </a:extLst>
        </xdr:cNvPr>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152369</xdr:rowOff>
    </xdr:from>
    <xdr:to>
      <xdr:col>24</xdr:col>
      <xdr:colOff>63500</xdr:colOff>
      <xdr:row>96</xdr:row>
      <xdr:rowOff>117411</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3797300" y="16440119"/>
          <a:ext cx="838200" cy="1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82529</xdr:rowOff>
    </xdr:from>
    <xdr:ext cx="534377" cy="259045"/>
    <xdr:sp macro="" textlink="">
      <xdr:nvSpPr>
        <xdr:cNvPr id="241" name="扶助費平均値テキスト">
          <a:extLst>
            <a:ext uri="{FF2B5EF4-FFF2-40B4-BE49-F238E27FC236}">
              <a16:creationId xmlns:a16="http://schemas.microsoft.com/office/drawing/2014/main" xmlns="" id="{00000000-0008-0000-0600-0000F1000000}"/>
            </a:ext>
          </a:extLst>
        </xdr:cNvPr>
        <xdr:cNvSpPr txBox="1"/>
      </xdr:nvSpPr>
      <xdr:spPr>
        <a:xfrm>
          <a:off x="4686300" y="1654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117411</xdr:rowOff>
    </xdr:from>
    <xdr:to>
      <xdr:col>19</xdr:col>
      <xdr:colOff>177800</xdr:colOff>
      <xdr:row>97</xdr:row>
      <xdr:rowOff>28887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908300" y="16576611"/>
          <a:ext cx="889000" cy="8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28887</xdr:rowOff>
    </xdr:from>
    <xdr:to>
      <xdr:col>15</xdr:col>
      <xdr:colOff>50800</xdr:colOff>
      <xdr:row>97</xdr:row>
      <xdr:rowOff>92647</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2019300" y="16659537"/>
          <a:ext cx="889000" cy="6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96854</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641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92647</xdr:rowOff>
    </xdr:from>
    <xdr:to>
      <xdr:col>10</xdr:col>
      <xdr:colOff>114300</xdr:colOff>
      <xdr:row>98</xdr:row>
      <xdr:rowOff>12655</xdr:rowOff>
    </xdr:to>
    <xdr:cxnSp macro="">
      <xdr:nvCxnSpPr>
        <xdr:cNvPr id="249" name="直線コネクタ 248">
          <a:extLst>
            <a:ext uri="{FF2B5EF4-FFF2-40B4-BE49-F238E27FC236}">
              <a16:creationId xmlns:a16="http://schemas.microsoft.com/office/drawing/2014/main" xmlns="" id="{00000000-0008-0000-0600-0000F9000000}"/>
            </a:ext>
          </a:extLst>
        </xdr:cNvPr>
        <xdr:cNvCxnSpPr/>
      </xdr:nvCxnSpPr>
      <xdr:spPr>
        <a:xfrm flipV="1">
          <a:off x="1130300" y="16723297"/>
          <a:ext cx="889000" cy="9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a:extLst>
            <a:ext uri="{FF2B5EF4-FFF2-40B4-BE49-F238E27FC236}">
              <a16:creationId xmlns:a16="http://schemas.microsoft.com/office/drawing/2014/main" xmlns="" id="{00000000-0008-0000-0600-0000FA000000}"/>
            </a:ext>
          </a:extLst>
        </xdr:cNvPr>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a:extLst>
            <a:ext uri="{FF2B5EF4-FFF2-40B4-BE49-F238E27FC236}">
              <a16:creationId xmlns:a16="http://schemas.microsoft.com/office/drawing/2014/main" xmlns="" id="{00000000-0008-0000-0600-0000FC000000}"/>
            </a:ext>
          </a:extLst>
        </xdr:cNvPr>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101569</xdr:rowOff>
    </xdr:from>
    <xdr:to>
      <xdr:col>24</xdr:col>
      <xdr:colOff>114300</xdr:colOff>
      <xdr:row>96</xdr:row>
      <xdr:rowOff>31719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4584700" y="163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124446</xdr:rowOff>
    </xdr:from>
    <xdr:ext cx="534377" cy="259045"/>
    <xdr:sp macro="" textlink="">
      <xdr:nvSpPr>
        <xdr:cNvPr id="260" name="扶助費該当値テキスト">
          <a:extLst>
            <a:ext uri="{FF2B5EF4-FFF2-40B4-BE49-F238E27FC236}">
              <a16:creationId xmlns:a16="http://schemas.microsoft.com/office/drawing/2014/main" xmlns="" id="{00000000-0008-0000-0600-000004010000}"/>
            </a:ext>
          </a:extLst>
        </xdr:cNvPr>
        <xdr:cNvSpPr txBox="1"/>
      </xdr:nvSpPr>
      <xdr:spPr>
        <a:xfrm>
          <a:off x="4686300" y="162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66611</xdr:rowOff>
    </xdr:from>
    <xdr:to>
      <xdr:col>20</xdr:col>
      <xdr:colOff>38100</xdr:colOff>
      <xdr:row>96</xdr:row>
      <xdr:rowOff>168211</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3746500" y="1652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13288</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3530111" y="1630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149537</xdr:rowOff>
    </xdr:from>
    <xdr:to>
      <xdr:col>15</xdr:col>
      <xdr:colOff>101600</xdr:colOff>
      <xdr:row>97</xdr:row>
      <xdr:rowOff>79687</xdr:rowOff>
    </xdr:to>
    <xdr:sp macro="" textlink="">
      <xdr:nvSpPr>
        <xdr:cNvPr id="263" name="楕円 262">
          <a:extLst>
            <a:ext uri="{FF2B5EF4-FFF2-40B4-BE49-F238E27FC236}">
              <a16:creationId xmlns:a16="http://schemas.microsoft.com/office/drawing/2014/main" xmlns="" id="{00000000-0008-0000-0600-000007010000}"/>
            </a:ext>
          </a:extLst>
        </xdr:cNvPr>
        <xdr:cNvSpPr/>
      </xdr:nvSpPr>
      <xdr:spPr>
        <a:xfrm>
          <a:off x="2857500" y="166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96214</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2641111" y="1638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41847</xdr:rowOff>
    </xdr:from>
    <xdr:to>
      <xdr:col>10</xdr:col>
      <xdr:colOff>165100</xdr:colOff>
      <xdr:row>97</xdr:row>
      <xdr:rowOff>143447</xdr:rowOff>
    </xdr:to>
    <xdr:sp macro="" textlink="">
      <xdr:nvSpPr>
        <xdr:cNvPr id="265" name="楕円 264">
          <a:extLst>
            <a:ext uri="{FF2B5EF4-FFF2-40B4-BE49-F238E27FC236}">
              <a16:creationId xmlns:a16="http://schemas.microsoft.com/office/drawing/2014/main" xmlns="" id="{00000000-0008-0000-0600-000009010000}"/>
            </a:ext>
          </a:extLst>
        </xdr:cNvPr>
        <xdr:cNvSpPr/>
      </xdr:nvSpPr>
      <xdr:spPr>
        <a:xfrm>
          <a:off x="1968500" y="166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134574</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1752111" y="167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133305</xdr:rowOff>
    </xdr:from>
    <xdr:to>
      <xdr:col>6</xdr:col>
      <xdr:colOff>38100</xdr:colOff>
      <xdr:row>98</xdr:row>
      <xdr:rowOff>63455</xdr:rowOff>
    </xdr:to>
    <xdr:sp macro="" textlink="">
      <xdr:nvSpPr>
        <xdr:cNvPr id="267" name="楕円 266">
          <a:extLst>
            <a:ext uri="{FF2B5EF4-FFF2-40B4-BE49-F238E27FC236}">
              <a16:creationId xmlns:a16="http://schemas.microsoft.com/office/drawing/2014/main" xmlns="" id="{00000000-0008-0000-0600-00000B010000}"/>
            </a:ext>
          </a:extLst>
        </xdr:cNvPr>
        <xdr:cNvSpPr/>
      </xdr:nvSpPr>
      <xdr:spPr>
        <a:xfrm>
          <a:off x="1079500" y="167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54582</xdr:rowOff>
    </xdr:from>
    <xdr:ext cx="534377" cy="259045"/>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863111" y="1685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xmlns=""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xmlns=""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xmlns=""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a:extLst>
            <a:ext uri="{FF2B5EF4-FFF2-40B4-BE49-F238E27FC236}">
              <a16:creationId xmlns:a16="http://schemas.microsoft.com/office/drawing/2014/main" xmlns="" id="{00000000-0008-0000-0600-000023010000}"/>
            </a:ext>
          </a:extLst>
        </xdr:cNvPr>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a:extLst>
            <a:ext uri="{FF2B5EF4-FFF2-40B4-BE49-F238E27FC236}">
              <a16:creationId xmlns:a16="http://schemas.microsoft.com/office/drawing/2014/main" xmlns="" id="{00000000-0008-0000-0600-000025010000}"/>
            </a:ext>
          </a:extLst>
        </xdr:cNvPr>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138319</xdr:rowOff>
    </xdr:from>
    <xdr:to>
      <xdr:col>55</xdr:col>
      <xdr:colOff>0</xdr:colOff>
      <xdr:row>37</xdr:row>
      <xdr:rowOff>37932</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a:off x="9639300" y="6310519"/>
          <a:ext cx="838200" cy="7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a:extLst>
            <a:ext uri="{FF2B5EF4-FFF2-40B4-BE49-F238E27FC236}">
              <a16:creationId xmlns:a16="http://schemas.microsoft.com/office/drawing/2014/main" xmlns="" id="{00000000-0008-0000-0600-000028010000}"/>
            </a:ext>
          </a:extLst>
        </xdr:cNvPr>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134570</xdr:rowOff>
    </xdr:from>
    <xdr:to>
      <xdr:col>50</xdr:col>
      <xdr:colOff>114300</xdr:colOff>
      <xdr:row>36</xdr:row>
      <xdr:rowOff>138319</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8750300" y="6306770"/>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13924</xdr:rowOff>
    </xdr:from>
    <xdr:ext cx="534377"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9372111" y="60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134570</xdr:rowOff>
    </xdr:from>
    <xdr:to>
      <xdr:col>45</xdr:col>
      <xdr:colOff>177800</xdr:colOff>
      <xdr:row>37</xdr:row>
      <xdr:rowOff>23553</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flipV="1">
          <a:off x="7861300" y="6306770"/>
          <a:ext cx="889000" cy="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20855</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8483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162839</xdr:rowOff>
    </xdr:from>
    <xdr:to>
      <xdr:col>41</xdr:col>
      <xdr:colOff>50800</xdr:colOff>
      <xdr:row>37</xdr:row>
      <xdr:rowOff>23553</xdr:rowOff>
    </xdr:to>
    <xdr:cxnSp macro="">
      <xdr:nvCxnSpPr>
        <xdr:cNvPr id="304" name="直線コネクタ 303">
          <a:extLst>
            <a:ext uri="{FF2B5EF4-FFF2-40B4-BE49-F238E27FC236}">
              <a16:creationId xmlns:a16="http://schemas.microsoft.com/office/drawing/2014/main" xmlns="" id="{00000000-0008-0000-0600-000030010000}"/>
            </a:ext>
          </a:extLst>
        </xdr:cNvPr>
        <xdr:cNvCxnSpPr/>
      </xdr:nvCxnSpPr>
      <xdr:spPr>
        <a:xfrm>
          <a:off x="6972300" y="6335039"/>
          <a:ext cx="889000" cy="3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a:extLst>
            <a:ext uri="{FF2B5EF4-FFF2-40B4-BE49-F238E27FC236}">
              <a16:creationId xmlns:a16="http://schemas.microsoft.com/office/drawing/2014/main" xmlns="" id="{00000000-0008-0000-0600-000033010000}"/>
            </a:ext>
          </a:extLst>
        </xdr:cNvPr>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158582</xdr:rowOff>
    </xdr:from>
    <xdr:to>
      <xdr:col>55</xdr:col>
      <xdr:colOff>50800</xdr:colOff>
      <xdr:row>37</xdr:row>
      <xdr:rowOff>88732</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10426700" y="63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73509</xdr:rowOff>
    </xdr:from>
    <xdr:ext cx="534377" cy="259045"/>
    <xdr:sp macro="" textlink="">
      <xdr:nvSpPr>
        <xdr:cNvPr id="315" name="補助費等該当値テキスト">
          <a:extLst>
            <a:ext uri="{FF2B5EF4-FFF2-40B4-BE49-F238E27FC236}">
              <a16:creationId xmlns:a16="http://schemas.microsoft.com/office/drawing/2014/main" xmlns="" id="{00000000-0008-0000-0600-00003B010000}"/>
            </a:ext>
          </a:extLst>
        </xdr:cNvPr>
        <xdr:cNvSpPr txBox="1"/>
      </xdr:nvSpPr>
      <xdr:spPr>
        <a:xfrm>
          <a:off x="10528300" y="62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87519</xdr:rowOff>
    </xdr:from>
    <xdr:to>
      <xdr:col>50</xdr:col>
      <xdr:colOff>165100</xdr:colOff>
      <xdr:row>37</xdr:row>
      <xdr:rowOff>17669</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9588500" y="62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8796</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9372111" y="635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83770</xdr:rowOff>
    </xdr:from>
    <xdr:to>
      <xdr:col>46</xdr:col>
      <xdr:colOff>38100</xdr:colOff>
      <xdr:row>37</xdr:row>
      <xdr:rowOff>13920</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8699500" y="62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5047</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8483111" y="63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144203</xdr:rowOff>
    </xdr:from>
    <xdr:to>
      <xdr:col>41</xdr:col>
      <xdr:colOff>101600</xdr:colOff>
      <xdr:row>37</xdr:row>
      <xdr:rowOff>74353</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7810500" y="63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90880</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7594111" y="609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112039</xdr:rowOff>
    </xdr:from>
    <xdr:to>
      <xdr:col>36</xdr:col>
      <xdr:colOff>165100</xdr:colOff>
      <xdr:row>37</xdr:row>
      <xdr:rowOff>42189</xdr:rowOff>
    </xdr:to>
    <xdr:sp macro="" textlink="">
      <xdr:nvSpPr>
        <xdr:cNvPr id="322" name="楕円 321">
          <a:extLst>
            <a:ext uri="{FF2B5EF4-FFF2-40B4-BE49-F238E27FC236}">
              <a16:creationId xmlns:a16="http://schemas.microsoft.com/office/drawing/2014/main" xmlns="" id="{00000000-0008-0000-0600-000042010000}"/>
            </a:ext>
          </a:extLst>
        </xdr:cNvPr>
        <xdr:cNvSpPr/>
      </xdr:nvSpPr>
      <xdr:spPr>
        <a:xfrm>
          <a:off x="6921500" y="628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58716</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6705111" y="60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102142</xdr:rowOff>
    </xdr:from>
    <xdr:to>
      <xdr:col>55</xdr:col>
      <xdr:colOff>0</xdr:colOff>
      <xdr:row>58</xdr:row>
      <xdr:rowOff>112107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10046242"/>
          <a:ext cx="8382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79437</xdr:rowOff>
    </xdr:from>
    <xdr:to>
      <xdr:col>50</xdr:col>
      <xdr:colOff>114300</xdr:colOff>
      <xdr:row>58</xdr:row>
      <xdr:rowOff>112107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10023537"/>
          <a:ext cx="889000" cy="3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79437</xdr:rowOff>
    </xdr:from>
    <xdr:to>
      <xdr:col>45</xdr:col>
      <xdr:colOff>177800</xdr:colOff>
      <xdr:row>58</xdr:row>
      <xdr:rowOff>101064</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flipV="1">
          <a:off x="7861300" y="10023537"/>
          <a:ext cx="889000" cy="2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101064</xdr:rowOff>
    </xdr:from>
    <xdr:to>
      <xdr:col>41</xdr:col>
      <xdr:colOff>50800</xdr:colOff>
      <xdr:row>58</xdr:row>
      <xdr:rowOff>108481</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10045164"/>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a:extLst>
            <a:ext uri="{FF2B5EF4-FFF2-40B4-BE49-F238E27FC236}">
              <a16:creationId xmlns:a16="http://schemas.microsoft.com/office/drawing/2014/main" xmlns="" id="{00000000-0008-0000-0600-000068010000}"/>
            </a:ext>
          </a:extLst>
        </xdr:cNvPr>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168071</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7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a:extLst>
            <a:ext uri="{FF2B5EF4-FFF2-40B4-BE49-F238E27FC236}">
              <a16:creationId xmlns:a16="http://schemas.microsoft.com/office/drawing/2014/main" xmlns="" id="{00000000-0008-0000-0600-00006A010000}"/>
            </a:ext>
          </a:extLst>
        </xdr:cNvPr>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1541</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7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51342</xdr:rowOff>
    </xdr:from>
    <xdr:to>
      <xdr:col>55</xdr:col>
      <xdr:colOff>50800</xdr:colOff>
      <xdr:row>58</xdr:row>
      <xdr:rowOff>152942</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10426700" y="999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61307</xdr:rowOff>
    </xdr:from>
    <xdr:to>
      <xdr:col>50</xdr:col>
      <xdr:colOff>165100</xdr:colOff>
      <xdr:row>58</xdr:row>
      <xdr:rowOff>162907</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9588500" y="1000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154034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1009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28637</xdr:rowOff>
    </xdr:from>
    <xdr:to>
      <xdr:col>46</xdr:col>
      <xdr:colOff>38100</xdr:colOff>
      <xdr:row>58</xdr:row>
      <xdr:rowOff>130237</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8699500" y="99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146764</xdr:rowOff>
    </xdr:from>
    <xdr:ext cx="599010"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50795" y="974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50264</xdr:rowOff>
    </xdr:from>
    <xdr:to>
      <xdr:col>41</xdr:col>
      <xdr:colOff>101600</xdr:colOff>
      <xdr:row>58</xdr:row>
      <xdr:rowOff>151864</xdr:rowOff>
    </xdr:to>
    <xdr:sp macro="" textlink="">
      <xdr:nvSpPr>
        <xdr:cNvPr id="375" name="楕円 374">
          <a:extLst>
            <a:ext uri="{FF2B5EF4-FFF2-40B4-BE49-F238E27FC236}">
              <a16:creationId xmlns:a16="http://schemas.microsoft.com/office/drawing/2014/main" xmlns="" id="{00000000-0008-0000-0600-000077010000}"/>
            </a:ext>
          </a:extLst>
        </xdr:cNvPr>
        <xdr:cNvSpPr/>
      </xdr:nvSpPr>
      <xdr:spPr>
        <a:xfrm>
          <a:off x="7810500" y="999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142991</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1008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57681</xdr:rowOff>
    </xdr:from>
    <xdr:to>
      <xdr:col>36</xdr:col>
      <xdr:colOff>165100</xdr:colOff>
      <xdr:row>58</xdr:row>
      <xdr:rowOff>159281</xdr:rowOff>
    </xdr:to>
    <xdr:sp macro="" textlink="">
      <xdr:nvSpPr>
        <xdr:cNvPr id="377" name="楕円 376">
          <a:extLst>
            <a:ext uri="{FF2B5EF4-FFF2-40B4-BE49-F238E27FC236}">
              <a16:creationId xmlns:a16="http://schemas.microsoft.com/office/drawing/2014/main" xmlns="" id="{00000000-0008-0000-0600-000079010000}"/>
            </a:ext>
          </a:extLst>
        </xdr:cNvPr>
        <xdr:cNvSpPr/>
      </xdr:nvSpPr>
      <xdr:spPr>
        <a:xfrm>
          <a:off x="6921500" y="1000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150408</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1009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xmlns=""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a:extLst>
            <a:ext uri="{FF2B5EF4-FFF2-40B4-BE49-F238E27FC236}">
              <a16:creationId xmlns:a16="http://schemas.microsoft.com/office/drawing/2014/main" xmlns="" id="{00000000-0008-0000-0600-000093010000}"/>
            </a:ext>
          </a:extLst>
        </xdr:cNvPr>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a:extLst>
            <a:ext uri="{FF2B5EF4-FFF2-40B4-BE49-F238E27FC236}">
              <a16:creationId xmlns:a16="http://schemas.microsoft.com/office/drawing/2014/main" xmlns="" id="{00000000-0008-0000-0600-000095010000}"/>
            </a:ext>
          </a:extLst>
        </xdr:cNvPr>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14601</xdr:rowOff>
    </xdr:from>
    <xdr:to>
      <xdr:col>55</xdr:col>
      <xdr:colOff>0</xdr:colOff>
      <xdr:row>79</xdr:row>
      <xdr:rowOff>31727</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flipV="1">
          <a:off x="9639300" y="13559151"/>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08" name="普通建設事業費 （ うち新規整備　）平均値テキスト">
          <a:extLst>
            <a:ext uri="{FF2B5EF4-FFF2-40B4-BE49-F238E27FC236}">
              <a16:creationId xmlns:a16="http://schemas.microsoft.com/office/drawing/2014/main" xmlns="" id="{00000000-0008-0000-0600-000098010000}"/>
            </a:ext>
          </a:extLst>
        </xdr:cNvPr>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34004</xdr:rowOff>
    </xdr:from>
    <xdr:to>
      <xdr:col>50</xdr:col>
      <xdr:colOff>114300</xdr:colOff>
      <xdr:row>79</xdr:row>
      <xdr:rowOff>31727</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8750300" y="13407104"/>
          <a:ext cx="889000" cy="1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34004</xdr:rowOff>
    </xdr:from>
    <xdr:to>
      <xdr:col>45</xdr:col>
      <xdr:colOff>177800</xdr:colOff>
      <xdr:row>78</xdr:row>
      <xdr:rowOff>116887</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7861300" y="13407104"/>
          <a:ext cx="889000" cy="8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9428</xdr:rowOff>
    </xdr:from>
    <xdr:ext cx="534377"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594111" y="13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135251</xdr:rowOff>
    </xdr:from>
    <xdr:to>
      <xdr:col>55</xdr:col>
      <xdr:colOff>50800</xdr:colOff>
      <xdr:row>79</xdr:row>
      <xdr:rowOff>65401</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5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534377"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4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152377</xdr:rowOff>
    </xdr:from>
    <xdr:to>
      <xdr:col>50</xdr:col>
      <xdr:colOff>165100</xdr:colOff>
      <xdr:row>79</xdr:row>
      <xdr:rowOff>82527</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73654</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1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154654</xdr:rowOff>
    </xdr:from>
    <xdr:to>
      <xdr:col>46</xdr:col>
      <xdr:colOff>38100</xdr:colOff>
      <xdr:row>78</xdr:row>
      <xdr:rowOff>84804</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3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101331</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13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66087</xdr:rowOff>
    </xdr:from>
    <xdr:to>
      <xdr:col>41</xdr:col>
      <xdr:colOff>101600</xdr:colOff>
      <xdr:row>78</xdr:row>
      <xdr:rowOff>167687</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4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12764</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21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xmlns=""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a:extLst>
            <a:ext uri="{FF2B5EF4-FFF2-40B4-BE49-F238E27FC236}">
              <a16:creationId xmlns:a16="http://schemas.microsoft.com/office/drawing/2014/main" xmlns="" id="{00000000-0008-0000-0600-0000C5010000}"/>
            </a:ext>
          </a:extLst>
        </xdr:cNvPr>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a:extLst>
            <a:ext uri="{FF2B5EF4-FFF2-40B4-BE49-F238E27FC236}">
              <a16:creationId xmlns:a16="http://schemas.microsoft.com/office/drawing/2014/main" xmlns="" id="{00000000-0008-0000-0600-0000C7010000}"/>
            </a:ext>
          </a:extLst>
        </xdr:cNvPr>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90143</xdr:rowOff>
    </xdr:from>
    <xdr:to>
      <xdr:col>55</xdr:col>
      <xdr:colOff>0</xdr:colOff>
      <xdr:row>98</xdr:row>
      <xdr:rowOff>102522</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flipV="1">
          <a:off x="9639300" y="16892243"/>
          <a:ext cx="838200" cy="1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a:extLst>
            <a:ext uri="{FF2B5EF4-FFF2-40B4-BE49-F238E27FC236}">
              <a16:creationId xmlns:a16="http://schemas.microsoft.com/office/drawing/2014/main" xmlns="" id="{00000000-0008-0000-0600-0000CA010000}"/>
            </a:ext>
          </a:extLst>
        </xdr:cNvPr>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102522</xdr:rowOff>
    </xdr:from>
    <xdr:to>
      <xdr:col>50</xdr:col>
      <xdr:colOff>114300</xdr:colOff>
      <xdr:row>98</xdr:row>
      <xdr:rowOff>113881</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flipV="1">
          <a:off x="8750300" y="16904622"/>
          <a:ext cx="889000" cy="1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113881</xdr:rowOff>
    </xdr:from>
    <xdr:to>
      <xdr:col>45</xdr:col>
      <xdr:colOff>177800</xdr:colOff>
      <xdr:row>98</xdr:row>
      <xdr:rowOff>126287</xdr:rowOff>
    </xdr:to>
    <xdr:cxnSp macro="">
      <xdr:nvCxnSpPr>
        <xdr:cNvPr id="463" name="直線コネクタ 462">
          <a:extLst>
            <a:ext uri="{FF2B5EF4-FFF2-40B4-BE49-F238E27FC236}">
              <a16:creationId xmlns:a16="http://schemas.microsoft.com/office/drawing/2014/main" xmlns="" id="{00000000-0008-0000-0600-0000CF010000}"/>
            </a:ext>
          </a:extLst>
        </xdr:cNvPr>
        <xdr:cNvCxnSpPr/>
      </xdr:nvCxnSpPr>
      <xdr:spPr>
        <a:xfrm flipV="1">
          <a:off x="7861300" y="16915981"/>
          <a:ext cx="889000" cy="1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a:extLst>
            <a:ext uri="{FF2B5EF4-FFF2-40B4-BE49-F238E27FC236}">
              <a16:creationId xmlns:a16="http://schemas.microsoft.com/office/drawing/2014/main" xmlns="" id="{00000000-0008-0000-0600-0000D0010000}"/>
            </a:ext>
          </a:extLst>
        </xdr:cNvPr>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6627</xdr:rowOff>
    </xdr:from>
    <xdr:ext cx="534377"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594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39343</xdr:rowOff>
    </xdr:from>
    <xdr:to>
      <xdr:col>55</xdr:col>
      <xdr:colOff>50800</xdr:colOff>
      <xdr:row>98</xdr:row>
      <xdr:rowOff>140943</xdr:rowOff>
    </xdr:to>
    <xdr:sp macro="" textlink="">
      <xdr:nvSpPr>
        <xdr:cNvPr id="473" name="楕円 472">
          <a:extLst>
            <a:ext uri="{FF2B5EF4-FFF2-40B4-BE49-F238E27FC236}">
              <a16:creationId xmlns:a16="http://schemas.microsoft.com/office/drawing/2014/main" xmlns="" id="{00000000-0008-0000-0600-0000D9010000}"/>
            </a:ext>
          </a:extLst>
        </xdr:cNvPr>
        <xdr:cNvSpPr/>
      </xdr:nvSpPr>
      <xdr:spPr>
        <a:xfrm>
          <a:off x="10426700" y="1684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170170</xdr:rowOff>
    </xdr:from>
    <xdr:ext cx="534377" cy="259045"/>
    <xdr:sp macro="" textlink="">
      <xdr:nvSpPr>
        <xdr:cNvPr id="474" name="普通建設事業費 （ うち更新整備　）該当値テキスト">
          <a:extLst>
            <a:ext uri="{FF2B5EF4-FFF2-40B4-BE49-F238E27FC236}">
              <a16:creationId xmlns:a16="http://schemas.microsoft.com/office/drawing/2014/main" xmlns="" id="{00000000-0008-0000-0600-0000DA010000}"/>
            </a:ext>
          </a:extLst>
        </xdr:cNvPr>
        <xdr:cNvSpPr txBox="1"/>
      </xdr:nvSpPr>
      <xdr:spPr>
        <a:xfrm>
          <a:off x="10528300" y="1662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51722</xdr:rowOff>
    </xdr:from>
    <xdr:to>
      <xdr:col>50</xdr:col>
      <xdr:colOff>165100</xdr:colOff>
      <xdr:row>98</xdr:row>
      <xdr:rowOff>153322</xdr:rowOff>
    </xdr:to>
    <xdr:sp macro="" textlink="">
      <xdr:nvSpPr>
        <xdr:cNvPr id="475" name="楕円 474">
          <a:extLst>
            <a:ext uri="{FF2B5EF4-FFF2-40B4-BE49-F238E27FC236}">
              <a16:creationId xmlns:a16="http://schemas.microsoft.com/office/drawing/2014/main" xmlns="" id="{00000000-0008-0000-0600-0000DB010000}"/>
            </a:ext>
          </a:extLst>
        </xdr:cNvPr>
        <xdr:cNvSpPr/>
      </xdr:nvSpPr>
      <xdr:spPr>
        <a:xfrm>
          <a:off x="9588500" y="168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144449</xdr:rowOff>
    </xdr:from>
    <xdr:ext cx="534377"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372111" y="169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63081</xdr:rowOff>
    </xdr:from>
    <xdr:to>
      <xdr:col>46</xdr:col>
      <xdr:colOff>38100</xdr:colOff>
      <xdr:row>98</xdr:row>
      <xdr:rowOff>164681</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8699500" y="1686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155808</xdr:rowOff>
    </xdr:from>
    <xdr:ext cx="534377"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8483111" y="1695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75487</xdr:rowOff>
    </xdr:from>
    <xdr:to>
      <xdr:col>41</xdr:col>
      <xdr:colOff>101600</xdr:colOff>
      <xdr:row>99</xdr:row>
      <xdr:rowOff>5637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7810500" y="1687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168214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7594111" y="1697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xmlns=""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a:extLst>
            <a:ext uri="{FF2B5EF4-FFF2-40B4-BE49-F238E27FC236}">
              <a16:creationId xmlns:a16="http://schemas.microsoft.com/office/drawing/2014/main" xmlns="" id="{00000000-0008-0000-0600-0000FB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a:extLst>
            <a:ext uri="{FF2B5EF4-FFF2-40B4-BE49-F238E27FC236}">
              <a16:creationId xmlns:a16="http://schemas.microsoft.com/office/drawing/2014/main" xmlns="" id="{00000000-0008-0000-0600-0000FD010000}"/>
            </a:ext>
          </a:extLst>
        </xdr:cNvPr>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78718</xdr:rowOff>
    </xdr:from>
    <xdr:to>
      <xdr:col>85</xdr:col>
      <xdr:colOff>127000</xdr:colOff>
      <xdr:row>39</xdr:row>
      <xdr:rowOff>96168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5481300" y="6765268"/>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a:extLst>
            <a:ext uri="{FF2B5EF4-FFF2-40B4-BE49-F238E27FC236}">
              <a16:creationId xmlns:a16="http://schemas.microsoft.com/office/drawing/2014/main" xmlns="" id="{00000000-0008-0000-0600-000000020000}"/>
            </a:ext>
          </a:extLst>
        </xdr:cNvPr>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a:extLst>
            <a:ext uri="{FF2B5EF4-FFF2-40B4-BE49-F238E27FC236}">
              <a16:creationId xmlns:a16="http://schemas.microsoft.com/office/drawing/2014/main" xmlns="" id="{00000000-0008-0000-0600-000001020000}"/>
            </a:ext>
          </a:extLst>
        </xdr:cNvPr>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63260</xdr:rowOff>
    </xdr:from>
    <xdr:to>
      <xdr:col>81</xdr:col>
      <xdr:colOff>50800</xdr:colOff>
      <xdr:row>39</xdr:row>
      <xdr:rowOff>78718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4592300" y="6749810"/>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63260</xdr:rowOff>
    </xdr:from>
    <xdr:to>
      <xdr:col>76</xdr:col>
      <xdr:colOff>114300</xdr:colOff>
      <xdr:row>39</xdr:row>
      <xdr:rowOff>77096</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3703300" y="6749810"/>
          <a:ext cx="889000" cy="1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50524</xdr:rowOff>
    </xdr:from>
    <xdr:to>
      <xdr:col>71</xdr:col>
      <xdr:colOff>177800</xdr:colOff>
      <xdr:row>39</xdr:row>
      <xdr:rowOff>77096</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2814300" y="6737074"/>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a:extLst>
            <a:ext uri="{FF2B5EF4-FFF2-40B4-BE49-F238E27FC236}">
              <a16:creationId xmlns:a16="http://schemas.microsoft.com/office/drawing/2014/main" xmlns="" id="{00000000-0008-0000-0600-000009020000}"/>
            </a:ext>
          </a:extLst>
        </xdr:cNvPr>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127779</xdr:rowOff>
    </xdr:from>
    <xdr:ext cx="469744"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468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104415</xdr:rowOff>
    </xdr:from>
    <xdr:ext cx="469744"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2579428" y="679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45368</xdr:rowOff>
    </xdr:from>
    <xdr:to>
      <xdr:col>85</xdr:col>
      <xdr:colOff>177800</xdr:colOff>
      <xdr:row>39</xdr:row>
      <xdr:rowOff>146968</xdr:rowOff>
    </xdr:to>
    <xdr:sp macro="" textlink="">
      <xdr:nvSpPr>
        <xdr:cNvPr id="530" name="楕円 529">
          <a:extLst>
            <a:ext uri="{FF2B5EF4-FFF2-40B4-BE49-F238E27FC236}">
              <a16:creationId xmlns:a16="http://schemas.microsoft.com/office/drawing/2014/main" xmlns="" id="{00000000-0008-0000-0600-000012020000}"/>
            </a:ext>
          </a:extLst>
        </xdr:cNvPr>
        <xdr:cNvSpPr/>
      </xdr:nvSpPr>
      <xdr:spPr>
        <a:xfrm>
          <a:off x="162687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a:extLst>
            <a:ext uri="{FF2B5EF4-FFF2-40B4-BE49-F238E27FC236}">
              <a16:creationId xmlns:a16="http://schemas.microsoft.com/office/drawing/2014/main" xmlns="" id="{00000000-0008-0000-0600-000013020000}"/>
            </a:ext>
          </a:extLst>
        </xdr:cNvPr>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27918</xdr:rowOff>
    </xdr:from>
    <xdr:to>
      <xdr:col>81</xdr:col>
      <xdr:colOff>101600</xdr:colOff>
      <xdr:row>39</xdr:row>
      <xdr:rowOff>129518</xdr:rowOff>
    </xdr:to>
    <xdr:sp macro="" textlink="">
      <xdr:nvSpPr>
        <xdr:cNvPr id="532" name="楕円 531">
          <a:extLst>
            <a:ext uri="{FF2B5EF4-FFF2-40B4-BE49-F238E27FC236}">
              <a16:creationId xmlns:a16="http://schemas.microsoft.com/office/drawing/2014/main" xmlns="" id="{00000000-0008-0000-0600-000014020000}"/>
            </a:ext>
          </a:extLst>
        </xdr:cNvPr>
        <xdr:cNvSpPr/>
      </xdr:nvSpPr>
      <xdr:spPr>
        <a:xfrm>
          <a:off x="15430500" y="67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120645</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5246428" y="68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12460</xdr:rowOff>
    </xdr:from>
    <xdr:to>
      <xdr:col>76</xdr:col>
      <xdr:colOff>165100</xdr:colOff>
      <xdr:row>39</xdr:row>
      <xdr:rowOff>114060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4541500" y="66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105187</xdr:rowOff>
    </xdr:from>
    <xdr:ext cx="469744"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4357428" y="679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26296</xdr:rowOff>
    </xdr:from>
    <xdr:to>
      <xdr:col>72</xdr:col>
      <xdr:colOff>38100</xdr:colOff>
      <xdr:row>39</xdr:row>
      <xdr:rowOff>127896</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3652500" y="671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119023</xdr:rowOff>
    </xdr:from>
    <xdr:ext cx="469744"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468428" y="680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171174</xdr:rowOff>
    </xdr:from>
    <xdr:to>
      <xdr:col>67</xdr:col>
      <xdr:colOff>101600</xdr:colOff>
      <xdr:row>39</xdr:row>
      <xdr:rowOff>101324</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2763500" y="66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117851</xdr:rowOff>
    </xdr:from>
    <xdr:ext cx="469744"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2579428" y="64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a:extLst>
            <a:ext uri="{FF2B5EF4-FFF2-40B4-BE49-F238E27FC236}">
              <a16:creationId xmlns:a16="http://schemas.microsoft.com/office/drawing/2014/main" xmlns="" id="{00000000-0008-0000-0600-00002F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xmlns=""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a:extLst>
            <a:ext uri="{FF2B5EF4-FFF2-40B4-BE49-F238E27FC236}">
              <a16:creationId xmlns:a16="http://schemas.microsoft.com/office/drawing/2014/main" xmlns="" id="{00000000-0008-0000-0600-000034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a:extLst>
            <a:ext uri="{FF2B5EF4-FFF2-40B4-BE49-F238E27FC236}">
              <a16:creationId xmlns:a16="http://schemas.microsoft.com/office/drawing/2014/main" xmlns="" id="{00000000-0008-0000-0600-000035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a:extLst>
            <a:ext uri="{FF2B5EF4-FFF2-40B4-BE49-F238E27FC236}">
              <a16:creationId xmlns:a16="http://schemas.microsoft.com/office/drawing/2014/main" xmlns="" id="{00000000-0008-0000-0600-000036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a:extLst>
            <a:ext uri="{FF2B5EF4-FFF2-40B4-BE49-F238E27FC236}">
              <a16:creationId xmlns:a16="http://schemas.microsoft.com/office/drawing/2014/main" xmlns="" id="{00000000-0008-0000-0600-000039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a:extLst>
            <a:ext uri="{FF2B5EF4-FFF2-40B4-BE49-F238E27FC236}">
              <a16:creationId xmlns:a16="http://schemas.microsoft.com/office/drawing/2014/main" xmlns="" id="{00000000-0008-0000-0600-00003C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a:extLst>
            <a:ext uri="{FF2B5EF4-FFF2-40B4-BE49-F238E27FC236}">
              <a16:creationId xmlns:a16="http://schemas.microsoft.com/office/drawing/2014/main" xmlns="" id="{00000000-0008-0000-0600-000044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a:extLst>
            <a:ext uri="{FF2B5EF4-FFF2-40B4-BE49-F238E27FC236}">
              <a16:creationId xmlns:a16="http://schemas.microsoft.com/office/drawing/2014/main" xmlns="" id="{00000000-0008-0000-0600-00004C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a:extLst>
            <a:ext uri="{FF2B5EF4-FFF2-40B4-BE49-F238E27FC236}">
              <a16:creationId xmlns:a16="http://schemas.microsoft.com/office/drawing/2014/main" xmlns="" id="{00000000-0008-0000-0600-000051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a:extLst>
            <a:ext uri="{FF2B5EF4-FFF2-40B4-BE49-F238E27FC236}">
              <a16:creationId xmlns:a16="http://schemas.microsoft.com/office/drawing/2014/main" xmlns="" id="{00000000-0008-0000-0600-000053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xmlns="" id="{00000000-0008-0000-0600-000054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xmlns=""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a:extLst>
            <a:ext uri="{FF2B5EF4-FFF2-40B4-BE49-F238E27FC236}">
              <a16:creationId xmlns:a16="http://schemas.microsoft.com/office/drawing/2014/main" xmlns="" id="{00000000-0008-0000-0600-00006D020000}"/>
            </a:ext>
          </a:extLst>
        </xdr:cNvPr>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a:extLst>
            <a:ext uri="{FF2B5EF4-FFF2-40B4-BE49-F238E27FC236}">
              <a16:creationId xmlns:a16="http://schemas.microsoft.com/office/drawing/2014/main" xmlns="" id="{00000000-0008-0000-0600-00006F020000}"/>
            </a:ext>
          </a:extLst>
        </xdr:cNvPr>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69969</xdr:rowOff>
    </xdr:from>
    <xdr:to>
      <xdr:col>85</xdr:col>
      <xdr:colOff>127000</xdr:colOff>
      <xdr:row>76</xdr:row>
      <xdr:rowOff>89317</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5481300" y="13100169"/>
          <a:ext cx="8382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26" name="公債費平均値テキスト">
          <a:extLst>
            <a:ext uri="{FF2B5EF4-FFF2-40B4-BE49-F238E27FC236}">
              <a16:creationId xmlns:a16="http://schemas.microsoft.com/office/drawing/2014/main" xmlns="" id="{00000000-0008-0000-0600-000072020000}"/>
            </a:ext>
          </a:extLst>
        </xdr:cNvPr>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a:extLst>
            <a:ext uri="{FF2B5EF4-FFF2-40B4-BE49-F238E27FC236}">
              <a16:creationId xmlns:a16="http://schemas.microsoft.com/office/drawing/2014/main" xmlns="" id="{00000000-0008-0000-0600-000073020000}"/>
            </a:ext>
          </a:extLst>
        </xdr:cNvPr>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89317</xdr:rowOff>
    </xdr:from>
    <xdr:to>
      <xdr:col>81</xdr:col>
      <xdr:colOff>50800</xdr:colOff>
      <xdr:row>76</xdr:row>
      <xdr:rowOff>103132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4592300" y="13119517"/>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103132</xdr:rowOff>
    </xdr:from>
    <xdr:to>
      <xdr:col>76</xdr:col>
      <xdr:colOff>114300</xdr:colOff>
      <xdr:row>76</xdr:row>
      <xdr:rowOff>118951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3703300" y="1313333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88136</xdr:rowOff>
    </xdr:from>
    <xdr:to>
      <xdr:col>71</xdr:col>
      <xdr:colOff>177800</xdr:colOff>
      <xdr:row>76</xdr:row>
      <xdr:rowOff>118951</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a:off x="12814300" y="13118336"/>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a:extLst>
            <a:ext uri="{FF2B5EF4-FFF2-40B4-BE49-F238E27FC236}">
              <a16:creationId xmlns:a16="http://schemas.microsoft.com/office/drawing/2014/main" xmlns="" id="{00000000-0008-0000-0600-00007D020000}"/>
            </a:ext>
          </a:extLst>
        </xdr:cNvPr>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167020</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2547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19169</xdr:rowOff>
    </xdr:from>
    <xdr:to>
      <xdr:col>85</xdr:col>
      <xdr:colOff>177800</xdr:colOff>
      <xdr:row>76</xdr:row>
      <xdr:rowOff>120769</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6268700" y="1304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42046</xdr:rowOff>
    </xdr:from>
    <xdr:ext cx="534377" cy="259045"/>
    <xdr:sp macro="" textlink="">
      <xdr:nvSpPr>
        <xdr:cNvPr id="645" name="公債費該当値テキスト">
          <a:extLst>
            <a:ext uri="{FF2B5EF4-FFF2-40B4-BE49-F238E27FC236}">
              <a16:creationId xmlns:a16="http://schemas.microsoft.com/office/drawing/2014/main" xmlns="" id="{00000000-0008-0000-0600-000085020000}"/>
            </a:ext>
          </a:extLst>
        </xdr:cNvPr>
        <xdr:cNvSpPr txBox="1"/>
      </xdr:nvSpPr>
      <xdr:spPr>
        <a:xfrm>
          <a:off x="16370300" y="129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38517</xdr:rowOff>
    </xdr:from>
    <xdr:to>
      <xdr:col>81</xdr:col>
      <xdr:colOff>101600</xdr:colOff>
      <xdr:row>76</xdr:row>
      <xdr:rowOff>140117</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5430500" y="1306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156643</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5214111" y="1284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52332</xdr:rowOff>
    </xdr:from>
    <xdr:to>
      <xdr:col>76</xdr:col>
      <xdr:colOff>165100</xdr:colOff>
      <xdr:row>76</xdr:row>
      <xdr:rowOff>153932</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4541500" y="1308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170459</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4325111" y="128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68151</xdr:rowOff>
    </xdr:from>
    <xdr:to>
      <xdr:col>72</xdr:col>
      <xdr:colOff>38100</xdr:colOff>
      <xdr:row>76</xdr:row>
      <xdr:rowOff>169751</xdr:rowOff>
    </xdr:to>
    <xdr:sp macro="" textlink="">
      <xdr:nvSpPr>
        <xdr:cNvPr id="650" name="楕円 649">
          <a:extLst>
            <a:ext uri="{FF2B5EF4-FFF2-40B4-BE49-F238E27FC236}">
              <a16:creationId xmlns:a16="http://schemas.microsoft.com/office/drawing/2014/main" xmlns="" id="{00000000-0008-0000-0600-00008A020000}"/>
            </a:ext>
          </a:extLst>
        </xdr:cNvPr>
        <xdr:cNvSpPr/>
      </xdr:nvSpPr>
      <xdr:spPr>
        <a:xfrm>
          <a:off x="13652500" y="1309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14828</xdr:rowOff>
    </xdr:from>
    <xdr:ext cx="534377" cy="259045"/>
    <xdr:sp macro="" textlink="">
      <xdr:nvSpPr>
        <xdr:cNvPr id="651" name="テキスト ボックス 650">
          <a:extLst>
            <a:ext uri="{FF2B5EF4-FFF2-40B4-BE49-F238E27FC236}">
              <a16:creationId xmlns:a16="http://schemas.microsoft.com/office/drawing/2014/main" xmlns="" id="{00000000-0008-0000-0600-00008B020000}"/>
            </a:ext>
          </a:extLst>
        </xdr:cNvPr>
        <xdr:cNvSpPr txBox="1"/>
      </xdr:nvSpPr>
      <xdr:spPr>
        <a:xfrm>
          <a:off x="13436111" y="128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37336</xdr:rowOff>
    </xdr:from>
    <xdr:to>
      <xdr:col>67</xdr:col>
      <xdr:colOff>101600</xdr:colOff>
      <xdr:row>76</xdr:row>
      <xdr:rowOff>138936</xdr:rowOff>
    </xdr:to>
    <xdr:sp macro="" textlink="">
      <xdr:nvSpPr>
        <xdr:cNvPr id="652" name="楕円 651">
          <a:extLst>
            <a:ext uri="{FF2B5EF4-FFF2-40B4-BE49-F238E27FC236}">
              <a16:creationId xmlns:a16="http://schemas.microsoft.com/office/drawing/2014/main" xmlns="" id="{00000000-0008-0000-0600-00008C020000}"/>
            </a:ext>
          </a:extLst>
        </xdr:cNvPr>
        <xdr:cNvSpPr/>
      </xdr:nvSpPr>
      <xdr:spPr>
        <a:xfrm>
          <a:off x="12763500" y="1306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155463</xdr:rowOff>
    </xdr:from>
    <xdr:ext cx="534377" cy="259045"/>
    <xdr:sp macro="" textlink="">
      <xdr:nvSpPr>
        <xdr:cNvPr id="653" name="テキスト ボックス 652">
          <a:extLst>
            <a:ext uri="{FF2B5EF4-FFF2-40B4-BE49-F238E27FC236}">
              <a16:creationId xmlns:a16="http://schemas.microsoft.com/office/drawing/2014/main" xmlns="" id="{00000000-0008-0000-0600-00008D020000}"/>
            </a:ext>
          </a:extLst>
        </xdr:cNvPr>
        <xdr:cNvSpPr txBox="1"/>
      </xdr:nvSpPr>
      <xdr:spPr>
        <a:xfrm>
          <a:off x="12547111" y="128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xmlns=""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a:extLst>
            <a:ext uri="{FF2B5EF4-FFF2-40B4-BE49-F238E27FC236}">
              <a16:creationId xmlns:a16="http://schemas.microsoft.com/office/drawing/2014/main" xmlns="" id="{00000000-0008-0000-0600-0000A6020000}"/>
            </a:ext>
          </a:extLst>
        </xdr:cNvPr>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a:extLst>
            <a:ext uri="{FF2B5EF4-FFF2-40B4-BE49-F238E27FC236}">
              <a16:creationId xmlns:a16="http://schemas.microsoft.com/office/drawing/2014/main" xmlns="" id="{00000000-0008-0000-0600-0000A8020000}"/>
            </a:ext>
          </a:extLst>
        </xdr:cNvPr>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51003</xdr:rowOff>
    </xdr:from>
    <xdr:to>
      <xdr:col>85</xdr:col>
      <xdr:colOff>127000</xdr:colOff>
      <xdr:row>98</xdr:row>
      <xdr:rowOff>115210</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5481300" y="16853103"/>
          <a:ext cx="838200" cy="6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83" name="積立金平均値テキスト">
          <a:extLst>
            <a:ext uri="{FF2B5EF4-FFF2-40B4-BE49-F238E27FC236}">
              <a16:creationId xmlns:a16="http://schemas.microsoft.com/office/drawing/2014/main" xmlns="" id="{00000000-0008-0000-0600-0000AB020000}"/>
            </a:ext>
          </a:extLst>
        </xdr:cNvPr>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80039</xdr:rowOff>
    </xdr:from>
    <xdr:to>
      <xdr:col>81</xdr:col>
      <xdr:colOff>50800</xdr:colOff>
      <xdr:row>98</xdr:row>
      <xdr:rowOff>115210</xdr:rowOff>
    </xdr:to>
    <xdr:cxnSp macro="">
      <xdr:nvCxnSpPr>
        <xdr:cNvPr id="685" name="直線コネクタ 684">
          <a:extLst>
            <a:ext uri="{FF2B5EF4-FFF2-40B4-BE49-F238E27FC236}">
              <a16:creationId xmlns:a16="http://schemas.microsoft.com/office/drawing/2014/main" xmlns="" id="{00000000-0008-0000-0600-0000AD020000}"/>
            </a:ext>
          </a:extLst>
        </xdr:cNvPr>
        <xdr:cNvCxnSpPr/>
      </xdr:nvCxnSpPr>
      <xdr:spPr>
        <a:xfrm>
          <a:off x="14592300" y="16882139"/>
          <a:ext cx="889000" cy="3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a:extLst>
            <a:ext uri="{FF2B5EF4-FFF2-40B4-BE49-F238E27FC236}">
              <a16:creationId xmlns:a16="http://schemas.microsoft.com/office/drawing/2014/main" xmlns="" id="{00000000-0008-0000-0600-0000AE020000}"/>
            </a:ext>
          </a:extLst>
        </xdr:cNvPr>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80039</xdr:rowOff>
    </xdr:from>
    <xdr:to>
      <xdr:col>76</xdr:col>
      <xdr:colOff>114300</xdr:colOff>
      <xdr:row>98</xdr:row>
      <xdr:rowOff>147473</xdr:rowOff>
    </xdr:to>
    <xdr:cxnSp macro="">
      <xdr:nvCxnSpPr>
        <xdr:cNvPr id="688" name="直線コネクタ 687">
          <a:extLst>
            <a:ext uri="{FF2B5EF4-FFF2-40B4-BE49-F238E27FC236}">
              <a16:creationId xmlns:a16="http://schemas.microsoft.com/office/drawing/2014/main" xmlns="" id="{00000000-0008-0000-0600-0000B0020000}"/>
            </a:ext>
          </a:extLst>
        </xdr:cNvPr>
        <xdr:cNvCxnSpPr/>
      </xdr:nvCxnSpPr>
      <xdr:spPr>
        <a:xfrm flipV="1">
          <a:off x="13703300" y="16882139"/>
          <a:ext cx="889000" cy="6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21312</xdr:rowOff>
    </xdr:from>
    <xdr:to>
      <xdr:col>71</xdr:col>
      <xdr:colOff>177800</xdr:colOff>
      <xdr:row>98</xdr:row>
      <xdr:rowOff>147473</xdr:rowOff>
    </xdr:to>
    <xdr:cxnSp macro="">
      <xdr:nvCxnSpPr>
        <xdr:cNvPr id="691" name="直線コネクタ 690">
          <a:extLst>
            <a:ext uri="{FF2B5EF4-FFF2-40B4-BE49-F238E27FC236}">
              <a16:creationId xmlns:a16="http://schemas.microsoft.com/office/drawing/2014/main" xmlns="" id="{00000000-0008-0000-0600-0000B3020000}"/>
            </a:ext>
          </a:extLst>
        </xdr:cNvPr>
        <xdr:cNvCxnSpPr/>
      </xdr:nvCxnSpPr>
      <xdr:spPr>
        <a:xfrm>
          <a:off x="12814300" y="16823412"/>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a:extLst>
            <a:ext uri="{FF2B5EF4-FFF2-40B4-BE49-F238E27FC236}">
              <a16:creationId xmlns:a16="http://schemas.microsoft.com/office/drawing/2014/main" xmlns="" id="{00000000-0008-0000-0600-0000B4020000}"/>
            </a:ext>
          </a:extLst>
        </xdr:cNvPr>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6683</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547111" y="169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xdr:rowOff>
    </xdr:from>
    <xdr:to>
      <xdr:col>85</xdr:col>
      <xdr:colOff>177800</xdr:colOff>
      <xdr:row>98</xdr:row>
      <xdr:rowOff>101803</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6268700" y="1680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23080</xdr:rowOff>
    </xdr:from>
    <xdr:ext cx="534377" cy="259045"/>
    <xdr:sp macro="" textlink="">
      <xdr:nvSpPr>
        <xdr:cNvPr id="702" name="積立金該当値テキスト">
          <a:extLst>
            <a:ext uri="{FF2B5EF4-FFF2-40B4-BE49-F238E27FC236}">
              <a16:creationId xmlns:a16="http://schemas.microsoft.com/office/drawing/2014/main" xmlns="" id="{00000000-0008-0000-0600-0000BE020000}"/>
            </a:ext>
          </a:extLst>
        </xdr:cNvPr>
        <xdr:cNvSpPr txBox="1"/>
      </xdr:nvSpPr>
      <xdr:spPr>
        <a:xfrm>
          <a:off x="16370300" y="166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64410</xdr:rowOff>
    </xdr:from>
    <xdr:to>
      <xdr:col>81</xdr:col>
      <xdr:colOff>101600</xdr:colOff>
      <xdr:row>98</xdr:row>
      <xdr:rowOff>166010</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5430500" y="168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11087</xdr:rowOff>
    </xdr:from>
    <xdr:ext cx="534377"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5214111" y="1664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29239</xdr:rowOff>
    </xdr:from>
    <xdr:to>
      <xdr:col>76</xdr:col>
      <xdr:colOff>165100</xdr:colOff>
      <xdr:row>98</xdr:row>
      <xdr:rowOff>130839</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4541500" y="1683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121966</xdr:rowOff>
    </xdr:from>
    <xdr:ext cx="534377"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4325111" y="1692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96673</xdr:rowOff>
    </xdr:from>
    <xdr:to>
      <xdr:col>72</xdr:col>
      <xdr:colOff>38100</xdr:colOff>
      <xdr:row>99</xdr:row>
      <xdr:rowOff>26823</xdr:rowOff>
    </xdr:to>
    <xdr:sp macro="" textlink="">
      <xdr:nvSpPr>
        <xdr:cNvPr id="707" name="楕円 706">
          <a:extLst>
            <a:ext uri="{FF2B5EF4-FFF2-40B4-BE49-F238E27FC236}">
              <a16:creationId xmlns:a16="http://schemas.microsoft.com/office/drawing/2014/main" xmlns="" id="{00000000-0008-0000-0600-0000C3020000}"/>
            </a:ext>
          </a:extLst>
        </xdr:cNvPr>
        <xdr:cNvSpPr/>
      </xdr:nvSpPr>
      <xdr:spPr>
        <a:xfrm>
          <a:off x="13652500" y="168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17950</xdr:rowOff>
    </xdr:from>
    <xdr:ext cx="534377" cy="259045"/>
    <xdr:sp macro="" textlink="">
      <xdr:nvSpPr>
        <xdr:cNvPr id="708" name="テキスト ボックス 707">
          <a:extLst>
            <a:ext uri="{FF2B5EF4-FFF2-40B4-BE49-F238E27FC236}">
              <a16:creationId xmlns:a16="http://schemas.microsoft.com/office/drawing/2014/main" xmlns="" id="{00000000-0008-0000-0600-0000C4020000}"/>
            </a:ext>
          </a:extLst>
        </xdr:cNvPr>
        <xdr:cNvSpPr txBox="1"/>
      </xdr:nvSpPr>
      <xdr:spPr>
        <a:xfrm>
          <a:off x="13436111" y="169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141962</xdr:rowOff>
    </xdr:from>
    <xdr:to>
      <xdr:col>67</xdr:col>
      <xdr:colOff>101600</xdr:colOff>
      <xdr:row>98</xdr:row>
      <xdr:rowOff>72112</xdr:rowOff>
    </xdr:to>
    <xdr:sp macro="" textlink="">
      <xdr:nvSpPr>
        <xdr:cNvPr id="709" name="楕円 708">
          <a:extLst>
            <a:ext uri="{FF2B5EF4-FFF2-40B4-BE49-F238E27FC236}">
              <a16:creationId xmlns:a16="http://schemas.microsoft.com/office/drawing/2014/main" xmlns="" id="{00000000-0008-0000-0600-0000C5020000}"/>
            </a:ext>
          </a:extLst>
        </xdr:cNvPr>
        <xdr:cNvSpPr/>
      </xdr:nvSpPr>
      <xdr:spPr>
        <a:xfrm>
          <a:off x="12763500" y="167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88639</xdr:rowOff>
    </xdr:from>
    <xdr:ext cx="534377" cy="259045"/>
    <xdr:sp macro="" textlink="">
      <xdr:nvSpPr>
        <xdr:cNvPr id="710" name="テキスト ボックス 709">
          <a:extLst>
            <a:ext uri="{FF2B5EF4-FFF2-40B4-BE49-F238E27FC236}">
              <a16:creationId xmlns:a16="http://schemas.microsoft.com/office/drawing/2014/main" xmlns="" id="{00000000-0008-0000-0600-0000C6020000}"/>
            </a:ext>
          </a:extLst>
        </xdr:cNvPr>
        <xdr:cNvSpPr txBox="1"/>
      </xdr:nvSpPr>
      <xdr:spPr>
        <a:xfrm>
          <a:off x="12547111" y="165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xmlns=""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xmlns=""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xmlns=""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a:extLst>
            <a:ext uri="{FF2B5EF4-FFF2-40B4-BE49-F238E27FC236}">
              <a16:creationId xmlns:a16="http://schemas.microsoft.com/office/drawing/2014/main" xmlns="" id="{00000000-0008-0000-0600-0000E3020000}"/>
            </a:ext>
          </a:extLst>
        </xdr:cNvPr>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51417</xdr:rowOff>
    </xdr:from>
    <xdr:to>
      <xdr:col>116</xdr:col>
      <xdr:colOff>63500</xdr:colOff>
      <xdr:row>36</xdr:row>
      <xdr:rowOff>124134</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1323300" y="6223617"/>
          <a:ext cx="838200" cy="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42" name="投資及び出資金平均値テキスト">
          <a:extLst>
            <a:ext uri="{FF2B5EF4-FFF2-40B4-BE49-F238E27FC236}">
              <a16:creationId xmlns:a16="http://schemas.microsoft.com/office/drawing/2014/main" xmlns="" id="{00000000-0008-0000-0600-0000E6020000}"/>
            </a:ext>
          </a:extLst>
        </xdr:cNvPr>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41837</xdr:rowOff>
    </xdr:from>
    <xdr:to>
      <xdr:col>111</xdr:col>
      <xdr:colOff>177800</xdr:colOff>
      <xdr:row>36</xdr:row>
      <xdr:rowOff>51417</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0434300" y="6214037"/>
          <a:ext cx="889000" cy="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a:extLst>
            <a:ext uri="{FF2B5EF4-FFF2-40B4-BE49-F238E27FC236}">
              <a16:creationId xmlns:a16="http://schemas.microsoft.com/office/drawing/2014/main" xmlns="" id="{00000000-0008-0000-0600-0000E9020000}"/>
            </a:ext>
          </a:extLst>
        </xdr:cNvPr>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41837</xdr:rowOff>
    </xdr:from>
    <xdr:to>
      <xdr:col>107</xdr:col>
      <xdr:colOff>50800</xdr:colOff>
      <xdr:row>36</xdr:row>
      <xdr:rowOff>63282</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flipV="1">
          <a:off x="19545300" y="6214037"/>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63282</xdr:rowOff>
    </xdr:from>
    <xdr:to>
      <xdr:col>102</xdr:col>
      <xdr:colOff>114300</xdr:colOff>
      <xdr:row>38</xdr:row>
      <xdr:rowOff>83530</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flipV="1">
          <a:off x="18656300" y="6235482"/>
          <a:ext cx="889000" cy="3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32166</xdr:rowOff>
    </xdr:from>
    <xdr:ext cx="378565"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9356017" y="671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a:extLst>
            <a:ext uri="{FF2B5EF4-FFF2-40B4-BE49-F238E27FC236}">
              <a16:creationId xmlns:a16="http://schemas.microsoft.com/office/drawing/2014/main" xmlns="" id="{00000000-0008-0000-0600-0000F1020000}"/>
            </a:ext>
          </a:extLst>
        </xdr:cNvPr>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37065</xdr:rowOff>
    </xdr:from>
    <xdr:ext cx="378565"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18467017" y="6723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73334</xdr:rowOff>
    </xdr:from>
    <xdr:to>
      <xdr:col>116</xdr:col>
      <xdr:colOff>114300</xdr:colOff>
      <xdr:row>37</xdr:row>
      <xdr:rowOff>3484</xdr:rowOff>
    </xdr:to>
    <xdr:sp macro="" textlink="">
      <xdr:nvSpPr>
        <xdr:cNvPr id="760" name="楕円 759">
          <a:extLst>
            <a:ext uri="{FF2B5EF4-FFF2-40B4-BE49-F238E27FC236}">
              <a16:creationId xmlns:a16="http://schemas.microsoft.com/office/drawing/2014/main" xmlns="" id="{00000000-0008-0000-0600-0000F8020000}"/>
            </a:ext>
          </a:extLst>
        </xdr:cNvPr>
        <xdr:cNvSpPr/>
      </xdr:nvSpPr>
      <xdr:spPr>
        <a:xfrm>
          <a:off x="22110700" y="62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96211</xdr:rowOff>
    </xdr:from>
    <xdr:ext cx="469744" cy="259045"/>
    <xdr:sp macro="" textlink="">
      <xdr:nvSpPr>
        <xdr:cNvPr id="761" name="投資及び出資金該当値テキスト">
          <a:extLst>
            <a:ext uri="{FF2B5EF4-FFF2-40B4-BE49-F238E27FC236}">
              <a16:creationId xmlns:a16="http://schemas.microsoft.com/office/drawing/2014/main" xmlns="" id="{00000000-0008-0000-0600-0000F9020000}"/>
            </a:ext>
          </a:extLst>
        </xdr:cNvPr>
        <xdr:cNvSpPr txBox="1"/>
      </xdr:nvSpPr>
      <xdr:spPr>
        <a:xfrm>
          <a:off x="22212300" y="6096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617</xdr:rowOff>
    </xdr:from>
    <xdr:to>
      <xdr:col>112</xdr:col>
      <xdr:colOff>38100</xdr:colOff>
      <xdr:row>36</xdr:row>
      <xdr:rowOff>102217</xdr:rowOff>
    </xdr:to>
    <xdr:sp macro="" textlink="">
      <xdr:nvSpPr>
        <xdr:cNvPr id="762" name="楕円 761">
          <a:extLst>
            <a:ext uri="{FF2B5EF4-FFF2-40B4-BE49-F238E27FC236}">
              <a16:creationId xmlns:a16="http://schemas.microsoft.com/office/drawing/2014/main" xmlns="" id="{00000000-0008-0000-0600-0000FA020000}"/>
            </a:ext>
          </a:extLst>
        </xdr:cNvPr>
        <xdr:cNvSpPr/>
      </xdr:nvSpPr>
      <xdr:spPr>
        <a:xfrm>
          <a:off x="21272500" y="617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118744</xdr:rowOff>
    </xdr:from>
    <xdr:ext cx="469744" cy="259045"/>
    <xdr:sp macro="" textlink="">
      <xdr:nvSpPr>
        <xdr:cNvPr id="763" name="テキスト ボックス 762">
          <a:extLst>
            <a:ext uri="{FF2B5EF4-FFF2-40B4-BE49-F238E27FC236}">
              <a16:creationId xmlns:a16="http://schemas.microsoft.com/office/drawing/2014/main" xmlns="" id="{00000000-0008-0000-0600-0000FB020000}"/>
            </a:ext>
          </a:extLst>
        </xdr:cNvPr>
        <xdr:cNvSpPr txBox="1"/>
      </xdr:nvSpPr>
      <xdr:spPr>
        <a:xfrm>
          <a:off x="21088428" y="594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162487</xdr:rowOff>
    </xdr:from>
    <xdr:to>
      <xdr:col>107</xdr:col>
      <xdr:colOff>101600</xdr:colOff>
      <xdr:row>36</xdr:row>
      <xdr:rowOff>92637</xdr:rowOff>
    </xdr:to>
    <xdr:sp macro="" textlink="">
      <xdr:nvSpPr>
        <xdr:cNvPr id="764" name="楕円 763">
          <a:extLst>
            <a:ext uri="{FF2B5EF4-FFF2-40B4-BE49-F238E27FC236}">
              <a16:creationId xmlns:a16="http://schemas.microsoft.com/office/drawing/2014/main" xmlns="" id="{00000000-0008-0000-0600-0000FC020000}"/>
            </a:ext>
          </a:extLst>
        </xdr:cNvPr>
        <xdr:cNvSpPr/>
      </xdr:nvSpPr>
      <xdr:spPr>
        <a:xfrm>
          <a:off x="20383500" y="616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109164</xdr:rowOff>
    </xdr:from>
    <xdr:ext cx="469744" cy="259045"/>
    <xdr:sp macro="" textlink="">
      <xdr:nvSpPr>
        <xdr:cNvPr id="765" name="テキスト ボックス 764">
          <a:extLst>
            <a:ext uri="{FF2B5EF4-FFF2-40B4-BE49-F238E27FC236}">
              <a16:creationId xmlns:a16="http://schemas.microsoft.com/office/drawing/2014/main" xmlns="" id="{00000000-0008-0000-0600-0000FD020000}"/>
            </a:ext>
          </a:extLst>
        </xdr:cNvPr>
        <xdr:cNvSpPr txBox="1"/>
      </xdr:nvSpPr>
      <xdr:spPr>
        <a:xfrm>
          <a:off x="20199428" y="593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12482</xdr:rowOff>
    </xdr:from>
    <xdr:to>
      <xdr:col>102</xdr:col>
      <xdr:colOff>165100</xdr:colOff>
      <xdr:row>36</xdr:row>
      <xdr:rowOff>114082</xdr:rowOff>
    </xdr:to>
    <xdr:sp macro="" textlink="">
      <xdr:nvSpPr>
        <xdr:cNvPr id="766" name="楕円 765">
          <a:extLst>
            <a:ext uri="{FF2B5EF4-FFF2-40B4-BE49-F238E27FC236}">
              <a16:creationId xmlns:a16="http://schemas.microsoft.com/office/drawing/2014/main" xmlns="" id="{00000000-0008-0000-0600-0000FE020000}"/>
            </a:ext>
          </a:extLst>
        </xdr:cNvPr>
        <xdr:cNvSpPr/>
      </xdr:nvSpPr>
      <xdr:spPr>
        <a:xfrm>
          <a:off x="19494500" y="6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130609</xdr:rowOff>
    </xdr:from>
    <xdr:ext cx="469744" cy="259045"/>
    <xdr:sp macro="" textlink="">
      <xdr:nvSpPr>
        <xdr:cNvPr id="767" name="テキスト ボックス 766">
          <a:extLst>
            <a:ext uri="{FF2B5EF4-FFF2-40B4-BE49-F238E27FC236}">
              <a16:creationId xmlns:a16="http://schemas.microsoft.com/office/drawing/2014/main" xmlns="" id="{00000000-0008-0000-0600-0000FF020000}"/>
            </a:ext>
          </a:extLst>
        </xdr:cNvPr>
        <xdr:cNvSpPr txBox="1"/>
      </xdr:nvSpPr>
      <xdr:spPr>
        <a:xfrm>
          <a:off x="19310428" y="595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32730</xdr:rowOff>
    </xdr:from>
    <xdr:to>
      <xdr:col>98</xdr:col>
      <xdr:colOff>38100</xdr:colOff>
      <xdr:row>38</xdr:row>
      <xdr:rowOff>134330</xdr:rowOff>
    </xdr:to>
    <xdr:sp macro="" textlink="">
      <xdr:nvSpPr>
        <xdr:cNvPr id="768" name="楕円 767">
          <a:extLst>
            <a:ext uri="{FF2B5EF4-FFF2-40B4-BE49-F238E27FC236}">
              <a16:creationId xmlns:a16="http://schemas.microsoft.com/office/drawing/2014/main" xmlns="" id="{00000000-0008-0000-0600-000000030000}"/>
            </a:ext>
          </a:extLst>
        </xdr:cNvPr>
        <xdr:cNvSpPr/>
      </xdr:nvSpPr>
      <xdr:spPr>
        <a:xfrm>
          <a:off x="18605500" y="65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150857</xdr:rowOff>
    </xdr:from>
    <xdr:ext cx="469744"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421428" y="632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xmlns=""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xmlns=""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xmlns=""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xmlns=""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xmlns=""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a:extLst>
            <a:ext uri="{FF2B5EF4-FFF2-40B4-BE49-F238E27FC236}">
              <a16:creationId xmlns:a16="http://schemas.microsoft.com/office/drawing/2014/main" xmlns="" id="{00000000-0008-0000-0600-00001A030000}"/>
            </a:ext>
          </a:extLst>
        </xdr:cNvPr>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71211</xdr:rowOff>
    </xdr:from>
    <xdr:to>
      <xdr:col>116</xdr:col>
      <xdr:colOff>63500</xdr:colOff>
      <xdr:row>58</xdr:row>
      <xdr:rowOff>72468</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1323300" y="10015311"/>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7" name="貸付金平均値テキスト">
          <a:extLst>
            <a:ext uri="{FF2B5EF4-FFF2-40B4-BE49-F238E27FC236}">
              <a16:creationId xmlns:a16="http://schemas.microsoft.com/office/drawing/2014/main" xmlns="" id="{00000000-0008-0000-0600-00001D030000}"/>
            </a:ext>
          </a:extLst>
        </xdr:cNvPr>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72468</xdr:rowOff>
    </xdr:from>
    <xdr:to>
      <xdr:col>111</xdr:col>
      <xdr:colOff>177800</xdr:colOff>
      <xdr:row>58</xdr:row>
      <xdr:rowOff>73954</xdr:rowOff>
    </xdr:to>
    <xdr:cxnSp macro="">
      <xdr:nvCxnSpPr>
        <xdr:cNvPr id="799" name="直線コネクタ 798">
          <a:extLst>
            <a:ext uri="{FF2B5EF4-FFF2-40B4-BE49-F238E27FC236}">
              <a16:creationId xmlns:a16="http://schemas.microsoft.com/office/drawing/2014/main" xmlns="" id="{00000000-0008-0000-0600-00001F030000}"/>
            </a:ext>
          </a:extLst>
        </xdr:cNvPr>
        <xdr:cNvCxnSpPr/>
      </xdr:nvCxnSpPr>
      <xdr:spPr>
        <a:xfrm flipV="1">
          <a:off x="20434300" y="10016568"/>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a:extLst>
            <a:ext uri="{FF2B5EF4-FFF2-40B4-BE49-F238E27FC236}">
              <a16:creationId xmlns:a16="http://schemas.microsoft.com/office/drawing/2014/main" xmlns="" id="{00000000-0008-0000-0600-000020030000}"/>
            </a:ext>
          </a:extLst>
        </xdr:cNvPr>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73954</xdr:rowOff>
    </xdr:from>
    <xdr:to>
      <xdr:col>107</xdr:col>
      <xdr:colOff>50800</xdr:colOff>
      <xdr:row>58</xdr:row>
      <xdr:rowOff>75532</xdr:rowOff>
    </xdr:to>
    <xdr:cxnSp macro="">
      <xdr:nvCxnSpPr>
        <xdr:cNvPr id="802" name="直線コネクタ 801">
          <a:extLst>
            <a:ext uri="{FF2B5EF4-FFF2-40B4-BE49-F238E27FC236}">
              <a16:creationId xmlns:a16="http://schemas.microsoft.com/office/drawing/2014/main" xmlns="" id="{00000000-0008-0000-0600-000022030000}"/>
            </a:ext>
          </a:extLst>
        </xdr:cNvPr>
        <xdr:cNvCxnSpPr/>
      </xdr:nvCxnSpPr>
      <xdr:spPr>
        <a:xfrm flipV="1">
          <a:off x="19545300" y="10018054"/>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75532</xdr:rowOff>
    </xdr:from>
    <xdr:to>
      <xdr:col>102</xdr:col>
      <xdr:colOff>114300</xdr:colOff>
      <xdr:row>58</xdr:row>
      <xdr:rowOff>76926</xdr:rowOff>
    </xdr:to>
    <xdr:cxnSp macro="">
      <xdr:nvCxnSpPr>
        <xdr:cNvPr id="805" name="直線コネクタ 804">
          <a:extLst>
            <a:ext uri="{FF2B5EF4-FFF2-40B4-BE49-F238E27FC236}">
              <a16:creationId xmlns:a16="http://schemas.microsoft.com/office/drawing/2014/main" xmlns="" id="{00000000-0008-0000-0600-000025030000}"/>
            </a:ext>
          </a:extLst>
        </xdr:cNvPr>
        <xdr:cNvCxnSpPr/>
      </xdr:nvCxnSpPr>
      <xdr:spPr>
        <a:xfrm flipV="1">
          <a:off x="18656300" y="10019632"/>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a:extLst>
            <a:ext uri="{FF2B5EF4-FFF2-40B4-BE49-F238E27FC236}">
              <a16:creationId xmlns:a16="http://schemas.microsoft.com/office/drawing/2014/main" xmlns="" id="{00000000-0008-0000-0600-000026030000}"/>
            </a:ext>
          </a:extLst>
        </xdr:cNvPr>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141279</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9310428"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118673</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21428" y="971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20411</xdr:rowOff>
    </xdr:from>
    <xdr:to>
      <xdr:col>116</xdr:col>
      <xdr:colOff>114300</xdr:colOff>
      <xdr:row>58</xdr:row>
      <xdr:rowOff>122011</xdr:rowOff>
    </xdr:to>
    <xdr:sp macro="" textlink="">
      <xdr:nvSpPr>
        <xdr:cNvPr id="815" name="楕円 814">
          <a:extLst>
            <a:ext uri="{FF2B5EF4-FFF2-40B4-BE49-F238E27FC236}">
              <a16:creationId xmlns:a16="http://schemas.microsoft.com/office/drawing/2014/main" xmlns="" id="{00000000-0008-0000-0600-00002F030000}"/>
            </a:ext>
          </a:extLst>
        </xdr:cNvPr>
        <xdr:cNvSpPr/>
      </xdr:nvSpPr>
      <xdr:spPr>
        <a:xfrm>
          <a:off x="22110700" y="996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114532</xdr:rowOff>
    </xdr:from>
    <xdr:ext cx="469744" cy="259045"/>
    <xdr:sp macro="" textlink="">
      <xdr:nvSpPr>
        <xdr:cNvPr id="816" name="貸付金該当値テキスト">
          <a:extLst>
            <a:ext uri="{FF2B5EF4-FFF2-40B4-BE49-F238E27FC236}">
              <a16:creationId xmlns:a16="http://schemas.microsoft.com/office/drawing/2014/main" xmlns="" id="{00000000-0008-0000-0600-000030030000}"/>
            </a:ext>
          </a:extLst>
        </xdr:cNvPr>
        <xdr:cNvSpPr txBox="1"/>
      </xdr:nvSpPr>
      <xdr:spPr>
        <a:xfrm>
          <a:off x="22212300" y="988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21668</xdr:rowOff>
    </xdr:from>
    <xdr:to>
      <xdr:col>112</xdr:col>
      <xdr:colOff>38100</xdr:colOff>
      <xdr:row>58</xdr:row>
      <xdr:rowOff>123268</xdr:rowOff>
    </xdr:to>
    <xdr:sp macro="" textlink="">
      <xdr:nvSpPr>
        <xdr:cNvPr id="817" name="楕円 816">
          <a:extLst>
            <a:ext uri="{FF2B5EF4-FFF2-40B4-BE49-F238E27FC236}">
              <a16:creationId xmlns:a16="http://schemas.microsoft.com/office/drawing/2014/main" xmlns="" id="{00000000-0008-0000-0600-000031030000}"/>
            </a:ext>
          </a:extLst>
        </xdr:cNvPr>
        <xdr:cNvSpPr/>
      </xdr:nvSpPr>
      <xdr:spPr>
        <a:xfrm>
          <a:off x="21272500" y="99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114395</xdr:rowOff>
    </xdr:from>
    <xdr:ext cx="469744"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21088428" y="1005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23154</xdr:rowOff>
    </xdr:from>
    <xdr:to>
      <xdr:col>107</xdr:col>
      <xdr:colOff>101600</xdr:colOff>
      <xdr:row>58</xdr:row>
      <xdr:rowOff>124754</xdr:rowOff>
    </xdr:to>
    <xdr:sp macro="" textlink="">
      <xdr:nvSpPr>
        <xdr:cNvPr id="819" name="楕円 818">
          <a:extLst>
            <a:ext uri="{FF2B5EF4-FFF2-40B4-BE49-F238E27FC236}">
              <a16:creationId xmlns:a16="http://schemas.microsoft.com/office/drawing/2014/main" xmlns="" id="{00000000-0008-0000-0600-000033030000}"/>
            </a:ext>
          </a:extLst>
        </xdr:cNvPr>
        <xdr:cNvSpPr/>
      </xdr:nvSpPr>
      <xdr:spPr>
        <a:xfrm>
          <a:off x="20383500" y="996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115881</xdr:rowOff>
    </xdr:from>
    <xdr:ext cx="469744"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20199428" y="1005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24732</xdr:rowOff>
    </xdr:from>
    <xdr:to>
      <xdr:col>102</xdr:col>
      <xdr:colOff>165100</xdr:colOff>
      <xdr:row>58</xdr:row>
      <xdr:rowOff>126332</xdr:rowOff>
    </xdr:to>
    <xdr:sp macro="" textlink="">
      <xdr:nvSpPr>
        <xdr:cNvPr id="821" name="楕円 820">
          <a:extLst>
            <a:ext uri="{FF2B5EF4-FFF2-40B4-BE49-F238E27FC236}">
              <a16:creationId xmlns:a16="http://schemas.microsoft.com/office/drawing/2014/main" xmlns="" id="{00000000-0008-0000-0600-000035030000}"/>
            </a:ext>
          </a:extLst>
        </xdr:cNvPr>
        <xdr:cNvSpPr/>
      </xdr:nvSpPr>
      <xdr:spPr>
        <a:xfrm>
          <a:off x="19494500" y="99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142859</xdr:rowOff>
    </xdr:from>
    <xdr:ext cx="469744"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9310428" y="974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26126</xdr:rowOff>
    </xdr:from>
    <xdr:to>
      <xdr:col>98</xdr:col>
      <xdr:colOff>38100</xdr:colOff>
      <xdr:row>58</xdr:row>
      <xdr:rowOff>127726</xdr:rowOff>
    </xdr:to>
    <xdr:sp macro="" textlink="">
      <xdr:nvSpPr>
        <xdr:cNvPr id="823" name="楕円 822">
          <a:extLst>
            <a:ext uri="{FF2B5EF4-FFF2-40B4-BE49-F238E27FC236}">
              <a16:creationId xmlns:a16="http://schemas.microsoft.com/office/drawing/2014/main" xmlns="" id="{00000000-0008-0000-0600-000037030000}"/>
            </a:ext>
          </a:extLst>
        </xdr:cNvPr>
        <xdr:cNvSpPr/>
      </xdr:nvSpPr>
      <xdr:spPr>
        <a:xfrm>
          <a:off x="18605500" y="9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118853</xdr:rowOff>
    </xdr:from>
    <xdr:ext cx="469744"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8421428" y="1006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xmlns=""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a:extLst>
            <a:ext uri="{FF2B5EF4-FFF2-40B4-BE49-F238E27FC236}">
              <a16:creationId xmlns:a16="http://schemas.microsoft.com/office/drawing/2014/main" xmlns="" id="{00000000-0008-0000-0600-000047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xmlns=""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a:extLst>
            <a:ext uri="{FF2B5EF4-FFF2-40B4-BE49-F238E27FC236}">
              <a16:creationId xmlns:a16="http://schemas.microsoft.com/office/drawing/2014/main" xmlns="" id="{00000000-0008-0000-0600-000051030000}"/>
            </a:ext>
          </a:extLst>
        </xdr:cNvPr>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a:extLst>
            <a:ext uri="{FF2B5EF4-FFF2-40B4-BE49-F238E27FC236}">
              <a16:creationId xmlns:a16="http://schemas.microsoft.com/office/drawing/2014/main" xmlns="" id="{00000000-0008-0000-0600-000052030000}"/>
            </a:ext>
          </a:extLst>
        </xdr:cNvPr>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a:extLst>
            <a:ext uri="{FF2B5EF4-FFF2-40B4-BE49-F238E27FC236}">
              <a16:creationId xmlns:a16="http://schemas.microsoft.com/office/drawing/2014/main" xmlns="" id="{00000000-0008-0000-0600-000054030000}"/>
            </a:ext>
          </a:extLst>
        </xdr:cNvPr>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53339</xdr:rowOff>
    </xdr:from>
    <xdr:to>
      <xdr:col>116</xdr:col>
      <xdr:colOff>63500</xdr:colOff>
      <xdr:row>77</xdr:row>
      <xdr:rowOff>98310</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1323300" y="13254989"/>
          <a:ext cx="8382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55" name="繰出金平均値テキスト">
          <a:extLst>
            <a:ext uri="{FF2B5EF4-FFF2-40B4-BE49-F238E27FC236}">
              <a16:creationId xmlns:a16="http://schemas.microsoft.com/office/drawing/2014/main" xmlns="" id="{00000000-0008-0000-0600-000057030000}"/>
            </a:ext>
          </a:extLst>
        </xdr:cNvPr>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a:extLst>
            <a:ext uri="{FF2B5EF4-FFF2-40B4-BE49-F238E27FC236}">
              <a16:creationId xmlns:a16="http://schemas.microsoft.com/office/drawing/2014/main" xmlns="" id="{00000000-0008-0000-0600-000058030000}"/>
            </a:ext>
          </a:extLst>
        </xdr:cNvPr>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41708</xdr:rowOff>
    </xdr:from>
    <xdr:to>
      <xdr:col>111</xdr:col>
      <xdr:colOff>177800</xdr:colOff>
      <xdr:row>77</xdr:row>
      <xdr:rowOff>98310</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20434300" y="13243358"/>
          <a:ext cx="889000" cy="5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41708</xdr:rowOff>
    </xdr:from>
    <xdr:to>
      <xdr:col>107</xdr:col>
      <xdr:colOff>50800</xdr:colOff>
      <xdr:row>77</xdr:row>
      <xdr:rowOff>170777</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9545300" y="13243358"/>
          <a:ext cx="889000" cy="12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170562</xdr:rowOff>
    </xdr:from>
    <xdr:to>
      <xdr:col>102</xdr:col>
      <xdr:colOff>114300</xdr:colOff>
      <xdr:row>77</xdr:row>
      <xdr:rowOff>170777</xdr:rowOff>
    </xdr:to>
    <xdr:cxnSp macro="">
      <xdr:nvCxnSpPr>
        <xdr:cNvPr id="863" name="直線コネクタ 862">
          <a:extLst>
            <a:ext uri="{FF2B5EF4-FFF2-40B4-BE49-F238E27FC236}">
              <a16:creationId xmlns:a16="http://schemas.microsoft.com/office/drawing/2014/main" xmlns="" id="{00000000-0008-0000-0600-00005F030000}"/>
            </a:ext>
          </a:extLst>
        </xdr:cNvPr>
        <xdr:cNvCxnSpPr/>
      </xdr:nvCxnSpPr>
      <xdr:spPr>
        <a:xfrm>
          <a:off x="18656300" y="13372212"/>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a:extLst>
            <a:ext uri="{FF2B5EF4-FFF2-40B4-BE49-F238E27FC236}">
              <a16:creationId xmlns:a16="http://schemas.microsoft.com/office/drawing/2014/main" xmlns="" id="{00000000-0008-0000-0600-000060030000}"/>
            </a:ext>
          </a:extLst>
        </xdr:cNvPr>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111637</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9278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146690</xdr:rowOff>
    </xdr:from>
    <xdr:ext cx="534377"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389111" y="130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2539</xdr:rowOff>
    </xdr:from>
    <xdr:to>
      <xdr:col>116</xdr:col>
      <xdr:colOff>114300</xdr:colOff>
      <xdr:row>77</xdr:row>
      <xdr:rowOff>104139</xdr:rowOff>
    </xdr:to>
    <xdr:sp macro="" textlink="">
      <xdr:nvSpPr>
        <xdr:cNvPr id="873" name="楕円 872">
          <a:extLst>
            <a:ext uri="{FF2B5EF4-FFF2-40B4-BE49-F238E27FC236}">
              <a16:creationId xmlns:a16="http://schemas.microsoft.com/office/drawing/2014/main" xmlns="" id="{00000000-0008-0000-0600-000069030000}"/>
            </a:ext>
          </a:extLst>
        </xdr:cNvPr>
        <xdr:cNvSpPr/>
      </xdr:nvSpPr>
      <xdr:spPr>
        <a:xfrm>
          <a:off x="22110700" y="132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152416</xdr:rowOff>
    </xdr:from>
    <xdr:ext cx="534377" cy="259045"/>
    <xdr:sp macro="" textlink="">
      <xdr:nvSpPr>
        <xdr:cNvPr id="874" name="繰出金該当値テキスト">
          <a:extLst>
            <a:ext uri="{FF2B5EF4-FFF2-40B4-BE49-F238E27FC236}">
              <a16:creationId xmlns:a16="http://schemas.microsoft.com/office/drawing/2014/main" xmlns="" id="{00000000-0008-0000-0600-00006A030000}"/>
            </a:ext>
          </a:extLst>
        </xdr:cNvPr>
        <xdr:cNvSpPr txBox="1"/>
      </xdr:nvSpPr>
      <xdr:spPr>
        <a:xfrm>
          <a:off x="22212300" y="1318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47510</xdr:rowOff>
    </xdr:from>
    <xdr:to>
      <xdr:col>112</xdr:col>
      <xdr:colOff>38100</xdr:colOff>
      <xdr:row>77</xdr:row>
      <xdr:rowOff>149110</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1272500" y="1324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140237</xdr:rowOff>
    </xdr:from>
    <xdr:ext cx="534377" cy="259045"/>
    <xdr:sp macro="" textlink="">
      <xdr:nvSpPr>
        <xdr:cNvPr id="876" name="テキスト ボックス 875">
          <a:extLst>
            <a:ext uri="{FF2B5EF4-FFF2-40B4-BE49-F238E27FC236}">
              <a16:creationId xmlns:a16="http://schemas.microsoft.com/office/drawing/2014/main" xmlns="" id="{00000000-0008-0000-0600-00006C030000}"/>
            </a:ext>
          </a:extLst>
        </xdr:cNvPr>
        <xdr:cNvSpPr txBox="1"/>
      </xdr:nvSpPr>
      <xdr:spPr>
        <a:xfrm>
          <a:off x="21056111" y="1334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162358</xdr:rowOff>
    </xdr:from>
    <xdr:to>
      <xdr:col>107</xdr:col>
      <xdr:colOff>101600</xdr:colOff>
      <xdr:row>77</xdr:row>
      <xdr:rowOff>92508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0383500" y="131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83635</xdr:rowOff>
    </xdr:from>
    <xdr:ext cx="534377"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0167111" y="132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119977</xdr:rowOff>
    </xdr:from>
    <xdr:to>
      <xdr:col>102</xdr:col>
      <xdr:colOff>165100</xdr:colOff>
      <xdr:row>78</xdr:row>
      <xdr:rowOff>50127</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19494500" y="1332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41254</xdr:rowOff>
    </xdr:from>
    <xdr:ext cx="534377"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19278111" y="1341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119762</xdr:rowOff>
    </xdr:from>
    <xdr:to>
      <xdr:col>98</xdr:col>
      <xdr:colOff>38100</xdr:colOff>
      <xdr:row>78</xdr:row>
      <xdr:rowOff>49912</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8605500" y="1332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41039</xdr:rowOff>
    </xdr:from>
    <xdr:ext cx="534377"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389111" y="134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xmlns=""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xmlns=""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xmlns=""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xmlns=""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xmlns=""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xmlns=""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xmlns=""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xmlns=""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xmlns=""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xmlns=""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住民一人当たり歳出決算額は、</a:t>
          </a:r>
          <a:r>
            <a:rPr kumimoji="1" lang="en-US" altLang="ja-JP" sz="1300">
              <a:latin typeface="ＭＳ Ｐゴシック" panose="020B0600070205080204" pitchFamily="50" charset="-128"/>
              <a:ea typeface="ＭＳ Ｐゴシック" panose="020B0600070205080204" pitchFamily="50" charset="-128"/>
            </a:rPr>
            <a:t>556</a:t>
          </a:r>
          <a:r>
            <a:rPr kumimoji="1" lang="ja-JP" altLang="en-US" sz="1300">
              <a:latin typeface="ＭＳ Ｐゴシック" panose="020B0600070205080204" pitchFamily="50" charset="-128"/>
              <a:ea typeface="ＭＳ Ｐゴシック" panose="020B0600070205080204" pitchFamily="50" charset="-128"/>
            </a:rPr>
            <a:t>千円となっており、前年度から</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増加した。主な要因は、町民センター耐震・改修事業を行ったことにより、普通建設事業費が増加したためである。その他、基金等への積立金も増加したことも要因である。類似団体と比較した一人当たりコストは平均を下回っているが、今後、児童福祉費や障碍者福祉費等の扶助費や、施設の維持管理費用の増加によるコスト増が見込まれる。維持管理経費については公共施設等総合管理計画に基づき、事業の取捨選択を徹底していくことで、事業費の減少と平準化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栃木県茂木町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13,353
13,268
172.69
7,884,282
7,428,782
444,097
4,415,476
7,669,878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51.7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83693</xdr:rowOff>
    </xdr:from>
    <xdr:to>
      <xdr:col>24</xdr:col>
      <xdr:colOff>63500</xdr:colOff>
      <xdr:row>36</xdr:row>
      <xdr:rowOff>127617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6255893"/>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130066</xdr:rowOff>
    </xdr:from>
    <xdr:to>
      <xdr:col>19</xdr:col>
      <xdr:colOff>177800</xdr:colOff>
      <xdr:row>36</xdr:row>
      <xdr:rowOff>83693</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6130816"/>
          <a:ext cx="889000" cy="1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130066</xdr:rowOff>
    </xdr:from>
    <xdr:to>
      <xdr:col>15</xdr:col>
      <xdr:colOff>50800</xdr:colOff>
      <xdr:row>36</xdr:row>
      <xdr:rowOff>27033</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130816"/>
          <a:ext cx="8890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27033</xdr:rowOff>
    </xdr:from>
    <xdr:to>
      <xdr:col>10</xdr:col>
      <xdr:colOff>114300</xdr:colOff>
      <xdr:row>36</xdr:row>
      <xdr:rowOff>137087</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6199233"/>
          <a:ext cx="889000" cy="1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170524</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76817</xdr:rowOff>
    </xdr:from>
    <xdr:to>
      <xdr:col>24</xdr:col>
      <xdr:colOff>114300</xdr:colOff>
      <xdr:row>37</xdr:row>
      <xdr:rowOff>6967</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624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99694</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10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32893</xdr:rowOff>
    </xdr:from>
    <xdr:to>
      <xdr:col>20</xdr:col>
      <xdr:colOff>38100</xdr:colOff>
      <xdr:row>36</xdr:row>
      <xdr:rowOff>134493</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151020</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98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79266</xdr:rowOff>
    </xdr:from>
    <xdr:to>
      <xdr:col>15</xdr:col>
      <xdr:colOff>101600</xdr:colOff>
      <xdr:row>36</xdr:row>
      <xdr:rowOff>9416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608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25943</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85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147683</xdr:rowOff>
    </xdr:from>
    <xdr:to>
      <xdr:col>10</xdr:col>
      <xdr:colOff>165100</xdr:colOff>
      <xdr:row>36</xdr:row>
      <xdr:rowOff>77833</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614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94360</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923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86287</xdr:rowOff>
    </xdr:from>
    <xdr:to>
      <xdr:col>6</xdr:col>
      <xdr:colOff>38100</xdr:colOff>
      <xdr:row>37</xdr:row>
      <xdr:rowOff>16437</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62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32964</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60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77315</xdr:rowOff>
    </xdr:from>
    <xdr:to>
      <xdr:col>24</xdr:col>
      <xdr:colOff>63500</xdr:colOff>
      <xdr:row>57</xdr:row>
      <xdr:rowOff>121983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3797300" y="9849965"/>
          <a:ext cx="838200" cy="4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87929</xdr:rowOff>
    </xdr:from>
    <xdr:to>
      <xdr:col>19</xdr:col>
      <xdr:colOff>177800</xdr:colOff>
      <xdr:row>57</xdr:row>
      <xdr:rowOff>121983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908300" y="9860579"/>
          <a:ext cx="889000" cy="3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87929</xdr:rowOff>
    </xdr:from>
    <xdr:to>
      <xdr:col>15</xdr:col>
      <xdr:colOff>50800</xdr:colOff>
      <xdr:row>57</xdr:row>
      <xdr:rowOff>164360</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2019300" y="9860579"/>
          <a:ext cx="889000" cy="7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30211</xdr:rowOff>
    </xdr:from>
    <xdr:to>
      <xdr:col>10</xdr:col>
      <xdr:colOff>114300</xdr:colOff>
      <xdr:row>57</xdr:row>
      <xdr:rowOff>164360</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9802861"/>
          <a:ext cx="889000" cy="13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26515</xdr:rowOff>
    </xdr:from>
    <xdr:to>
      <xdr:col>24</xdr:col>
      <xdr:colOff>114300</xdr:colOff>
      <xdr:row>57</xdr:row>
      <xdr:rowOff>128115</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979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49392</xdr:rowOff>
    </xdr:from>
    <xdr:ext cx="599010"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65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71183</xdr:rowOff>
    </xdr:from>
    <xdr:to>
      <xdr:col>20</xdr:col>
      <xdr:colOff>38100</xdr:colOff>
      <xdr:row>58</xdr:row>
      <xdr:rowOff>1333</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98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17860</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961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37129</xdr:rowOff>
    </xdr:from>
    <xdr:to>
      <xdr:col>15</xdr:col>
      <xdr:colOff>101600</xdr:colOff>
      <xdr:row>57</xdr:row>
      <xdr:rowOff>138729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98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129856</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08795" y="990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113560</xdr:rowOff>
    </xdr:from>
    <xdr:to>
      <xdr:col>10</xdr:col>
      <xdr:colOff>165100</xdr:colOff>
      <xdr:row>58</xdr:row>
      <xdr:rowOff>43710</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988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60237</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966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150861</xdr:rowOff>
    </xdr:from>
    <xdr:to>
      <xdr:col>6</xdr:col>
      <xdr:colOff>38100</xdr:colOff>
      <xdr:row>57</xdr:row>
      <xdr:rowOff>81011</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975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97538</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952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8223</xdr:rowOff>
    </xdr:from>
    <xdr:to>
      <xdr:col>24</xdr:col>
      <xdr:colOff>63500</xdr:colOff>
      <xdr:row>78</xdr:row>
      <xdr:rowOff>16677</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3381323"/>
          <a:ext cx="838200" cy="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16677</xdr:rowOff>
    </xdr:from>
    <xdr:to>
      <xdr:col>19</xdr:col>
      <xdr:colOff>177800</xdr:colOff>
      <xdr:row>78</xdr:row>
      <xdr:rowOff>22250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389777"/>
          <a:ext cx="889000" cy="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22250</xdr:rowOff>
    </xdr:from>
    <xdr:to>
      <xdr:col>15</xdr:col>
      <xdr:colOff>50800</xdr:colOff>
      <xdr:row>78</xdr:row>
      <xdr:rowOff>78325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95350"/>
          <a:ext cx="889000" cy="5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78325</xdr:rowOff>
    </xdr:from>
    <xdr:to>
      <xdr:col>10</xdr:col>
      <xdr:colOff>114300</xdr:colOff>
      <xdr:row>78</xdr:row>
      <xdr:rowOff>126738</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451425"/>
          <a:ext cx="889000" cy="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107160</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128873</xdr:rowOff>
    </xdr:from>
    <xdr:to>
      <xdr:col>24</xdr:col>
      <xdr:colOff>114300</xdr:colOff>
      <xdr:row>78</xdr:row>
      <xdr:rowOff>59023</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33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107300</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30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137327</xdr:rowOff>
    </xdr:from>
    <xdr:to>
      <xdr:col>20</xdr:col>
      <xdr:colOff>38100</xdr:colOff>
      <xdr:row>78</xdr:row>
      <xdr:rowOff>67477</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333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58604</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3431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142900</xdr:rowOff>
    </xdr:from>
    <xdr:to>
      <xdr:col>15</xdr:col>
      <xdr:colOff>101600</xdr:colOff>
      <xdr:row>78</xdr:row>
      <xdr:rowOff>73050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33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64177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343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27525</xdr:rowOff>
    </xdr:from>
    <xdr:to>
      <xdr:col>10</xdr:col>
      <xdr:colOff>165100</xdr:colOff>
      <xdr:row>78</xdr:row>
      <xdr:rowOff>129125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340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120252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3493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75938</xdr:rowOff>
    </xdr:from>
    <xdr:to>
      <xdr:col>6</xdr:col>
      <xdr:colOff>38100</xdr:colOff>
      <xdr:row>79</xdr:row>
      <xdr:rowOff>6088</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44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168665</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35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xmlns=""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a:extLst>
            <a:ext uri="{FF2B5EF4-FFF2-40B4-BE49-F238E27FC236}">
              <a16:creationId xmlns:a16="http://schemas.microsoft.com/office/drawing/2014/main" xmlns="" id="{00000000-0008-0000-0700-0000E9000000}"/>
            </a:ext>
          </a:extLst>
        </xdr:cNvPr>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a:extLst>
            <a:ext uri="{FF2B5EF4-FFF2-40B4-BE49-F238E27FC236}">
              <a16:creationId xmlns:a16="http://schemas.microsoft.com/office/drawing/2014/main" xmlns="" id="{00000000-0008-0000-0700-0000EB000000}"/>
            </a:ext>
          </a:extLst>
        </xdr:cNvPr>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149279</xdr:rowOff>
    </xdr:from>
    <xdr:to>
      <xdr:col>24</xdr:col>
      <xdr:colOff>63500</xdr:colOff>
      <xdr:row>97</xdr:row>
      <xdr:rowOff>91269</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3797300" y="16608479"/>
          <a:ext cx="838200" cy="11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a:extLst>
            <a:ext uri="{FF2B5EF4-FFF2-40B4-BE49-F238E27FC236}">
              <a16:creationId xmlns:a16="http://schemas.microsoft.com/office/drawing/2014/main" xmlns="" id="{00000000-0008-0000-0700-0000EE000000}"/>
            </a:ext>
          </a:extLst>
        </xdr:cNvPr>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149279</xdr:rowOff>
    </xdr:from>
    <xdr:to>
      <xdr:col>19</xdr:col>
      <xdr:colOff>177800</xdr:colOff>
      <xdr:row>97</xdr:row>
      <xdr:rowOff>25673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2908300" y="16608479"/>
          <a:ext cx="889000" cy="4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25673</xdr:rowOff>
    </xdr:from>
    <xdr:to>
      <xdr:col>15</xdr:col>
      <xdr:colOff>50800</xdr:colOff>
      <xdr:row>97</xdr:row>
      <xdr:rowOff>74811</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flipV="1">
          <a:off x="2019300" y="16656323"/>
          <a:ext cx="88900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a:extLst>
            <a:ext uri="{FF2B5EF4-FFF2-40B4-BE49-F238E27FC236}">
              <a16:creationId xmlns:a16="http://schemas.microsoft.com/office/drawing/2014/main" xmlns="" id="{00000000-0008-0000-0700-0000F4000000}"/>
            </a:ext>
          </a:extLst>
        </xdr:cNvPr>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126833</xdr:rowOff>
    </xdr:from>
    <xdr:to>
      <xdr:col>10</xdr:col>
      <xdr:colOff>114300</xdr:colOff>
      <xdr:row>97</xdr:row>
      <xdr:rowOff>74811</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a:off x="1130300" y="16586033"/>
          <a:ext cx="889000" cy="11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57044</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1752111" y="163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14226</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863111" y="1664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40469</xdr:rowOff>
    </xdr:from>
    <xdr:to>
      <xdr:col>24</xdr:col>
      <xdr:colOff>114300</xdr:colOff>
      <xdr:row>97</xdr:row>
      <xdr:rowOff>142069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4584700" y="1667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18896</xdr:rowOff>
    </xdr:from>
    <xdr:ext cx="534377" cy="259045"/>
    <xdr:sp macro="" textlink="">
      <xdr:nvSpPr>
        <xdr:cNvPr id="257" name="衛生費該当値テキスト">
          <a:extLst>
            <a:ext uri="{FF2B5EF4-FFF2-40B4-BE49-F238E27FC236}">
              <a16:creationId xmlns:a16="http://schemas.microsoft.com/office/drawing/2014/main" xmlns="" id="{00000000-0008-0000-0700-000001010000}"/>
            </a:ext>
          </a:extLst>
        </xdr:cNvPr>
        <xdr:cNvSpPr txBox="1"/>
      </xdr:nvSpPr>
      <xdr:spPr>
        <a:xfrm>
          <a:off x="4686300" y="1664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98479</xdr:rowOff>
    </xdr:from>
    <xdr:to>
      <xdr:col>20</xdr:col>
      <xdr:colOff>38100</xdr:colOff>
      <xdr:row>97</xdr:row>
      <xdr:rowOff>28629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3746500" y="165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19756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3530111" y="1665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146323</xdr:rowOff>
    </xdr:from>
    <xdr:to>
      <xdr:col>15</xdr:col>
      <xdr:colOff>101600</xdr:colOff>
      <xdr:row>97</xdr:row>
      <xdr:rowOff>76473</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2857500" y="1660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67600</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2641111" y="1669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24011</xdr:rowOff>
    </xdr:from>
    <xdr:to>
      <xdr:col>10</xdr:col>
      <xdr:colOff>165100</xdr:colOff>
      <xdr:row>97</xdr:row>
      <xdr:rowOff>125611</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968500" y="166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116738</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1752111" y="167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76033</xdr:rowOff>
    </xdr:from>
    <xdr:to>
      <xdr:col>6</xdr:col>
      <xdr:colOff>38100</xdr:colOff>
      <xdr:row>97</xdr:row>
      <xdr:rowOff>6183</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079500" y="1653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22710</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863111" y="163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xmlns=""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37</xdr:row>
      <xdr:rowOff>52705</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flipV="1">
          <a:off x="10475595" y="6396355"/>
          <a:ext cx="1270" cy="33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xmlns=""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170832</xdr:rowOff>
    </xdr:from>
    <xdr:ext cx="469744" cy="259045"/>
    <xdr:sp macro="" textlink="">
      <xdr:nvSpPr>
        <xdr:cNvPr id="292" name="労働費最大値テキスト">
          <a:extLst>
            <a:ext uri="{FF2B5EF4-FFF2-40B4-BE49-F238E27FC236}">
              <a16:creationId xmlns:a16="http://schemas.microsoft.com/office/drawing/2014/main" xmlns="" id="{00000000-0008-0000-0700-000024010000}"/>
            </a:ext>
          </a:extLst>
        </xdr:cNvPr>
        <xdr:cNvSpPr txBox="1"/>
      </xdr:nvSpPr>
      <xdr:spPr>
        <a:xfrm>
          <a:off x="10528300" y="617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37</xdr:row>
      <xdr:rowOff>52705</xdr:rowOff>
    </xdr:from>
    <xdr:to>
      <xdr:col>55</xdr:col>
      <xdr:colOff>88900</xdr:colOff>
      <xdr:row>37</xdr:row>
      <xdr:rowOff>52705</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10388600" y="639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159512</xdr:rowOff>
    </xdr:from>
    <xdr:to>
      <xdr:col>55</xdr:col>
      <xdr:colOff>0</xdr:colOff>
      <xdr:row>38</xdr:row>
      <xdr:rowOff>160147</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9639300" y="6674612"/>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118762</xdr:rowOff>
    </xdr:from>
    <xdr:ext cx="378565" cy="259045"/>
    <xdr:sp macro="" textlink="">
      <xdr:nvSpPr>
        <xdr:cNvPr id="295" name="労働費平均値テキスト">
          <a:extLst>
            <a:ext uri="{FF2B5EF4-FFF2-40B4-BE49-F238E27FC236}">
              <a16:creationId xmlns:a16="http://schemas.microsoft.com/office/drawing/2014/main" xmlns="" id="{00000000-0008-0000-0700-000027010000}"/>
            </a:ext>
          </a:extLst>
        </xdr:cNvPr>
        <xdr:cNvSpPr txBox="1"/>
      </xdr:nvSpPr>
      <xdr:spPr>
        <a:xfrm>
          <a:off x="10528300" y="64624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95885</xdr:rowOff>
    </xdr:from>
    <xdr:to>
      <xdr:col>55</xdr:col>
      <xdr:colOff>50800</xdr:colOff>
      <xdr:row>39</xdr:row>
      <xdr:rowOff>26035</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104267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151384</xdr:rowOff>
    </xdr:from>
    <xdr:to>
      <xdr:col>50</xdr:col>
      <xdr:colOff>114300</xdr:colOff>
      <xdr:row>38</xdr:row>
      <xdr:rowOff>159512</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8750300" y="6495034"/>
          <a:ext cx="889000" cy="17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63373</xdr:rowOff>
    </xdr:from>
    <xdr:to>
      <xdr:col>50</xdr:col>
      <xdr:colOff>165100</xdr:colOff>
      <xdr:row>38</xdr:row>
      <xdr:rowOff>164973</xdr:rowOff>
    </xdr:to>
    <xdr:sp macro="" textlink="">
      <xdr:nvSpPr>
        <xdr:cNvPr id="298" name="フローチャート: 判断 297">
          <a:extLst>
            <a:ext uri="{FF2B5EF4-FFF2-40B4-BE49-F238E27FC236}">
              <a16:creationId xmlns:a16="http://schemas.microsoft.com/office/drawing/2014/main" xmlns="" id="{00000000-0008-0000-0700-00002A010000}"/>
            </a:ext>
          </a:extLst>
        </xdr:cNvPr>
        <xdr:cNvSpPr/>
      </xdr:nvSpPr>
      <xdr:spPr>
        <a:xfrm>
          <a:off x="9588500" y="657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10050</xdr:rowOff>
    </xdr:from>
    <xdr:ext cx="378565"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9450017" y="6353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142240</xdr:rowOff>
    </xdr:from>
    <xdr:to>
      <xdr:col>45</xdr:col>
      <xdr:colOff>177800</xdr:colOff>
      <xdr:row>37</xdr:row>
      <xdr:rowOff>151384</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7861300" y="5457190"/>
          <a:ext cx="889000" cy="103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46482</xdr:rowOff>
    </xdr:from>
    <xdr:to>
      <xdr:col>46</xdr:col>
      <xdr:colOff>38100</xdr:colOff>
      <xdr:row>38</xdr:row>
      <xdr:rowOff>148082</xdr:rowOff>
    </xdr:to>
    <xdr:sp macro="" textlink="">
      <xdr:nvSpPr>
        <xdr:cNvPr id="301" name="フローチャート: 判断 300">
          <a:extLst>
            <a:ext uri="{FF2B5EF4-FFF2-40B4-BE49-F238E27FC236}">
              <a16:creationId xmlns:a16="http://schemas.microsoft.com/office/drawing/2014/main" xmlns="" id="{00000000-0008-0000-0700-00002D010000}"/>
            </a:ext>
          </a:extLst>
        </xdr:cNvPr>
        <xdr:cNvSpPr/>
      </xdr:nvSpPr>
      <xdr:spPr>
        <a:xfrm>
          <a:off x="86995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139209</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8561017" y="6654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142240</xdr:rowOff>
    </xdr:from>
    <xdr:to>
      <xdr:col>41</xdr:col>
      <xdr:colOff>50800</xdr:colOff>
      <xdr:row>31</xdr:row>
      <xdr:rowOff>151638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6972300" y="5457190"/>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160020</xdr:rowOff>
    </xdr:from>
    <xdr:to>
      <xdr:col>41</xdr:col>
      <xdr:colOff>101600</xdr:colOff>
      <xdr:row>38</xdr:row>
      <xdr:rowOff>90170</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7810500" y="65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81297</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7626428" y="659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107696</xdr:rowOff>
    </xdr:from>
    <xdr:to>
      <xdr:col>36</xdr:col>
      <xdr:colOff>165100</xdr:colOff>
      <xdr:row>38</xdr:row>
      <xdr:rowOff>37846</xdr:rowOff>
    </xdr:to>
    <xdr:sp macro="" textlink="">
      <xdr:nvSpPr>
        <xdr:cNvPr id="306" name="フローチャート: 判断 305">
          <a:extLst>
            <a:ext uri="{FF2B5EF4-FFF2-40B4-BE49-F238E27FC236}">
              <a16:creationId xmlns:a16="http://schemas.microsoft.com/office/drawing/2014/main" xmlns="" id="{00000000-0008-0000-0700-000032010000}"/>
            </a:ext>
          </a:extLst>
        </xdr:cNvPr>
        <xdr:cNvSpPr/>
      </xdr:nvSpPr>
      <xdr:spPr>
        <a:xfrm>
          <a:off x="6921500" y="64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28973</xdr:rowOff>
    </xdr:from>
    <xdr:ext cx="469744"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6737428"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109347</xdr:rowOff>
    </xdr:from>
    <xdr:to>
      <xdr:col>55</xdr:col>
      <xdr:colOff>50800</xdr:colOff>
      <xdr:row>39</xdr:row>
      <xdr:rowOff>39497</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104267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74312</xdr:rowOff>
    </xdr:from>
    <xdr:ext cx="378565" cy="259045"/>
    <xdr:sp macro="" textlink="">
      <xdr:nvSpPr>
        <xdr:cNvPr id="314" name="労働費該当値テキスト">
          <a:extLst>
            <a:ext uri="{FF2B5EF4-FFF2-40B4-BE49-F238E27FC236}">
              <a16:creationId xmlns:a16="http://schemas.microsoft.com/office/drawing/2014/main" xmlns="" id="{00000000-0008-0000-0700-00003A010000}"/>
            </a:ext>
          </a:extLst>
        </xdr:cNvPr>
        <xdr:cNvSpPr txBox="1"/>
      </xdr:nvSpPr>
      <xdr:spPr>
        <a:xfrm>
          <a:off x="10528300" y="6589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108712</xdr:rowOff>
    </xdr:from>
    <xdr:to>
      <xdr:col>50</xdr:col>
      <xdr:colOff>165100</xdr:colOff>
      <xdr:row>39</xdr:row>
      <xdr:rowOff>38862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9588500" y="662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29989</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9450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100584</xdr:rowOff>
    </xdr:from>
    <xdr:to>
      <xdr:col>46</xdr:col>
      <xdr:colOff>38100</xdr:colOff>
      <xdr:row>38</xdr:row>
      <xdr:rowOff>30735</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86995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47261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8515428" y="621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91440</xdr:rowOff>
    </xdr:from>
    <xdr:to>
      <xdr:col>41</xdr:col>
      <xdr:colOff>101600</xdr:colOff>
      <xdr:row>32</xdr:row>
      <xdr:rowOff>21590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7810500" y="540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38117</xdr:rowOff>
    </xdr:from>
    <xdr:ext cx="534377"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7594111" y="518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100838</xdr:rowOff>
    </xdr:from>
    <xdr:to>
      <xdr:col>36</xdr:col>
      <xdr:colOff>165100</xdr:colOff>
      <xdr:row>32</xdr:row>
      <xdr:rowOff>30988</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6921500" y="54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47515</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737428"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123367</xdr:rowOff>
    </xdr:from>
    <xdr:to>
      <xdr:col>55</xdr:col>
      <xdr:colOff>0</xdr:colOff>
      <xdr:row>57</xdr:row>
      <xdr:rowOff>1317</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724567"/>
          <a:ext cx="838200" cy="4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1317</xdr:rowOff>
    </xdr:from>
    <xdr:to>
      <xdr:col>50</xdr:col>
      <xdr:colOff>114300</xdr:colOff>
      <xdr:row>57</xdr:row>
      <xdr:rowOff>16147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8750300" y="9773967"/>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4055</xdr:rowOff>
    </xdr:from>
    <xdr:to>
      <xdr:col>45</xdr:col>
      <xdr:colOff>177800</xdr:colOff>
      <xdr:row>57</xdr:row>
      <xdr:rowOff>16147</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7861300" y="9776705"/>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170287</xdr:rowOff>
    </xdr:from>
    <xdr:to>
      <xdr:col>41</xdr:col>
      <xdr:colOff>50800</xdr:colOff>
      <xdr:row>57</xdr:row>
      <xdr:rowOff>4055</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6972300" y="9771487"/>
          <a:ext cx="8890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72567</xdr:rowOff>
    </xdr:from>
    <xdr:to>
      <xdr:col>55</xdr:col>
      <xdr:colOff>50800</xdr:colOff>
      <xdr:row>57</xdr:row>
      <xdr:rowOff>2717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6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95444</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121967</xdr:rowOff>
    </xdr:from>
    <xdr:to>
      <xdr:col>50</xdr:col>
      <xdr:colOff>165100</xdr:colOff>
      <xdr:row>57</xdr:row>
      <xdr:rowOff>52117</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72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68644</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49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136797</xdr:rowOff>
    </xdr:from>
    <xdr:to>
      <xdr:col>46</xdr:col>
      <xdr:colOff>38100</xdr:colOff>
      <xdr:row>57</xdr:row>
      <xdr:rowOff>66947</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7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58074</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83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124705</xdr:rowOff>
    </xdr:from>
    <xdr:to>
      <xdr:col>41</xdr:col>
      <xdr:colOff>101600</xdr:colOff>
      <xdr:row>57</xdr:row>
      <xdr:rowOff>54855</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72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71382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50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119487</xdr:rowOff>
    </xdr:from>
    <xdr:to>
      <xdr:col>36</xdr:col>
      <xdr:colOff>165100</xdr:colOff>
      <xdr:row>57</xdr:row>
      <xdr:rowOff>49637</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7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66164</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49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xmlns=""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0" name="商工費最小値テキスト">
          <a:extLst>
            <a:ext uri="{FF2B5EF4-FFF2-40B4-BE49-F238E27FC236}">
              <a16:creationId xmlns:a16="http://schemas.microsoft.com/office/drawing/2014/main" xmlns="" id="{00000000-0008-0000-0700-000090010000}"/>
            </a:ext>
          </a:extLst>
        </xdr:cNvPr>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2" name="商工費最大値テキスト">
          <a:extLst>
            <a:ext uri="{FF2B5EF4-FFF2-40B4-BE49-F238E27FC236}">
              <a16:creationId xmlns:a16="http://schemas.microsoft.com/office/drawing/2014/main" xmlns="" id="{00000000-0008-0000-0700-000092010000}"/>
            </a:ext>
          </a:extLst>
        </xdr:cNvPr>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150228</xdr:rowOff>
    </xdr:from>
    <xdr:to>
      <xdr:col>55</xdr:col>
      <xdr:colOff>0</xdr:colOff>
      <xdr:row>77</xdr:row>
      <xdr:rowOff>144094</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9639300" y="13180428"/>
          <a:ext cx="838200" cy="1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5" name="商工費平均値テキスト">
          <a:extLst>
            <a:ext uri="{FF2B5EF4-FFF2-40B4-BE49-F238E27FC236}">
              <a16:creationId xmlns:a16="http://schemas.microsoft.com/office/drawing/2014/main" xmlns="" id="{00000000-0008-0000-0700-000095010000}"/>
            </a:ext>
          </a:extLst>
        </xdr:cNvPr>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97092</xdr:rowOff>
    </xdr:from>
    <xdr:to>
      <xdr:col>50</xdr:col>
      <xdr:colOff>114300</xdr:colOff>
      <xdr:row>77</xdr:row>
      <xdr:rowOff>144094</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8750300" y="13127292"/>
          <a:ext cx="889000" cy="2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97092</xdr:rowOff>
    </xdr:from>
    <xdr:to>
      <xdr:col>45</xdr:col>
      <xdr:colOff>177800</xdr:colOff>
      <xdr:row>77</xdr:row>
      <xdr:rowOff>137885</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7861300" y="13127292"/>
          <a:ext cx="889000" cy="2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137885</xdr:rowOff>
    </xdr:from>
    <xdr:to>
      <xdr:col>41</xdr:col>
      <xdr:colOff>50800</xdr:colOff>
      <xdr:row>78</xdr:row>
      <xdr:rowOff>16205</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6972300" y="13339535"/>
          <a:ext cx="889000" cy="4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99428</xdr:rowOff>
    </xdr:from>
    <xdr:to>
      <xdr:col>55</xdr:col>
      <xdr:colOff>50800</xdr:colOff>
      <xdr:row>77</xdr:row>
      <xdr:rowOff>29578</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10426700" y="131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122305</xdr:rowOff>
    </xdr:from>
    <xdr:ext cx="534377" cy="259045"/>
    <xdr:sp macro="" textlink="">
      <xdr:nvSpPr>
        <xdr:cNvPr id="424" name="商工費該当値テキスト">
          <a:extLst>
            <a:ext uri="{FF2B5EF4-FFF2-40B4-BE49-F238E27FC236}">
              <a16:creationId xmlns:a16="http://schemas.microsoft.com/office/drawing/2014/main" xmlns="" id="{00000000-0008-0000-0700-0000A8010000}"/>
            </a:ext>
          </a:extLst>
        </xdr:cNvPr>
        <xdr:cNvSpPr txBox="1"/>
      </xdr:nvSpPr>
      <xdr:spPr>
        <a:xfrm>
          <a:off x="10528300" y="129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93294</xdr:rowOff>
    </xdr:from>
    <xdr:to>
      <xdr:col>50</xdr:col>
      <xdr:colOff>165100</xdr:colOff>
      <xdr:row>78</xdr:row>
      <xdr:rowOff>23444</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9588500" y="132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39971</xdr:rowOff>
    </xdr:from>
    <xdr:ext cx="534377"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9372111" y="1307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46292</xdr:rowOff>
    </xdr:from>
    <xdr:to>
      <xdr:col>46</xdr:col>
      <xdr:colOff>38100</xdr:colOff>
      <xdr:row>76</xdr:row>
      <xdr:rowOff>147892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8699500" y="130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164419</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483111" y="1285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87085</xdr:rowOff>
    </xdr:from>
    <xdr:to>
      <xdr:col>41</xdr:col>
      <xdr:colOff>101600</xdr:colOff>
      <xdr:row>78</xdr:row>
      <xdr:rowOff>17235</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78105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33762</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7594111" y="130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136855</xdr:rowOff>
    </xdr:from>
    <xdr:to>
      <xdr:col>36</xdr:col>
      <xdr:colOff>165100</xdr:colOff>
      <xdr:row>78</xdr:row>
      <xdr:rowOff>67005</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6921500" y="133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83532</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6705111" y="1311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xmlns=""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3" name="土木費最小値テキスト">
          <a:extLst>
            <a:ext uri="{FF2B5EF4-FFF2-40B4-BE49-F238E27FC236}">
              <a16:creationId xmlns:a16="http://schemas.microsoft.com/office/drawing/2014/main" xmlns="" id="{00000000-0008-0000-0700-0000C5010000}"/>
            </a:ext>
          </a:extLst>
        </xdr:cNvPr>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5" name="土木費最大値テキスト">
          <a:extLst>
            <a:ext uri="{FF2B5EF4-FFF2-40B4-BE49-F238E27FC236}">
              <a16:creationId xmlns:a16="http://schemas.microsoft.com/office/drawing/2014/main" xmlns="" id="{00000000-0008-0000-0700-0000C7010000}"/>
            </a:ext>
          </a:extLst>
        </xdr:cNvPr>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169072</xdr:rowOff>
    </xdr:from>
    <xdr:to>
      <xdr:col>55</xdr:col>
      <xdr:colOff>0</xdr:colOff>
      <xdr:row>97</xdr:row>
      <xdr:rowOff>169216</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flipV="1">
          <a:off x="9639300" y="16799722"/>
          <a:ext cx="838200" cy="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8" name="土木費平均値テキスト">
          <a:extLst>
            <a:ext uri="{FF2B5EF4-FFF2-40B4-BE49-F238E27FC236}">
              <a16:creationId xmlns:a16="http://schemas.microsoft.com/office/drawing/2014/main" xmlns="" id="{00000000-0008-0000-0700-0000CA010000}"/>
            </a:ext>
          </a:extLst>
        </xdr:cNvPr>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137818</xdr:rowOff>
    </xdr:from>
    <xdr:to>
      <xdr:col>50</xdr:col>
      <xdr:colOff>114300</xdr:colOff>
      <xdr:row>97</xdr:row>
      <xdr:rowOff>169216</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8750300" y="16768468"/>
          <a:ext cx="889000" cy="3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137818</xdr:rowOff>
    </xdr:from>
    <xdr:to>
      <xdr:col>45</xdr:col>
      <xdr:colOff>177800</xdr:colOff>
      <xdr:row>97</xdr:row>
      <xdr:rowOff>158347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7861300" y="16768468"/>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4" name="フローチャート: 判断 463">
          <a:extLst>
            <a:ext uri="{FF2B5EF4-FFF2-40B4-BE49-F238E27FC236}">
              <a16:creationId xmlns:a16="http://schemas.microsoft.com/office/drawing/2014/main" xmlns="" id="{00000000-0008-0000-0700-0000D0010000}"/>
            </a:ext>
          </a:extLst>
        </xdr:cNvPr>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158347</xdr:rowOff>
    </xdr:from>
    <xdr:to>
      <xdr:col>41</xdr:col>
      <xdr:colOff>50800</xdr:colOff>
      <xdr:row>98</xdr:row>
      <xdr:rowOff>5607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6972300" y="16788997"/>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7" name="フローチャート: 判断 466">
          <a:extLst>
            <a:ext uri="{FF2B5EF4-FFF2-40B4-BE49-F238E27FC236}">
              <a16:creationId xmlns:a16="http://schemas.microsoft.com/office/drawing/2014/main" xmlns="" id="{00000000-0008-0000-0700-0000D3010000}"/>
            </a:ext>
          </a:extLst>
        </xdr:cNvPr>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62349</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6705111" y="165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118272</xdr:rowOff>
    </xdr:from>
    <xdr:to>
      <xdr:col>55</xdr:col>
      <xdr:colOff>50800</xdr:colOff>
      <xdr:row>98</xdr:row>
      <xdr:rowOff>48422</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10426700" y="1674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7" name="土木費該当値テキスト">
          <a:extLst>
            <a:ext uri="{FF2B5EF4-FFF2-40B4-BE49-F238E27FC236}">
              <a16:creationId xmlns:a16="http://schemas.microsoft.com/office/drawing/2014/main" xmlns="" id="{00000000-0008-0000-0700-0000DD010000}"/>
            </a:ext>
          </a:extLst>
        </xdr:cNvPr>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118416</xdr:rowOff>
    </xdr:from>
    <xdr:to>
      <xdr:col>50</xdr:col>
      <xdr:colOff>165100</xdr:colOff>
      <xdr:row>98</xdr:row>
      <xdr:rowOff>48566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9588500" y="1674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39693</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9372111" y="1684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87018</xdr:rowOff>
    </xdr:from>
    <xdr:to>
      <xdr:col>46</xdr:col>
      <xdr:colOff>38100</xdr:colOff>
      <xdr:row>98</xdr:row>
      <xdr:rowOff>17168</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8699500" y="1671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33695</xdr:rowOff>
    </xdr:from>
    <xdr:ext cx="59901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50795" y="1649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107547</xdr:rowOff>
    </xdr:from>
    <xdr:to>
      <xdr:col>41</xdr:col>
      <xdr:colOff>101600</xdr:colOff>
      <xdr:row>98</xdr:row>
      <xdr:rowOff>37697</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7810500" y="1673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54224</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594111" y="1651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126257</xdr:rowOff>
    </xdr:from>
    <xdr:to>
      <xdr:col>36</xdr:col>
      <xdr:colOff>165100</xdr:colOff>
      <xdr:row>98</xdr:row>
      <xdr:rowOff>56407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6921500" y="1675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47534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05111" y="168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xmlns=""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xmlns=""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xmlns=""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xmlns=""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2" name="消防費最小値テキスト">
          <a:extLst>
            <a:ext uri="{FF2B5EF4-FFF2-40B4-BE49-F238E27FC236}">
              <a16:creationId xmlns:a16="http://schemas.microsoft.com/office/drawing/2014/main" xmlns="" id="{00000000-0008-0000-0700-000000020000}"/>
            </a:ext>
          </a:extLst>
        </xdr:cNvPr>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4" name="消防費最大値テキスト">
          <a:extLst>
            <a:ext uri="{FF2B5EF4-FFF2-40B4-BE49-F238E27FC236}">
              <a16:creationId xmlns:a16="http://schemas.microsoft.com/office/drawing/2014/main" xmlns="" id="{00000000-0008-0000-0700-000002020000}"/>
            </a:ext>
          </a:extLst>
        </xdr:cNvPr>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113035</xdr:rowOff>
    </xdr:from>
    <xdr:to>
      <xdr:col>85</xdr:col>
      <xdr:colOff>127000</xdr:colOff>
      <xdr:row>37</xdr:row>
      <xdr:rowOff>125706</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5481300" y="6456685"/>
          <a:ext cx="8382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7" name="消防費平均値テキスト">
          <a:extLst>
            <a:ext uri="{FF2B5EF4-FFF2-40B4-BE49-F238E27FC236}">
              <a16:creationId xmlns:a16="http://schemas.microsoft.com/office/drawing/2014/main" xmlns="" id="{00000000-0008-0000-0700-000005020000}"/>
            </a:ext>
          </a:extLst>
        </xdr:cNvPr>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92641</xdr:rowOff>
    </xdr:from>
    <xdr:to>
      <xdr:col>81</xdr:col>
      <xdr:colOff>50800</xdr:colOff>
      <xdr:row>37</xdr:row>
      <xdr:rowOff>113035</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4592300" y="6264841"/>
          <a:ext cx="889000" cy="1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92641</xdr:rowOff>
    </xdr:from>
    <xdr:to>
      <xdr:col>76</xdr:col>
      <xdr:colOff>114300</xdr:colOff>
      <xdr:row>37</xdr:row>
      <xdr:rowOff>145709</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flipV="1">
          <a:off x="13703300" y="6264841"/>
          <a:ext cx="889000" cy="2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118604</xdr:rowOff>
    </xdr:from>
    <xdr:to>
      <xdr:col>71</xdr:col>
      <xdr:colOff>177800</xdr:colOff>
      <xdr:row>37</xdr:row>
      <xdr:rowOff>145709</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2814300" y="6462254"/>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120698</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3436111" y="612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137320</xdr:rowOff>
    </xdr:from>
    <xdr:ext cx="534377" cy="259045"/>
    <xdr:sp macro="" textlink="">
      <xdr:nvSpPr>
        <xdr:cNvPr id="529" name="テキスト ボックス 528">
          <a:extLst>
            <a:ext uri="{FF2B5EF4-FFF2-40B4-BE49-F238E27FC236}">
              <a16:creationId xmlns:a16="http://schemas.microsoft.com/office/drawing/2014/main" xmlns="" id="{00000000-0008-0000-0700-000011020000}"/>
            </a:ext>
          </a:extLst>
        </xdr:cNvPr>
        <xdr:cNvSpPr txBox="1"/>
      </xdr:nvSpPr>
      <xdr:spPr>
        <a:xfrm>
          <a:off x="12547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74906</xdr:rowOff>
    </xdr:from>
    <xdr:to>
      <xdr:col>85</xdr:col>
      <xdr:colOff>177800</xdr:colOff>
      <xdr:row>38</xdr:row>
      <xdr:rowOff>5056</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6268700" y="6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161283</xdr:rowOff>
    </xdr:from>
    <xdr:ext cx="534377" cy="259045"/>
    <xdr:sp macro="" textlink="">
      <xdr:nvSpPr>
        <xdr:cNvPr id="536" name="消防費該当値テキスト">
          <a:extLst>
            <a:ext uri="{FF2B5EF4-FFF2-40B4-BE49-F238E27FC236}">
              <a16:creationId xmlns:a16="http://schemas.microsoft.com/office/drawing/2014/main" xmlns="" id="{00000000-0008-0000-0700-000018020000}"/>
            </a:ext>
          </a:extLst>
        </xdr:cNvPr>
        <xdr:cNvSpPr txBox="1"/>
      </xdr:nvSpPr>
      <xdr:spPr>
        <a:xfrm>
          <a:off x="16370300" y="63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62235</xdr:rowOff>
    </xdr:from>
    <xdr:to>
      <xdr:col>81</xdr:col>
      <xdr:colOff>101600</xdr:colOff>
      <xdr:row>37</xdr:row>
      <xdr:rowOff>163835</xdr:rowOff>
    </xdr:to>
    <xdr:sp macro="" textlink="">
      <xdr:nvSpPr>
        <xdr:cNvPr id="537" name="楕円 536">
          <a:extLst>
            <a:ext uri="{FF2B5EF4-FFF2-40B4-BE49-F238E27FC236}">
              <a16:creationId xmlns:a16="http://schemas.microsoft.com/office/drawing/2014/main" xmlns="" id="{00000000-0008-0000-0700-000019020000}"/>
            </a:ext>
          </a:extLst>
        </xdr:cNvPr>
        <xdr:cNvSpPr/>
      </xdr:nvSpPr>
      <xdr:spPr>
        <a:xfrm>
          <a:off x="15430500" y="64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154963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14111" y="64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41841</xdr:rowOff>
    </xdr:from>
    <xdr:to>
      <xdr:col>76</xdr:col>
      <xdr:colOff>165100</xdr:colOff>
      <xdr:row>36</xdr:row>
      <xdr:rowOff>143441</xdr:rowOff>
    </xdr:to>
    <xdr:sp macro="" textlink="">
      <xdr:nvSpPr>
        <xdr:cNvPr id="539" name="楕円 538">
          <a:extLst>
            <a:ext uri="{FF2B5EF4-FFF2-40B4-BE49-F238E27FC236}">
              <a16:creationId xmlns:a16="http://schemas.microsoft.com/office/drawing/2014/main" xmlns="" id="{00000000-0008-0000-0700-00001B020000}"/>
            </a:ext>
          </a:extLst>
        </xdr:cNvPr>
        <xdr:cNvSpPr/>
      </xdr:nvSpPr>
      <xdr:spPr>
        <a:xfrm>
          <a:off x="14541500" y="621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159968</xdr:rowOff>
    </xdr:from>
    <xdr:ext cx="534377"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4325111" y="598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94909</xdr:rowOff>
    </xdr:from>
    <xdr:to>
      <xdr:col>72</xdr:col>
      <xdr:colOff>38100</xdr:colOff>
      <xdr:row>38</xdr:row>
      <xdr:rowOff>25059</xdr:rowOff>
    </xdr:to>
    <xdr:sp macro="" textlink="">
      <xdr:nvSpPr>
        <xdr:cNvPr id="541" name="楕円 540">
          <a:extLst>
            <a:ext uri="{FF2B5EF4-FFF2-40B4-BE49-F238E27FC236}">
              <a16:creationId xmlns:a16="http://schemas.microsoft.com/office/drawing/2014/main" xmlns="" id="{00000000-0008-0000-0700-00001D020000}"/>
            </a:ext>
          </a:extLst>
        </xdr:cNvPr>
        <xdr:cNvSpPr/>
      </xdr:nvSpPr>
      <xdr:spPr>
        <a:xfrm>
          <a:off x="13652500" y="64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16186</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53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67804</xdr:rowOff>
    </xdr:from>
    <xdr:to>
      <xdr:col>67</xdr:col>
      <xdr:colOff>101600</xdr:colOff>
      <xdr:row>37</xdr:row>
      <xdr:rowOff>169404</xdr:rowOff>
    </xdr:to>
    <xdr:sp macro="" textlink="">
      <xdr:nvSpPr>
        <xdr:cNvPr id="543" name="楕円 542">
          <a:extLst>
            <a:ext uri="{FF2B5EF4-FFF2-40B4-BE49-F238E27FC236}">
              <a16:creationId xmlns:a16="http://schemas.microsoft.com/office/drawing/2014/main" xmlns="" id="{00000000-0008-0000-0700-00001F020000}"/>
            </a:ext>
          </a:extLst>
        </xdr:cNvPr>
        <xdr:cNvSpPr/>
      </xdr:nvSpPr>
      <xdr:spPr>
        <a:xfrm>
          <a:off x="12763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160531</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63843</xdr:rowOff>
    </xdr:from>
    <xdr:to>
      <xdr:col>85</xdr:col>
      <xdr:colOff>127000</xdr:colOff>
      <xdr:row>57</xdr:row>
      <xdr:rowOff>28169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665043"/>
          <a:ext cx="838200" cy="1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28169</xdr:rowOff>
    </xdr:from>
    <xdr:to>
      <xdr:col>81</xdr:col>
      <xdr:colOff>50800</xdr:colOff>
      <xdr:row>57</xdr:row>
      <xdr:rowOff>154229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800819"/>
          <a:ext cx="889000" cy="1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111989</xdr:rowOff>
    </xdr:from>
    <xdr:to>
      <xdr:col>76</xdr:col>
      <xdr:colOff>114300</xdr:colOff>
      <xdr:row>57</xdr:row>
      <xdr:rowOff>154229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3703300" y="9884639"/>
          <a:ext cx="889000" cy="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111989</xdr:rowOff>
    </xdr:from>
    <xdr:to>
      <xdr:col>71</xdr:col>
      <xdr:colOff>177800</xdr:colOff>
      <xdr:row>57</xdr:row>
      <xdr:rowOff>153784</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884639"/>
          <a:ext cx="889000" cy="4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78046</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138930</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13043</xdr:rowOff>
    </xdr:from>
    <xdr:to>
      <xdr:col>85</xdr:col>
      <xdr:colOff>177800</xdr:colOff>
      <xdr:row>56</xdr:row>
      <xdr:rowOff>114643</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61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35920</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46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148819</xdr:rowOff>
    </xdr:from>
    <xdr:to>
      <xdr:col>81</xdr:col>
      <xdr:colOff>101600</xdr:colOff>
      <xdr:row>57</xdr:row>
      <xdr:rowOff>78969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75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70096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8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103429</xdr:rowOff>
    </xdr:from>
    <xdr:to>
      <xdr:col>76</xdr:col>
      <xdr:colOff>165100</xdr:colOff>
      <xdr:row>58</xdr:row>
      <xdr:rowOff>33579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8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24706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9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61189</xdr:rowOff>
    </xdr:from>
    <xdr:to>
      <xdr:col>72</xdr:col>
      <xdr:colOff>38100</xdr:colOff>
      <xdr:row>57</xdr:row>
      <xdr:rowOff>162789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83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153916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9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102984</xdr:rowOff>
    </xdr:from>
    <xdr:to>
      <xdr:col>67</xdr:col>
      <xdr:colOff>101600</xdr:colOff>
      <xdr:row>58</xdr:row>
      <xdr:rowOff>33134</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8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24261</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9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xmlns=""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xmlns=""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31" name="災害復旧費最大値テキスト">
          <a:extLst>
            <a:ext uri="{FF2B5EF4-FFF2-40B4-BE49-F238E27FC236}">
              <a16:creationId xmlns:a16="http://schemas.microsoft.com/office/drawing/2014/main" xmlns="" id="{00000000-0008-0000-0700-000077020000}"/>
            </a:ext>
          </a:extLst>
        </xdr:cNvPr>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78718</xdr:rowOff>
    </xdr:from>
    <xdr:to>
      <xdr:col>85</xdr:col>
      <xdr:colOff>127000</xdr:colOff>
      <xdr:row>79</xdr:row>
      <xdr:rowOff>96168</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5481300" y="13623268"/>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4" name="災害復旧費平均値テキスト">
          <a:extLst>
            <a:ext uri="{FF2B5EF4-FFF2-40B4-BE49-F238E27FC236}">
              <a16:creationId xmlns:a16="http://schemas.microsoft.com/office/drawing/2014/main" xmlns="" id="{00000000-0008-0000-0700-00007A020000}"/>
            </a:ext>
          </a:extLst>
        </xdr:cNvPr>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63261</xdr:rowOff>
    </xdr:from>
    <xdr:to>
      <xdr:col>81</xdr:col>
      <xdr:colOff>50800</xdr:colOff>
      <xdr:row>79</xdr:row>
      <xdr:rowOff>78718</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4592300" y="13607811"/>
          <a:ext cx="889000" cy="1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7" name="フローチャート: 判断 636">
          <a:extLst>
            <a:ext uri="{FF2B5EF4-FFF2-40B4-BE49-F238E27FC236}">
              <a16:creationId xmlns:a16="http://schemas.microsoft.com/office/drawing/2014/main" xmlns="" id="{00000000-0008-0000-0700-00007D020000}"/>
            </a:ext>
          </a:extLst>
        </xdr:cNvPr>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63261</xdr:rowOff>
    </xdr:from>
    <xdr:to>
      <xdr:col>76</xdr:col>
      <xdr:colOff>114300</xdr:colOff>
      <xdr:row>79</xdr:row>
      <xdr:rowOff>77096</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flipV="1">
          <a:off x="13703300" y="13607811"/>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50524</xdr:rowOff>
    </xdr:from>
    <xdr:to>
      <xdr:col>71</xdr:col>
      <xdr:colOff>177800</xdr:colOff>
      <xdr:row>79</xdr:row>
      <xdr:rowOff>77096</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2814300" y="13595074"/>
          <a:ext cx="889000" cy="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127779</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3468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104415</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2579428" y="1364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45368</xdr:rowOff>
    </xdr:from>
    <xdr:to>
      <xdr:col>85</xdr:col>
      <xdr:colOff>177800</xdr:colOff>
      <xdr:row>79</xdr:row>
      <xdr:rowOff>146968</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6268700" y="135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3" name="災害復旧費該当値テキスト">
          <a:extLst>
            <a:ext uri="{FF2B5EF4-FFF2-40B4-BE49-F238E27FC236}">
              <a16:creationId xmlns:a16="http://schemas.microsoft.com/office/drawing/2014/main" xmlns="" id="{00000000-0008-0000-0700-00008D020000}"/>
            </a:ext>
          </a:extLst>
        </xdr:cNvPr>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27918</xdr:rowOff>
    </xdr:from>
    <xdr:to>
      <xdr:col>81</xdr:col>
      <xdr:colOff>101600</xdr:colOff>
      <xdr:row>79</xdr:row>
      <xdr:rowOff>129518</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5430500" y="1357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120645</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46428" y="136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12461</xdr:rowOff>
    </xdr:from>
    <xdr:to>
      <xdr:col>76</xdr:col>
      <xdr:colOff>165100</xdr:colOff>
      <xdr:row>79</xdr:row>
      <xdr:rowOff>114061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4541500" y="1355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105188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4357428" y="136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26296</xdr:rowOff>
    </xdr:from>
    <xdr:to>
      <xdr:col>72</xdr:col>
      <xdr:colOff>38100</xdr:colOff>
      <xdr:row>79</xdr:row>
      <xdr:rowOff>127896</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3652500" y="1357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119023</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66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171174</xdr:rowOff>
    </xdr:from>
    <xdr:to>
      <xdr:col>67</xdr:col>
      <xdr:colOff>101600</xdr:colOff>
      <xdr:row>79</xdr:row>
      <xdr:rowOff>101324</xdr:rowOff>
    </xdr:to>
    <xdr:sp macro="" textlink="">
      <xdr:nvSpPr>
        <xdr:cNvPr id="660" name="楕円 659">
          <a:extLst>
            <a:ext uri="{FF2B5EF4-FFF2-40B4-BE49-F238E27FC236}">
              <a16:creationId xmlns:a16="http://schemas.microsoft.com/office/drawing/2014/main" xmlns="" id="{00000000-0008-0000-0700-000094020000}"/>
            </a:ext>
          </a:extLst>
        </xdr:cNvPr>
        <xdr:cNvSpPr/>
      </xdr:nvSpPr>
      <xdr:spPr>
        <a:xfrm>
          <a:off x="12763500" y="1354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117851</xdr:rowOff>
    </xdr:from>
    <xdr:ext cx="469744"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579428" y="13319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xmlns=""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xmlns=""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xmlns=""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6" name="公債費最小値テキスト">
          <a:extLst>
            <a:ext uri="{FF2B5EF4-FFF2-40B4-BE49-F238E27FC236}">
              <a16:creationId xmlns:a16="http://schemas.microsoft.com/office/drawing/2014/main" xmlns="" id="{00000000-0008-0000-0700-0000AE020000}"/>
            </a:ext>
          </a:extLst>
        </xdr:cNvPr>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8" name="公債費最大値テキスト">
          <a:extLst>
            <a:ext uri="{FF2B5EF4-FFF2-40B4-BE49-F238E27FC236}">
              <a16:creationId xmlns:a16="http://schemas.microsoft.com/office/drawing/2014/main" xmlns="" id="{00000000-0008-0000-0700-0000B0020000}"/>
            </a:ext>
          </a:extLst>
        </xdr:cNvPr>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69969</xdr:rowOff>
    </xdr:from>
    <xdr:to>
      <xdr:col>85</xdr:col>
      <xdr:colOff>127000</xdr:colOff>
      <xdr:row>96</xdr:row>
      <xdr:rowOff>89317</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flipV="1">
          <a:off x="15481300" y="16529169"/>
          <a:ext cx="838200" cy="1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91" name="公債費平均値テキスト">
          <a:extLst>
            <a:ext uri="{FF2B5EF4-FFF2-40B4-BE49-F238E27FC236}">
              <a16:creationId xmlns:a16="http://schemas.microsoft.com/office/drawing/2014/main" xmlns="" id="{00000000-0008-0000-0700-0000B3020000}"/>
            </a:ext>
          </a:extLst>
        </xdr:cNvPr>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2" name="フローチャート: 判断 691">
          <a:extLst>
            <a:ext uri="{FF2B5EF4-FFF2-40B4-BE49-F238E27FC236}">
              <a16:creationId xmlns:a16="http://schemas.microsoft.com/office/drawing/2014/main" xmlns="" id="{00000000-0008-0000-0700-0000B4020000}"/>
            </a:ext>
          </a:extLst>
        </xdr:cNvPr>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89317</xdr:rowOff>
    </xdr:from>
    <xdr:to>
      <xdr:col>81</xdr:col>
      <xdr:colOff>50800</xdr:colOff>
      <xdr:row>96</xdr:row>
      <xdr:rowOff>103132</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4592300" y="16548517"/>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4" name="フローチャート: 判断 693">
          <a:extLst>
            <a:ext uri="{FF2B5EF4-FFF2-40B4-BE49-F238E27FC236}">
              <a16:creationId xmlns:a16="http://schemas.microsoft.com/office/drawing/2014/main" xmlns="" id="{00000000-0008-0000-0700-0000B6020000}"/>
            </a:ext>
          </a:extLst>
        </xdr:cNvPr>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103132</xdr:rowOff>
    </xdr:from>
    <xdr:to>
      <xdr:col>76</xdr:col>
      <xdr:colOff>114300</xdr:colOff>
      <xdr:row>96</xdr:row>
      <xdr:rowOff>118951</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3703300" y="16562332"/>
          <a:ext cx="88900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88136</xdr:rowOff>
    </xdr:from>
    <xdr:to>
      <xdr:col>71</xdr:col>
      <xdr:colOff>177800</xdr:colOff>
      <xdr:row>96</xdr:row>
      <xdr:rowOff>118951</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2814300" y="16547336"/>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2" name="フローチャート: 判断 701">
          <a:extLst>
            <a:ext uri="{FF2B5EF4-FFF2-40B4-BE49-F238E27FC236}">
              <a16:creationId xmlns:a16="http://schemas.microsoft.com/office/drawing/2014/main" xmlns="" id="{00000000-0008-0000-0700-0000BE020000}"/>
            </a:ext>
          </a:extLst>
        </xdr:cNvPr>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166950</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2547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19169</xdr:rowOff>
    </xdr:from>
    <xdr:to>
      <xdr:col>85</xdr:col>
      <xdr:colOff>177800</xdr:colOff>
      <xdr:row>96</xdr:row>
      <xdr:rowOff>120769</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6268700" y="1647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42046</xdr:rowOff>
    </xdr:from>
    <xdr:ext cx="534377" cy="259045"/>
    <xdr:sp macro="" textlink="">
      <xdr:nvSpPr>
        <xdr:cNvPr id="710" name="公債費該当値テキスト">
          <a:extLst>
            <a:ext uri="{FF2B5EF4-FFF2-40B4-BE49-F238E27FC236}">
              <a16:creationId xmlns:a16="http://schemas.microsoft.com/office/drawing/2014/main" xmlns="" id="{00000000-0008-0000-0700-0000C6020000}"/>
            </a:ext>
          </a:extLst>
        </xdr:cNvPr>
        <xdr:cNvSpPr txBox="1"/>
      </xdr:nvSpPr>
      <xdr:spPr>
        <a:xfrm>
          <a:off x="16370300" y="1632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38517</xdr:rowOff>
    </xdr:from>
    <xdr:to>
      <xdr:col>81</xdr:col>
      <xdr:colOff>101600</xdr:colOff>
      <xdr:row>96</xdr:row>
      <xdr:rowOff>140117</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5430500" y="164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156644</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14111" y="1627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52332</xdr:rowOff>
    </xdr:from>
    <xdr:to>
      <xdr:col>76</xdr:col>
      <xdr:colOff>165100</xdr:colOff>
      <xdr:row>96</xdr:row>
      <xdr:rowOff>153932</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4541500" y="1651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170459</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4325111" y="1628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68151</xdr:rowOff>
    </xdr:from>
    <xdr:to>
      <xdr:col>72</xdr:col>
      <xdr:colOff>38100</xdr:colOff>
      <xdr:row>96</xdr:row>
      <xdr:rowOff>169751</xdr:rowOff>
    </xdr:to>
    <xdr:sp macro="" textlink="">
      <xdr:nvSpPr>
        <xdr:cNvPr id="715" name="楕円 714">
          <a:extLst>
            <a:ext uri="{FF2B5EF4-FFF2-40B4-BE49-F238E27FC236}">
              <a16:creationId xmlns:a16="http://schemas.microsoft.com/office/drawing/2014/main" xmlns="" id="{00000000-0008-0000-0700-0000CB020000}"/>
            </a:ext>
          </a:extLst>
        </xdr:cNvPr>
        <xdr:cNvSpPr/>
      </xdr:nvSpPr>
      <xdr:spPr>
        <a:xfrm>
          <a:off x="13652500" y="1652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14828</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37336</xdr:rowOff>
    </xdr:from>
    <xdr:to>
      <xdr:col>67</xdr:col>
      <xdr:colOff>101600</xdr:colOff>
      <xdr:row>96</xdr:row>
      <xdr:rowOff>138936</xdr:rowOff>
    </xdr:to>
    <xdr:sp macro="" textlink="">
      <xdr:nvSpPr>
        <xdr:cNvPr id="717" name="楕円 716">
          <a:extLst>
            <a:ext uri="{FF2B5EF4-FFF2-40B4-BE49-F238E27FC236}">
              <a16:creationId xmlns:a16="http://schemas.microsoft.com/office/drawing/2014/main" xmlns="" id="{00000000-0008-0000-0700-0000CD020000}"/>
            </a:ext>
          </a:extLst>
        </xdr:cNvPr>
        <xdr:cNvSpPr/>
      </xdr:nvSpPr>
      <xdr:spPr>
        <a:xfrm>
          <a:off x="12763500" y="164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155463</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2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xmlns=""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xmlns=""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xmlns=""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xmlns=""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xmlns=""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5" name="諸支出金最小値テキスト">
          <a:extLst>
            <a:ext uri="{FF2B5EF4-FFF2-40B4-BE49-F238E27FC236}">
              <a16:creationId xmlns:a16="http://schemas.microsoft.com/office/drawing/2014/main" xmlns="" id="{00000000-0008-0000-0700-0000E9020000}"/>
            </a:ext>
          </a:extLst>
        </xdr:cNvPr>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7" name="諸支出金最大値テキスト">
          <a:extLst>
            <a:ext uri="{FF2B5EF4-FFF2-40B4-BE49-F238E27FC236}">
              <a16:creationId xmlns:a16="http://schemas.microsoft.com/office/drawing/2014/main" xmlns="" id="{00000000-0008-0000-0700-0000EB020000}"/>
            </a:ext>
          </a:extLst>
        </xdr:cNvPr>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50" name="諸支出金平均値テキスト">
          <a:extLst>
            <a:ext uri="{FF2B5EF4-FFF2-40B4-BE49-F238E27FC236}">
              <a16:creationId xmlns:a16="http://schemas.microsoft.com/office/drawing/2014/main" xmlns="" id="{00000000-0008-0000-0700-0000EE020000}"/>
            </a:ext>
          </a:extLst>
        </xdr:cNvPr>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51" name="フローチャート: 判断 750">
          <a:extLst>
            <a:ext uri="{FF2B5EF4-FFF2-40B4-BE49-F238E27FC236}">
              <a16:creationId xmlns:a16="http://schemas.microsoft.com/office/drawing/2014/main" xmlns="" id="{00000000-0008-0000-0700-0000EF020000}"/>
            </a:ext>
          </a:extLst>
        </xdr:cNvPr>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6" name="フローチャート: 判断 755">
          <a:extLst>
            <a:ext uri="{FF2B5EF4-FFF2-40B4-BE49-F238E27FC236}">
              <a16:creationId xmlns:a16="http://schemas.microsoft.com/office/drawing/2014/main" xmlns="" id="{00000000-0008-0000-0700-0000F4020000}"/>
            </a:ext>
          </a:extLst>
        </xdr:cNvPr>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xmlns=""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9" name="フローチャート: 判断 758">
          <a:extLst>
            <a:ext uri="{FF2B5EF4-FFF2-40B4-BE49-F238E27FC236}">
              <a16:creationId xmlns:a16="http://schemas.microsoft.com/office/drawing/2014/main" xmlns="" id="{00000000-0008-0000-0700-0000F7020000}"/>
            </a:ext>
          </a:extLst>
        </xdr:cNvPr>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61" name="フローチャート: 判断 760">
          <a:extLst>
            <a:ext uri="{FF2B5EF4-FFF2-40B4-BE49-F238E27FC236}">
              <a16:creationId xmlns:a16="http://schemas.microsoft.com/office/drawing/2014/main" xmlns="" id="{00000000-0008-0000-0700-0000F9020000}"/>
            </a:ext>
          </a:extLst>
        </xdr:cNvPr>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9" name="諸支出金該当値テキスト">
          <a:extLst>
            <a:ext uri="{FF2B5EF4-FFF2-40B4-BE49-F238E27FC236}">
              <a16:creationId xmlns:a16="http://schemas.microsoft.com/office/drawing/2014/main" xmlns="" id="{00000000-0008-0000-0700-000001030000}"/>
            </a:ext>
          </a:extLst>
        </xdr:cNvPr>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xmlns=""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xmlns=""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xmlns=""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xmlns=""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xmlns=""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xmlns=""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xmlns=""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xmlns=""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xmlns=""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xmlns=""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xmlns=""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xmlns=""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xmlns=""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111,603</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13,678</a:t>
          </a:r>
          <a:r>
            <a:rPr kumimoji="1" lang="ja-JP" altLang="en-US" sz="1300">
              <a:latin typeface="ＭＳ Ｐゴシック" panose="020B0600070205080204" pitchFamily="50" charset="-128"/>
              <a:ea typeface="ＭＳ Ｐゴシック" panose="020B0600070205080204" pitchFamily="50" charset="-128"/>
            </a:rPr>
            <a:t>円増加した。これは財政調整基金や減債基金の基金積立が増えたためである。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32,171</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13,017</a:t>
          </a:r>
          <a:r>
            <a:rPr kumimoji="1" lang="ja-JP" altLang="en-US" sz="1300">
              <a:latin typeface="ＭＳ Ｐゴシック" panose="020B0600070205080204" pitchFamily="50" charset="-128"/>
              <a:ea typeface="ＭＳ Ｐゴシック" panose="020B0600070205080204" pitchFamily="50" charset="-128"/>
            </a:rPr>
            <a:t>円増加した。これは道の駅もてぎの特産品加工施設建設があったためである。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68,973</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10,691</a:t>
          </a:r>
          <a:r>
            <a:rPr kumimoji="1" lang="ja-JP" altLang="en-US" sz="1300">
              <a:latin typeface="ＭＳ Ｐゴシック" panose="020B0600070205080204" pitchFamily="50" charset="-128"/>
              <a:ea typeface="ＭＳ Ｐゴシック" panose="020B0600070205080204" pitchFamily="50" charset="-128"/>
            </a:rPr>
            <a:t>円増加し、類似団体の平均を上回った。これは町民センター耐震・改修工事を行ったことが主な要因である。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財政調整基金については、中期的な見通しのもと決算剰余金を中心に積立てるとともに，必要最低水準の取り崩しに努めている。平成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年度も剰余金の積立てが取崩し額を上回り、財政調整基金は増額（前年度比＋</a:t>
          </a:r>
          <a:r>
            <a:rPr kumimoji="1" lang="en-US" altLang="ja-JP" sz="1300">
              <a:latin typeface="ＭＳ ゴシック" pitchFamily="49" charset="-128"/>
              <a:ea typeface="ＭＳ ゴシック" pitchFamily="49" charset="-128"/>
            </a:rPr>
            <a:t>140</a:t>
          </a:r>
          <a:r>
            <a:rPr kumimoji="1" lang="ja-JP" altLang="en-US" sz="1300">
              <a:latin typeface="ＭＳ ゴシック" pitchFamily="49" charset="-128"/>
              <a:ea typeface="ＭＳ ゴシック" pitchFamily="49" charset="-128"/>
            </a:rPr>
            <a:t>百万円）となった。 </a:t>
          </a:r>
        </a:p>
        <a:p>
          <a:r>
            <a:rPr kumimoji="1" lang="ja-JP" altLang="en-US" sz="1300">
              <a:latin typeface="ＭＳ ゴシック" pitchFamily="49" charset="-128"/>
              <a:ea typeface="ＭＳ ゴシック" pitchFamily="49" charset="-128"/>
            </a:rPr>
            <a:t>　実質収支については，普通建設事業費が増加したこと等により比率は減少したが黒字となっている。 </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実質単年度収支は大きく減少し、今後経費の増加により赤字となる恐れがある。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栃木県茂木町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各会計単位で赤字が発生している会計はない。</a:t>
          </a:r>
        </a:p>
        <a:p>
          <a:r>
            <a:rPr kumimoji="1" lang="ja-JP" altLang="en-US" sz="1400">
              <a:latin typeface="ＭＳ ゴシック" pitchFamily="49" charset="-128"/>
              <a:ea typeface="ＭＳ ゴシック" pitchFamily="49" charset="-128"/>
            </a:rPr>
            <a:t>　標準財政規模比で平成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一般会計においては、町民センター耐震・改修工事や、道の駅加工施設建設等の事業費の増加により黒字額が減少した。その他の会計については大きな変動はなく、全会計の黒字額の合計は減少した。今後も財政需要の増加が見込まれるため大幅な黒字は厳しいが、赤字にならないよう歳出削減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G60" sqref="G60"/>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7884282</v>
      </c>
      <c r="BO4" s="441"/>
      <c r="BP4" s="441"/>
      <c r="BQ4" s="441"/>
      <c r="BR4" s="441"/>
      <c r="BS4" s="441"/>
      <c r="BT4" s="441"/>
      <c r="BU4" s="442"/>
      <c r="BV4" s="440">
        <v>7675371</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10.1</v>
      </c>
      <c r="CU4" s="622"/>
      <c r="CV4" s="622"/>
      <c r="CW4" s="622"/>
      <c r="CX4" s="622"/>
      <c r="CY4" s="622"/>
      <c r="CZ4" s="622"/>
      <c r="DA4" s="623"/>
      <c r="DB4" s="621">
        <v>12.9</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7428782</v>
      </c>
      <c r="BO5" s="446"/>
      <c r="BP5" s="446"/>
      <c r="BQ5" s="446"/>
      <c r="BR5" s="446"/>
      <c r="BS5" s="446"/>
      <c r="BT5" s="446"/>
      <c r="BU5" s="447"/>
      <c r="BV5" s="445">
        <v>7056426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90.1</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455500</v>
      </c>
      <c r="BO6" s="446"/>
      <c r="BP6" s="446"/>
      <c r="BQ6" s="446"/>
      <c r="BR6" s="446"/>
      <c r="BS6" s="446"/>
      <c r="BT6" s="446"/>
      <c r="BU6" s="447"/>
      <c r="BV6" s="445">
        <v>618945</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99.9</v>
      </c>
      <c r="CU6" s="596"/>
      <c r="CV6" s="596"/>
      <c r="CW6" s="596"/>
      <c r="CX6" s="596"/>
      <c r="CY6" s="596"/>
      <c r="CZ6" s="596"/>
      <c r="DA6" s="597"/>
      <c r="DB6" s="595">
        <v>95.1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11403</v>
      </c>
      <c r="BO7" s="446"/>
      <c r="BP7" s="446"/>
      <c r="BQ7" s="446"/>
      <c r="BR7" s="446"/>
      <c r="BS7" s="446"/>
      <c r="BT7" s="446"/>
      <c r="BU7" s="447"/>
      <c r="BV7" s="445">
        <v>39365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4415476</v>
      </c>
      <c r="CU7" s="446"/>
      <c r="CV7" s="446"/>
      <c r="CW7" s="446"/>
      <c r="CX7" s="446"/>
      <c r="CY7" s="446"/>
      <c r="CZ7" s="446"/>
      <c r="DA7" s="447"/>
      <c r="DB7" s="445">
        <v>4480596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88</v>
      </c>
      <c r="AV8" s="503"/>
      <c r="AW8" s="503"/>
      <c r="AX8" s="503"/>
      <c r="AY8" s="425" t="s">
        <v>102</v>
      </c>
      <c r="AZ8" s="426"/>
      <c r="BA8" s="426"/>
      <c r="BB8" s="426"/>
      <c r="BC8" s="426"/>
      <c r="BD8" s="426"/>
      <c r="BE8" s="426"/>
      <c r="BF8" s="426"/>
      <c r="BG8" s="426"/>
      <c r="BH8" s="426"/>
      <c r="BI8" s="426"/>
      <c r="BJ8" s="426"/>
      <c r="BK8" s="426"/>
      <c r="BL8" s="426"/>
      <c r="BM8" s="427"/>
      <c r="BN8" s="445">
        <v>444097</v>
      </c>
      <c r="BO8" s="446"/>
      <c r="BP8" s="446"/>
      <c r="BQ8" s="446"/>
      <c r="BR8" s="446"/>
      <c r="BS8" s="446"/>
      <c r="BT8" s="446"/>
      <c r="BU8" s="447"/>
      <c r="BV8" s="445">
        <v>579580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0.41</v>
      </c>
      <c r="CU8" s="559"/>
      <c r="CV8" s="559"/>
      <c r="CW8" s="559"/>
      <c r="CX8" s="559"/>
      <c r="CY8" s="559"/>
      <c r="CZ8" s="559"/>
      <c r="DA8" s="560"/>
      <c r="DB8" s="558">
        <v>0.41</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13188</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88</v>
      </c>
      <c r="AV9" s="503"/>
      <c r="AW9" s="503"/>
      <c r="AX9" s="503"/>
      <c r="AY9" s="425" t="s">
        <v>108</v>
      </c>
      <c r="AZ9" s="426"/>
      <c r="BA9" s="426"/>
      <c r="BB9" s="426"/>
      <c r="BC9" s="426"/>
      <c r="BD9" s="426"/>
      <c r="BE9" s="426"/>
      <c r="BF9" s="426"/>
      <c r="BG9" s="426"/>
      <c r="BH9" s="426"/>
      <c r="BI9" s="426"/>
      <c r="BJ9" s="426"/>
      <c r="BK9" s="426"/>
      <c r="BL9" s="426"/>
      <c r="BM9" s="427"/>
      <c r="BN9" s="445">
        <v>-135483</v>
      </c>
      <c r="BO9" s="446"/>
      <c r="BP9" s="446"/>
      <c r="BQ9" s="446"/>
      <c r="BR9" s="446"/>
      <c r="BS9" s="446"/>
      <c r="BT9" s="446"/>
      <c r="BU9" s="447"/>
      <c r="BV9" s="445">
        <v>111282</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15</v>
      </c>
      <c r="CU9" s="416"/>
      <c r="CV9" s="416"/>
      <c r="CW9" s="416"/>
      <c r="CX9" s="416"/>
      <c r="CY9" s="416"/>
      <c r="CZ9" s="416"/>
      <c r="DA9" s="417"/>
      <c r="DB9" s="415">
        <v>14.2</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15018</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289597</v>
      </c>
      <c r="BO10" s="446"/>
      <c r="BP10" s="446"/>
      <c r="BQ10" s="446"/>
      <c r="BR10" s="446"/>
      <c r="BS10" s="446"/>
      <c r="BT10" s="446"/>
      <c r="BU10" s="447"/>
      <c r="BV10" s="445">
        <v>258624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112</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c r="A12" s="166"/>
      <c r="B12" s="561" t="s">
        <v>121</v>
      </c>
      <c r="C12" s="562"/>
      <c r="D12" s="562"/>
      <c r="E12" s="562"/>
      <c r="F12" s="562"/>
      <c r="G12" s="562"/>
      <c r="H12" s="562"/>
      <c r="I12" s="562"/>
      <c r="J12" s="562"/>
      <c r="K12" s="563"/>
      <c r="L12" s="570" t="s">
        <v>122</v>
      </c>
      <c r="M12" s="571"/>
      <c r="N12" s="571"/>
      <c r="O12" s="571"/>
      <c r="P12" s="571"/>
      <c r="Q12" s="572"/>
      <c r="R12" s="573">
        <v>13353</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126</v>
      </c>
      <c r="AV12" s="503"/>
      <c r="AW12" s="503"/>
      <c r="AX12" s="503"/>
      <c r="AY12" s="425" t="s">
        <v>127</v>
      </c>
      <c r="AZ12" s="426"/>
      <c r="BA12" s="426"/>
      <c r="BB12" s="426"/>
      <c r="BC12" s="426"/>
      <c r="BD12" s="426"/>
      <c r="BE12" s="426"/>
      <c r="BF12" s="426"/>
      <c r="BG12" s="426"/>
      <c r="BH12" s="426"/>
      <c r="BI12" s="426"/>
      <c r="BJ12" s="426"/>
      <c r="BK12" s="426"/>
      <c r="BL12" s="426"/>
      <c r="BM12" s="427"/>
      <c r="BN12" s="445">
        <v>148924</v>
      </c>
      <c r="BO12" s="446"/>
      <c r="BP12" s="446"/>
      <c r="BQ12" s="446"/>
      <c r="BR12" s="446"/>
      <c r="BS12" s="446"/>
      <c r="BT12" s="446"/>
      <c r="BU12" s="447"/>
      <c r="BV12" s="445">
        <v>156202</v>
      </c>
      <c r="BW12" s="446"/>
      <c r="BX12" s="446"/>
      <c r="BY12" s="446"/>
      <c r="BZ12" s="446"/>
      <c r="CA12" s="446"/>
      <c r="CB12" s="446"/>
      <c r="CC12" s="447"/>
      <c r="CD12" s="454" t="s">
        <v>128</v>
      </c>
      <c r="CE12" s="455"/>
      <c r="CF12" s="455"/>
      <c r="CG12" s="455"/>
      <c r="CH12" s="455"/>
      <c r="CI12" s="455"/>
      <c r="CJ12" s="455"/>
      <c r="CK12" s="455"/>
      <c r="CL12" s="455"/>
      <c r="CM12" s="455"/>
      <c r="CN12" s="455"/>
      <c r="CO12" s="455"/>
      <c r="CP12" s="455"/>
      <c r="CQ12" s="455"/>
      <c r="CR12" s="455"/>
      <c r="CS12" s="456"/>
      <c r="CT12" s="558" t="s">
        <v>129</v>
      </c>
      <c r="CU12" s="559"/>
      <c r="CV12" s="559"/>
      <c r="CW12" s="559"/>
      <c r="CX12" s="559"/>
      <c r="CY12" s="559"/>
      <c r="CZ12" s="559"/>
      <c r="DA12" s="560"/>
      <c r="DB12" s="558" t="s">
        <v>129</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130</v>
      </c>
      <c r="N13" s="546"/>
      <c r="O13" s="546"/>
      <c r="P13" s="546"/>
      <c r="Q13" s="547"/>
      <c r="R13" s="548">
        <v>13268</v>
      </c>
      <c r="S13" s="549"/>
      <c r="T13" s="549"/>
      <c r="U13" s="549"/>
      <c r="V13" s="550"/>
      <c r="W13" s="536" t="s">
        <v>131</v>
      </c>
      <c r="X13" s="458"/>
      <c r="Y13" s="458"/>
      <c r="Z13" s="458"/>
      <c r="AA13" s="458"/>
      <c r="AB13" s="459"/>
      <c r="AC13" s="421">
        <v>857</v>
      </c>
      <c r="AD13" s="422"/>
      <c r="AE13" s="422"/>
      <c r="AF13" s="422"/>
      <c r="AG13" s="423"/>
      <c r="AH13" s="421">
        <v>890</v>
      </c>
      <c r="AI13" s="422"/>
      <c r="AJ13" s="422"/>
      <c r="AK13" s="422"/>
      <c r="AL13" s="424"/>
      <c r="AM13" s="514" t="s">
        <v>132</v>
      </c>
      <c r="AN13" s="419"/>
      <c r="AO13" s="419"/>
      <c r="AP13" s="419"/>
      <c r="AQ13" s="419"/>
      <c r="AR13" s="419"/>
      <c r="AS13" s="419"/>
      <c r="AT13" s="420"/>
      <c r="AU13" s="502" t="s">
        <v>133</v>
      </c>
      <c r="AV13" s="503"/>
      <c r="AW13" s="503"/>
      <c r="AX13" s="503"/>
      <c r="AY13" s="425" t="s">
        <v>134</v>
      </c>
      <c r="AZ13" s="426"/>
      <c r="BA13" s="426"/>
      <c r="BB13" s="426"/>
      <c r="BC13" s="426"/>
      <c r="BD13" s="426"/>
      <c r="BE13" s="426"/>
      <c r="BF13" s="426"/>
      <c r="BG13" s="426"/>
      <c r="BH13" s="426"/>
      <c r="BI13" s="426"/>
      <c r="BJ13" s="426"/>
      <c r="BK13" s="426"/>
      <c r="BL13" s="426"/>
      <c r="BM13" s="427"/>
      <c r="BN13" s="445">
        <v>5190</v>
      </c>
      <c r="BO13" s="446"/>
      <c r="BP13" s="446"/>
      <c r="BQ13" s="446"/>
      <c r="BR13" s="446"/>
      <c r="BS13" s="446"/>
      <c r="BT13" s="446"/>
      <c r="BU13" s="447"/>
      <c r="BV13" s="445">
        <v>213704</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10</v>
      </c>
      <c r="CU13" s="416"/>
      <c r="CV13" s="416"/>
      <c r="CW13" s="416"/>
      <c r="CX13" s="416"/>
      <c r="CY13" s="416"/>
      <c r="CZ13" s="416"/>
      <c r="DA13" s="417"/>
      <c r="DB13" s="415">
        <v>9.8000000000000007</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13603</v>
      </c>
      <c r="S14" s="549"/>
      <c r="T14" s="549"/>
      <c r="U14" s="549"/>
      <c r="V14" s="550"/>
      <c r="W14" s="551"/>
      <c r="X14" s="461"/>
      <c r="Y14" s="461"/>
      <c r="Z14" s="461"/>
      <c r="AA14" s="461"/>
      <c r="AB14" s="462"/>
      <c r="AC14" s="541">
        <v>13.1</v>
      </c>
      <c r="AD14" s="542"/>
      <c r="AE14" s="542"/>
      <c r="AF14" s="542"/>
      <c r="AG14" s="543"/>
      <c r="AH14" s="541">
        <v>12.4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51.7</v>
      </c>
      <c r="CU14" s="553"/>
      <c r="CV14" s="553"/>
      <c r="CW14" s="553"/>
      <c r="CX14" s="553"/>
      <c r="CY14" s="553"/>
      <c r="CZ14" s="553"/>
      <c r="DA14" s="554"/>
      <c r="DB14" s="552">
        <v>61.5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138</v>
      </c>
      <c r="N15" s="546"/>
      <c r="O15" s="546"/>
      <c r="P15" s="546"/>
      <c r="Q15" s="547"/>
      <c r="R15" s="548">
        <v>13527</v>
      </c>
      <c r="S15" s="549"/>
      <c r="T15" s="549"/>
      <c r="U15" s="549"/>
      <c r="V15" s="550"/>
      <c r="W15" s="536" t="s">
        <v>139</v>
      </c>
      <c r="X15" s="458"/>
      <c r="Y15" s="458"/>
      <c r="Z15" s="458"/>
      <c r="AA15" s="458"/>
      <c r="AB15" s="459"/>
      <c r="AC15" s="421">
        <v>1964</v>
      </c>
      <c r="AD15" s="422"/>
      <c r="AE15" s="422"/>
      <c r="AF15" s="422"/>
      <c r="AG15" s="423"/>
      <c r="AH15" s="421">
        <v>2229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1525913</v>
      </c>
      <c r="BO15" s="441"/>
      <c r="BP15" s="441"/>
      <c r="BQ15" s="441"/>
      <c r="BR15" s="441"/>
      <c r="BS15" s="441"/>
      <c r="BT15" s="441"/>
      <c r="BU15" s="442"/>
      <c r="BV15" s="440">
        <v>1572829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30</v>
      </c>
      <c r="AD16" s="542"/>
      <c r="AE16" s="542"/>
      <c r="AF16" s="542"/>
      <c r="AG16" s="543"/>
      <c r="AH16" s="541">
        <v>31</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3774583</v>
      </c>
      <c r="BO16" s="446"/>
      <c r="BP16" s="446"/>
      <c r="BQ16" s="446"/>
      <c r="BR16" s="446"/>
      <c r="BS16" s="446"/>
      <c r="BT16" s="446"/>
      <c r="BU16" s="447"/>
      <c r="BV16" s="445">
        <v>3838008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3731</v>
      </c>
      <c r="AD17" s="422"/>
      <c r="AE17" s="422"/>
      <c r="AF17" s="422"/>
      <c r="AG17" s="423"/>
      <c r="AH17" s="421">
        <v>4066</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1931099</v>
      </c>
      <c r="BO17" s="446"/>
      <c r="BP17" s="446"/>
      <c r="BQ17" s="446"/>
      <c r="BR17" s="446"/>
      <c r="BS17" s="446"/>
      <c r="BT17" s="446"/>
      <c r="BU17" s="447"/>
      <c r="BV17" s="445">
        <v>1985775</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172.69</v>
      </c>
      <c r="M18" s="510"/>
      <c r="N18" s="510"/>
      <c r="O18" s="510"/>
      <c r="P18" s="510"/>
      <c r="Q18" s="510"/>
      <c r="R18" s="511"/>
      <c r="S18" s="511"/>
      <c r="T18" s="511"/>
      <c r="U18" s="511"/>
      <c r="V18" s="512"/>
      <c r="W18" s="526"/>
      <c r="X18" s="527"/>
      <c r="Y18" s="527"/>
      <c r="Z18" s="527"/>
      <c r="AA18" s="527"/>
      <c r="AB18" s="537"/>
      <c r="AC18" s="409">
        <v>56.9</v>
      </c>
      <c r="AD18" s="410"/>
      <c r="AE18" s="410"/>
      <c r="AF18" s="410"/>
      <c r="AG18" s="513"/>
      <c r="AH18" s="409">
        <v>56.6</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4193114</v>
      </c>
      <c r="BO18" s="446"/>
      <c r="BP18" s="446"/>
      <c r="BQ18" s="446"/>
      <c r="BR18" s="446"/>
      <c r="BS18" s="446"/>
      <c r="BT18" s="446"/>
      <c r="BU18" s="447"/>
      <c r="BV18" s="445">
        <v>4011643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76</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5676253</v>
      </c>
      <c r="BO19" s="446"/>
      <c r="BP19" s="446"/>
      <c r="BQ19" s="446"/>
      <c r="BR19" s="446"/>
      <c r="BS19" s="446"/>
      <c r="BT19" s="446"/>
      <c r="BU19" s="447"/>
      <c r="BV19" s="445">
        <v>5692214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4572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7669878</v>
      </c>
      <c r="BO23" s="446"/>
      <c r="BP23" s="446"/>
      <c r="BQ23" s="446"/>
      <c r="BR23" s="446"/>
      <c r="BS23" s="446"/>
      <c r="BT23" s="446"/>
      <c r="BU23" s="447"/>
      <c r="BV23" s="445">
        <v>7615927</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6660</v>
      </c>
      <c r="R24" s="422"/>
      <c r="S24" s="422"/>
      <c r="T24" s="422"/>
      <c r="U24" s="422"/>
      <c r="V24" s="423"/>
      <c r="W24" s="487"/>
      <c r="X24" s="478"/>
      <c r="Y24" s="479"/>
      <c r="Z24" s="418" t="s">
        <v>163</v>
      </c>
      <c r="AA24" s="419"/>
      <c r="AB24" s="419"/>
      <c r="AC24" s="419"/>
      <c r="AD24" s="419"/>
      <c r="AE24" s="419"/>
      <c r="AF24" s="419"/>
      <c r="AG24" s="420"/>
      <c r="AH24" s="421">
        <v>118</v>
      </c>
      <c r="AI24" s="422"/>
      <c r="AJ24" s="422"/>
      <c r="AK24" s="422"/>
      <c r="AL24" s="423"/>
      <c r="AM24" s="421">
        <v>366980</v>
      </c>
      <c r="AN24" s="422"/>
      <c r="AO24" s="422"/>
      <c r="AP24" s="422"/>
      <c r="AQ24" s="422"/>
      <c r="AR24" s="423"/>
      <c r="AS24" s="421">
        <v>3110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6821597</v>
      </c>
      <c r="BO24" s="446"/>
      <c r="BP24" s="446"/>
      <c r="BQ24" s="446"/>
      <c r="BR24" s="446"/>
      <c r="BS24" s="446"/>
      <c r="BT24" s="446"/>
      <c r="BU24" s="447"/>
      <c r="BV24" s="445">
        <v>6908752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5400</v>
      </c>
      <c r="R25" s="422"/>
      <c r="S25" s="422"/>
      <c r="T25" s="422"/>
      <c r="U25" s="422"/>
      <c r="V25" s="423"/>
      <c r="W25" s="487"/>
      <c r="X25" s="478"/>
      <c r="Y25" s="479"/>
      <c r="Z25" s="418" t="s">
        <v>166</v>
      </c>
      <c r="AA25" s="419"/>
      <c r="AB25" s="419"/>
      <c r="AC25" s="419"/>
      <c r="AD25" s="419"/>
      <c r="AE25" s="419"/>
      <c r="AF25" s="419"/>
      <c r="AG25" s="420"/>
      <c r="AH25" s="421" t="s">
        <v>129</v>
      </c>
      <c r="AI25" s="422"/>
      <c r="AJ25" s="422"/>
      <c r="AK25" s="422"/>
      <c r="AL25" s="423"/>
      <c r="AM25" s="421" t="s">
        <v>129</v>
      </c>
      <c r="AN25" s="422"/>
      <c r="AO25" s="422"/>
      <c r="AP25" s="422"/>
      <c r="AQ25" s="422"/>
      <c r="AR25" s="423"/>
      <c r="AS25" s="421" t="s">
        <v>129</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330987</v>
      </c>
      <c r="BO25" s="441"/>
      <c r="BP25" s="441"/>
      <c r="BQ25" s="441"/>
      <c r="BR25" s="441"/>
      <c r="BS25" s="441"/>
      <c r="BT25" s="441"/>
      <c r="BU25" s="442"/>
      <c r="BV25" s="440">
        <v>538337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4950</v>
      </c>
      <c r="R26" s="422"/>
      <c r="S26" s="422"/>
      <c r="T26" s="422"/>
      <c r="U26" s="422"/>
      <c r="V26" s="423"/>
      <c r="W26" s="487"/>
      <c r="X26" s="478"/>
      <c r="Y26" s="479"/>
      <c r="Z26" s="418" t="s">
        <v>169</v>
      </c>
      <c r="AA26" s="500"/>
      <c r="AB26" s="500"/>
      <c r="AC26" s="500"/>
      <c r="AD26" s="500"/>
      <c r="AE26" s="500"/>
      <c r="AF26" s="500"/>
      <c r="AG26" s="501"/>
      <c r="AH26" s="421">
        <v>6</v>
      </c>
      <c r="AI26" s="422"/>
      <c r="AJ26" s="422"/>
      <c r="AK26" s="422"/>
      <c r="AL26" s="423"/>
      <c r="AM26" s="421">
        <v>19152</v>
      </c>
      <c r="AN26" s="422"/>
      <c r="AO26" s="422"/>
      <c r="AP26" s="422"/>
      <c r="AQ26" s="422"/>
      <c r="AR26" s="423"/>
      <c r="AS26" s="421">
        <v>3192</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129</v>
      </c>
      <c r="BO26" s="446"/>
      <c r="BP26" s="446"/>
      <c r="BQ26" s="446"/>
      <c r="BR26" s="446"/>
      <c r="BS26" s="446"/>
      <c r="BT26" s="446"/>
      <c r="BU26" s="447"/>
      <c r="BV26" s="445" t="s">
        <v>129</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3400</v>
      </c>
      <c r="R27" s="422"/>
      <c r="S27" s="422"/>
      <c r="T27" s="422"/>
      <c r="U27" s="422"/>
      <c r="V27" s="423"/>
      <c r="W27" s="487"/>
      <c r="X27" s="478"/>
      <c r="Y27" s="479"/>
      <c r="Z27" s="418" t="s">
        <v>172</v>
      </c>
      <c r="AA27" s="419"/>
      <c r="AB27" s="419"/>
      <c r="AC27" s="419"/>
      <c r="AD27" s="419"/>
      <c r="AE27" s="419"/>
      <c r="AF27" s="419"/>
      <c r="AG27" s="420"/>
      <c r="AH27" s="421">
        <v>2</v>
      </c>
      <c r="AI27" s="422"/>
      <c r="AJ27" s="422"/>
      <c r="AK27" s="422"/>
      <c r="AL27" s="423"/>
      <c r="AM27" s="421" t="s">
        <v>173</v>
      </c>
      <c r="AN27" s="422"/>
      <c r="AO27" s="422"/>
      <c r="AP27" s="422"/>
      <c r="AQ27" s="422"/>
      <c r="AR27" s="423"/>
      <c r="AS27" s="421" t="s">
        <v>174</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397489</v>
      </c>
      <c r="BO27" s="449"/>
      <c r="BP27" s="449"/>
      <c r="BQ27" s="449"/>
      <c r="BR27" s="449"/>
      <c r="BS27" s="449"/>
      <c r="BT27" s="449"/>
      <c r="BU27" s="450"/>
      <c r="BV27" s="448">
        <v>397461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176</v>
      </c>
      <c r="F28" s="419"/>
      <c r="G28" s="419"/>
      <c r="H28" s="419"/>
      <c r="I28" s="419"/>
      <c r="J28" s="419"/>
      <c r="K28" s="420"/>
      <c r="L28" s="421">
        <v>1</v>
      </c>
      <c r="M28" s="422"/>
      <c r="N28" s="422"/>
      <c r="O28" s="422"/>
      <c r="P28" s="423"/>
      <c r="Q28" s="421">
        <v>2800</v>
      </c>
      <c r="R28" s="422"/>
      <c r="S28" s="422"/>
      <c r="T28" s="422"/>
      <c r="U28" s="422"/>
      <c r="V28" s="423"/>
      <c r="W28" s="487"/>
      <c r="X28" s="478"/>
      <c r="Y28" s="479"/>
      <c r="Z28" s="418" t="s">
        <v>177</v>
      </c>
      <c r="AA28" s="419"/>
      <c r="AB28" s="419"/>
      <c r="AC28" s="419"/>
      <c r="AD28" s="419"/>
      <c r="AE28" s="419"/>
      <c r="AF28" s="419"/>
      <c r="AG28" s="420"/>
      <c r="AH28" s="421" t="s">
        <v>129</v>
      </c>
      <c r="AI28" s="422"/>
      <c r="AJ28" s="422"/>
      <c r="AK28" s="422"/>
      <c r="AL28" s="423"/>
      <c r="AM28" s="421" t="s">
        <v>129</v>
      </c>
      <c r="AN28" s="422"/>
      <c r="AO28" s="422"/>
      <c r="AP28" s="422"/>
      <c r="AQ28" s="422"/>
      <c r="AR28" s="423"/>
      <c r="AS28" s="421" t="s">
        <v>129</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1237259</v>
      </c>
      <c r="BO28" s="441"/>
      <c r="BP28" s="441"/>
      <c r="BQ28" s="441"/>
      <c r="BR28" s="441"/>
      <c r="BS28" s="441"/>
      <c r="BT28" s="441"/>
      <c r="BU28" s="442"/>
      <c r="BV28" s="440">
        <v>1096586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179</v>
      </c>
      <c r="F29" s="419"/>
      <c r="G29" s="419"/>
      <c r="H29" s="419"/>
      <c r="I29" s="419"/>
      <c r="J29" s="419"/>
      <c r="K29" s="420"/>
      <c r="L29" s="421">
        <v>12</v>
      </c>
      <c r="M29" s="422"/>
      <c r="N29" s="422"/>
      <c r="O29" s="422"/>
      <c r="P29" s="423"/>
      <c r="Q29" s="421">
        <v>2500</v>
      </c>
      <c r="R29" s="422"/>
      <c r="S29" s="422"/>
      <c r="T29" s="422"/>
      <c r="U29" s="422"/>
      <c r="V29" s="423"/>
      <c r="W29" s="488"/>
      <c r="X29" s="489"/>
      <c r="Y29" s="490"/>
      <c r="Z29" s="418" t="s">
        <v>180</v>
      </c>
      <c r="AA29" s="419"/>
      <c r="AB29" s="419"/>
      <c r="AC29" s="419"/>
      <c r="AD29" s="419"/>
      <c r="AE29" s="419"/>
      <c r="AF29" s="419"/>
      <c r="AG29" s="420"/>
      <c r="AH29" s="421">
        <v>120</v>
      </c>
      <c r="AI29" s="422"/>
      <c r="AJ29" s="422"/>
      <c r="AK29" s="422"/>
      <c r="AL29" s="423"/>
      <c r="AM29" s="421">
        <v>374562</v>
      </c>
      <c r="AN29" s="422"/>
      <c r="AO29" s="422"/>
      <c r="AP29" s="422"/>
      <c r="AQ29" s="422"/>
      <c r="AR29" s="423"/>
      <c r="AS29" s="421">
        <v>3121</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327425</v>
      </c>
      <c r="BO29" s="446"/>
      <c r="BP29" s="446"/>
      <c r="BQ29" s="446"/>
      <c r="BR29" s="446"/>
      <c r="BS29" s="446"/>
      <c r="BT29" s="446"/>
      <c r="BU29" s="447"/>
      <c r="BV29" s="445">
        <v>237421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96.7</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594403</v>
      </c>
      <c r="BO30" s="449"/>
      <c r="BP30" s="449"/>
      <c r="BQ30" s="449"/>
      <c r="BR30" s="449"/>
      <c r="BS30" s="449"/>
      <c r="BT30" s="449"/>
      <c r="BU30" s="450"/>
      <c r="BV30" s="448">
        <v>660470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190</v>
      </c>
      <c r="X33" s="407"/>
      <c r="Y33" s="407"/>
      <c r="Z33" s="407"/>
      <c r="AA33" s="407"/>
      <c r="AB33" s="407"/>
      <c r="AC33" s="407"/>
      <c r="AD33" s="407"/>
      <c r="AE33" s="407"/>
      <c r="AF33" s="407"/>
      <c r="AG33" s="407"/>
      <c r="AH33" s="407"/>
      <c r="AI33" s="407"/>
      <c r="AJ33" s="407"/>
      <c r="AK33" s="407"/>
      <c r="AL33" s="195"/>
      <c r="AM33" s="408" t="s">
        <v>189</v>
      </c>
      <c r="AN33" s="408"/>
      <c r="AO33" s="407" t="s">
        <v>190</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189</v>
      </c>
      <c r="CP33" s="408"/>
      <c r="CQ33" s="407" t="s">
        <v>195</v>
      </c>
      <c r="CR33" s="407"/>
      <c r="CS33" s="407"/>
      <c r="CT33" s="407"/>
      <c r="CU33" s="407"/>
      <c r="CV33" s="407"/>
      <c r="CW33" s="407"/>
      <c r="CX33" s="407"/>
      <c r="CY33" s="407"/>
      <c r="CZ33" s="407"/>
      <c r="DA33" s="407"/>
      <c r="DB33" s="407"/>
      <c r="DC33" s="407"/>
      <c r="DD33" s="407"/>
      <c r="DE33" s="407"/>
      <c r="DF33" s="195"/>
      <c r="DG33" s="406" t="s">
        <v>196</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栃木県市町村総合事務組合（一般会計）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真岡鐡道株式会社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ケーブルテレビ事業特別会計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宅地造成事業特別会計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栃木県市町村総合事務組合（特別会計）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株式会社もてぎプラザ</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栃木県後期高齢者医療広域連合（一般会計）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栃木県後期高齢者医療広域連合（後期高齢者医療特別会計）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芳賀中部環境衛生事務組合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芳賀地区広域行政事務組合(一般会計)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芳賀地区広域行政事務組合(救急医療センター特別会計)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芳賀地区広域行政事務組合(ごみ処理施設特別会計)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芳賀地区広域行政事務組合(卸売市場特別会計)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芳賀地区広域行政事務組合(ふるさと市町村圏基金特別会計)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201</v>
      </c>
    </row>
    <row r="50" spans="5:5">
      <c r="E50" s="167" t="s">
        <v>202</v>
      </c>
    </row>
    <row r="51" spans="5:5">
      <c r="E51" s="167" t="s">
        <v>203</v>
      </c>
    </row>
    <row r="52" spans="5:5">
      <c r="E52" s="167" t="s">
        <v>204</v>
      </c>
    </row>
    <row r="53" spans="5:5">
      <c r="E53" s="167" t="s">
        <v>205</v>
      </c>
    </row>
    <row r="54" spans="5:5"/>
    <row r="55" spans="5:5"/>
    <row r="56" spans="5:5"/>
    <row r="57" spans="5:5" hidden="1"/>
    <row r="58" spans="5:5" hidden="1"/>
    <row r="59" spans="5:5" hidden="1"/>
  </sheetData>
  <sheetProtection algorithmName="SHA-512" hashValue="IU6Ip7y9+Wca7p6aqmdjVrCLqTb0IPy5gvsdPfO1GCCZ9eelTENKf31zxr9RWiWWYgfeuE3ifjtPhWBXB6PHcg==" saltValue="Zjj5Y9vwoyFy6Hv1OWd27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29" zoomScale="70" zoomScaleNormal="70" zoomScaleSheetLayoutView="100" workbookViewId="0">
      <selection activeCell="G60" sqref="G60"/>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c r="A34" s="22"/>
      <c r="B34" s="31"/>
      <c r="C34" s="1220" t="s">
        <v>543</v>
      </c>
      <c r="D34" s="1220"/>
      <c r="E34" s="1221"/>
      <c r="F34" s="32">
        <v>9.48</v>
      </c>
      <c r="G34" s="33">
        <v>12</v>
      </c>
      <c r="H34" s="33">
        <v>10.11</v>
      </c>
      <c r="I34" s="33">
        <v>12.79</v>
      </c>
      <c r="J34" s="34">
        <v>9.94</v>
      </c>
      <c r="K34" s="22"/>
      <c r="L34" s="22"/>
      <c r="M34" s="22"/>
      <c r="N34" s="22"/>
      <c r="O34" s="22"/>
      <c r="P34" s="22"/>
    </row>
    <row r="35" spans="1:16" ht="39" customHeight="1">
      <c r="A35" s="22"/>
      <c r="B35" s="35"/>
      <c r="C35" s="1214" t="s">
        <v>544</v>
      </c>
      <c r="D35" s="1215"/>
      <c r="E35" s="1216"/>
      <c r="F35" s="36">
        <v>2.29</v>
      </c>
      <c r="G35" s="37">
        <v>4.38</v>
      </c>
      <c r="H35" s="37">
        <v>5.03</v>
      </c>
      <c r="I35" s="37">
        <v>5.77</v>
      </c>
      <c r="J35" s="38">
        <v>6.36</v>
      </c>
      <c r="K35" s="22"/>
      <c r="L35" s="22"/>
      <c r="M35" s="22"/>
      <c r="N35" s="22"/>
      <c r="O35" s="22"/>
      <c r="P35" s="22"/>
    </row>
    <row r="36" spans="1:16" ht="39" customHeight="1">
      <c r="A36" s="22"/>
      <c r="B36" s="35"/>
      <c r="C36" s="1214" t="s">
        <v>545</v>
      </c>
      <c r="D36" s="1215"/>
      <c r="E36" s="1216"/>
      <c r="F36" s="36">
        <v>4.0199999999999996</v>
      </c>
      <c r="G36" s="37">
        <v>4.54</v>
      </c>
      <c r="H36" s="37">
        <v>2.82</v>
      </c>
      <c r="I36" s="37">
        <v>2.29</v>
      </c>
      <c r="J36" s="38">
        <v>2.2400000000000002</v>
      </c>
      <c r="K36" s="22"/>
      <c r="L36" s="22"/>
      <c r="M36" s="22"/>
      <c r="N36" s="22"/>
      <c r="O36" s="22"/>
      <c r="P36" s="22"/>
    </row>
    <row r="37" spans="1:16" ht="39" customHeight="1">
      <c r="A37" s="22"/>
      <c r="B37" s="35"/>
      <c r="C37" s="1214" t="s">
        <v>546</v>
      </c>
      <c r="D37" s="1215"/>
      <c r="E37" s="1216"/>
      <c r="F37" s="36">
        <v>2.63</v>
      </c>
      <c r="G37" s="37">
        <v>0.78</v>
      </c>
      <c r="H37" s="37">
        <v>1.53</v>
      </c>
      <c r="I37" s="37">
        <v>1.63</v>
      </c>
      <c r="J37" s="38">
        <v>2.06</v>
      </c>
      <c r="K37" s="22"/>
      <c r="L37" s="22"/>
      <c r="M37" s="22"/>
      <c r="N37" s="22"/>
      <c r="O37" s="22"/>
      <c r="P37" s="22"/>
    </row>
    <row r="38" spans="1:16" ht="39" customHeight="1">
      <c r="A38" s="22"/>
      <c r="B38" s="35"/>
      <c r="C38" s="1214" t="s">
        <v>547</v>
      </c>
      <c r="D38" s="1215"/>
      <c r="E38" s="1216"/>
      <c r="F38" s="36">
        <v>1.1499999999999999</v>
      </c>
      <c r="G38" s="37">
        <v>1.47</v>
      </c>
      <c r="H38" s="37">
        <v>1.39</v>
      </c>
      <c r="I38" s="37">
        <v>1.96</v>
      </c>
      <c r="J38" s="38">
        <v>1.1399999999999999</v>
      </c>
      <c r="K38" s="22"/>
      <c r="L38" s="22"/>
      <c r="M38" s="22"/>
      <c r="N38" s="22"/>
      <c r="O38" s="22"/>
      <c r="P38" s="22"/>
    </row>
    <row r="39" spans="1:16" ht="39" customHeight="1">
      <c r="A39" s="22"/>
      <c r="B39" s="35"/>
      <c r="C39" s="1214" t="s">
        <v>548</v>
      </c>
      <c r="D39" s="1215"/>
      <c r="E39" s="1216"/>
      <c r="F39" s="36">
        <v>0.1</v>
      </c>
      <c r="G39" s="37">
        <v>0.17</v>
      </c>
      <c r="H39" s="37">
        <v>0.15</v>
      </c>
      <c r="I39" s="37">
        <v>0.31</v>
      </c>
      <c r="J39" s="38">
        <v>0.2</v>
      </c>
      <c r="K39" s="22"/>
      <c r="L39" s="22"/>
      <c r="M39" s="22"/>
      <c r="N39" s="22"/>
      <c r="O39" s="22"/>
      <c r="P39" s="22"/>
    </row>
    <row r="40" spans="1:16" ht="39" customHeight="1">
      <c r="A40" s="22"/>
      <c r="B40" s="35"/>
      <c r="C40" s="1214" t="s">
        <v>549</v>
      </c>
      <c r="D40" s="1215"/>
      <c r="E40" s="1216"/>
      <c r="F40" s="36">
        <v>0.55000000000000004</v>
      </c>
      <c r="G40" s="37">
        <v>0.43</v>
      </c>
      <c r="H40" s="37">
        <v>0.18</v>
      </c>
      <c r="I40" s="37">
        <v>0.13</v>
      </c>
      <c r="J40" s="38">
        <v>0.11</v>
      </c>
      <c r="K40" s="22"/>
      <c r="L40" s="22"/>
      <c r="M40" s="22"/>
      <c r="N40" s="22"/>
      <c r="O40" s="22"/>
      <c r="P40" s="22"/>
    </row>
    <row r="41" spans="1:16" ht="39" customHeight="1">
      <c r="A41" s="22"/>
      <c r="B41" s="35"/>
      <c r="C41" s="1214" t="s">
        <v>550</v>
      </c>
      <c r="D41" s="1215"/>
      <c r="E41" s="1216"/>
      <c r="F41" s="36">
        <v>0.04</v>
      </c>
      <c r="G41" s="37">
        <v>0.01</v>
      </c>
      <c r="H41" s="37">
        <v>0.01</v>
      </c>
      <c r="I41" s="37">
        <v>0.01</v>
      </c>
      <c r="J41" s="38">
        <v>0.01</v>
      </c>
      <c r="K41" s="22"/>
      <c r="L41" s="22"/>
      <c r="M41" s="22"/>
      <c r="N41" s="22"/>
      <c r="O41" s="22"/>
      <c r="P41" s="22"/>
    </row>
    <row r="42" spans="1:16" ht="39" customHeight="1">
      <c r="A42" s="22"/>
      <c r="B42" s="39"/>
      <c r="C42" s="1214" t="s">
        <v>551</v>
      </c>
      <c r="D42" s="1215"/>
      <c r="E42" s="1216"/>
      <c r="F42" s="36" t="s">
        <v>495</v>
      </c>
      <c r="G42" s="37" t="s">
        <v>495</v>
      </c>
      <c r="H42" s="37" t="s">
        <v>495</v>
      </c>
      <c r="I42" s="37" t="s">
        <v>495</v>
      </c>
      <c r="J42" s="38" t="s">
        <v>495</v>
      </c>
      <c r="K42" s="22"/>
      <c r="L42" s="22"/>
      <c r="M42" s="22"/>
      <c r="N42" s="22"/>
      <c r="O42" s="22"/>
      <c r="P42" s="22"/>
    </row>
    <row r="43" spans="1:16" ht="39" customHeight="1" thickBot="1">
      <c r="A43" s="22"/>
      <c r="B43" s="40"/>
      <c r="C43" s="1217" t="s">
        <v>552</v>
      </c>
      <c r="D43" s="1218"/>
      <c r="E43" s="1219"/>
      <c r="F43" s="41">
        <v>0.91</v>
      </c>
      <c r="G43" s="42" t="s">
        <v>495</v>
      </c>
      <c r="H43" s="42" t="s">
        <v>495</v>
      </c>
      <c r="I43" s="42" t="s">
        <v>495</v>
      </c>
      <c r="J43" s="43" t="s">
        <v>495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vUnH43Z4htAmRHAwMqfvEdUeu7Ti5eRgALARDWBmL0QXTBYFIGt3a5mdRLhh+qb5IV2YKNpxZs03Ih150rdfg==" saltValue="glmFIVEGmfnj4yEILvCH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1" zoomScaleSheetLayoutView="55" workbookViewId="0">
      <selection activeCell="G60" sqref="G60"/>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c r="A45" s="48"/>
      <c r="B45" s="1230" t="s">
        <v>11</v>
      </c>
      <c r="C45" s="1231"/>
      <c r="D45" s="58"/>
      <c r="E45" s="1236" t="s">
        <v>12</v>
      </c>
      <c r="F45" s="1236"/>
      <c r="G45" s="1236"/>
      <c r="H45" s="1236"/>
      <c r="I45" s="1236"/>
      <c r="J45" s="1237"/>
      <c r="K45" s="59">
        <v>900</v>
      </c>
      <c r="L45" s="60">
        <v>823</v>
      </c>
      <c r="M45" s="60">
        <v>832</v>
      </c>
      <c r="N45" s="60">
        <v>838</v>
      </c>
      <c r="O45" s="61">
        <v>857</v>
      </c>
      <c r="P45" s="48"/>
      <c r="Q45" s="48"/>
      <c r="R45" s="48"/>
      <c r="S45" s="48"/>
      <c r="T45" s="48"/>
      <c r="U45" s="48"/>
    </row>
    <row r="46" spans="1:21" ht="30.75" customHeight="1">
      <c r="A46" s="48"/>
      <c r="B46" s="1232"/>
      <c r="C46" s="1233"/>
      <c r="D46" s="62"/>
      <c r="E46" s="1224" t="s">
        <v>13</v>
      </c>
      <c r="F46" s="1224"/>
      <c r="G46" s="1224"/>
      <c r="H46" s="1224"/>
      <c r="I46" s="1224"/>
      <c r="J46" s="1225"/>
      <c r="K46" s="63" t="s">
        <v>495</v>
      </c>
      <c r="L46" s="64" t="s">
        <v>495</v>
      </c>
      <c r="M46" s="64" t="s">
        <v>495</v>
      </c>
      <c r="N46" s="64" t="s">
        <v>495</v>
      </c>
      <c r="O46" s="65" t="s">
        <v>495</v>
      </c>
      <c r="P46" s="48"/>
      <c r="Q46" s="48"/>
      <c r="R46" s="48"/>
      <c r="S46" s="48"/>
      <c r="T46" s="48"/>
      <c r="U46" s="48"/>
    </row>
    <row r="47" spans="1:21" ht="30.75" customHeight="1">
      <c r="A47" s="48"/>
      <c r="B47" s="1232"/>
      <c r="C47" s="1233"/>
      <c r="D47" s="62"/>
      <c r="E47" s="1224" t="s">
        <v>14</v>
      </c>
      <c r="F47" s="1224"/>
      <c r="G47" s="1224"/>
      <c r="H47" s="1224"/>
      <c r="I47" s="1224"/>
      <c r="J47" s="1225"/>
      <c r="K47" s="63" t="s">
        <v>495</v>
      </c>
      <c r="L47" s="64" t="s">
        <v>495</v>
      </c>
      <c r="M47" s="64" t="s">
        <v>495</v>
      </c>
      <c r="N47" s="64" t="s">
        <v>495</v>
      </c>
      <c r="O47" s="65" t="s">
        <v>495</v>
      </c>
      <c r="P47" s="48"/>
      <c r="Q47" s="48"/>
      <c r="R47" s="48"/>
      <c r="S47" s="48"/>
      <c r="T47" s="48"/>
      <c r="U47" s="48"/>
    </row>
    <row r="48" spans="1:21" ht="30.75" customHeight="1">
      <c r="A48" s="48"/>
      <c r="B48" s="1232"/>
      <c r="C48" s="1233"/>
      <c r="D48" s="62"/>
      <c r="E48" s="1224" t="s">
        <v>15</v>
      </c>
      <c r="F48" s="1224"/>
      <c r="G48" s="1224"/>
      <c r="H48" s="1224"/>
      <c r="I48" s="1224"/>
      <c r="J48" s="1225"/>
      <c r="K48" s="63">
        <v>204</v>
      </c>
      <c r="L48" s="64">
        <v>220</v>
      </c>
      <c r="M48" s="64">
        <v>215</v>
      </c>
      <c r="N48" s="64">
        <v>210</v>
      </c>
      <c r="O48" s="65">
        <v>180</v>
      </c>
      <c r="P48" s="48"/>
      <c r="Q48" s="48"/>
      <c r="R48" s="48"/>
      <c r="S48" s="48"/>
      <c r="T48" s="48"/>
      <c r="U48" s="48"/>
    </row>
    <row r="49" spans="1:21" ht="30.75" customHeight="1">
      <c r="A49" s="48"/>
      <c r="B49" s="1232"/>
      <c r="C49" s="1233"/>
      <c r="D49" s="62"/>
      <c r="E49" s="1224" t="s">
        <v>16</v>
      </c>
      <c r="F49" s="1224"/>
      <c r="G49" s="1224"/>
      <c r="H49" s="1224"/>
      <c r="I49" s="1224"/>
      <c r="J49" s="1225"/>
      <c r="K49" s="63">
        <v>6</v>
      </c>
      <c r="L49" s="64">
        <v>5</v>
      </c>
      <c r="M49" s="64">
        <v>6</v>
      </c>
      <c r="N49" s="64">
        <v>11</v>
      </c>
      <c r="O49" s="65">
        <v>21</v>
      </c>
      <c r="P49" s="48"/>
      <c r="Q49" s="48"/>
      <c r="R49" s="48"/>
      <c r="S49" s="48"/>
      <c r="T49" s="48"/>
      <c r="U49" s="48"/>
    </row>
    <row r="50" spans="1:21" ht="30.75" customHeight="1">
      <c r="A50" s="48"/>
      <c r="B50" s="1232"/>
      <c r="C50" s="1233"/>
      <c r="D50" s="62"/>
      <c r="E50" s="1224" t="s">
        <v>17</v>
      </c>
      <c r="F50" s="1224"/>
      <c r="G50" s="1224"/>
      <c r="H50" s="1224"/>
      <c r="I50" s="1224"/>
      <c r="J50" s="1225"/>
      <c r="K50" s="63">
        <v>61</v>
      </c>
      <c r="L50" s="64">
        <v>61</v>
      </c>
      <c r="M50" s="64">
        <v>61</v>
      </c>
      <c r="N50" s="64">
        <v>60</v>
      </c>
      <c r="O50" s="65">
        <v>55</v>
      </c>
      <c r="P50" s="48"/>
      <c r="Q50" s="48"/>
      <c r="R50" s="48"/>
      <c r="S50" s="48"/>
      <c r="T50" s="48"/>
      <c r="U50" s="48"/>
    </row>
    <row r="51" spans="1:21" ht="30.75" customHeight="1">
      <c r="A51" s="48"/>
      <c r="B51" s="1234"/>
      <c r="C51" s="1235"/>
      <c r="D51" s="66"/>
      <c r="E51" s="1224" t="s">
        <v>18</v>
      </c>
      <c r="F51" s="1224"/>
      <c r="G51" s="1224"/>
      <c r="H51" s="1224"/>
      <c r="I51" s="1224"/>
      <c r="J51" s="1225"/>
      <c r="K51" s="63" t="s">
        <v>495</v>
      </c>
      <c r="L51" s="64" t="s">
        <v>495</v>
      </c>
      <c r="M51" s="64" t="s">
        <v>495</v>
      </c>
      <c r="N51" s="64" t="s">
        <v>495</v>
      </c>
      <c r="O51" s="65" t="s">
        <v>495</v>
      </c>
      <c r="P51" s="48"/>
      <c r="Q51" s="48"/>
      <c r="R51" s="48"/>
      <c r="S51" s="48"/>
      <c r="T51" s="48"/>
      <c r="U51" s="48"/>
    </row>
    <row r="52" spans="1:21" ht="30.75" customHeight="1">
      <c r="A52" s="48"/>
      <c r="B52" s="1222" t="s">
        <v>19</v>
      </c>
      <c r="C52" s="1223"/>
      <c r="D52" s="66"/>
      <c r="E52" s="1224" t="s">
        <v>20</v>
      </c>
      <c r="F52" s="1224"/>
      <c r="G52" s="1224"/>
      <c r="H52" s="1224"/>
      <c r="I52" s="1224"/>
      <c r="J52" s="1225"/>
      <c r="K52" s="63">
        <v>733</v>
      </c>
      <c r="L52" s="64">
        <v>741</v>
      </c>
      <c r="M52" s="64">
        <v>746</v>
      </c>
      <c r="N52" s="64">
        <v>750</v>
      </c>
      <c r="O52" s="65">
        <v>721</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438</v>
      </c>
      <c r="L53" s="69">
        <v>368</v>
      </c>
      <c r="M53" s="69">
        <v>368</v>
      </c>
      <c r="N53" s="69">
        <v>369</v>
      </c>
      <c r="O53" s="70">
        <v>392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NWsTuR2/U2UVgzauM9aakeqwgpuBWLtEDBn813oGlbKBHErlyeLZqMdjiGOyF7PYdR7fqMnnmQoWkkiuhepdA==" saltValue="pyYJjac6k8xKdnEAiZmOH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85" zoomScaleNormal="85" zoomScaleSheetLayoutView="100" workbookViewId="0">
      <selection activeCell="G60" sqref="G6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538</v>
      </c>
      <c r="J40" s="79" t="s">
        <v>539</v>
      </c>
      <c r="K40" s="79" t="s">
        <v>540</v>
      </c>
      <c r="L40" s="79" t="s">
        <v>541</v>
      </c>
      <c r="M40" s="80" t="s">
        <v>542</v>
      </c>
    </row>
    <row r="41" spans="2:13" ht="27.75" customHeight="1">
      <c r="B41" s="1250" t="s">
        <v>24</v>
      </c>
      <c r="C41" s="1251"/>
      <c r="D41" s="81"/>
      <c r="E41" s="1252" t="s">
        <v>25</v>
      </c>
      <c r="F41" s="1252"/>
      <c r="G41" s="1252"/>
      <c r="H41" s="1253"/>
      <c r="I41" s="82">
        <v>7278</v>
      </c>
      <c r="J41" s="83">
        <v>7335</v>
      </c>
      <c r="K41" s="83">
        <v>7800</v>
      </c>
      <c r="L41" s="83">
        <v>7616</v>
      </c>
      <c r="M41" s="84">
        <v>7670</v>
      </c>
    </row>
    <row r="42" spans="2:13" ht="27.75" customHeight="1">
      <c r="B42" s="1240"/>
      <c r="C42" s="1241"/>
      <c r="D42" s="85"/>
      <c r="E42" s="1244" t="s">
        <v>26</v>
      </c>
      <c r="F42" s="1244"/>
      <c r="G42" s="1244"/>
      <c r="H42" s="1245"/>
      <c r="I42" s="86">
        <v>182</v>
      </c>
      <c r="J42" s="87">
        <v>136</v>
      </c>
      <c r="K42" s="87">
        <v>90</v>
      </c>
      <c r="L42" s="87">
        <v>45</v>
      </c>
      <c r="M42" s="88" t="s">
        <v>495</v>
      </c>
    </row>
    <row r="43" spans="2:13" ht="27.75" customHeight="1">
      <c r="B43" s="1240"/>
      <c r="C43" s="1241"/>
      <c r="D43" s="85"/>
      <c r="E43" s="1244" t="s">
        <v>27</v>
      </c>
      <c r="F43" s="1244"/>
      <c r="G43" s="1244"/>
      <c r="H43" s="1245"/>
      <c r="I43" s="86">
        <v>2523</v>
      </c>
      <c r="J43" s="87">
        <v>2401</v>
      </c>
      <c r="K43" s="87">
        <v>2404</v>
      </c>
      <c r="L43" s="87">
        <v>2359</v>
      </c>
      <c r="M43" s="88">
        <v>2194</v>
      </c>
    </row>
    <row r="44" spans="2:13" ht="27.75" customHeight="1">
      <c r="B44" s="1240"/>
      <c r="C44" s="1241"/>
      <c r="D44" s="85"/>
      <c r="E44" s="1244" t="s">
        <v>28</v>
      </c>
      <c r="F44" s="1244"/>
      <c r="G44" s="1244"/>
      <c r="H44" s="1245"/>
      <c r="I44" s="86">
        <v>130</v>
      </c>
      <c r="J44" s="87">
        <v>188</v>
      </c>
      <c r="K44" s="87">
        <v>274</v>
      </c>
      <c r="L44" s="87">
        <v>352</v>
      </c>
      <c r="M44" s="88">
        <v>347</v>
      </c>
    </row>
    <row r="45" spans="2:13" ht="27.75" customHeight="1">
      <c r="B45" s="1240"/>
      <c r="C45" s="1241"/>
      <c r="D45" s="85"/>
      <c r="E45" s="1244" t="s">
        <v>29</v>
      </c>
      <c r="F45" s="1244"/>
      <c r="G45" s="1244"/>
      <c r="H45" s="1245"/>
      <c r="I45" s="86">
        <v>2001</v>
      </c>
      <c r="J45" s="87">
        <v>1899</v>
      </c>
      <c r="K45" s="87">
        <v>1847</v>
      </c>
      <c r="L45" s="87">
        <v>1850</v>
      </c>
      <c r="M45" s="88">
        <v>1832</v>
      </c>
    </row>
    <row r="46" spans="2:13" ht="27.75" customHeight="1">
      <c r="B46" s="1240"/>
      <c r="C46" s="1241"/>
      <c r="D46" s="89"/>
      <c r="E46" s="1244" t="s">
        <v>30</v>
      </c>
      <c r="F46" s="1244"/>
      <c r="G46" s="1244"/>
      <c r="H46" s="1245"/>
      <c r="I46" s="86" t="s">
        <v>495</v>
      </c>
      <c r="J46" s="87" t="s">
        <v>495</v>
      </c>
      <c r="K46" s="87" t="s">
        <v>495</v>
      </c>
      <c r="L46" s="87" t="s">
        <v>495</v>
      </c>
      <c r="M46" s="88" t="s">
        <v>495</v>
      </c>
    </row>
    <row r="47" spans="2:13" ht="27.75" customHeight="1">
      <c r="B47" s="1240"/>
      <c r="C47" s="1241"/>
      <c r="D47" s="90"/>
      <c r="E47" s="1254" t="s">
        <v>31</v>
      </c>
      <c r="F47" s="1255"/>
      <c r="G47" s="1255"/>
      <c r="H47" s="1256"/>
      <c r="I47" s="86" t="s">
        <v>495</v>
      </c>
      <c r="J47" s="87" t="s">
        <v>495</v>
      </c>
      <c r="K47" s="87" t="s">
        <v>495</v>
      </c>
      <c r="L47" s="87" t="s">
        <v>495</v>
      </c>
      <c r="M47" s="88" t="s">
        <v>495</v>
      </c>
    </row>
    <row r="48" spans="2:13" ht="27.75" customHeight="1">
      <c r="B48" s="1240"/>
      <c r="C48" s="1241"/>
      <c r="D48" s="85"/>
      <c r="E48" s="1244" t="s">
        <v>32</v>
      </c>
      <c r="F48" s="1244"/>
      <c r="G48" s="1244"/>
      <c r="H48" s="1245"/>
      <c r="I48" s="86" t="s">
        <v>495</v>
      </c>
      <c r="J48" s="87" t="s">
        <v>495</v>
      </c>
      <c r="K48" s="87" t="s">
        <v>495</v>
      </c>
      <c r="L48" s="87" t="s">
        <v>495</v>
      </c>
      <c r="M48" s="88" t="s">
        <v>495</v>
      </c>
    </row>
    <row r="49" spans="2:13" ht="27.75" customHeight="1">
      <c r="B49" s="1242"/>
      <c r="C49" s="1243"/>
      <c r="D49" s="85"/>
      <c r="E49" s="1244" t="s">
        <v>33</v>
      </c>
      <c r="F49" s="1244"/>
      <c r="G49" s="1244"/>
      <c r="H49" s="1245"/>
      <c r="I49" s="86" t="s">
        <v>495</v>
      </c>
      <c r="J49" s="87" t="s">
        <v>495</v>
      </c>
      <c r="K49" s="87" t="s">
        <v>495</v>
      </c>
      <c r="L49" s="87" t="s">
        <v>495</v>
      </c>
      <c r="M49" s="88" t="s">
        <v>495</v>
      </c>
    </row>
    <row r="50" spans="2:13" ht="27.75" customHeight="1">
      <c r="B50" s="1238" t="s">
        <v>34</v>
      </c>
      <c r="C50" s="1239"/>
      <c r="D50" s="91"/>
      <c r="E50" s="1244" t="s">
        <v>35</v>
      </c>
      <c r="F50" s="1244"/>
      <c r="G50" s="1244"/>
      <c r="H50" s="1245"/>
      <c r="I50" s="86">
        <v>2206</v>
      </c>
      <c r="J50" s="87">
        <v>2253</v>
      </c>
      <c r="K50" s="87">
        <v>2421</v>
      </c>
      <c r="L50" s="87">
        <v>2499</v>
      </c>
      <c r="M50" s="88">
        <v>2725</v>
      </c>
    </row>
    <row r="51" spans="2:13" ht="27.75" customHeight="1">
      <c r="B51" s="1240"/>
      <c r="C51" s="1241"/>
      <c r="D51" s="85"/>
      <c r="E51" s="1244" t="s">
        <v>36</v>
      </c>
      <c r="F51" s="1244"/>
      <c r="G51" s="1244"/>
      <c r="H51" s="1245"/>
      <c r="I51" s="86">
        <v>134</v>
      </c>
      <c r="J51" s="87">
        <v>113</v>
      </c>
      <c r="K51" s="87">
        <v>88</v>
      </c>
      <c r="L51" s="87">
        <v>77</v>
      </c>
      <c r="M51" s="88">
        <v>40</v>
      </c>
    </row>
    <row r="52" spans="2:13" ht="27.75" customHeight="1">
      <c r="B52" s="1242"/>
      <c r="C52" s="1243"/>
      <c r="D52" s="85"/>
      <c r="E52" s="1244" t="s">
        <v>37</v>
      </c>
      <c r="F52" s="1244"/>
      <c r="G52" s="1244"/>
      <c r="H52" s="1245"/>
      <c r="I52" s="86">
        <v>6958</v>
      </c>
      <c r="J52" s="87">
        <v>7016</v>
      </c>
      <c r="K52" s="87">
        <v>7418</v>
      </c>
      <c r="L52" s="87">
        <v>7335</v>
      </c>
      <c r="M52" s="88">
        <v>7361</v>
      </c>
    </row>
    <row r="53" spans="2:13" ht="27.75" customHeight="1" thickBot="1">
      <c r="B53" s="1246" t="s">
        <v>38</v>
      </c>
      <c r="C53" s="1247"/>
      <c r="D53" s="92"/>
      <c r="E53" s="1248" t="s">
        <v>39</v>
      </c>
      <c r="F53" s="1248"/>
      <c r="G53" s="1248"/>
      <c r="H53" s="1249"/>
      <c r="I53" s="93">
        <v>2816</v>
      </c>
      <c r="J53" s="94">
        <v>2578</v>
      </c>
      <c r="K53" s="94">
        <v>2488</v>
      </c>
      <c r="L53" s="94">
        <v>2312</v>
      </c>
      <c r="M53" s="95">
        <v>1916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iybygaitm3kYNJ/1X62in8D5+lk8btsKpiK4tTvWfc17ayM76zofUcTDjBhfnhM93OgJ0zn/q7EQrW1ykRu7w==" saltValue="VeQD0vuC9zjtOL27lv6w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F37" zoomScale="55" zoomScaleNormal="55" zoomScaleSheetLayoutView="100" workbookViewId="0">
      <selection activeCell="G60" sqref="G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540</v>
      </c>
      <c r="G54" s="104" t="s">
        <v>541</v>
      </c>
      <c r="H54" s="105" t="s">
        <v>542</v>
      </c>
    </row>
    <row r="55" spans="2:8" ht="52.5" customHeight="1">
      <c r="B55" s="106"/>
      <c r="C55" s="1265" t="s">
        <v>42</v>
      </c>
      <c r="D55" s="1265"/>
      <c r="E55" s="1266"/>
      <c r="F55" s="107">
        <v>994</v>
      </c>
      <c r="G55" s="107">
        <v>1097</v>
      </c>
      <c r="H55" s="108">
        <v>1237</v>
      </c>
    </row>
    <row r="56" spans="2:8" ht="52.5" customHeight="1">
      <c r="B56" s="109"/>
      <c r="C56" s="1267" t="s">
        <v>43</v>
      </c>
      <c r="D56" s="1267"/>
      <c r="E56" s="1268"/>
      <c r="F56" s="110">
        <v>217</v>
      </c>
      <c r="G56" s="110">
        <v>237</v>
      </c>
      <c r="H56" s="111">
        <v>327</v>
      </c>
    </row>
    <row r="57" spans="2:8" ht="53.25" customHeight="1">
      <c r="B57" s="109"/>
      <c r="C57" s="1269" t="s">
        <v>44</v>
      </c>
      <c r="D57" s="1269"/>
      <c r="E57" s="1270"/>
      <c r="F57" s="112">
        <v>720</v>
      </c>
      <c r="G57" s="112">
        <v>660</v>
      </c>
      <c r="H57" s="113">
        <v>594</v>
      </c>
    </row>
    <row r="58" spans="2:8" ht="45.75" customHeight="1">
      <c r="B58" s="114"/>
      <c r="C58" s="1257" t="s">
        <v>567</v>
      </c>
      <c r="D58" s="1258"/>
      <c r="E58" s="1259"/>
      <c r="F58" s="115">
        <v>360</v>
      </c>
      <c r="G58" s="115">
        <v>329</v>
      </c>
      <c r="H58" s="116">
        <v>278</v>
      </c>
    </row>
    <row r="59" spans="2:8" ht="45.75" customHeight="1">
      <c r="B59" s="114"/>
      <c r="C59" s="1257" t="s">
        <v>568</v>
      </c>
      <c r="D59" s="1258"/>
      <c r="E59" s="1259"/>
      <c r="F59" s="115">
        <v>122</v>
      </c>
      <c r="G59" s="115">
        <v>107</v>
      </c>
      <c r="H59" s="116">
        <v>124</v>
      </c>
    </row>
    <row r="60" spans="2:8" ht="45.75" customHeight="1">
      <c r="B60" s="114"/>
      <c r="C60" s="1257" t="s">
        <v>569</v>
      </c>
      <c r="D60" s="1258"/>
      <c r="E60" s="1259"/>
      <c r="F60" s="115">
        <v>94</v>
      </c>
      <c r="G60" s="115">
        <v>90</v>
      </c>
      <c r="H60" s="116">
        <v>80</v>
      </c>
    </row>
    <row r="61" spans="2:8" ht="45.75" customHeight="1">
      <c r="B61" s="114"/>
      <c r="C61" s="1257" t="s">
        <v>570</v>
      </c>
      <c r="D61" s="1258"/>
      <c r="E61" s="1259"/>
      <c r="F61" s="115">
        <v>71</v>
      </c>
      <c r="G61" s="115">
        <v>69</v>
      </c>
      <c r="H61" s="116">
        <v>67</v>
      </c>
    </row>
    <row r="62" spans="2:8" ht="45.75" customHeight="1" thickBot="1">
      <c r="B62" s="117"/>
      <c r="C62" s="1260" t="s">
        <v>571</v>
      </c>
      <c r="D62" s="1261"/>
      <c r="E62" s="1262"/>
      <c r="F62" s="118">
        <v>45</v>
      </c>
      <c r="G62" s="118">
        <v>41</v>
      </c>
      <c r="H62" s="119">
        <v>40</v>
      </c>
    </row>
    <row r="63" spans="2:8" ht="52.5" customHeight="1" thickBot="1">
      <c r="B63" s="120"/>
      <c r="C63" s="1263" t="s">
        <v>45</v>
      </c>
      <c r="D63" s="1263"/>
      <c r="E63" s="1264"/>
      <c r="F63" s="121">
        <v>1932</v>
      </c>
      <c r="G63" s="121">
        <v>1994</v>
      </c>
      <c r="H63" s="122">
        <v>2159</v>
      </c>
    </row>
    <row r="64" spans="2:8" ht="15" customHeight="1"/>
    <row r="65" ht="0" hidden="1" customHeight="1"/>
    <row r="66" ht="0" hidden="1" customHeight="1"/>
  </sheetData>
  <sheetProtection algorithmName="SHA-512" hashValue="+G9cRu9XDihiJIVR23VZCHKL6drFcf80LBIs+8nwjvrQFBLs4TcUozceABpDKzRZocpHN7yng9YuSbMdlkXNjw==" saltValue="y3WgvMU9r5wJnN5ETXhk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8" zoomScale="85" zoomScaleNormal="85" zoomScaleSheetLayoutView="55" workbookViewId="0">
      <selection activeCell="AS40" sqref="AS4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4"/>
      <c r="AO43" s="1285"/>
      <c r="AP43" s="1285"/>
      <c r="AQ43" s="1285"/>
      <c r="AR43" s="1285"/>
      <c r="AS43" s="1285"/>
      <c r="AT43" s="1285"/>
      <c r="AU43" s="1285"/>
      <c r="AV43" s="1285"/>
      <c r="AW43" s="1285"/>
      <c r="AX43" s="1285"/>
      <c r="AY43" s="1285"/>
      <c r="AZ43" s="1285"/>
      <c r="BA43" s="1285"/>
      <c r="BB43" s="1285"/>
      <c r="BC43" s="1285"/>
      <c r="BD43" s="1285"/>
      <c r="BE43" s="1285"/>
      <c r="BF43" s="1285"/>
      <c r="BG43" s="1285"/>
      <c r="BH43" s="1285"/>
      <c r="BI43" s="1285"/>
      <c r="BJ43" s="1285"/>
      <c r="BK43" s="1285"/>
      <c r="BL43" s="1285"/>
      <c r="BM43" s="1285"/>
      <c r="BN43" s="1285"/>
      <c r="BO43" s="1285"/>
      <c r="BP43" s="1285"/>
      <c r="BQ43" s="1285"/>
      <c r="BR43" s="1285"/>
      <c r="BS43" s="1285"/>
      <c r="BT43" s="1285"/>
      <c r="BU43" s="1285"/>
      <c r="BV43" s="1285"/>
      <c r="BW43" s="1285"/>
      <c r="BX43" s="1285"/>
      <c r="BY43" s="1285"/>
      <c r="BZ43" s="1285"/>
      <c r="CA43" s="1285"/>
      <c r="CB43" s="1285"/>
      <c r="CC43" s="1285"/>
      <c r="CD43" s="1285"/>
      <c r="CE43" s="1285"/>
      <c r="CF43" s="1285"/>
      <c r="CG43" s="1285"/>
      <c r="CH43" s="1285"/>
      <c r="CI43" s="1285"/>
      <c r="CJ43" s="1285"/>
      <c r="CK43" s="1285"/>
      <c r="CL43" s="1285"/>
      <c r="CM43" s="1285"/>
      <c r="CN43" s="1285"/>
      <c r="CO43" s="1285"/>
      <c r="CP43" s="1285"/>
      <c r="CQ43" s="1285"/>
      <c r="CR43" s="1285"/>
      <c r="CS43" s="1285"/>
      <c r="CT43" s="1285"/>
      <c r="CU43" s="1285"/>
      <c r="CV43" s="1285"/>
      <c r="CW43" s="1285"/>
      <c r="CX43" s="1285"/>
      <c r="CY43" s="1285"/>
      <c r="CZ43" s="1285"/>
      <c r="DA43" s="1285"/>
      <c r="DB43" s="1285"/>
      <c r="DC43" s="1286"/>
    </row>
    <row r="44" spans="2:109">
      <c r="B44" s="374"/>
      <c r="AN44" s="1287"/>
      <c r="AO44" s="1288"/>
      <c r="AP44" s="1288"/>
      <c r="AQ44" s="1288"/>
      <c r="AR44" s="1288"/>
      <c r="AS44" s="1288"/>
      <c r="AT44" s="1288"/>
      <c r="AU44" s="1288"/>
      <c r="AV44" s="1288"/>
      <c r="AW44" s="1288"/>
      <c r="AX44" s="1288"/>
      <c r="AY44" s="1288"/>
      <c r="AZ44" s="1288"/>
      <c r="BA44" s="1288"/>
      <c r="BB44" s="1288"/>
      <c r="BC44" s="1288"/>
      <c r="BD44" s="1288"/>
      <c r="BE44" s="1288"/>
      <c r="BF44" s="1288"/>
      <c r="BG44" s="1288"/>
      <c r="BH44" s="1288"/>
      <c r="BI44" s="1288"/>
      <c r="BJ44" s="1288"/>
      <c r="BK44" s="1288"/>
      <c r="BL44" s="1288"/>
      <c r="BM44" s="1288"/>
      <c r="BN44" s="1288"/>
      <c r="BO44" s="1288"/>
      <c r="BP44" s="1288"/>
      <c r="BQ44" s="1288"/>
      <c r="BR44" s="1288"/>
      <c r="BS44" s="1288"/>
      <c r="BT44" s="1288"/>
      <c r="BU44" s="1288"/>
      <c r="BV44" s="1288"/>
      <c r="BW44" s="1288"/>
      <c r="BX44" s="1288"/>
      <c r="BY44" s="1288"/>
      <c r="BZ44" s="1288"/>
      <c r="CA44" s="1288"/>
      <c r="CB44" s="1288"/>
      <c r="CC44" s="1288"/>
      <c r="CD44" s="1288"/>
      <c r="CE44" s="1288"/>
      <c r="CF44" s="1288"/>
      <c r="CG44" s="1288"/>
      <c r="CH44" s="1288"/>
      <c r="CI44" s="1288"/>
      <c r="CJ44" s="1288"/>
      <c r="CK44" s="1288"/>
      <c r="CL44" s="1288"/>
      <c r="CM44" s="1288"/>
      <c r="CN44" s="1288"/>
      <c r="CO44" s="1288"/>
      <c r="CP44" s="1288"/>
      <c r="CQ44" s="1288"/>
      <c r="CR44" s="1288"/>
      <c r="CS44" s="1288"/>
      <c r="CT44" s="1288"/>
      <c r="CU44" s="1288"/>
      <c r="CV44" s="1288"/>
      <c r="CW44" s="1288"/>
      <c r="CX44" s="1288"/>
      <c r="CY44" s="1288"/>
      <c r="CZ44" s="1288"/>
      <c r="DA44" s="1288"/>
      <c r="DB44" s="1288"/>
      <c r="DC44" s="1289"/>
    </row>
    <row r="45" spans="2:109">
      <c r="B45" s="374"/>
      <c r="AN45" s="1287"/>
      <c r="AO45" s="1288"/>
      <c r="AP45" s="1288"/>
      <c r="AQ45" s="1288"/>
      <c r="AR45" s="1288"/>
      <c r="AS45" s="1288"/>
      <c r="AT45" s="1288"/>
      <c r="AU45" s="1288"/>
      <c r="AV45" s="1288"/>
      <c r="AW45" s="1288"/>
      <c r="AX45" s="1288"/>
      <c r="AY45" s="1288"/>
      <c r="AZ45" s="1288"/>
      <c r="BA45" s="1288"/>
      <c r="BB45" s="1288"/>
      <c r="BC45" s="1288"/>
      <c r="BD45" s="1288"/>
      <c r="BE45" s="1288"/>
      <c r="BF45" s="1288"/>
      <c r="BG45" s="1288"/>
      <c r="BH45" s="1288"/>
      <c r="BI45" s="1288"/>
      <c r="BJ45" s="1288"/>
      <c r="BK45" s="1288"/>
      <c r="BL45" s="1288"/>
      <c r="BM45" s="1288"/>
      <c r="BN45" s="1288"/>
      <c r="BO45" s="1288"/>
      <c r="BP45" s="1288"/>
      <c r="BQ45" s="1288"/>
      <c r="BR45" s="1288"/>
      <c r="BS45" s="1288"/>
      <c r="BT45" s="1288"/>
      <c r="BU45" s="1288"/>
      <c r="BV45" s="1288"/>
      <c r="BW45" s="1288"/>
      <c r="BX45" s="1288"/>
      <c r="BY45" s="1288"/>
      <c r="BZ45" s="1288"/>
      <c r="CA45" s="1288"/>
      <c r="CB45" s="1288"/>
      <c r="CC45" s="1288"/>
      <c r="CD45" s="1288"/>
      <c r="CE45" s="1288"/>
      <c r="CF45" s="1288"/>
      <c r="CG45" s="1288"/>
      <c r="CH45" s="1288"/>
      <c r="CI45" s="1288"/>
      <c r="CJ45" s="1288"/>
      <c r="CK45" s="1288"/>
      <c r="CL45" s="1288"/>
      <c r="CM45" s="1288"/>
      <c r="CN45" s="1288"/>
      <c r="CO45" s="1288"/>
      <c r="CP45" s="1288"/>
      <c r="CQ45" s="1288"/>
      <c r="CR45" s="1288"/>
      <c r="CS45" s="1288"/>
      <c r="CT45" s="1288"/>
      <c r="CU45" s="1288"/>
      <c r="CV45" s="1288"/>
      <c r="CW45" s="1288"/>
      <c r="CX45" s="1288"/>
      <c r="CY45" s="1288"/>
      <c r="CZ45" s="1288"/>
      <c r="DA45" s="1288"/>
      <c r="DB45" s="1288"/>
      <c r="DC45" s="1289"/>
    </row>
    <row r="46" spans="2:109">
      <c r="B46" s="374"/>
      <c r="AN46" s="1287"/>
      <c r="AO46" s="1288"/>
      <c r="AP46" s="1288"/>
      <c r="AQ46" s="1288"/>
      <c r="AR46" s="1288"/>
      <c r="AS46" s="1288"/>
      <c r="AT46" s="1288"/>
      <c r="AU46" s="1288"/>
      <c r="AV46" s="1288"/>
      <c r="AW46" s="1288"/>
      <c r="AX46" s="1288"/>
      <c r="AY46" s="1288"/>
      <c r="AZ46" s="1288"/>
      <c r="BA46" s="1288"/>
      <c r="BB46" s="1288"/>
      <c r="BC46" s="1288"/>
      <c r="BD46" s="1288"/>
      <c r="BE46" s="1288"/>
      <c r="BF46" s="1288"/>
      <c r="BG46" s="1288"/>
      <c r="BH46" s="1288"/>
      <c r="BI46" s="1288"/>
      <c r="BJ46" s="1288"/>
      <c r="BK46" s="1288"/>
      <c r="BL46" s="1288"/>
      <c r="BM46" s="1288"/>
      <c r="BN46" s="1288"/>
      <c r="BO46" s="1288"/>
      <c r="BP46" s="1288"/>
      <c r="BQ46" s="1288"/>
      <c r="BR46" s="1288"/>
      <c r="BS46" s="1288"/>
      <c r="BT46" s="1288"/>
      <c r="BU46" s="1288"/>
      <c r="BV46" s="1288"/>
      <c r="BW46" s="1288"/>
      <c r="BX46" s="1288"/>
      <c r="BY46" s="1288"/>
      <c r="BZ46" s="1288"/>
      <c r="CA46" s="1288"/>
      <c r="CB46" s="1288"/>
      <c r="CC46" s="1288"/>
      <c r="CD46" s="1288"/>
      <c r="CE46" s="1288"/>
      <c r="CF46" s="1288"/>
      <c r="CG46" s="1288"/>
      <c r="CH46" s="1288"/>
      <c r="CI46" s="1288"/>
      <c r="CJ46" s="1288"/>
      <c r="CK46" s="1288"/>
      <c r="CL46" s="1288"/>
      <c r="CM46" s="1288"/>
      <c r="CN46" s="1288"/>
      <c r="CO46" s="1288"/>
      <c r="CP46" s="1288"/>
      <c r="CQ46" s="1288"/>
      <c r="CR46" s="1288"/>
      <c r="CS46" s="1288"/>
      <c r="CT46" s="1288"/>
      <c r="CU46" s="1288"/>
      <c r="CV46" s="1288"/>
      <c r="CW46" s="1288"/>
      <c r="CX46" s="1288"/>
      <c r="CY46" s="1288"/>
      <c r="CZ46" s="1288"/>
      <c r="DA46" s="1288"/>
      <c r="DB46" s="1288"/>
      <c r="DC46" s="1289"/>
    </row>
    <row r="47" spans="2:109">
      <c r="B47" s="374"/>
      <c r="AN47" s="1290"/>
      <c r="AO47" s="1291"/>
      <c r="AP47" s="1291"/>
      <c r="AQ47" s="1291"/>
      <c r="AR47" s="1291"/>
      <c r="AS47" s="1291"/>
      <c r="AT47" s="1291"/>
      <c r="AU47" s="1291"/>
      <c r="AV47" s="1291"/>
      <c r="AW47" s="1291"/>
      <c r="AX47" s="1291"/>
      <c r="AY47" s="1291"/>
      <c r="AZ47" s="1291"/>
      <c r="BA47" s="1291"/>
      <c r="BB47" s="1291"/>
      <c r="BC47" s="1291"/>
      <c r="BD47" s="1291"/>
      <c r="BE47" s="1291"/>
      <c r="BF47" s="1291"/>
      <c r="BG47" s="1291"/>
      <c r="BH47" s="1291"/>
      <c r="BI47" s="1291"/>
      <c r="BJ47" s="1291"/>
      <c r="BK47" s="1291"/>
      <c r="BL47" s="1291"/>
      <c r="BM47" s="1291"/>
      <c r="BN47" s="1291"/>
      <c r="BO47" s="1291"/>
      <c r="BP47" s="1291"/>
      <c r="BQ47" s="1291"/>
      <c r="BR47" s="1291"/>
      <c r="BS47" s="1291"/>
      <c r="BT47" s="1291"/>
      <c r="BU47" s="1291"/>
      <c r="BV47" s="1291"/>
      <c r="BW47" s="1291"/>
      <c r="BX47" s="1291"/>
      <c r="BY47" s="1291"/>
      <c r="BZ47" s="1291"/>
      <c r="CA47" s="1291"/>
      <c r="CB47" s="1291"/>
      <c r="CC47" s="1291"/>
      <c r="CD47" s="1291"/>
      <c r="CE47" s="1291"/>
      <c r="CF47" s="1291"/>
      <c r="CG47" s="1291"/>
      <c r="CH47" s="1291"/>
      <c r="CI47" s="1291"/>
      <c r="CJ47" s="1291"/>
      <c r="CK47" s="1291"/>
      <c r="CL47" s="1291"/>
      <c r="CM47" s="1291"/>
      <c r="CN47" s="1291"/>
      <c r="CO47" s="1291"/>
      <c r="CP47" s="1291"/>
      <c r="CQ47" s="1291"/>
      <c r="CR47" s="1291"/>
      <c r="CS47" s="1291"/>
      <c r="CT47" s="1291"/>
      <c r="CU47" s="1291"/>
      <c r="CV47" s="1291"/>
      <c r="CW47" s="1291"/>
      <c r="CX47" s="1291"/>
      <c r="CY47" s="1291"/>
      <c r="CZ47" s="1291"/>
      <c r="DA47" s="1291"/>
      <c r="DB47" s="1291"/>
      <c r="DC47" s="1292"/>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577</v>
      </c>
    </row>
    <row r="50" spans="1:109">
      <c r="B50" s="374"/>
      <c r="G50" s="1277"/>
      <c r="H50" s="1277"/>
      <c r="I50" s="1277"/>
      <c r="J50" s="1277"/>
      <c r="K50" s="384"/>
      <c r="L50" s="384"/>
      <c r="M50" s="385"/>
      <c r="N50" s="385"/>
      <c r="AN50" s="1280"/>
      <c r="AO50" s="1281"/>
      <c r="AP50" s="1281"/>
      <c r="AQ50" s="1281"/>
      <c r="AR50" s="1281"/>
      <c r="AS50" s="1281"/>
      <c r="AT50" s="1281"/>
      <c r="AU50" s="1281"/>
      <c r="AV50" s="1281"/>
      <c r="AW50" s="1281"/>
      <c r="AX50" s="1281"/>
      <c r="AY50" s="1281"/>
      <c r="AZ50" s="1281"/>
      <c r="BA50" s="1281"/>
      <c r="BB50" s="1281"/>
      <c r="BC50" s="1281"/>
      <c r="BD50" s="1281"/>
      <c r="BE50" s="1281"/>
      <c r="BF50" s="1281"/>
      <c r="BG50" s="1281"/>
      <c r="BH50" s="1281"/>
      <c r="BI50" s="1281"/>
      <c r="BJ50" s="1281"/>
      <c r="BK50" s="1281"/>
      <c r="BL50" s="1281"/>
      <c r="BM50" s="1281"/>
      <c r="BN50" s="1281"/>
      <c r="BO50" s="1282"/>
      <c r="BP50" s="1276" t="s">
        <v>538</v>
      </c>
      <c r="BQ50" s="1276"/>
      <c r="BR50" s="1276"/>
      <c r="BS50" s="1276"/>
      <c r="BT50" s="1276"/>
      <c r="BU50" s="1276"/>
      <c r="BV50" s="1276"/>
      <c r="BW50" s="1276"/>
      <c r="BX50" s="1276" t="s">
        <v>539</v>
      </c>
      <c r="BY50" s="1276"/>
      <c r="BZ50" s="1276"/>
      <c r="CA50" s="1276"/>
      <c r="CB50" s="1276"/>
      <c r="CC50" s="1276"/>
      <c r="CD50" s="1276"/>
      <c r="CE50" s="1276"/>
      <c r="CF50" s="1276" t="s">
        <v>540</v>
      </c>
      <c r="CG50" s="1276"/>
      <c r="CH50" s="1276"/>
      <c r="CI50" s="1276"/>
      <c r="CJ50" s="1276"/>
      <c r="CK50" s="1276"/>
      <c r="CL50" s="1276"/>
      <c r="CM50" s="1276"/>
      <c r="CN50" s="1276" t="s">
        <v>541</v>
      </c>
      <c r="CO50" s="1276"/>
      <c r="CP50" s="1276"/>
      <c r="CQ50" s="1276"/>
      <c r="CR50" s="1276"/>
      <c r="CS50" s="1276"/>
      <c r="CT50" s="1276"/>
      <c r="CU50" s="1276"/>
      <c r="CV50" s="1276" t="s">
        <v>542</v>
      </c>
      <c r="CW50" s="1276"/>
      <c r="CX50" s="1276"/>
      <c r="CY50" s="1276"/>
      <c r="CZ50" s="1276"/>
      <c r="DA50" s="1276"/>
      <c r="DB50" s="1276"/>
      <c r="DC50" s="1276"/>
    </row>
    <row r="51" spans="1:109" ht="13.5" customHeight="1">
      <c r="B51" s="374"/>
      <c r="G51" s="1279"/>
      <c r="H51" s="1279"/>
      <c r="I51" s="1293"/>
      <c r="J51" s="1293"/>
      <c r="K51" s="1278"/>
      <c r="L51" s="1278"/>
      <c r="M51" s="1278"/>
      <c r="N51" s="1278"/>
      <c r="AM51" s="383"/>
      <c r="AN51" s="1274" t="s">
        <v>578</v>
      </c>
      <c r="AO51" s="1274"/>
      <c r="AP51" s="1274"/>
      <c r="AQ51" s="1274"/>
      <c r="AR51" s="1274"/>
      <c r="AS51" s="1274"/>
      <c r="AT51" s="1274"/>
      <c r="AU51" s="1274"/>
      <c r="AV51" s="1274"/>
      <c r="AW51" s="1274"/>
      <c r="AX51" s="1274"/>
      <c r="AY51" s="1274"/>
      <c r="AZ51" s="1274"/>
      <c r="BA51" s="1274"/>
      <c r="BB51" s="1274" t="s">
        <v>579</v>
      </c>
      <c r="BC51" s="1274"/>
      <c r="BD51" s="1274"/>
      <c r="BE51" s="1274"/>
      <c r="BF51" s="1274"/>
      <c r="BG51" s="1274"/>
      <c r="BH51" s="1274"/>
      <c r="BI51" s="1274"/>
      <c r="BJ51" s="1274"/>
      <c r="BK51" s="1274"/>
      <c r="BL51" s="1274"/>
      <c r="BM51" s="1274"/>
      <c r="BN51" s="1274"/>
      <c r="BO51" s="1274"/>
      <c r="BP51" s="1283"/>
      <c r="BQ51" s="1271"/>
      <c r="BR51" s="1271"/>
      <c r="BS51" s="1271"/>
      <c r="BT51" s="1271"/>
      <c r="BU51" s="1271"/>
      <c r="BV51" s="1271"/>
      <c r="BW51" s="1271"/>
      <c r="BX51" s="1283"/>
      <c r="BY51" s="1271"/>
      <c r="BZ51" s="1271"/>
      <c r="CA51" s="1271"/>
      <c r="CB51" s="1271"/>
      <c r="CC51" s="1271"/>
      <c r="CD51" s="1271"/>
      <c r="CE51" s="1271"/>
      <c r="CF51" s="1271">
        <v>65</v>
      </c>
      <c r="CG51" s="1271"/>
      <c r="CH51" s="1271"/>
      <c r="CI51" s="1271"/>
      <c r="CJ51" s="1271"/>
      <c r="CK51" s="1271"/>
      <c r="CL51" s="1271"/>
      <c r="CM51" s="1271"/>
      <c r="CN51" s="1271">
        <v>61.5</v>
      </c>
      <c r="CO51" s="1271"/>
      <c r="CP51" s="1271"/>
      <c r="CQ51" s="1271"/>
      <c r="CR51" s="1271"/>
      <c r="CS51" s="1271"/>
      <c r="CT51" s="1271"/>
      <c r="CU51" s="1271"/>
      <c r="CV51" s="1283"/>
      <c r="CW51" s="1271"/>
      <c r="CX51" s="1271"/>
      <c r="CY51" s="1271"/>
      <c r="CZ51" s="1271"/>
      <c r="DA51" s="1271"/>
      <c r="DB51" s="1271"/>
      <c r="DC51" s="1271"/>
    </row>
    <row r="52" spans="1:109">
      <c r="B52" s="374"/>
      <c r="G52" s="1279"/>
      <c r="H52" s="1279"/>
      <c r="I52" s="1293"/>
      <c r="J52" s="1293"/>
      <c r="K52" s="1278"/>
      <c r="L52" s="1278"/>
      <c r="M52" s="1278"/>
      <c r="N52" s="1278"/>
      <c r="AM52" s="38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c r="A53" s="382"/>
      <c r="B53" s="374"/>
      <c r="G53" s="1279"/>
      <c r="H53" s="1279"/>
      <c r="I53" s="1277"/>
      <c r="J53" s="1277"/>
      <c r="K53" s="1278"/>
      <c r="L53" s="1278"/>
      <c r="M53" s="1278"/>
      <c r="N53" s="1278"/>
      <c r="AM53" s="383"/>
      <c r="AN53" s="1274"/>
      <c r="AO53" s="1274"/>
      <c r="AP53" s="1274"/>
      <c r="AQ53" s="1274"/>
      <c r="AR53" s="1274"/>
      <c r="AS53" s="1274"/>
      <c r="AT53" s="1274"/>
      <c r="AU53" s="1274"/>
      <c r="AV53" s="1274"/>
      <c r="AW53" s="1274"/>
      <c r="AX53" s="1274"/>
      <c r="AY53" s="1274"/>
      <c r="AZ53" s="1274"/>
      <c r="BA53" s="1274"/>
      <c r="BB53" s="1274" t="s">
        <v>580</v>
      </c>
      <c r="BC53" s="1274"/>
      <c r="BD53" s="1274"/>
      <c r="BE53" s="1274"/>
      <c r="BF53" s="1274"/>
      <c r="BG53" s="1274"/>
      <c r="BH53" s="1274"/>
      <c r="BI53" s="1274"/>
      <c r="BJ53" s="1274"/>
      <c r="BK53" s="1274"/>
      <c r="BL53" s="1274"/>
      <c r="BM53" s="1274"/>
      <c r="BN53" s="1274"/>
      <c r="BO53" s="1274"/>
      <c r="BP53" s="1283"/>
      <c r="BQ53" s="1271"/>
      <c r="BR53" s="1271"/>
      <c r="BS53" s="1271"/>
      <c r="BT53" s="1271"/>
      <c r="BU53" s="1271"/>
      <c r="BV53" s="1271"/>
      <c r="BW53" s="1271"/>
      <c r="BX53" s="1283"/>
      <c r="BY53" s="1271"/>
      <c r="BZ53" s="1271"/>
      <c r="CA53" s="1271"/>
      <c r="CB53" s="1271"/>
      <c r="CC53" s="1271"/>
      <c r="CD53" s="1271"/>
      <c r="CE53" s="1271"/>
      <c r="CF53" s="1271">
        <v>72.8</v>
      </c>
      <c r="CG53" s="1271"/>
      <c r="CH53" s="1271"/>
      <c r="CI53" s="1271"/>
      <c r="CJ53" s="1271"/>
      <c r="CK53" s="1271"/>
      <c r="CL53" s="1271"/>
      <c r="CM53" s="1271"/>
      <c r="CN53" s="1271">
        <v>74</v>
      </c>
      <c r="CO53" s="1271"/>
      <c r="CP53" s="1271"/>
      <c r="CQ53" s="1271"/>
      <c r="CR53" s="1271"/>
      <c r="CS53" s="1271"/>
      <c r="CT53" s="1271"/>
      <c r="CU53" s="1271"/>
      <c r="CV53" s="1283"/>
      <c r="CW53" s="1271"/>
      <c r="CX53" s="1271"/>
      <c r="CY53" s="1271"/>
      <c r="CZ53" s="1271"/>
      <c r="DA53" s="1271"/>
      <c r="DB53" s="1271"/>
      <c r="DC53" s="1271"/>
    </row>
    <row r="54" spans="1:109">
      <c r="A54" s="382"/>
      <c r="B54" s="374"/>
      <c r="G54" s="1279"/>
      <c r="H54" s="1279"/>
      <c r="I54" s="1277"/>
      <c r="J54" s="1277"/>
      <c r="K54" s="1278"/>
      <c r="L54" s="1278"/>
      <c r="M54" s="1278"/>
      <c r="N54" s="1278"/>
      <c r="AM54" s="38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c r="A55" s="382"/>
      <c r="B55" s="374"/>
      <c r="G55" s="1277"/>
      <c r="H55" s="1277"/>
      <c r="I55" s="1277"/>
      <c r="J55" s="1277"/>
      <c r="K55" s="1278"/>
      <c r="L55" s="1278"/>
      <c r="M55" s="1278"/>
      <c r="N55" s="1278"/>
      <c r="AN55" s="1276" t="s">
        <v>581</v>
      </c>
      <c r="AO55" s="1276"/>
      <c r="AP55" s="1276"/>
      <c r="AQ55" s="1276"/>
      <c r="AR55" s="1276"/>
      <c r="AS55" s="1276"/>
      <c r="AT55" s="1276"/>
      <c r="AU55" s="1276"/>
      <c r="AV55" s="1276"/>
      <c r="AW55" s="1276"/>
      <c r="AX55" s="1276"/>
      <c r="AY55" s="1276"/>
      <c r="AZ55" s="1276"/>
      <c r="BA55" s="1276"/>
      <c r="BB55" s="1274" t="s">
        <v>579</v>
      </c>
      <c r="BC55" s="1274"/>
      <c r="BD55" s="1274"/>
      <c r="BE55" s="1274"/>
      <c r="BF55" s="1274"/>
      <c r="BG55" s="1274"/>
      <c r="BH55" s="1274"/>
      <c r="BI55" s="1274"/>
      <c r="BJ55" s="1274"/>
      <c r="BK55" s="1274"/>
      <c r="BL55" s="1274"/>
      <c r="BM55" s="1274"/>
      <c r="BN55" s="1274"/>
      <c r="BO55" s="1274"/>
      <c r="BP55" s="1283"/>
      <c r="BQ55" s="1271"/>
      <c r="BR55" s="1271"/>
      <c r="BS55" s="1271"/>
      <c r="BT55" s="1271"/>
      <c r="BU55" s="1271"/>
      <c r="BV55" s="1271"/>
      <c r="BW55" s="1271"/>
      <c r="BX55" s="1283"/>
      <c r="BY55" s="1271"/>
      <c r="BZ55" s="1271"/>
      <c r="CA55" s="1271"/>
      <c r="CB55" s="1271"/>
      <c r="CC55" s="1271"/>
      <c r="CD55" s="1271"/>
      <c r="CE55" s="1271"/>
      <c r="CF55" s="1271">
        <v>20.2</v>
      </c>
      <c r="CG55" s="1271"/>
      <c r="CH55" s="1271"/>
      <c r="CI55" s="1271"/>
      <c r="CJ55" s="1271"/>
      <c r="CK55" s="1271"/>
      <c r="CL55" s="1271"/>
      <c r="CM55" s="1271"/>
      <c r="CN55" s="1271">
        <v>38.5</v>
      </c>
      <c r="CO55" s="1271"/>
      <c r="CP55" s="1271"/>
      <c r="CQ55" s="1271"/>
      <c r="CR55" s="1271"/>
      <c r="CS55" s="1271"/>
      <c r="CT55" s="1271"/>
      <c r="CU55" s="1271"/>
      <c r="CV55" s="1283"/>
      <c r="CW55" s="1271"/>
      <c r="CX55" s="1271"/>
      <c r="CY55" s="1271"/>
      <c r="CZ55" s="1271"/>
      <c r="DA55" s="1271"/>
      <c r="DB55" s="1271"/>
      <c r="DC55" s="1271"/>
    </row>
    <row r="56" spans="1:109">
      <c r="A56" s="382"/>
      <c r="B56" s="374"/>
      <c r="G56" s="1277"/>
      <c r="H56" s="1277"/>
      <c r="I56" s="1277"/>
      <c r="J56" s="1277"/>
      <c r="K56" s="1278"/>
      <c r="L56" s="1278"/>
      <c r="M56" s="1278"/>
      <c r="N56" s="1278"/>
      <c r="AN56" s="1276"/>
      <c r="AO56" s="1276"/>
      <c r="AP56" s="1276"/>
      <c r="AQ56" s="1276"/>
      <c r="AR56" s="1276"/>
      <c r="AS56" s="1276"/>
      <c r="AT56" s="1276"/>
      <c r="AU56" s="1276"/>
      <c r="AV56" s="1276"/>
      <c r="AW56" s="1276"/>
      <c r="AX56" s="1276"/>
      <c r="AY56" s="1276"/>
      <c r="AZ56" s="1276"/>
      <c r="BA56" s="1276"/>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382" customFormat="1">
      <c r="B57" s="386"/>
      <c r="G57" s="1277"/>
      <c r="H57" s="1277"/>
      <c r="I57" s="1272"/>
      <c r="J57" s="1272"/>
      <c r="K57" s="1278"/>
      <c r="L57" s="1278"/>
      <c r="M57" s="1278"/>
      <c r="N57" s="1278"/>
      <c r="AM57" s="367"/>
      <c r="AN57" s="1276"/>
      <c r="AO57" s="1276"/>
      <c r="AP57" s="1276"/>
      <c r="AQ57" s="1276"/>
      <c r="AR57" s="1276"/>
      <c r="AS57" s="1276"/>
      <c r="AT57" s="1276"/>
      <c r="AU57" s="1276"/>
      <c r="AV57" s="1276"/>
      <c r="AW57" s="1276"/>
      <c r="AX57" s="1276"/>
      <c r="AY57" s="1276"/>
      <c r="AZ57" s="1276"/>
      <c r="BA57" s="1276"/>
      <c r="BB57" s="1274" t="s">
        <v>580</v>
      </c>
      <c r="BC57" s="1274"/>
      <c r="BD57" s="1274"/>
      <c r="BE57" s="1274"/>
      <c r="BF57" s="1274"/>
      <c r="BG57" s="1274"/>
      <c r="BH57" s="1274"/>
      <c r="BI57" s="1274"/>
      <c r="BJ57" s="1274"/>
      <c r="BK57" s="1274"/>
      <c r="BL57" s="1274"/>
      <c r="BM57" s="1274"/>
      <c r="BN57" s="1274"/>
      <c r="BO57" s="1274"/>
      <c r="BP57" s="1283"/>
      <c r="BQ57" s="1271"/>
      <c r="BR57" s="1271"/>
      <c r="BS57" s="1271"/>
      <c r="BT57" s="1271"/>
      <c r="BU57" s="1271"/>
      <c r="BV57" s="1271"/>
      <c r="BW57" s="1271"/>
      <c r="BX57" s="1283"/>
      <c r="BY57" s="1271"/>
      <c r="BZ57" s="1271"/>
      <c r="CA57" s="1271"/>
      <c r="CB57" s="1271"/>
      <c r="CC57" s="1271"/>
      <c r="CD57" s="1271"/>
      <c r="CE57" s="1271"/>
      <c r="CF57" s="1271">
        <v>55.8</v>
      </c>
      <c r="CG57" s="1271"/>
      <c r="CH57" s="1271"/>
      <c r="CI57" s="1271"/>
      <c r="CJ57" s="1271"/>
      <c r="CK57" s="1271"/>
      <c r="CL57" s="1271"/>
      <c r="CM57" s="1271"/>
      <c r="CN57" s="1271">
        <v>57.6</v>
      </c>
      <c r="CO57" s="1271"/>
      <c r="CP57" s="1271"/>
      <c r="CQ57" s="1271"/>
      <c r="CR57" s="1271"/>
      <c r="CS57" s="1271"/>
      <c r="CT57" s="1271"/>
      <c r="CU57" s="1271"/>
      <c r="CV57" s="1283"/>
      <c r="CW57" s="1271"/>
      <c r="CX57" s="1271"/>
      <c r="CY57" s="1271"/>
      <c r="CZ57" s="1271"/>
      <c r="DA57" s="1271"/>
      <c r="DB57" s="1271"/>
      <c r="DC57" s="1271"/>
      <c r="DD57" s="387"/>
      <c r="DE57" s="386"/>
    </row>
    <row r="58" spans="1:109" s="382" customFormat="1">
      <c r="A58" s="367"/>
      <c r="B58" s="386"/>
      <c r="G58" s="1277"/>
      <c r="H58" s="1277"/>
      <c r="I58" s="1272"/>
      <c r="J58" s="1272"/>
      <c r="K58" s="1278"/>
      <c r="L58" s="1278"/>
      <c r="M58" s="1278"/>
      <c r="N58" s="1278"/>
      <c r="AM58" s="367"/>
      <c r="AN58" s="1276"/>
      <c r="AO58" s="1276"/>
      <c r="AP58" s="1276"/>
      <c r="AQ58" s="1276"/>
      <c r="AR58" s="1276"/>
      <c r="AS58" s="1276"/>
      <c r="AT58" s="1276"/>
      <c r="AU58" s="1276"/>
      <c r="AV58" s="1276"/>
      <c r="AW58" s="1276"/>
      <c r="AX58" s="1276"/>
      <c r="AY58" s="1276"/>
      <c r="AZ58" s="1276"/>
      <c r="BA58" s="1276"/>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582</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4" t="s">
        <v>583</v>
      </c>
      <c r="AO65" s="1285"/>
      <c r="AP65" s="1285"/>
      <c r="AQ65" s="1285"/>
      <c r="AR65" s="1285"/>
      <c r="AS65" s="1285"/>
      <c r="AT65" s="1285"/>
      <c r="AU65" s="1285"/>
      <c r="AV65" s="1285"/>
      <c r="AW65" s="1285"/>
      <c r="AX65" s="1285"/>
      <c r="AY65" s="1285"/>
      <c r="AZ65" s="1285"/>
      <c r="BA65" s="1285"/>
      <c r="BB65" s="1285"/>
      <c r="BC65" s="1285"/>
      <c r="BD65" s="1285"/>
      <c r="BE65" s="1285"/>
      <c r="BF65" s="1285"/>
      <c r="BG65" s="1285"/>
      <c r="BH65" s="1285"/>
      <c r="BI65" s="1285"/>
      <c r="BJ65" s="1285"/>
      <c r="BK65" s="1285"/>
      <c r="BL65" s="1285"/>
      <c r="BM65" s="1285"/>
      <c r="BN65" s="1285"/>
      <c r="BO65" s="1285"/>
      <c r="BP65" s="1285"/>
      <c r="BQ65" s="1285"/>
      <c r="BR65" s="1285"/>
      <c r="BS65" s="1285"/>
      <c r="BT65" s="1285"/>
      <c r="BU65" s="1285"/>
      <c r="BV65" s="1285"/>
      <c r="BW65" s="1285"/>
      <c r="BX65" s="1285"/>
      <c r="BY65" s="1285"/>
      <c r="BZ65" s="1285"/>
      <c r="CA65" s="1285"/>
      <c r="CB65" s="1285"/>
      <c r="CC65" s="1285"/>
      <c r="CD65" s="1285"/>
      <c r="CE65" s="1285"/>
      <c r="CF65" s="1285"/>
      <c r="CG65" s="1285"/>
      <c r="CH65" s="1285"/>
      <c r="CI65" s="1285"/>
      <c r="CJ65" s="1285"/>
      <c r="CK65" s="1285"/>
      <c r="CL65" s="1285"/>
      <c r="CM65" s="1285"/>
      <c r="CN65" s="1285"/>
      <c r="CO65" s="1285"/>
      <c r="CP65" s="1285"/>
      <c r="CQ65" s="1285"/>
      <c r="CR65" s="1285"/>
      <c r="CS65" s="1285"/>
      <c r="CT65" s="1285"/>
      <c r="CU65" s="1285"/>
      <c r="CV65" s="1285"/>
      <c r="CW65" s="1285"/>
      <c r="CX65" s="1285"/>
      <c r="CY65" s="1285"/>
      <c r="CZ65" s="1285"/>
      <c r="DA65" s="1285"/>
      <c r="DB65" s="1285"/>
      <c r="DC65" s="1286"/>
    </row>
    <row r="66" spans="2:107">
      <c r="B66" s="374"/>
      <c r="AN66" s="1287"/>
      <c r="AO66" s="1288"/>
      <c r="AP66" s="1288"/>
      <c r="AQ66" s="1288"/>
      <c r="AR66" s="1288"/>
      <c r="AS66" s="1288"/>
      <c r="AT66" s="1288"/>
      <c r="AU66" s="1288"/>
      <c r="AV66" s="1288"/>
      <c r="AW66" s="1288"/>
      <c r="AX66" s="1288"/>
      <c r="AY66" s="1288"/>
      <c r="AZ66" s="1288"/>
      <c r="BA66" s="1288"/>
      <c r="BB66" s="1288"/>
      <c r="BC66" s="1288"/>
      <c r="BD66" s="1288"/>
      <c r="BE66" s="1288"/>
      <c r="BF66" s="1288"/>
      <c r="BG66" s="1288"/>
      <c r="BH66" s="1288"/>
      <c r="BI66" s="1288"/>
      <c r="BJ66" s="1288"/>
      <c r="BK66" s="1288"/>
      <c r="BL66" s="1288"/>
      <c r="BM66" s="1288"/>
      <c r="BN66" s="1288"/>
      <c r="BO66" s="1288"/>
      <c r="BP66" s="1288"/>
      <c r="BQ66" s="1288"/>
      <c r="BR66" s="1288"/>
      <c r="BS66" s="1288"/>
      <c r="BT66" s="1288"/>
      <c r="BU66" s="1288"/>
      <c r="BV66" s="1288"/>
      <c r="BW66" s="1288"/>
      <c r="BX66" s="1288"/>
      <c r="BY66" s="1288"/>
      <c r="BZ66" s="1288"/>
      <c r="CA66" s="1288"/>
      <c r="CB66" s="1288"/>
      <c r="CC66" s="1288"/>
      <c r="CD66" s="1288"/>
      <c r="CE66" s="1288"/>
      <c r="CF66" s="1288"/>
      <c r="CG66" s="1288"/>
      <c r="CH66" s="1288"/>
      <c r="CI66" s="1288"/>
      <c r="CJ66" s="1288"/>
      <c r="CK66" s="1288"/>
      <c r="CL66" s="1288"/>
      <c r="CM66" s="1288"/>
      <c r="CN66" s="1288"/>
      <c r="CO66" s="1288"/>
      <c r="CP66" s="1288"/>
      <c r="CQ66" s="1288"/>
      <c r="CR66" s="1288"/>
      <c r="CS66" s="1288"/>
      <c r="CT66" s="1288"/>
      <c r="CU66" s="1288"/>
      <c r="CV66" s="1288"/>
      <c r="CW66" s="1288"/>
      <c r="CX66" s="1288"/>
      <c r="CY66" s="1288"/>
      <c r="CZ66" s="1288"/>
      <c r="DA66" s="1288"/>
      <c r="DB66" s="1288"/>
      <c r="DC66" s="1289"/>
    </row>
    <row r="67" spans="2:107">
      <c r="B67" s="374"/>
      <c r="AN67" s="1287"/>
      <c r="AO67" s="1288"/>
      <c r="AP67" s="1288"/>
      <c r="AQ67" s="1288"/>
      <c r="AR67" s="1288"/>
      <c r="AS67" s="1288"/>
      <c r="AT67" s="1288"/>
      <c r="AU67" s="1288"/>
      <c r="AV67" s="1288"/>
      <c r="AW67" s="1288"/>
      <c r="AX67" s="1288"/>
      <c r="AY67" s="1288"/>
      <c r="AZ67" s="1288"/>
      <c r="BA67" s="1288"/>
      <c r="BB67" s="1288"/>
      <c r="BC67" s="1288"/>
      <c r="BD67" s="1288"/>
      <c r="BE67" s="1288"/>
      <c r="BF67" s="1288"/>
      <c r="BG67" s="1288"/>
      <c r="BH67" s="1288"/>
      <c r="BI67" s="1288"/>
      <c r="BJ67" s="1288"/>
      <c r="BK67" s="1288"/>
      <c r="BL67" s="1288"/>
      <c r="BM67" s="1288"/>
      <c r="BN67" s="1288"/>
      <c r="BO67" s="1288"/>
      <c r="BP67" s="1288"/>
      <c r="BQ67" s="1288"/>
      <c r="BR67" s="1288"/>
      <c r="BS67" s="1288"/>
      <c r="BT67" s="1288"/>
      <c r="BU67" s="1288"/>
      <c r="BV67" s="1288"/>
      <c r="BW67" s="1288"/>
      <c r="BX67" s="1288"/>
      <c r="BY67" s="1288"/>
      <c r="BZ67" s="1288"/>
      <c r="CA67" s="1288"/>
      <c r="CB67" s="1288"/>
      <c r="CC67" s="1288"/>
      <c r="CD67" s="1288"/>
      <c r="CE67" s="1288"/>
      <c r="CF67" s="1288"/>
      <c r="CG67" s="1288"/>
      <c r="CH67" s="1288"/>
      <c r="CI67" s="1288"/>
      <c r="CJ67" s="1288"/>
      <c r="CK67" s="1288"/>
      <c r="CL67" s="1288"/>
      <c r="CM67" s="1288"/>
      <c r="CN67" s="1288"/>
      <c r="CO67" s="1288"/>
      <c r="CP67" s="1288"/>
      <c r="CQ67" s="1288"/>
      <c r="CR67" s="1288"/>
      <c r="CS67" s="1288"/>
      <c r="CT67" s="1288"/>
      <c r="CU67" s="1288"/>
      <c r="CV67" s="1288"/>
      <c r="CW67" s="1288"/>
      <c r="CX67" s="1288"/>
      <c r="CY67" s="1288"/>
      <c r="CZ67" s="1288"/>
      <c r="DA67" s="1288"/>
      <c r="DB67" s="1288"/>
      <c r="DC67" s="1289"/>
    </row>
    <row r="68" spans="2:107">
      <c r="B68" s="374"/>
      <c r="AN68" s="1287"/>
      <c r="AO68" s="1288"/>
      <c r="AP68" s="1288"/>
      <c r="AQ68" s="1288"/>
      <c r="AR68" s="1288"/>
      <c r="AS68" s="1288"/>
      <c r="AT68" s="1288"/>
      <c r="AU68" s="1288"/>
      <c r="AV68" s="1288"/>
      <c r="AW68" s="1288"/>
      <c r="AX68" s="1288"/>
      <c r="AY68" s="1288"/>
      <c r="AZ68" s="1288"/>
      <c r="BA68" s="1288"/>
      <c r="BB68" s="1288"/>
      <c r="BC68" s="1288"/>
      <c r="BD68" s="1288"/>
      <c r="BE68" s="1288"/>
      <c r="BF68" s="1288"/>
      <c r="BG68" s="1288"/>
      <c r="BH68" s="1288"/>
      <c r="BI68" s="1288"/>
      <c r="BJ68" s="1288"/>
      <c r="BK68" s="1288"/>
      <c r="BL68" s="1288"/>
      <c r="BM68" s="1288"/>
      <c r="BN68" s="1288"/>
      <c r="BO68" s="1288"/>
      <c r="BP68" s="1288"/>
      <c r="BQ68" s="1288"/>
      <c r="BR68" s="1288"/>
      <c r="BS68" s="1288"/>
      <c r="BT68" s="1288"/>
      <c r="BU68" s="1288"/>
      <c r="BV68" s="1288"/>
      <c r="BW68" s="1288"/>
      <c r="BX68" s="1288"/>
      <c r="BY68" s="1288"/>
      <c r="BZ68" s="1288"/>
      <c r="CA68" s="1288"/>
      <c r="CB68" s="1288"/>
      <c r="CC68" s="1288"/>
      <c r="CD68" s="1288"/>
      <c r="CE68" s="1288"/>
      <c r="CF68" s="1288"/>
      <c r="CG68" s="1288"/>
      <c r="CH68" s="1288"/>
      <c r="CI68" s="1288"/>
      <c r="CJ68" s="1288"/>
      <c r="CK68" s="1288"/>
      <c r="CL68" s="1288"/>
      <c r="CM68" s="1288"/>
      <c r="CN68" s="1288"/>
      <c r="CO68" s="1288"/>
      <c r="CP68" s="1288"/>
      <c r="CQ68" s="1288"/>
      <c r="CR68" s="1288"/>
      <c r="CS68" s="1288"/>
      <c r="CT68" s="1288"/>
      <c r="CU68" s="1288"/>
      <c r="CV68" s="1288"/>
      <c r="CW68" s="1288"/>
      <c r="CX68" s="1288"/>
      <c r="CY68" s="1288"/>
      <c r="CZ68" s="1288"/>
      <c r="DA68" s="1288"/>
      <c r="DB68" s="1288"/>
      <c r="DC68" s="1289"/>
    </row>
    <row r="69" spans="2:107">
      <c r="B69" s="374"/>
      <c r="AN69" s="1290"/>
      <c r="AO69" s="1291"/>
      <c r="AP69" s="1291"/>
      <c r="AQ69" s="1291"/>
      <c r="AR69" s="1291"/>
      <c r="AS69" s="1291"/>
      <c r="AT69" s="1291"/>
      <c r="AU69" s="1291"/>
      <c r="AV69" s="1291"/>
      <c r="AW69" s="1291"/>
      <c r="AX69" s="1291"/>
      <c r="AY69" s="1291"/>
      <c r="AZ69" s="1291"/>
      <c r="BA69" s="1291"/>
      <c r="BB69" s="1291"/>
      <c r="BC69" s="1291"/>
      <c r="BD69" s="1291"/>
      <c r="BE69" s="1291"/>
      <c r="BF69" s="1291"/>
      <c r="BG69" s="1291"/>
      <c r="BH69" s="1291"/>
      <c r="BI69" s="1291"/>
      <c r="BJ69" s="1291"/>
      <c r="BK69" s="1291"/>
      <c r="BL69" s="1291"/>
      <c r="BM69" s="1291"/>
      <c r="BN69" s="1291"/>
      <c r="BO69" s="1291"/>
      <c r="BP69" s="1291"/>
      <c r="BQ69" s="1291"/>
      <c r="BR69" s="1291"/>
      <c r="BS69" s="1291"/>
      <c r="BT69" s="1291"/>
      <c r="BU69" s="1291"/>
      <c r="BV69" s="1291"/>
      <c r="BW69" s="1291"/>
      <c r="BX69" s="1291"/>
      <c r="BY69" s="1291"/>
      <c r="BZ69" s="1291"/>
      <c r="CA69" s="1291"/>
      <c r="CB69" s="1291"/>
      <c r="CC69" s="1291"/>
      <c r="CD69" s="1291"/>
      <c r="CE69" s="1291"/>
      <c r="CF69" s="1291"/>
      <c r="CG69" s="1291"/>
      <c r="CH69" s="1291"/>
      <c r="CI69" s="1291"/>
      <c r="CJ69" s="1291"/>
      <c r="CK69" s="1291"/>
      <c r="CL69" s="1291"/>
      <c r="CM69" s="1291"/>
      <c r="CN69" s="1291"/>
      <c r="CO69" s="1291"/>
      <c r="CP69" s="1291"/>
      <c r="CQ69" s="1291"/>
      <c r="CR69" s="1291"/>
      <c r="CS69" s="1291"/>
      <c r="CT69" s="1291"/>
      <c r="CU69" s="1291"/>
      <c r="CV69" s="1291"/>
      <c r="CW69" s="1291"/>
      <c r="CX69" s="1291"/>
      <c r="CY69" s="1291"/>
      <c r="CZ69" s="1291"/>
      <c r="DA69" s="1291"/>
      <c r="DB69" s="1291"/>
      <c r="DC69" s="1292"/>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577</v>
      </c>
    </row>
    <row r="72" spans="2:107">
      <c r="B72" s="374"/>
      <c r="G72" s="1277"/>
      <c r="H72" s="1277"/>
      <c r="I72" s="1277"/>
      <c r="J72" s="1277"/>
      <c r="K72" s="384"/>
      <c r="L72" s="384"/>
      <c r="M72" s="385"/>
      <c r="N72" s="385"/>
      <c r="AN72" s="1280"/>
      <c r="AO72" s="1281"/>
      <c r="AP72" s="1281"/>
      <c r="AQ72" s="1281"/>
      <c r="AR72" s="1281"/>
      <c r="AS72" s="1281"/>
      <c r="AT72" s="1281"/>
      <c r="AU72" s="1281"/>
      <c r="AV72" s="1281"/>
      <c r="AW72" s="1281"/>
      <c r="AX72" s="1281"/>
      <c r="AY72" s="1281"/>
      <c r="AZ72" s="1281"/>
      <c r="BA72" s="1281"/>
      <c r="BB72" s="1281"/>
      <c r="BC72" s="1281"/>
      <c r="BD72" s="1281"/>
      <c r="BE72" s="1281"/>
      <c r="BF72" s="1281"/>
      <c r="BG72" s="1281"/>
      <c r="BH72" s="1281"/>
      <c r="BI72" s="1281"/>
      <c r="BJ72" s="1281"/>
      <c r="BK72" s="1281"/>
      <c r="BL72" s="1281"/>
      <c r="BM72" s="1281"/>
      <c r="BN72" s="1281"/>
      <c r="BO72" s="1282"/>
      <c r="BP72" s="1276" t="s">
        <v>538</v>
      </c>
      <c r="BQ72" s="1276"/>
      <c r="BR72" s="1276"/>
      <c r="BS72" s="1276"/>
      <c r="BT72" s="1276"/>
      <c r="BU72" s="1276"/>
      <c r="BV72" s="1276"/>
      <c r="BW72" s="1276"/>
      <c r="BX72" s="1276" t="s">
        <v>539</v>
      </c>
      <c r="BY72" s="1276"/>
      <c r="BZ72" s="1276"/>
      <c r="CA72" s="1276"/>
      <c r="CB72" s="1276"/>
      <c r="CC72" s="1276"/>
      <c r="CD72" s="1276"/>
      <c r="CE72" s="1276"/>
      <c r="CF72" s="1276" t="s">
        <v>540</v>
      </c>
      <c r="CG72" s="1276"/>
      <c r="CH72" s="1276"/>
      <c r="CI72" s="1276"/>
      <c r="CJ72" s="1276"/>
      <c r="CK72" s="1276"/>
      <c r="CL72" s="1276"/>
      <c r="CM72" s="1276"/>
      <c r="CN72" s="1276" t="s">
        <v>541</v>
      </c>
      <c r="CO72" s="1276"/>
      <c r="CP72" s="1276"/>
      <c r="CQ72" s="1276"/>
      <c r="CR72" s="1276"/>
      <c r="CS72" s="1276"/>
      <c r="CT72" s="1276"/>
      <c r="CU72" s="1276"/>
      <c r="CV72" s="1276" t="s">
        <v>542</v>
      </c>
      <c r="CW72" s="1276"/>
      <c r="CX72" s="1276"/>
      <c r="CY72" s="1276"/>
      <c r="CZ72" s="1276"/>
      <c r="DA72" s="1276"/>
      <c r="DB72" s="1276"/>
      <c r="DC72" s="1276"/>
    </row>
    <row r="73" spans="2:107">
      <c r="B73" s="374"/>
      <c r="G73" s="1279"/>
      <c r="H73" s="1279"/>
      <c r="I73" s="1279"/>
      <c r="J73" s="1279"/>
      <c r="K73" s="1275"/>
      <c r="L73" s="1275"/>
      <c r="M73" s="1275"/>
      <c r="N73" s="1275"/>
      <c r="AM73" s="383"/>
      <c r="AN73" s="1274" t="s">
        <v>578</v>
      </c>
      <c r="AO73" s="1274"/>
      <c r="AP73" s="1274"/>
      <c r="AQ73" s="1274"/>
      <c r="AR73" s="1274"/>
      <c r="AS73" s="1274"/>
      <c r="AT73" s="1274"/>
      <c r="AU73" s="1274"/>
      <c r="AV73" s="1274"/>
      <c r="AW73" s="1274"/>
      <c r="AX73" s="1274"/>
      <c r="AY73" s="1274"/>
      <c r="AZ73" s="1274"/>
      <c r="BA73" s="1274"/>
      <c r="BB73" s="1274" t="s">
        <v>579</v>
      </c>
      <c r="BC73" s="1274"/>
      <c r="BD73" s="1274"/>
      <c r="BE73" s="1274"/>
      <c r="BF73" s="1274"/>
      <c r="BG73" s="1274"/>
      <c r="BH73" s="1274"/>
      <c r="BI73" s="1274"/>
      <c r="BJ73" s="1274"/>
      <c r="BK73" s="1274"/>
      <c r="BL73" s="1274"/>
      <c r="BM73" s="1274"/>
      <c r="BN73" s="1274"/>
      <c r="BO73" s="1274"/>
      <c r="BP73" s="1271">
        <v>75.5</v>
      </c>
      <c r="BQ73" s="1271"/>
      <c r="BR73" s="1271"/>
      <c r="BS73" s="1271"/>
      <c r="BT73" s="1271"/>
      <c r="BU73" s="1271"/>
      <c r="BV73" s="1271"/>
      <c r="BW73" s="1271"/>
      <c r="BX73" s="1271">
        <v>69.7</v>
      </c>
      <c r="BY73" s="1271"/>
      <c r="BZ73" s="1271"/>
      <c r="CA73" s="1271"/>
      <c r="CB73" s="1271"/>
      <c r="CC73" s="1271"/>
      <c r="CD73" s="1271"/>
      <c r="CE73" s="1271"/>
      <c r="CF73" s="1271">
        <v>65</v>
      </c>
      <c r="CG73" s="1271"/>
      <c r="CH73" s="1271"/>
      <c r="CI73" s="1271"/>
      <c r="CJ73" s="1271"/>
      <c r="CK73" s="1271"/>
      <c r="CL73" s="1271"/>
      <c r="CM73" s="1271"/>
      <c r="CN73" s="1271">
        <v>61.5</v>
      </c>
      <c r="CO73" s="1271"/>
      <c r="CP73" s="1271"/>
      <c r="CQ73" s="1271"/>
      <c r="CR73" s="1271"/>
      <c r="CS73" s="1271"/>
      <c r="CT73" s="1271"/>
      <c r="CU73" s="1271"/>
      <c r="CV73" s="1271">
        <v>51.7</v>
      </c>
      <c r="CW73" s="1271"/>
      <c r="CX73" s="1271"/>
      <c r="CY73" s="1271"/>
      <c r="CZ73" s="1271"/>
      <c r="DA73" s="1271"/>
      <c r="DB73" s="1271"/>
      <c r="DC73" s="1271"/>
    </row>
    <row r="74" spans="2:107">
      <c r="B74" s="374"/>
      <c r="G74" s="1279"/>
      <c r="H74" s="1279"/>
      <c r="I74" s="1279"/>
      <c r="J74" s="1279"/>
      <c r="K74" s="1275"/>
      <c r="L74" s="1275"/>
      <c r="M74" s="1275"/>
      <c r="N74" s="1275"/>
      <c r="AM74" s="38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c r="B75" s="374"/>
      <c r="G75" s="1279"/>
      <c r="H75" s="1279"/>
      <c r="I75" s="1277"/>
      <c r="J75" s="1277"/>
      <c r="K75" s="1278"/>
      <c r="L75" s="1278"/>
      <c r="M75" s="1278"/>
      <c r="N75" s="1278"/>
      <c r="AM75" s="383"/>
      <c r="AN75" s="1274"/>
      <c r="AO75" s="1274"/>
      <c r="AP75" s="1274"/>
      <c r="AQ75" s="1274"/>
      <c r="AR75" s="1274"/>
      <c r="AS75" s="1274"/>
      <c r="AT75" s="1274"/>
      <c r="AU75" s="1274"/>
      <c r="AV75" s="1274"/>
      <c r="AW75" s="1274"/>
      <c r="AX75" s="1274"/>
      <c r="AY75" s="1274"/>
      <c r="AZ75" s="1274"/>
      <c r="BA75" s="1274"/>
      <c r="BB75" s="1274" t="s">
        <v>584</v>
      </c>
      <c r="BC75" s="1274"/>
      <c r="BD75" s="1274"/>
      <c r="BE75" s="1274"/>
      <c r="BF75" s="1274"/>
      <c r="BG75" s="1274"/>
      <c r="BH75" s="1274"/>
      <c r="BI75" s="1274"/>
      <c r="BJ75" s="1274"/>
      <c r="BK75" s="1274"/>
      <c r="BL75" s="1274"/>
      <c r="BM75" s="1274"/>
      <c r="BN75" s="1274"/>
      <c r="BO75" s="1274"/>
      <c r="BP75" s="1271">
        <v>13.2</v>
      </c>
      <c r="BQ75" s="1271"/>
      <c r="BR75" s="1271"/>
      <c r="BS75" s="1271"/>
      <c r="BT75" s="1271"/>
      <c r="BU75" s="1271"/>
      <c r="BV75" s="1271"/>
      <c r="BW75" s="1271"/>
      <c r="BX75" s="1271">
        <v>12.5</v>
      </c>
      <c r="BY75" s="1271"/>
      <c r="BZ75" s="1271"/>
      <c r="CA75" s="1271"/>
      <c r="CB75" s="1271"/>
      <c r="CC75" s="1271"/>
      <c r="CD75" s="1271"/>
      <c r="CE75" s="1271"/>
      <c r="CF75" s="1271">
        <v>10.4</v>
      </c>
      <c r="CG75" s="1271"/>
      <c r="CH75" s="1271"/>
      <c r="CI75" s="1271"/>
      <c r="CJ75" s="1271"/>
      <c r="CK75" s="1271"/>
      <c r="CL75" s="1271"/>
      <c r="CM75" s="1271"/>
      <c r="CN75" s="1271">
        <v>9.8000000000000007</v>
      </c>
      <c r="CO75" s="1271"/>
      <c r="CP75" s="1271"/>
      <c r="CQ75" s="1271"/>
      <c r="CR75" s="1271"/>
      <c r="CS75" s="1271"/>
      <c r="CT75" s="1271"/>
      <c r="CU75" s="1271"/>
      <c r="CV75" s="1271">
        <v>10</v>
      </c>
      <c r="CW75" s="1271"/>
      <c r="CX75" s="1271"/>
      <c r="CY75" s="1271"/>
      <c r="CZ75" s="1271"/>
      <c r="DA75" s="1271"/>
      <c r="DB75" s="1271"/>
      <c r="DC75" s="1271"/>
    </row>
    <row r="76" spans="2:107">
      <c r="B76" s="374"/>
      <c r="G76" s="1279"/>
      <c r="H76" s="1279"/>
      <c r="I76" s="1277"/>
      <c r="J76" s="1277"/>
      <c r="K76" s="1278"/>
      <c r="L76" s="1278"/>
      <c r="M76" s="1278"/>
      <c r="N76" s="1278"/>
      <c r="AM76" s="38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c r="B77" s="374"/>
      <c r="G77" s="1277"/>
      <c r="H77" s="1277"/>
      <c r="I77" s="1277"/>
      <c r="J77" s="1277"/>
      <c r="K77" s="1275"/>
      <c r="L77" s="1275"/>
      <c r="M77" s="1275"/>
      <c r="N77" s="1275"/>
      <c r="AN77" s="1276" t="s">
        <v>581</v>
      </c>
      <c r="AO77" s="1276"/>
      <c r="AP77" s="1276"/>
      <c r="AQ77" s="1276"/>
      <c r="AR77" s="1276"/>
      <c r="AS77" s="1276"/>
      <c r="AT77" s="1276"/>
      <c r="AU77" s="1276"/>
      <c r="AV77" s="1276"/>
      <c r="AW77" s="1276"/>
      <c r="AX77" s="1276"/>
      <c r="AY77" s="1276"/>
      <c r="AZ77" s="1276"/>
      <c r="BA77" s="1276"/>
      <c r="BB77" s="1274" t="s">
        <v>579</v>
      </c>
      <c r="BC77" s="1274"/>
      <c r="BD77" s="1274"/>
      <c r="BE77" s="1274"/>
      <c r="BF77" s="1274"/>
      <c r="BG77" s="1274"/>
      <c r="BH77" s="1274"/>
      <c r="BI77" s="1274"/>
      <c r="BJ77" s="1274"/>
      <c r="BK77" s="1274"/>
      <c r="BL77" s="1274"/>
      <c r="BM77" s="1274"/>
      <c r="BN77" s="1274"/>
      <c r="BO77" s="1274"/>
      <c r="BP77" s="1271">
        <v>54.6</v>
      </c>
      <c r="BQ77" s="1271"/>
      <c r="BR77" s="1271"/>
      <c r="BS77" s="1271"/>
      <c r="BT77" s="1271"/>
      <c r="BU77" s="1271"/>
      <c r="BV77" s="1271"/>
      <c r="BW77" s="1271"/>
      <c r="BX77" s="1271">
        <v>48.7</v>
      </c>
      <c r="BY77" s="1271"/>
      <c r="BZ77" s="1271"/>
      <c r="CA77" s="1271"/>
      <c r="CB77" s="1271"/>
      <c r="CC77" s="1271"/>
      <c r="CD77" s="1271"/>
      <c r="CE77" s="1271"/>
      <c r="CF77" s="1271">
        <v>20.2</v>
      </c>
      <c r="CG77" s="1271"/>
      <c r="CH77" s="1271"/>
      <c r="CI77" s="1271"/>
      <c r="CJ77" s="1271"/>
      <c r="CK77" s="1271"/>
      <c r="CL77" s="1271"/>
      <c r="CM77" s="1271"/>
      <c r="CN77" s="1271">
        <v>38.5</v>
      </c>
      <c r="CO77" s="1271"/>
      <c r="CP77" s="1271"/>
      <c r="CQ77" s="1271"/>
      <c r="CR77" s="1271"/>
      <c r="CS77" s="1271"/>
      <c r="CT77" s="1271"/>
      <c r="CU77" s="1271"/>
      <c r="CV77" s="1271">
        <v>32.799999999999997</v>
      </c>
      <c r="CW77" s="1271"/>
      <c r="CX77" s="1271"/>
      <c r="CY77" s="1271"/>
      <c r="CZ77" s="1271"/>
      <c r="DA77" s="1271"/>
      <c r="DB77" s="1271"/>
      <c r="DC77" s="1271"/>
    </row>
    <row r="78" spans="2:107">
      <c r="B78" s="374"/>
      <c r="G78" s="1277"/>
      <c r="H78" s="1277"/>
      <c r="I78" s="1277"/>
      <c r="J78" s="1277"/>
      <c r="K78" s="1275"/>
      <c r="L78" s="1275"/>
      <c r="M78" s="1275"/>
      <c r="N78" s="1275"/>
      <c r="AN78" s="1276"/>
      <c r="AO78" s="1276"/>
      <c r="AP78" s="1276"/>
      <c r="AQ78" s="1276"/>
      <c r="AR78" s="1276"/>
      <c r="AS78" s="1276"/>
      <c r="AT78" s="1276"/>
      <c r="AU78" s="1276"/>
      <c r="AV78" s="1276"/>
      <c r="AW78" s="1276"/>
      <c r="AX78" s="1276"/>
      <c r="AY78" s="1276"/>
      <c r="AZ78" s="1276"/>
      <c r="BA78" s="1276"/>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c r="B79" s="374"/>
      <c r="G79" s="1277"/>
      <c r="H79" s="1277"/>
      <c r="I79" s="1272"/>
      <c r="J79" s="1272"/>
      <c r="K79" s="1273"/>
      <c r="L79" s="1273"/>
      <c r="M79" s="1273"/>
      <c r="N79" s="1273"/>
      <c r="AN79" s="1276"/>
      <c r="AO79" s="1276"/>
      <c r="AP79" s="1276"/>
      <c r="AQ79" s="1276"/>
      <c r="AR79" s="1276"/>
      <c r="AS79" s="1276"/>
      <c r="AT79" s="1276"/>
      <c r="AU79" s="1276"/>
      <c r="AV79" s="1276"/>
      <c r="AW79" s="1276"/>
      <c r="AX79" s="1276"/>
      <c r="AY79" s="1276"/>
      <c r="AZ79" s="1276"/>
      <c r="BA79" s="1276"/>
      <c r="BB79" s="1274" t="s">
        <v>584</v>
      </c>
      <c r="BC79" s="1274"/>
      <c r="BD79" s="1274"/>
      <c r="BE79" s="1274"/>
      <c r="BF79" s="1274"/>
      <c r="BG79" s="1274"/>
      <c r="BH79" s="1274"/>
      <c r="BI79" s="1274"/>
      <c r="BJ79" s="1274"/>
      <c r="BK79" s="1274"/>
      <c r="BL79" s="1274"/>
      <c r="BM79" s="1274"/>
      <c r="BN79" s="1274"/>
      <c r="BO79" s="1274"/>
      <c r="BP79" s="1271">
        <v>11.2</v>
      </c>
      <c r="BQ79" s="1271"/>
      <c r="BR79" s="1271"/>
      <c r="BS79" s="1271"/>
      <c r="BT79" s="1271"/>
      <c r="BU79" s="1271"/>
      <c r="BV79" s="1271"/>
      <c r="BW79" s="1271"/>
      <c r="BX79" s="1271">
        <v>10.4</v>
      </c>
      <c r="BY79" s="1271"/>
      <c r="BZ79" s="1271"/>
      <c r="CA79" s="1271"/>
      <c r="CB79" s="1271"/>
      <c r="CC79" s="1271"/>
      <c r="CD79" s="1271"/>
      <c r="CE79" s="1271"/>
      <c r="CF79" s="1271">
        <v>9.3000000000000007</v>
      </c>
      <c r="CG79" s="1271"/>
      <c r="CH79" s="1271"/>
      <c r="CI79" s="1271"/>
      <c r="CJ79" s="1271"/>
      <c r="CK79" s="1271"/>
      <c r="CL79" s="1271"/>
      <c r="CM79" s="1271"/>
      <c r="CN79" s="1271">
        <v>9.1999999999999993</v>
      </c>
      <c r="CO79" s="1271"/>
      <c r="CP79" s="1271"/>
      <c r="CQ79" s="1271"/>
      <c r="CR79" s="1271"/>
      <c r="CS79" s="1271"/>
      <c r="CT79" s="1271"/>
      <c r="CU79" s="1271"/>
      <c r="CV79" s="1271">
        <v>9.1</v>
      </c>
      <c r="CW79" s="1271"/>
      <c r="CX79" s="1271"/>
      <c r="CY79" s="1271"/>
      <c r="CZ79" s="1271"/>
      <c r="DA79" s="1271"/>
      <c r="DB79" s="1271"/>
      <c r="DC79" s="1271"/>
    </row>
    <row r="80" spans="2:107">
      <c r="B80" s="374"/>
      <c r="G80" s="1277"/>
      <c r="H80" s="1277"/>
      <c r="I80" s="1272"/>
      <c r="J80" s="1272"/>
      <c r="K80" s="1273"/>
      <c r="L80" s="1273"/>
      <c r="M80" s="1273"/>
      <c r="N80" s="1273"/>
      <c r="AN80" s="1276"/>
      <c r="AO80" s="1276"/>
      <c r="AP80" s="1276"/>
      <c r="AQ80" s="1276"/>
      <c r="AR80" s="1276"/>
      <c r="AS80" s="1276"/>
      <c r="AT80" s="1276"/>
      <c r="AU80" s="1276"/>
      <c r="AV80" s="1276"/>
      <c r="AW80" s="1276"/>
      <c r="AX80" s="1276"/>
      <c r="AY80" s="1276"/>
      <c r="AZ80" s="1276"/>
      <c r="BA80" s="1276"/>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H1ksPafH6D33F811IVa3eDb7i/ty9Go+fijKP3il4u1L+aKCTTzM/oWetEk3FtUOIIs+iw+v6jlqB4A9Yj/Q==" saltValue="EK2t6MxgexWCYTXrT61Yq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70" workbookViewId="0">
      <selection activeCell="AS40" sqref="AS4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3D2OEsaieGuofALH7rwdm9tbRO51ZDVLsdoPZx8aVEnma8jZFi+gAWn1QPxYJ4TJCDfEEwFTvgLgSP5obR8NA==" saltValue="WjqvslGJf7CldHSQ9ni3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AS40" sqref="AS4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483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uSzrNRsxz9fqzYyns6wM+l90K6neDNjTzPW3RzLawfAU1UYnhA/WYiZsSVzwXBB6DRTeZocUvq7TCKwP9OVEw==" saltValue="/FEtsNy/nwZESuKjJ8pFQ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535</v>
      </c>
      <c r="G2" s="136"/>
      <c r="H2" s="137"/>
    </row>
    <row r="3" spans="1:8">
      <c r="A3" s="133" t="s">
        <v>528</v>
      </c>
      <c r="B3" s="138"/>
      <c r="C3" s="139"/>
      <c r="D3" s="140">
        <v>68283</v>
      </c>
      <c r="E3" s="141"/>
      <c r="F3" s="142">
        <v>74444</v>
      </c>
      <c r="G3" s="143"/>
      <c r="H3" s="144"/>
    </row>
    <row r="4" spans="1:8">
      <c r="A4" s="145"/>
      <c r="B4" s="146"/>
      <c r="C4" s="147"/>
      <c r="D4" s="148">
        <v>41890</v>
      </c>
      <c r="E4" s="149"/>
      <c r="F4" s="150">
        <v>34175</v>
      </c>
      <c r="G4" s="151"/>
      <c r="H4" s="152"/>
    </row>
    <row r="5" spans="1:8">
      <c r="A5" s="133" t="s">
        <v>530</v>
      </c>
      <c r="B5" s="138"/>
      <c r="C5" s="139"/>
      <c r="D5" s="140">
        <v>84507</v>
      </c>
      <c r="E5" s="141"/>
      <c r="F5" s="142">
        <v>85205</v>
      </c>
      <c r="G5" s="143"/>
      <c r="H5" s="144"/>
    </row>
    <row r="6" spans="1:8">
      <c r="A6" s="145"/>
      <c r="B6" s="146"/>
      <c r="C6" s="147"/>
      <c r="D6" s="148">
        <v>29183</v>
      </c>
      <c r="E6" s="149"/>
      <c r="F6" s="150">
        <v>38847</v>
      </c>
      <c r="G6" s="151"/>
      <c r="H6" s="152"/>
    </row>
    <row r="7" spans="1:8">
      <c r="A7" s="133" t="s">
        <v>531</v>
      </c>
      <c r="B7" s="138"/>
      <c r="C7" s="139"/>
      <c r="D7" s="140">
        <v>131809</v>
      </c>
      <c r="E7" s="141"/>
      <c r="F7" s="142">
        <v>106092</v>
      </c>
      <c r="G7" s="143"/>
      <c r="H7" s="144"/>
    </row>
    <row r="8" spans="1:8">
      <c r="A8" s="145"/>
      <c r="B8" s="146"/>
      <c r="C8" s="147"/>
      <c r="D8" s="148">
        <v>29613</v>
      </c>
      <c r="E8" s="149"/>
      <c r="F8" s="150">
        <v>44299</v>
      </c>
      <c r="G8" s="151"/>
      <c r="H8" s="152"/>
    </row>
    <row r="9" spans="1:8">
      <c r="A9" s="133" t="s">
        <v>532</v>
      </c>
      <c r="B9" s="138"/>
      <c r="C9" s="139"/>
      <c r="D9" s="140">
        <v>60352</v>
      </c>
      <c r="E9" s="141"/>
      <c r="F9" s="142">
        <v>78903</v>
      </c>
      <c r="G9" s="143"/>
      <c r="H9" s="144"/>
    </row>
    <row r="10" spans="1:8">
      <c r="A10" s="145"/>
      <c r="B10" s="146"/>
      <c r="C10" s="147"/>
      <c r="D10" s="148">
        <v>28165</v>
      </c>
      <c r="E10" s="149"/>
      <c r="F10" s="150">
        <v>49201</v>
      </c>
      <c r="G10" s="151"/>
      <c r="H10" s="152"/>
    </row>
    <row r="11" spans="1:8">
      <c r="A11" s="133" t="s">
        <v>533</v>
      </c>
      <c r="B11" s="138"/>
      <c r="C11" s="139"/>
      <c r="D11" s="140">
        <v>82149</v>
      </c>
      <c r="E11" s="141"/>
      <c r="F11" s="142">
        <v>82993</v>
      </c>
      <c r="G11" s="143"/>
      <c r="H11" s="144"/>
    </row>
    <row r="12" spans="1:8">
      <c r="A12" s="145"/>
      <c r="B12" s="146"/>
      <c r="C12" s="153"/>
      <c r="D12" s="148">
        <v>40733</v>
      </c>
      <c r="E12" s="149"/>
      <c r="F12" s="150">
        <v>46787</v>
      </c>
      <c r="G12" s="151"/>
      <c r="H12" s="152"/>
    </row>
    <row r="13" spans="1:8">
      <c r="A13" s="133"/>
      <c r="B13" s="138"/>
      <c r="C13" s="154"/>
      <c r="D13" s="155">
        <v>85420</v>
      </c>
      <c r="E13" s="156"/>
      <c r="F13" s="157">
        <v>85527</v>
      </c>
      <c r="G13" s="158"/>
      <c r="H13" s="144"/>
    </row>
    <row r="14" spans="1:8">
      <c r="A14" s="145"/>
      <c r="B14" s="146"/>
      <c r="C14" s="147"/>
      <c r="D14" s="148">
        <v>33917</v>
      </c>
      <c r="E14" s="149"/>
      <c r="F14" s="150">
        <v>42662</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10.039999999999999</v>
      </c>
      <c r="C19" s="159">
        <f>ROUND(VALUE(SUBSTITUTE(実質収支比率等に係る経年分析!G$48,"▲","-")),2)</f>
        <v>12.15</v>
      </c>
      <c r="D19" s="159">
        <f>ROUND(VALUE(SUBSTITUTE(実質収支比率等に係る経年分析!H$48,"▲","-")),2)</f>
        <v>10.3</v>
      </c>
      <c r="E19" s="159">
        <f>ROUND(VALUE(SUBSTITUTE(実質収支比率等に係る経年分析!I$48,"▲","-")),2)</f>
        <v>12.94</v>
      </c>
      <c r="F19" s="159">
        <f>ROUND(VALUE(SUBSTITUTE(実質収支比率等に係る経年分析!J$48,"▲","-")),2)</f>
        <v>10.06</v>
      </c>
    </row>
    <row r="20" spans="1:11">
      <c r="A20" s="159" t="s">
        <v>49</v>
      </c>
      <c r="B20" s="159">
        <f>ROUND(VALUE(SUBSTITUTE(実質収支比率等に係る経年分析!F$47,"▲","-")),2)</f>
        <v>18.73</v>
      </c>
      <c r="C20" s="159">
        <f>ROUND(VALUE(SUBSTITUTE(実質収支比率等に係る経年分析!G$47,"▲","-")),2)</f>
        <v>19.920000000000002</v>
      </c>
      <c r="D20" s="159">
        <f>ROUND(VALUE(SUBSTITUTE(実質収支比率等に係る経年分析!H$47,"▲","-")),2)</f>
        <v>21.87</v>
      </c>
      <c r="E20" s="159">
        <f>ROUND(VALUE(SUBSTITUTE(実質収支比率等に係る経年分析!I$47,"▲","-")),2)</f>
        <v>24.47</v>
      </c>
      <c r="F20" s="159">
        <f>ROUND(VALUE(SUBSTITUTE(実質収支比率等に係る経年分析!J$47,"▲","-")),2)</f>
        <v>28.02</v>
      </c>
    </row>
    <row r="21" spans="1:11">
      <c r="A21" s="159" t="s">
        <v>50</v>
      </c>
      <c r="B21" s="159">
        <f>IF(ISNUMBER(VALUE(SUBSTITUTE(実質収支比率等に係る経年分析!F$49,"▲","-"))),ROUND(VALUE(SUBSTITUTE(実質収支比率等に係る経年分析!F$49,"▲","-")),2),NA())</f>
        <v>1.41</v>
      </c>
      <c r="C21" s="159">
        <f>IF(ISNUMBER(VALUE(SUBSTITUTE(実質収支比率等に係る経年分析!G$49,"▲","-"))),ROUND(VALUE(SUBSTITUTE(実質収支比率等に係る経年分析!G$49,"▲","-")),2),NA())</f>
        <v>3.14</v>
      </c>
      <c r="D21" s="159">
        <f>IF(ISNUMBER(VALUE(SUBSTITUTE(実質収支比率等に係る経年分析!H$49,"▲","-"))),ROUND(VALUE(SUBSTITUTE(実質収支比率等に係る経年分析!H$49,"▲","-")),2),NA())</f>
        <v>1.05</v>
      </c>
      <c r="E21" s="159">
        <f>IF(ISNUMBER(VALUE(SUBSTITUTE(実質収支比率等に係る経年分析!I$49,"▲","-"))),ROUND(VALUE(SUBSTITUTE(実質収支比率等に係る経年分析!I$49,"▲","-")),2),NA())</f>
        <v>4.7699999999999996</v>
      </c>
      <c r="F21" s="159">
        <f>IF(ISNUMBER(VALUE(SUBSTITUTE(実質収支比率等に係る経年分析!J$49,"▲","-"))),ROUND(VALUE(SUBSTITUTE(実質収支比率等に係る経年分析!J$49,"▲","-")),2),NA())</f>
        <v>0.12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0.91</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ケーブルテレビ事業特別会計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0.55000000000000004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0.43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0.11</v>
      </c>
    </row>
    <row r="31" spans="1:11">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0.17</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1.1499999999999999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1.47</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1.39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1.96</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1.1399999999999999</v>
      </c>
    </row>
    <row r="33" spans="1:16">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2.63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0.78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1.63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2.06</v>
      </c>
    </row>
    <row r="34" spans="1:16">
      <c r="A34" s="160" t="str">
        <f>IF(連結実質赤字比率に係る赤字・黒字の構成分析!C$36="",NA(),連結実質赤字比率に係る赤字・黒字の構成分析!C$36)</f>
        <v>宅地造成事業特別会計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4.0199999999999996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2.2400000000000002</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5.03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5.77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6.36</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9.48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10.11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12.79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733</v>
      </c>
      <c r="E42" s="161"/>
      <c r="F42" s="161"/>
      <c r="G42" s="161">
        <f>'実質公債費比率（分子）の構造'!L$52</f>
        <v>741</v>
      </c>
      <c r="H42" s="161"/>
      <c r="I42" s="161"/>
      <c r="J42" s="161">
        <f>'実質公債費比率（分子）の構造'!M$52</f>
        <v>746</v>
      </c>
      <c r="K42" s="161"/>
      <c r="L42" s="161"/>
      <c r="M42" s="161">
        <f>'実質公債費比率（分子）の構造'!N$52</f>
        <v>750</v>
      </c>
      <c r="N42" s="161"/>
      <c r="O42" s="161"/>
      <c r="P42" s="161">
        <f>'実質公債費比率（分子）の構造'!O$52</f>
        <v>721</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61</v>
      </c>
      <c r="C44" s="161"/>
      <c r="D44" s="161"/>
      <c r="E44" s="161">
        <f>'実質公債費比率（分子）の構造'!L$50</f>
        <v>61</v>
      </c>
      <c r="F44" s="161"/>
      <c r="G44" s="161"/>
      <c r="H44" s="161">
        <f>'実質公債費比率（分子）の構造'!M$50</f>
        <v>61</v>
      </c>
      <c r="I44" s="161"/>
      <c r="J44" s="161"/>
      <c r="K44" s="161">
        <f>'実質公債費比率（分子）の構造'!N$50</f>
        <v>60</v>
      </c>
      <c r="L44" s="161"/>
      <c r="M44" s="161"/>
      <c r="N44" s="161">
        <f>'実質公債費比率（分子）の構造'!O$50</f>
        <v>55</v>
      </c>
      <c r="O44" s="161"/>
      <c r="P44" s="161"/>
    </row>
    <row r="45" spans="1:16">
      <c r="A45" s="161" t="s">
        <v>60</v>
      </c>
      <c r="B45" s="161">
        <f>'実質公債費比率（分子）の構造'!K$49</f>
        <v>6</v>
      </c>
      <c r="C45" s="161"/>
      <c r="D45" s="161"/>
      <c r="E45" s="161">
        <f>'実質公債費比率（分子）の構造'!L$49</f>
        <v>5</v>
      </c>
      <c r="F45" s="161"/>
      <c r="G45" s="161"/>
      <c r="H45" s="161">
        <f>'実質公債費比率（分子）の構造'!M$49</f>
        <v>6</v>
      </c>
      <c r="I45" s="161"/>
      <c r="J45" s="161"/>
      <c r="K45" s="161">
        <f>'実質公債費比率（分子）の構造'!N$49</f>
        <v>11</v>
      </c>
      <c r="L45" s="161"/>
      <c r="M45" s="161"/>
      <c r="N45" s="161">
        <f>'実質公債費比率（分子）の構造'!O$49</f>
        <v>21</v>
      </c>
      <c r="O45" s="161"/>
      <c r="P45" s="161"/>
    </row>
    <row r="46" spans="1:16">
      <c r="A46" s="161" t="s">
        <v>61</v>
      </c>
      <c r="B46" s="161">
        <f>'実質公債費比率（分子）の構造'!K$48</f>
        <v>204</v>
      </c>
      <c r="C46" s="161"/>
      <c r="D46" s="161"/>
      <c r="E46" s="161">
        <f>'実質公債費比率（分子）の構造'!L$48</f>
        <v>220</v>
      </c>
      <c r="F46" s="161"/>
      <c r="G46" s="161"/>
      <c r="H46" s="161">
        <f>'実質公債費比率（分子）の構造'!M$48</f>
        <v>215</v>
      </c>
      <c r="I46" s="161"/>
      <c r="J46" s="161"/>
      <c r="K46" s="161">
        <f>'実質公債費比率（分子）の構造'!N$48</f>
        <v>210</v>
      </c>
      <c r="L46" s="161"/>
      <c r="M46" s="161"/>
      <c r="N46" s="161">
        <f>'実質公債費比率（分子）の構造'!O$48</f>
        <v>180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900</v>
      </c>
      <c r="C49" s="161"/>
      <c r="D49" s="161"/>
      <c r="E49" s="161">
        <f>'実質公債費比率（分子）の構造'!L$45</f>
        <v>823</v>
      </c>
      <c r="F49" s="161"/>
      <c r="G49" s="161"/>
      <c r="H49" s="161">
        <f>'実質公債費比率（分子）の構造'!M$45</f>
        <v>832</v>
      </c>
      <c r="I49" s="161"/>
      <c r="J49" s="161"/>
      <c r="K49" s="161">
        <f>'実質公債費比率（分子）の構造'!N$45</f>
        <v>838</v>
      </c>
      <c r="L49" s="161"/>
      <c r="M49" s="161"/>
      <c r="N49" s="161">
        <f>'実質公債費比率（分子）の構造'!O$45</f>
        <v>857</v>
      </c>
      <c r="O49" s="161"/>
      <c r="P49" s="161"/>
    </row>
    <row r="50" spans="1:16">
      <c r="A50" s="161" t="s">
        <v>65</v>
      </c>
      <c r="B50" s="161" t="e">
        <f>NA()</f>
        <v>#N/A</v>
      </c>
      <c r="C50" s="161">
        <f>IF(ISNUMBER('実質公債費比率（分子）の構造'!K$53),'実質公債費比率（分子）の構造'!K$53,NA())</f>
        <v>438</v>
      </c>
      <c r="D50" s="161" t="e">
        <f>NA()</f>
        <v>#N/A</v>
      </c>
      <c r="E50" s="161" t="e">
        <f>NA()</f>
        <v>#N/A</v>
      </c>
      <c r="F50" s="161">
        <f>IF(ISNUMBER('実質公債費比率（分子）の構造'!L$53),'実質公債費比率（分子）の構造'!L$53,NA())</f>
        <v>368</v>
      </c>
      <c r="G50" s="161" t="e">
        <f>NA()</f>
        <v>#N/A</v>
      </c>
      <c r="H50" s="161" t="e">
        <f>NA()</f>
        <v>#N/A</v>
      </c>
      <c r="I50" s="161">
        <f>IF(ISNUMBER('実質公債費比率（分子）の構造'!M$53),'実質公債費比率（分子）の構造'!M$53,NA())</f>
        <v>368</v>
      </c>
      <c r="J50" s="161" t="e">
        <f>NA()</f>
        <v>#N/A</v>
      </c>
      <c r="K50" s="161" t="e">
        <f>NA()</f>
        <v>#N/A</v>
      </c>
      <c r="L50" s="161">
        <f>IF(ISNUMBER('実質公債費比率（分子）の構造'!N$53),'実質公債費比率（分子）の構造'!N$53,NA())</f>
        <v>369</v>
      </c>
      <c r="M50" s="161" t="e">
        <f>NA()</f>
        <v>#N/A</v>
      </c>
      <c r="N50" s="161" t="e">
        <f>NA()</f>
        <v>#N/A</v>
      </c>
      <c r="O50" s="161">
        <f>IF(ISNUMBER('実質公債費比率（分子）の構造'!O$53),'実質公債費比率（分子）の構造'!O$53,NA())</f>
        <v>392</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6958</v>
      </c>
      <c r="E56" s="160"/>
      <c r="F56" s="160"/>
      <c r="G56" s="160">
        <f>'将来負担比率（分子）の構造'!J$52</f>
        <v>7016</v>
      </c>
      <c r="H56" s="160"/>
      <c r="I56" s="160"/>
      <c r="J56" s="160">
        <f>'将来負担比率（分子）の構造'!K$52</f>
        <v>7418</v>
      </c>
      <c r="K56" s="160"/>
      <c r="L56" s="160"/>
      <c r="M56" s="160">
        <f>'将来負担比率（分子）の構造'!L$52</f>
        <v>7335</v>
      </c>
      <c r="N56" s="160"/>
      <c r="O56" s="160"/>
      <c r="P56" s="160">
        <f>'将来負担比率（分子）の構造'!M$52</f>
        <v>7361</v>
      </c>
    </row>
    <row r="57" spans="1:16">
      <c r="A57" s="160" t="s">
        <v>36</v>
      </c>
      <c r="B57" s="160"/>
      <c r="C57" s="160"/>
      <c r="D57" s="160">
        <f>'将来負担比率（分子）の構造'!I$51</f>
        <v>134</v>
      </c>
      <c r="E57" s="160"/>
      <c r="F57" s="160"/>
      <c r="G57" s="160">
        <f>'将来負担比率（分子）の構造'!J$51</f>
        <v>113</v>
      </c>
      <c r="H57" s="160"/>
      <c r="I57" s="160"/>
      <c r="J57" s="160">
        <f>'将来負担比率（分子）の構造'!K$51</f>
        <v>88</v>
      </c>
      <c r="K57" s="160"/>
      <c r="L57" s="160"/>
      <c r="M57" s="160">
        <f>'将来負担比率（分子）の構造'!L$51</f>
        <v>77</v>
      </c>
      <c r="N57" s="160"/>
      <c r="O57" s="160"/>
      <c r="P57" s="160">
        <f>'将来負担比率（分子）の構造'!M$51</f>
        <v>40</v>
      </c>
    </row>
    <row r="58" spans="1:16">
      <c r="A58" s="160" t="s">
        <v>35</v>
      </c>
      <c r="B58" s="160"/>
      <c r="C58" s="160"/>
      <c r="D58" s="160">
        <f>'将来負担比率（分子）の構造'!I$50</f>
        <v>2206</v>
      </c>
      <c r="E58" s="160"/>
      <c r="F58" s="160"/>
      <c r="G58" s="160">
        <f>'将来負担比率（分子）の構造'!J$50</f>
        <v>2253</v>
      </c>
      <c r="H58" s="160"/>
      <c r="I58" s="160"/>
      <c r="J58" s="160">
        <f>'将来負担比率（分子）の構造'!K$50</f>
        <v>2421</v>
      </c>
      <c r="K58" s="160"/>
      <c r="L58" s="160"/>
      <c r="M58" s="160">
        <f>'将来負担比率（分子）の構造'!L$50</f>
        <v>2499</v>
      </c>
      <c r="N58" s="160"/>
      <c r="O58" s="160"/>
      <c r="P58" s="160">
        <f>'将来負担比率（分子）の構造'!M$50</f>
        <v>2725</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2001</v>
      </c>
      <c r="C62" s="160"/>
      <c r="D62" s="160"/>
      <c r="E62" s="160">
        <f>'将来負担比率（分子）の構造'!J$45</f>
        <v>1899</v>
      </c>
      <c r="F62" s="160"/>
      <c r="G62" s="160"/>
      <c r="H62" s="160">
        <f>'将来負担比率（分子）の構造'!K$45</f>
        <v>1847</v>
      </c>
      <c r="I62" s="160"/>
      <c r="J62" s="160"/>
      <c r="K62" s="160">
        <f>'将来負担比率（分子）の構造'!L$45</f>
        <v>1850</v>
      </c>
      <c r="L62" s="160"/>
      <c r="M62" s="160"/>
      <c r="N62" s="160">
        <f>'将来負担比率（分子）の構造'!M$45</f>
        <v>1832</v>
      </c>
      <c r="O62" s="160"/>
      <c r="P62" s="160"/>
    </row>
    <row r="63" spans="1:16">
      <c r="A63" s="160" t="s">
        <v>28</v>
      </c>
      <c r="B63" s="160">
        <f>'将来負担比率（分子）の構造'!I$44</f>
        <v>130</v>
      </c>
      <c r="C63" s="160"/>
      <c r="D63" s="160"/>
      <c r="E63" s="160">
        <f>'将来負担比率（分子）の構造'!J$44</f>
        <v>188</v>
      </c>
      <c r="F63" s="160"/>
      <c r="G63" s="160"/>
      <c r="H63" s="160">
        <f>'将来負担比率（分子）の構造'!K$44</f>
        <v>274</v>
      </c>
      <c r="I63" s="160"/>
      <c r="J63" s="160"/>
      <c r="K63" s="160">
        <f>'将来負担比率（分子）の構造'!L$44</f>
        <v>352</v>
      </c>
      <c r="L63" s="160"/>
      <c r="M63" s="160"/>
      <c r="N63" s="160">
        <f>'将来負担比率（分子）の構造'!M$44</f>
        <v>347</v>
      </c>
      <c r="O63" s="160"/>
      <c r="P63" s="160"/>
    </row>
    <row r="64" spans="1:16">
      <c r="A64" s="160" t="s">
        <v>27</v>
      </c>
      <c r="B64" s="160">
        <f>'将来負担比率（分子）の構造'!I$43</f>
        <v>2523</v>
      </c>
      <c r="C64" s="160"/>
      <c r="D64" s="160"/>
      <c r="E64" s="160">
        <f>'将来負担比率（分子）の構造'!J$43</f>
        <v>2401</v>
      </c>
      <c r="F64" s="160"/>
      <c r="G64" s="160"/>
      <c r="H64" s="160">
        <f>'将来負担比率（分子）の構造'!K$43</f>
        <v>2404</v>
      </c>
      <c r="I64" s="160"/>
      <c r="J64" s="160"/>
      <c r="K64" s="160">
        <f>'将来負担比率（分子）の構造'!L$43</f>
        <v>2359</v>
      </c>
      <c r="L64" s="160"/>
      <c r="M64" s="160"/>
      <c r="N64" s="160">
        <f>'将来負担比率（分子）の構造'!M$43</f>
        <v>2194</v>
      </c>
      <c r="O64" s="160"/>
      <c r="P64" s="160"/>
    </row>
    <row r="65" spans="1:16">
      <c r="A65" s="160" t="s">
        <v>26</v>
      </c>
      <c r="B65" s="160">
        <f>'将来負担比率（分子）の構造'!I$42</f>
        <v>182</v>
      </c>
      <c r="C65" s="160"/>
      <c r="D65" s="160"/>
      <c r="E65" s="160">
        <f>'将来負担比率（分子）の構造'!J$42</f>
        <v>136</v>
      </c>
      <c r="F65" s="160"/>
      <c r="G65" s="160"/>
      <c r="H65" s="160">
        <f>'将来負担比率（分子）の構造'!K$42</f>
        <v>90</v>
      </c>
      <c r="I65" s="160"/>
      <c r="J65" s="160"/>
      <c r="K65" s="160">
        <f>'将来負担比率（分子）の構造'!L$42</f>
        <v>45</v>
      </c>
      <c r="L65" s="160"/>
      <c r="M65" s="160"/>
      <c r="N65" s="160" t="str">
        <f>'将来負担比率（分子）の構造'!M$42</f>
        <v>-</v>
      </c>
      <c r="O65" s="160"/>
      <c r="P65" s="160"/>
    </row>
    <row r="66" spans="1:16">
      <c r="A66" s="160" t="s">
        <v>25</v>
      </c>
      <c r="B66" s="160">
        <f>'将来負担比率（分子）の構造'!I$41</f>
        <v>7278</v>
      </c>
      <c r="C66" s="160"/>
      <c r="D66" s="160"/>
      <c r="E66" s="160">
        <f>'将来負担比率（分子）の構造'!J$41</f>
        <v>7335</v>
      </c>
      <c r="F66" s="160"/>
      <c r="G66" s="160"/>
      <c r="H66" s="160">
        <f>'将来負担比率（分子）の構造'!K$41</f>
        <v>7800</v>
      </c>
      <c r="I66" s="160"/>
      <c r="J66" s="160"/>
      <c r="K66" s="160">
        <f>'将来負担比率（分子）の構造'!L$41</f>
        <v>7616</v>
      </c>
      <c r="L66" s="160"/>
      <c r="M66" s="160"/>
      <c r="N66" s="160">
        <f>'将来負担比率（分子）の構造'!M$41</f>
        <v>7670</v>
      </c>
      <c r="O66" s="160"/>
      <c r="P66" s="160"/>
    </row>
    <row r="67" spans="1:16">
      <c r="A67" s="160" t="s">
        <v>69</v>
      </c>
      <c r="B67" s="160" t="e">
        <f>NA()</f>
        <v>#N/A</v>
      </c>
      <c r="C67" s="160">
        <f>IF(ISNUMBER('将来負担比率（分子）の構造'!I$53), IF('将来負担比率（分子）の構造'!I$53 &lt; 0, 0, '将来負担比率（分子）の構造'!I$53), NA())</f>
        <v>2816</v>
      </c>
      <c r="D67" s="160" t="e">
        <f>NA()</f>
        <v>#N/A</v>
      </c>
      <c r="E67" s="160" t="e">
        <f>NA()</f>
        <v>#N/A</v>
      </c>
      <c r="F67" s="160">
        <f>IF(ISNUMBER('将来負担比率（分子）の構造'!J$53), IF('将来負担比率（分子）の構造'!J$53 &lt; 0, 0, '将来負担比率（分子）の構造'!J$53), NA())</f>
        <v>2578</v>
      </c>
      <c r="G67" s="160" t="e">
        <f>NA()</f>
        <v>#N/A</v>
      </c>
      <c r="H67" s="160" t="e">
        <f>NA()</f>
        <v>#N/A</v>
      </c>
      <c r="I67" s="160">
        <f>IF(ISNUMBER('将来負担比率（分子）の構造'!K$53), IF('将来負担比率（分子）の構造'!K$53 &lt; 0, 0, '将来負担比率（分子）の構造'!K$53), NA())</f>
        <v>2488</v>
      </c>
      <c r="J67" s="160" t="e">
        <f>NA()</f>
        <v>#N/A</v>
      </c>
      <c r="K67" s="160" t="e">
        <f>NA()</f>
        <v>#N/A</v>
      </c>
      <c r="L67" s="160">
        <f>IF(ISNUMBER('将来負担比率（分子）の構造'!L$53), IF('将来負担比率（分子）の構造'!L$53 &lt; 0, 0, '将来負担比率（分子）の構造'!L$53), NA())</f>
        <v>2312</v>
      </c>
      <c r="M67" s="160" t="e">
        <f>NA()</f>
        <v>#N/A</v>
      </c>
      <c r="N67" s="160" t="e">
        <f>NA()</f>
        <v>#N/A</v>
      </c>
      <c r="O67" s="160">
        <f>IF(ISNUMBER('将来負担比率（分子）の構造'!M$53), IF('将来負担比率（分子）の構造'!M$53 &lt; 0, 0, '将来負担比率（分子）の構造'!M$53), NA())</f>
        <v>1916</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994</v>
      </c>
      <c r="C72" s="164">
        <f>基金残高に係る経年分析!G55</f>
        <v>1097</v>
      </c>
      <c r="D72" s="164">
        <f>基金残高に係る経年分析!H55</f>
        <v>1237</v>
      </c>
    </row>
    <row r="73" spans="1:16">
      <c r="A73" s="163" t="s">
        <v>72</v>
      </c>
      <c r="B73" s="164">
        <f>基金残高に係る経年分析!F56</f>
        <v>217</v>
      </c>
      <c r="C73" s="164">
        <f>基金残高に係る経年分析!G56</f>
        <v>237</v>
      </c>
      <c r="D73" s="164">
        <f>基金残高に係る経年分析!H56</f>
        <v>327</v>
      </c>
    </row>
    <row r="74" spans="1:16">
      <c r="A74" s="163" t="s">
        <v>73</v>
      </c>
      <c r="B74" s="164">
        <f>基金残高に係る経年分析!F57</f>
        <v>720</v>
      </c>
      <c r="C74" s="164">
        <f>基金残高に係る経年分析!G57</f>
        <v>660</v>
      </c>
      <c r="D74" s="164">
        <f>基金残高に係る経年分析!H57</f>
        <v>594</v>
      </c>
    </row>
  </sheetData>
  <sheetProtection algorithmName="SHA-512" hashValue="+1rNa7A33NSQ8hbGiBYHEvSy7KVLGJW8qpaaErey2uCvO0LY+DOPORf323Pvb1Dzri+xWnNn3POUaA2PF3/OQg==" saltValue="Jg2/XwVY9mRvJOuUj+RU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21" workbookViewId="0">
      <selection activeCell="G60" sqref="G60"/>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206</v>
      </c>
      <c r="DI1" s="774"/>
      <c r="DJ1" s="774"/>
      <c r="DK1" s="774"/>
      <c r="DL1" s="774"/>
      <c r="DM1" s="774"/>
      <c r="DN1" s="775"/>
      <c r="DO1" s="205"/>
      <c r="DP1" s="773" t="s">
        <v>207</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209</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210</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211</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212</v>
      </c>
      <c r="S4" s="716"/>
      <c r="T4" s="716"/>
      <c r="U4" s="716"/>
      <c r="V4" s="716"/>
      <c r="W4" s="716"/>
      <c r="X4" s="716"/>
      <c r="Y4" s="717"/>
      <c r="Z4" s="715" t="s">
        <v>213</v>
      </c>
      <c r="AA4" s="716"/>
      <c r="AB4" s="716"/>
      <c r="AC4" s="717"/>
      <c r="AD4" s="715" t="s">
        <v>214</v>
      </c>
      <c r="AE4" s="716"/>
      <c r="AF4" s="716"/>
      <c r="AG4" s="716"/>
      <c r="AH4" s="716"/>
      <c r="AI4" s="716"/>
      <c r="AJ4" s="716"/>
      <c r="AK4" s="717"/>
      <c r="AL4" s="715" t="s">
        <v>213</v>
      </c>
      <c r="AM4" s="716"/>
      <c r="AN4" s="716"/>
      <c r="AO4" s="717"/>
      <c r="AP4" s="776" t="s">
        <v>215</v>
      </c>
      <c r="AQ4" s="776"/>
      <c r="AR4" s="776"/>
      <c r="AS4" s="776"/>
      <c r="AT4" s="776"/>
      <c r="AU4" s="776"/>
      <c r="AV4" s="776"/>
      <c r="AW4" s="776"/>
      <c r="AX4" s="776"/>
      <c r="AY4" s="776"/>
      <c r="AZ4" s="776"/>
      <c r="BA4" s="776"/>
      <c r="BB4" s="776"/>
      <c r="BC4" s="776"/>
      <c r="BD4" s="776"/>
      <c r="BE4" s="776"/>
      <c r="BF4" s="776"/>
      <c r="BG4" s="776" t="s">
        <v>216</v>
      </c>
      <c r="BH4" s="776"/>
      <c r="BI4" s="776"/>
      <c r="BJ4" s="776"/>
      <c r="BK4" s="776"/>
      <c r="BL4" s="776"/>
      <c r="BM4" s="776"/>
      <c r="BN4" s="776"/>
      <c r="BO4" s="776" t="s">
        <v>213</v>
      </c>
      <c r="BP4" s="776"/>
      <c r="BQ4" s="776"/>
      <c r="BR4" s="776"/>
      <c r="BS4" s="776" t="s">
        <v>217</v>
      </c>
      <c r="BT4" s="776"/>
      <c r="BU4" s="776"/>
      <c r="BV4" s="776"/>
      <c r="BW4" s="776"/>
      <c r="BX4" s="776"/>
      <c r="BY4" s="776"/>
      <c r="BZ4" s="776"/>
      <c r="CA4" s="776"/>
      <c r="CB4" s="776"/>
      <c r="CD4" s="758" t="s">
        <v>218</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219</v>
      </c>
      <c r="C5" s="741"/>
      <c r="D5" s="741"/>
      <c r="E5" s="741"/>
      <c r="F5" s="741"/>
      <c r="G5" s="741"/>
      <c r="H5" s="741"/>
      <c r="I5" s="741"/>
      <c r="J5" s="741"/>
      <c r="K5" s="741"/>
      <c r="L5" s="741"/>
      <c r="M5" s="741"/>
      <c r="N5" s="741"/>
      <c r="O5" s="741"/>
      <c r="P5" s="741"/>
      <c r="Q5" s="742"/>
      <c r="R5" s="706">
        <v>1552410</v>
      </c>
      <c r="S5" s="707"/>
      <c r="T5" s="707"/>
      <c r="U5" s="707"/>
      <c r="V5" s="707"/>
      <c r="W5" s="707"/>
      <c r="X5" s="707"/>
      <c r="Y5" s="753"/>
      <c r="Z5" s="771">
        <v>19.7</v>
      </c>
      <c r="AA5" s="771"/>
      <c r="AB5" s="771"/>
      <c r="AC5" s="771"/>
      <c r="AD5" s="772">
        <v>1552410</v>
      </c>
      <c r="AE5" s="772"/>
      <c r="AF5" s="772"/>
      <c r="AG5" s="772"/>
      <c r="AH5" s="772"/>
      <c r="AI5" s="772"/>
      <c r="AJ5" s="772"/>
      <c r="AK5" s="772"/>
      <c r="AL5" s="754">
        <v>37</v>
      </c>
      <c r="AM5" s="723"/>
      <c r="AN5" s="723"/>
      <c r="AO5" s="755"/>
      <c r="AP5" s="740" t="s">
        <v>220</v>
      </c>
      <c r="AQ5" s="741"/>
      <c r="AR5" s="741"/>
      <c r="AS5" s="741"/>
      <c r="AT5" s="741"/>
      <c r="AU5" s="741"/>
      <c r="AV5" s="741"/>
      <c r="AW5" s="741"/>
      <c r="AX5" s="741"/>
      <c r="AY5" s="741"/>
      <c r="AZ5" s="741"/>
      <c r="BA5" s="741"/>
      <c r="BB5" s="741"/>
      <c r="BC5" s="741"/>
      <c r="BD5" s="741"/>
      <c r="BE5" s="741"/>
      <c r="BF5" s="742"/>
      <c r="BG5" s="641">
        <v>1552410</v>
      </c>
      <c r="BH5" s="644"/>
      <c r="BI5" s="644"/>
      <c r="BJ5" s="644"/>
      <c r="BK5" s="644"/>
      <c r="BL5" s="644"/>
      <c r="BM5" s="644"/>
      <c r="BN5" s="645"/>
      <c r="BO5" s="703">
        <v>100</v>
      </c>
      <c r="BP5" s="703"/>
      <c r="BQ5" s="703"/>
      <c r="BR5" s="703"/>
      <c r="BS5" s="704">
        <v>5790</v>
      </c>
      <c r="BT5" s="704"/>
      <c r="BU5" s="704"/>
      <c r="BV5" s="704"/>
      <c r="BW5" s="704"/>
      <c r="BX5" s="704"/>
      <c r="BY5" s="704"/>
      <c r="BZ5" s="704"/>
      <c r="CA5" s="704"/>
      <c r="CB5" s="745"/>
      <c r="CD5" s="758" t="s">
        <v>215</v>
      </c>
      <c r="CE5" s="759"/>
      <c r="CF5" s="759"/>
      <c r="CG5" s="759"/>
      <c r="CH5" s="759"/>
      <c r="CI5" s="759"/>
      <c r="CJ5" s="759"/>
      <c r="CK5" s="759"/>
      <c r="CL5" s="759"/>
      <c r="CM5" s="759"/>
      <c r="CN5" s="759"/>
      <c r="CO5" s="759"/>
      <c r="CP5" s="759"/>
      <c r="CQ5" s="760"/>
      <c r="CR5" s="758" t="s">
        <v>221</v>
      </c>
      <c r="CS5" s="759"/>
      <c r="CT5" s="759"/>
      <c r="CU5" s="759"/>
      <c r="CV5" s="759"/>
      <c r="CW5" s="759"/>
      <c r="CX5" s="759"/>
      <c r="CY5" s="760"/>
      <c r="CZ5" s="758" t="s">
        <v>213</v>
      </c>
      <c r="DA5" s="759"/>
      <c r="DB5" s="759"/>
      <c r="DC5" s="760"/>
      <c r="DD5" s="758" t="s">
        <v>222</v>
      </c>
      <c r="DE5" s="759"/>
      <c r="DF5" s="759"/>
      <c r="DG5" s="759"/>
      <c r="DH5" s="759"/>
      <c r="DI5" s="759"/>
      <c r="DJ5" s="759"/>
      <c r="DK5" s="759"/>
      <c r="DL5" s="759"/>
      <c r="DM5" s="759"/>
      <c r="DN5" s="759"/>
      <c r="DO5" s="759"/>
      <c r="DP5" s="760"/>
      <c r="DQ5" s="758" t="s">
        <v>223</v>
      </c>
      <c r="DR5" s="759"/>
      <c r="DS5" s="759"/>
      <c r="DT5" s="759"/>
      <c r="DU5" s="759"/>
      <c r="DV5" s="759"/>
      <c r="DW5" s="759"/>
      <c r="DX5" s="759"/>
      <c r="DY5" s="759"/>
      <c r="DZ5" s="759"/>
      <c r="EA5" s="759"/>
      <c r="EB5" s="759"/>
      <c r="EC5" s="760"/>
    </row>
    <row r="6" spans="2:143" ht="11.25" customHeight="1">
      <c r="B6" s="638" t="s">
        <v>224</v>
      </c>
      <c r="C6" s="639"/>
      <c r="D6" s="639"/>
      <c r="E6" s="639"/>
      <c r="F6" s="639"/>
      <c r="G6" s="639"/>
      <c r="H6" s="639"/>
      <c r="I6" s="639"/>
      <c r="J6" s="639"/>
      <c r="K6" s="639"/>
      <c r="L6" s="639"/>
      <c r="M6" s="639"/>
      <c r="N6" s="639"/>
      <c r="O6" s="639"/>
      <c r="P6" s="639"/>
      <c r="Q6" s="640"/>
      <c r="R6" s="641">
        <v>78647</v>
      </c>
      <c r="S6" s="644"/>
      <c r="T6" s="644"/>
      <c r="U6" s="644"/>
      <c r="V6" s="644"/>
      <c r="W6" s="644"/>
      <c r="X6" s="644"/>
      <c r="Y6" s="645"/>
      <c r="Z6" s="703">
        <v>1</v>
      </c>
      <c r="AA6" s="703"/>
      <c r="AB6" s="703"/>
      <c r="AC6" s="703"/>
      <c r="AD6" s="704">
        <v>78647</v>
      </c>
      <c r="AE6" s="704"/>
      <c r="AF6" s="704"/>
      <c r="AG6" s="704"/>
      <c r="AH6" s="704"/>
      <c r="AI6" s="704"/>
      <c r="AJ6" s="704"/>
      <c r="AK6" s="704"/>
      <c r="AL6" s="646">
        <v>1.9</v>
      </c>
      <c r="AM6" s="647"/>
      <c r="AN6" s="647"/>
      <c r="AO6" s="705"/>
      <c r="AP6" s="638" t="s">
        <v>225</v>
      </c>
      <c r="AQ6" s="639"/>
      <c r="AR6" s="639"/>
      <c r="AS6" s="639"/>
      <c r="AT6" s="639"/>
      <c r="AU6" s="639"/>
      <c r="AV6" s="639"/>
      <c r="AW6" s="639"/>
      <c r="AX6" s="639"/>
      <c r="AY6" s="639"/>
      <c r="AZ6" s="639"/>
      <c r="BA6" s="639"/>
      <c r="BB6" s="639"/>
      <c r="BC6" s="639"/>
      <c r="BD6" s="639"/>
      <c r="BE6" s="639"/>
      <c r="BF6" s="640"/>
      <c r="BG6" s="641">
        <v>1552410</v>
      </c>
      <c r="BH6" s="644"/>
      <c r="BI6" s="644"/>
      <c r="BJ6" s="644"/>
      <c r="BK6" s="644"/>
      <c r="BL6" s="644"/>
      <c r="BM6" s="644"/>
      <c r="BN6" s="645"/>
      <c r="BO6" s="703">
        <v>100</v>
      </c>
      <c r="BP6" s="703"/>
      <c r="BQ6" s="703"/>
      <c r="BR6" s="703"/>
      <c r="BS6" s="704">
        <v>5790</v>
      </c>
      <c r="BT6" s="704"/>
      <c r="BU6" s="704"/>
      <c r="BV6" s="704"/>
      <c r="BW6" s="704"/>
      <c r="BX6" s="704"/>
      <c r="BY6" s="704"/>
      <c r="BZ6" s="704"/>
      <c r="CA6" s="704"/>
      <c r="CB6" s="745"/>
      <c r="CD6" s="712" t="s">
        <v>226</v>
      </c>
      <c r="CE6" s="713"/>
      <c r="CF6" s="713"/>
      <c r="CG6" s="713"/>
      <c r="CH6" s="713"/>
      <c r="CI6" s="713"/>
      <c r="CJ6" s="713"/>
      <c r="CK6" s="713"/>
      <c r="CL6" s="713"/>
      <c r="CM6" s="713"/>
      <c r="CN6" s="713"/>
      <c r="CO6" s="713"/>
      <c r="CP6" s="713"/>
      <c r="CQ6" s="714"/>
      <c r="CR6" s="641">
        <v>93120</v>
      </c>
      <c r="CS6" s="644"/>
      <c r="CT6" s="644"/>
      <c r="CU6" s="644"/>
      <c r="CV6" s="644"/>
      <c r="CW6" s="644"/>
      <c r="CX6" s="644"/>
      <c r="CY6" s="645"/>
      <c r="CZ6" s="754">
        <v>1.3</v>
      </c>
      <c r="DA6" s="723"/>
      <c r="DB6" s="723"/>
      <c r="DC6" s="757"/>
      <c r="DD6" s="649" t="s">
        <v>227</v>
      </c>
      <c r="DE6" s="644"/>
      <c r="DF6" s="644"/>
      <c r="DG6" s="644"/>
      <c r="DH6" s="644"/>
      <c r="DI6" s="644"/>
      <c r="DJ6" s="644"/>
      <c r="DK6" s="644"/>
      <c r="DL6" s="644"/>
      <c r="DM6" s="644"/>
      <c r="DN6" s="644"/>
      <c r="DO6" s="644"/>
      <c r="DP6" s="645"/>
      <c r="DQ6" s="649">
        <v>93120</v>
      </c>
      <c r="DR6" s="644"/>
      <c r="DS6" s="644"/>
      <c r="DT6" s="644"/>
      <c r="DU6" s="644"/>
      <c r="DV6" s="644"/>
      <c r="DW6" s="644"/>
      <c r="DX6" s="644"/>
      <c r="DY6" s="644"/>
      <c r="DZ6" s="644"/>
      <c r="EA6" s="644"/>
      <c r="EB6" s="644"/>
      <c r="EC6" s="684"/>
    </row>
    <row r="7" spans="2:143" ht="11.25" customHeight="1">
      <c r="B7" s="638" t="s">
        <v>228</v>
      </c>
      <c r="C7" s="639"/>
      <c r="D7" s="639"/>
      <c r="E7" s="639"/>
      <c r="F7" s="639"/>
      <c r="G7" s="639"/>
      <c r="H7" s="639"/>
      <c r="I7" s="639"/>
      <c r="J7" s="639"/>
      <c r="K7" s="639"/>
      <c r="L7" s="639"/>
      <c r="M7" s="639"/>
      <c r="N7" s="639"/>
      <c r="O7" s="639"/>
      <c r="P7" s="639"/>
      <c r="Q7" s="640"/>
      <c r="R7" s="641">
        <v>1939</v>
      </c>
      <c r="S7" s="644"/>
      <c r="T7" s="644"/>
      <c r="U7" s="644"/>
      <c r="V7" s="644"/>
      <c r="W7" s="644"/>
      <c r="X7" s="644"/>
      <c r="Y7" s="645"/>
      <c r="Z7" s="703">
        <v>0</v>
      </c>
      <c r="AA7" s="703"/>
      <c r="AB7" s="703"/>
      <c r="AC7" s="703"/>
      <c r="AD7" s="704">
        <v>1939</v>
      </c>
      <c r="AE7" s="704"/>
      <c r="AF7" s="704"/>
      <c r="AG7" s="704"/>
      <c r="AH7" s="704"/>
      <c r="AI7" s="704"/>
      <c r="AJ7" s="704"/>
      <c r="AK7" s="704"/>
      <c r="AL7" s="646">
        <v>0</v>
      </c>
      <c r="AM7" s="647"/>
      <c r="AN7" s="647"/>
      <c r="AO7" s="705"/>
      <c r="AP7" s="638" t="s">
        <v>229</v>
      </c>
      <c r="AQ7" s="639"/>
      <c r="AR7" s="639"/>
      <c r="AS7" s="639"/>
      <c r="AT7" s="639"/>
      <c r="AU7" s="639"/>
      <c r="AV7" s="639"/>
      <c r="AW7" s="639"/>
      <c r="AX7" s="639"/>
      <c r="AY7" s="639"/>
      <c r="AZ7" s="639"/>
      <c r="BA7" s="639"/>
      <c r="BB7" s="639"/>
      <c r="BC7" s="639"/>
      <c r="BD7" s="639"/>
      <c r="BE7" s="639"/>
      <c r="BF7" s="640"/>
      <c r="BG7" s="641">
        <v>559201</v>
      </c>
      <c r="BH7" s="644"/>
      <c r="BI7" s="644"/>
      <c r="BJ7" s="644"/>
      <c r="BK7" s="644"/>
      <c r="BL7" s="644"/>
      <c r="BM7" s="644"/>
      <c r="BN7" s="645"/>
      <c r="BO7" s="703">
        <v>36</v>
      </c>
      <c r="BP7" s="703"/>
      <c r="BQ7" s="703"/>
      <c r="BR7" s="703"/>
      <c r="BS7" s="704">
        <v>5790</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1490234</v>
      </c>
      <c r="CS7" s="644"/>
      <c r="CT7" s="644"/>
      <c r="CU7" s="644"/>
      <c r="CV7" s="644"/>
      <c r="CW7" s="644"/>
      <c r="CX7" s="644"/>
      <c r="CY7" s="645"/>
      <c r="CZ7" s="703">
        <v>20.100000000000001</v>
      </c>
      <c r="DA7" s="703"/>
      <c r="DB7" s="703"/>
      <c r="DC7" s="703"/>
      <c r="DD7" s="649">
        <v>9252</v>
      </c>
      <c r="DE7" s="644"/>
      <c r="DF7" s="644"/>
      <c r="DG7" s="644"/>
      <c r="DH7" s="644"/>
      <c r="DI7" s="644"/>
      <c r="DJ7" s="644"/>
      <c r="DK7" s="644"/>
      <c r="DL7" s="644"/>
      <c r="DM7" s="644"/>
      <c r="DN7" s="644"/>
      <c r="DO7" s="644"/>
      <c r="DP7" s="645"/>
      <c r="DQ7" s="649">
        <v>1266121</v>
      </c>
      <c r="DR7" s="644"/>
      <c r="DS7" s="644"/>
      <c r="DT7" s="644"/>
      <c r="DU7" s="644"/>
      <c r="DV7" s="644"/>
      <c r="DW7" s="644"/>
      <c r="DX7" s="644"/>
      <c r="DY7" s="644"/>
      <c r="DZ7" s="644"/>
      <c r="EA7" s="644"/>
      <c r="EB7" s="644"/>
      <c r="EC7" s="684"/>
    </row>
    <row r="8" spans="2:143" ht="11.25" customHeight="1">
      <c r="B8" s="638" t="s">
        <v>231</v>
      </c>
      <c r="C8" s="639"/>
      <c r="D8" s="639"/>
      <c r="E8" s="639"/>
      <c r="F8" s="639"/>
      <c r="G8" s="639"/>
      <c r="H8" s="639"/>
      <c r="I8" s="639"/>
      <c r="J8" s="639"/>
      <c r="K8" s="639"/>
      <c r="L8" s="639"/>
      <c r="M8" s="639"/>
      <c r="N8" s="639"/>
      <c r="O8" s="639"/>
      <c r="P8" s="639"/>
      <c r="Q8" s="640"/>
      <c r="R8" s="641">
        <v>5900</v>
      </c>
      <c r="S8" s="644"/>
      <c r="T8" s="644"/>
      <c r="U8" s="644"/>
      <c r="V8" s="644"/>
      <c r="W8" s="644"/>
      <c r="X8" s="644"/>
      <c r="Y8" s="645"/>
      <c r="Z8" s="703">
        <v>0.1</v>
      </c>
      <c r="AA8" s="703"/>
      <c r="AB8" s="703"/>
      <c r="AC8" s="703"/>
      <c r="AD8" s="704">
        <v>5900</v>
      </c>
      <c r="AE8" s="704"/>
      <c r="AF8" s="704"/>
      <c r="AG8" s="704"/>
      <c r="AH8" s="704"/>
      <c r="AI8" s="704"/>
      <c r="AJ8" s="704"/>
      <c r="AK8" s="704"/>
      <c r="AL8" s="646">
        <v>0.1</v>
      </c>
      <c r="AM8" s="647"/>
      <c r="AN8" s="647"/>
      <c r="AO8" s="705"/>
      <c r="AP8" s="638" t="s">
        <v>232</v>
      </c>
      <c r="AQ8" s="639"/>
      <c r="AR8" s="639"/>
      <c r="AS8" s="639"/>
      <c r="AT8" s="639"/>
      <c r="AU8" s="639"/>
      <c r="AV8" s="639"/>
      <c r="AW8" s="639"/>
      <c r="AX8" s="639"/>
      <c r="AY8" s="639"/>
      <c r="AZ8" s="639"/>
      <c r="BA8" s="639"/>
      <c r="BB8" s="639"/>
      <c r="BC8" s="639"/>
      <c r="BD8" s="639"/>
      <c r="BE8" s="639"/>
      <c r="BF8" s="640"/>
      <c r="BG8" s="641">
        <v>25387</v>
      </c>
      <c r="BH8" s="644"/>
      <c r="BI8" s="644"/>
      <c r="BJ8" s="644"/>
      <c r="BK8" s="644"/>
      <c r="BL8" s="644"/>
      <c r="BM8" s="644"/>
      <c r="BN8" s="645"/>
      <c r="BO8" s="703">
        <v>1.6</v>
      </c>
      <c r="BP8" s="703"/>
      <c r="BQ8" s="703"/>
      <c r="BR8" s="703"/>
      <c r="BS8" s="649" t="s">
        <v>129</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1719286</v>
      </c>
      <c r="CS8" s="644"/>
      <c r="CT8" s="644"/>
      <c r="CU8" s="644"/>
      <c r="CV8" s="644"/>
      <c r="CW8" s="644"/>
      <c r="CX8" s="644"/>
      <c r="CY8" s="645"/>
      <c r="CZ8" s="703">
        <v>23.1</v>
      </c>
      <c r="DA8" s="703"/>
      <c r="DB8" s="703"/>
      <c r="DC8" s="703"/>
      <c r="DD8" s="649" t="s">
        <v>227</v>
      </c>
      <c r="DE8" s="644"/>
      <c r="DF8" s="644"/>
      <c r="DG8" s="644"/>
      <c r="DH8" s="644"/>
      <c r="DI8" s="644"/>
      <c r="DJ8" s="644"/>
      <c r="DK8" s="644"/>
      <c r="DL8" s="644"/>
      <c r="DM8" s="644"/>
      <c r="DN8" s="644"/>
      <c r="DO8" s="644"/>
      <c r="DP8" s="645"/>
      <c r="DQ8" s="649">
        <v>949400</v>
      </c>
      <c r="DR8" s="644"/>
      <c r="DS8" s="644"/>
      <c r="DT8" s="644"/>
      <c r="DU8" s="644"/>
      <c r="DV8" s="644"/>
      <c r="DW8" s="644"/>
      <c r="DX8" s="644"/>
      <c r="DY8" s="644"/>
      <c r="DZ8" s="644"/>
      <c r="EA8" s="644"/>
      <c r="EB8" s="644"/>
      <c r="EC8" s="684"/>
    </row>
    <row r="9" spans="2:143" ht="11.25" customHeight="1">
      <c r="B9" s="638" t="s">
        <v>234</v>
      </c>
      <c r="C9" s="639"/>
      <c r="D9" s="639"/>
      <c r="E9" s="639"/>
      <c r="F9" s="639"/>
      <c r="G9" s="639"/>
      <c r="H9" s="639"/>
      <c r="I9" s="639"/>
      <c r="J9" s="639"/>
      <c r="K9" s="639"/>
      <c r="L9" s="639"/>
      <c r="M9" s="639"/>
      <c r="N9" s="639"/>
      <c r="O9" s="639"/>
      <c r="P9" s="639"/>
      <c r="Q9" s="640"/>
      <c r="R9" s="641">
        <v>6242</v>
      </c>
      <c r="S9" s="644"/>
      <c r="T9" s="644"/>
      <c r="U9" s="644"/>
      <c r="V9" s="644"/>
      <c r="W9" s="644"/>
      <c r="X9" s="644"/>
      <c r="Y9" s="645"/>
      <c r="Z9" s="703">
        <v>0.1</v>
      </c>
      <c r="AA9" s="703"/>
      <c r="AB9" s="703"/>
      <c r="AC9" s="703"/>
      <c r="AD9" s="704">
        <v>6242</v>
      </c>
      <c r="AE9" s="704"/>
      <c r="AF9" s="704"/>
      <c r="AG9" s="704"/>
      <c r="AH9" s="704"/>
      <c r="AI9" s="704"/>
      <c r="AJ9" s="704"/>
      <c r="AK9" s="704"/>
      <c r="AL9" s="646">
        <v>0.1</v>
      </c>
      <c r="AM9" s="647"/>
      <c r="AN9" s="647"/>
      <c r="AO9" s="705"/>
      <c r="AP9" s="638" t="s">
        <v>235</v>
      </c>
      <c r="AQ9" s="639"/>
      <c r="AR9" s="639"/>
      <c r="AS9" s="639"/>
      <c r="AT9" s="639"/>
      <c r="AU9" s="639"/>
      <c r="AV9" s="639"/>
      <c r="AW9" s="639"/>
      <c r="AX9" s="639"/>
      <c r="AY9" s="639"/>
      <c r="AZ9" s="639"/>
      <c r="BA9" s="639"/>
      <c r="BB9" s="639"/>
      <c r="BC9" s="639"/>
      <c r="BD9" s="639"/>
      <c r="BE9" s="639"/>
      <c r="BF9" s="640"/>
      <c r="BG9" s="641">
        <v>472405</v>
      </c>
      <c r="BH9" s="644"/>
      <c r="BI9" s="644"/>
      <c r="BJ9" s="644"/>
      <c r="BK9" s="644"/>
      <c r="BL9" s="644"/>
      <c r="BM9" s="644"/>
      <c r="BN9" s="645"/>
      <c r="BO9" s="703">
        <v>30.4</v>
      </c>
      <c r="BP9" s="703"/>
      <c r="BQ9" s="703"/>
      <c r="BR9" s="703"/>
      <c r="BS9" s="649" t="s">
        <v>227</v>
      </c>
      <c r="BT9" s="644"/>
      <c r="BU9" s="644"/>
      <c r="BV9" s="644"/>
      <c r="BW9" s="644"/>
      <c r="BX9" s="644"/>
      <c r="BY9" s="644"/>
      <c r="BZ9" s="644"/>
      <c r="CA9" s="644"/>
      <c r="CB9" s="684"/>
      <c r="CD9" s="685" t="s">
        <v>236</v>
      </c>
      <c r="CE9" s="682"/>
      <c r="CF9" s="682"/>
      <c r="CG9" s="682"/>
      <c r="CH9" s="682"/>
      <c r="CI9" s="682"/>
      <c r="CJ9" s="682"/>
      <c r="CK9" s="682"/>
      <c r="CL9" s="682"/>
      <c r="CM9" s="682"/>
      <c r="CN9" s="682"/>
      <c r="CO9" s="682"/>
      <c r="CP9" s="682"/>
      <c r="CQ9" s="683"/>
      <c r="CR9" s="641">
        <v>429957</v>
      </c>
      <c r="CS9" s="644"/>
      <c r="CT9" s="644"/>
      <c r="CU9" s="644"/>
      <c r="CV9" s="644"/>
      <c r="CW9" s="644"/>
      <c r="CX9" s="644"/>
      <c r="CY9" s="645"/>
      <c r="CZ9" s="703">
        <v>5.8</v>
      </c>
      <c r="DA9" s="703"/>
      <c r="DB9" s="703"/>
      <c r="DC9" s="703"/>
      <c r="DD9" s="649">
        <v>82892</v>
      </c>
      <c r="DE9" s="644"/>
      <c r="DF9" s="644"/>
      <c r="DG9" s="644"/>
      <c r="DH9" s="644"/>
      <c r="DI9" s="644"/>
      <c r="DJ9" s="644"/>
      <c r="DK9" s="644"/>
      <c r="DL9" s="644"/>
      <c r="DM9" s="644"/>
      <c r="DN9" s="644"/>
      <c r="DO9" s="644"/>
      <c r="DP9" s="645"/>
      <c r="DQ9" s="649">
        <v>345255</v>
      </c>
      <c r="DR9" s="644"/>
      <c r="DS9" s="644"/>
      <c r="DT9" s="644"/>
      <c r="DU9" s="644"/>
      <c r="DV9" s="644"/>
      <c r="DW9" s="644"/>
      <c r="DX9" s="644"/>
      <c r="DY9" s="644"/>
      <c r="DZ9" s="644"/>
      <c r="EA9" s="644"/>
      <c r="EB9" s="644"/>
      <c r="EC9" s="684"/>
    </row>
    <row r="10" spans="2:143" ht="11.25" customHeight="1">
      <c r="B10" s="638" t="s">
        <v>237</v>
      </c>
      <c r="C10" s="639"/>
      <c r="D10" s="639"/>
      <c r="E10" s="639"/>
      <c r="F10" s="639"/>
      <c r="G10" s="639"/>
      <c r="H10" s="639"/>
      <c r="I10" s="639"/>
      <c r="J10" s="639"/>
      <c r="K10" s="639"/>
      <c r="L10" s="639"/>
      <c r="M10" s="639"/>
      <c r="N10" s="639"/>
      <c r="O10" s="639"/>
      <c r="P10" s="639"/>
      <c r="Q10" s="640"/>
      <c r="R10" s="641" t="s">
        <v>238</v>
      </c>
      <c r="S10" s="644"/>
      <c r="T10" s="644"/>
      <c r="U10" s="644"/>
      <c r="V10" s="644"/>
      <c r="W10" s="644"/>
      <c r="X10" s="644"/>
      <c r="Y10" s="645"/>
      <c r="Z10" s="703" t="s">
        <v>227</v>
      </c>
      <c r="AA10" s="703"/>
      <c r="AB10" s="703"/>
      <c r="AC10" s="703"/>
      <c r="AD10" s="704" t="s">
        <v>129</v>
      </c>
      <c r="AE10" s="704"/>
      <c r="AF10" s="704"/>
      <c r="AG10" s="704"/>
      <c r="AH10" s="704"/>
      <c r="AI10" s="704"/>
      <c r="AJ10" s="704"/>
      <c r="AK10" s="704"/>
      <c r="AL10" s="646" t="s">
        <v>227</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32220</v>
      </c>
      <c r="BH10" s="644"/>
      <c r="BI10" s="644"/>
      <c r="BJ10" s="644"/>
      <c r="BK10" s="644"/>
      <c r="BL10" s="644"/>
      <c r="BM10" s="644"/>
      <c r="BN10" s="645"/>
      <c r="BO10" s="703">
        <v>2.1</v>
      </c>
      <c r="BP10" s="703"/>
      <c r="BQ10" s="703"/>
      <c r="BR10" s="703"/>
      <c r="BS10" s="649" t="s">
        <v>227</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5862</v>
      </c>
      <c r="CS10" s="644"/>
      <c r="CT10" s="644"/>
      <c r="CU10" s="644"/>
      <c r="CV10" s="644"/>
      <c r="CW10" s="644"/>
      <c r="CX10" s="644"/>
      <c r="CY10" s="645"/>
      <c r="CZ10" s="703">
        <v>0.1</v>
      </c>
      <c r="DA10" s="703"/>
      <c r="DB10" s="703"/>
      <c r="DC10" s="703"/>
      <c r="DD10" s="649" t="s">
        <v>129</v>
      </c>
      <c r="DE10" s="644"/>
      <c r="DF10" s="644"/>
      <c r="DG10" s="644"/>
      <c r="DH10" s="644"/>
      <c r="DI10" s="644"/>
      <c r="DJ10" s="644"/>
      <c r="DK10" s="644"/>
      <c r="DL10" s="644"/>
      <c r="DM10" s="644"/>
      <c r="DN10" s="644"/>
      <c r="DO10" s="644"/>
      <c r="DP10" s="645"/>
      <c r="DQ10" s="649">
        <v>5862</v>
      </c>
      <c r="DR10" s="644"/>
      <c r="DS10" s="644"/>
      <c r="DT10" s="644"/>
      <c r="DU10" s="644"/>
      <c r="DV10" s="644"/>
      <c r="DW10" s="644"/>
      <c r="DX10" s="644"/>
      <c r="DY10" s="644"/>
      <c r="DZ10" s="644"/>
      <c r="EA10" s="644"/>
      <c r="EB10" s="644"/>
      <c r="EC10" s="684"/>
    </row>
    <row r="11" spans="2:143" ht="11.25" customHeight="1">
      <c r="B11" s="638" t="s">
        <v>241</v>
      </c>
      <c r="C11" s="639"/>
      <c r="D11" s="639"/>
      <c r="E11" s="639"/>
      <c r="F11" s="639"/>
      <c r="G11" s="639"/>
      <c r="H11" s="639"/>
      <c r="I11" s="639"/>
      <c r="J11" s="639"/>
      <c r="K11" s="639"/>
      <c r="L11" s="639"/>
      <c r="M11" s="639"/>
      <c r="N11" s="639"/>
      <c r="O11" s="639"/>
      <c r="P11" s="639"/>
      <c r="Q11" s="640"/>
      <c r="R11" s="641" t="s">
        <v>227</v>
      </c>
      <c r="S11" s="644"/>
      <c r="T11" s="644"/>
      <c r="U11" s="644"/>
      <c r="V11" s="644"/>
      <c r="W11" s="644"/>
      <c r="X11" s="644"/>
      <c r="Y11" s="645"/>
      <c r="Z11" s="703" t="s">
        <v>120</v>
      </c>
      <c r="AA11" s="703"/>
      <c r="AB11" s="703"/>
      <c r="AC11" s="703"/>
      <c r="AD11" s="704" t="s">
        <v>227</v>
      </c>
      <c r="AE11" s="704"/>
      <c r="AF11" s="704"/>
      <c r="AG11" s="704"/>
      <c r="AH11" s="704"/>
      <c r="AI11" s="704"/>
      <c r="AJ11" s="704"/>
      <c r="AK11" s="704"/>
      <c r="AL11" s="646" t="s">
        <v>129</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29189</v>
      </c>
      <c r="BH11" s="644"/>
      <c r="BI11" s="644"/>
      <c r="BJ11" s="644"/>
      <c r="BK11" s="644"/>
      <c r="BL11" s="644"/>
      <c r="BM11" s="644"/>
      <c r="BN11" s="645"/>
      <c r="BO11" s="703">
        <v>1.9</v>
      </c>
      <c r="BP11" s="703"/>
      <c r="BQ11" s="703"/>
      <c r="BR11" s="703"/>
      <c r="BS11" s="649">
        <v>5790</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572289</v>
      </c>
      <c r="CS11" s="644"/>
      <c r="CT11" s="644"/>
      <c r="CU11" s="644"/>
      <c r="CV11" s="644"/>
      <c r="CW11" s="644"/>
      <c r="CX11" s="644"/>
      <c r="CY11" s="645"/>
      <c r="CZ11" s="703">
        <v>7.7</v>
      </c>
      <c r="DA11" s="703"/>
      <c r="DB11" s="703"/>
      <c r="DC11" s="703"/>
      <c r="DD11" s="649">
        <v>132407</v>
      </c>
      <c r="DE11" s="644"/>
      <c r="DF11" s="644"/>
      <c r="DG11" s="644"/>
      <c r="DH11" s="644"/>
      <c r="DI11" s="644"/>
      <c r="DJ11" s="644"/>
      <c r="DK11" s="644"/>
      <c r="DL11" s="644"/>
      <c r="DM11" s="644"/>
      <c r="DN11" s="644"/>
      <c r="DO11" s="644"/>
      <c r="DP11" s="645"/>
      <c r="DQ11" s="649">
        <v>298147</v>
      </c>
      <c r="DR11" s="644"/>
      <c r="DS11" s="644"/>
      <c r="DT11" s="644"/>
      <c r="DU11" s="644"/>
      <c r="DV11" s="644"/>
      <c r="DW11" s="644"/>
      <c r="DX11" s="644"/>
      <c r="DY11" s="644"/>
      <c r="DZ11" s="644"/>
      <c r="EA11" s="644"/>
      <c r="EB11" s="644"/>
      <c r="EC11" s="684"/>
    </row>
    <row r="12" spans="2:143" ht="11.25" customHeight="1">
      <c r="B12" s="638" t="s">
        <v>244</v>
      </c>
      <c r="C12" s="639"/>
      <c r="D12" s="639"/>
      <c r="E12" s="639"/>
      <c r="F12" s="639"/>
      <c r="G12" s="639"/>
      <c r="H12" s="639"/>
      <c r="I12" s="639"/>
      <c r="J12" s="639"/>
      <c r="K12" s="639"/>
      <c r="L12" s="639"/>
      <c r="M12" s="639"/>
      <c r="N12" s="639"/>
      <c r="O12" s="639"/>
      <c r="P12" s="639"/>
      <c r="Q12" s="640"/>
      <c r="R12" s="641">
        <v>225953</v>
      </c>
      <c r="S12" s="644"/>
      <c r="T12" s="644"/>
      <c r="U12" s="644"/>
      <c r="V12" s="644"/>
      <c r="W12" s="644"/>
      <c r="X12" s="644"/>
      <c r="Y12" s="645"/>
      <c r="Z12" s="703">
        <v>2.9</v>
      </c>
      <c r="AA12" s="703"/>
      <c r="AB12" s="703"/>
      <c r="AC12" s="703"/>
      <c r="AD12" s="704">
        <v>225953</v>
      </c>
      <c r="AE12" s="704"/>
      <c r="AF12" s="704"/>
      <c r="AG12" s="704"/>
      <c r="AH12" s="704"/>
      <c r="AI12" s="704"/>
      <c r="AJ12" s="704"/>
      <c r="AK12" s="704"/>
      <c r="AL12" s="646">
        <v>5.4</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895603</v>
      </c>
      <c r="BH12" s="644"/>
      <c r="BI12" s="644"/>
      <c r="BJ12" s="644"/>
      <c r="BK12" s="644"/>
      <c r="BL12" s="644"/>
      <c r="BM12" s="644"/>
      <c r="BN12" s="645"/>
      <c r="BO12" s="703">
        <v>57.7</v>
      </c>
      <c r="BP12" s="703"/>
      <c r="BQ12" s="703"/>
      <c r="BR12" s="703"/>
      <c r="BS12" s="649" t="s">
        <v>227</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429585</v>
      </c>
      <c r="CS12" s="644"/>
      <c r="CT12" s="644"/>
      <c r="CU12" s="644"/>
      <c r="CV12" s="644"/>
      <c r="CW12" s="644"/>
      <c r="CX12" s="644"/>
      <c r="CY12" s="645"/>
      <c r="CZ12" s="703">
        <v>5.8</v>
      </c>
      <c r="DA12" s="703"/>
      <c r="DB12" s="703"/>
      <c r="DC12" s="703"/>
      <c r="DD12" s="649">
        <v>166307</v>
      </c>
      <c r="DE12" s="644"/>
      <c r="DF12" s="644"/>
      <c r="DG12" s="644"/>
      <c r="DH12" s="644"/>
      <c r="DI12" s="644"/>
      <c r="DJ12" s="644"/>
      <c r="DK12" s="644"/>
      <c r="DL12" s="644"/>
      <c r="DM12" s="644"/>
      <c r="DN12" s="644"/>
      <c r="DO12" s="644"/>
      <c r="DP12" s="645"/>
      <c r="DQ12" s="649">
        <v>215361</v>
      </c>
      <c r="DR12" s="644"/>
      <c r="DS12" s="644"/>
      <c r="DT12" s="644"/>
      <c r="DU12" s="644"/>
      <c r="DV12" s="644"/>
      <c r="DW12" s="644"/>
      <c r="DX12" s="644"/>
      <c r="DY12" s="644"/>
      <c r="DZ12" s="644"/>
      <c r="EA12" s="644"/>
      <c r="EB12" s="644"/>
      <c r="EC12" s="684"/>
    </row>
    <row r="13" spans="2:143" ht="11.25" customHeight="1">
      <c r="B13" s="638" t="s">
        <v>247</v>
      </c>
      <c r="C13" s="639"/>
      <c r="D13" s="639"/>
      <c r="E13" s="639"/>
      <c r="F13" s="639"/>
      <c r="G13" s="639"/>
      <c r="H13" s="639"/>
      <c r="I13" s="639"/>
      <c r="J13" s="639"/>
      <c r="K13" s="639"/>
      <c r="L13" s="639"/>
      <c r="M13" s="639"/>
      <c r="N13" s="639"/>
      <c r="O13" s="639"/>
      <c r="P13" s="639"/>
      <c r="Q13" s="640"/>
      <c r="R13" s="641">
        <v>46192</v>
      </c>
      <c r="S13" s="644"/>
      <c r="T13" s="644"/>
      <c r="U13" s="644"/>
      <c r="V13" s="644"/>
      <c r="W13" s="644"/>
      <c r="X13" s="644"/>
      <c r="Y13" s="645"/>
      <c r="Z13" s="703">
        <v>0.6</v>
      </c>
      <c r="AA13" s="703"/>
      <c r="AB13" s="703"/>
      <c r="AC13" s="703"/>
      <c r="AD13" s="704">
        <v>46192</v>
      </c>
      <c r="AE13" s="704"/>
      <c r="AF13" s="704"/>
      <c r="AG13" s="704"/>
      <c r="AH13" s="704"/>
      <c r="AI13" s="704"/>
      <c r="AJ13" s="704"/>
      <c r="AK13" s="704"/>
      <c r="AL13" s="646">
        <v>1.1000000000000001</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895383</v>
      </c>
      <c r="BH13" s="644"/>
      <c r="BI13" s="644"/>
      <c r="BJ13" s="644"/>
      <c r="BK13" s="644"/>
      <c r="BL13" s="644"/>
      <c r="BM13" s="644"/>
      <c r="BN13" s="645"/>
      <c r="BO13" s="703">
        <v>57.7</v>
      </c>
      <c r="BP13" s="703"/>
      <c r="BQ13" s="703"/>
      <c r="BR13" s="703"/>
      <c r="BS13" s="649" t="s">
        <v>238</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649036</v>
      </c>
      <c r="CS13" s="644"/>
      <c r="CT13" s="644"/>
      <c r="CU13" s="644"/>
      <c r="CV13" s="644"/>
      <c r="CW13" s="644"/>
      <c r="CX13" s="644"/>
      <c r="CY13" s="645"/>
      <c r="CZ13" s="703">
        <v>8.6999999999999993</v>
      </c>
      <c r="DA13" s="703"/>
      <c r="DB13" s="703"/>
      <c r="DC13" s="703"/>
      <c r="DD13" s="649">
        <v>380956</v>
      </c>
      <c r="DE13" s="644"/>
      <c r="DF13" s="644"/>
      <c r="DG13" s="644"/>
      <c r="DH13" s="644"/>
      <c r="DI13" s="644"/>
      <c r="DJ13" s="644"/>
      <c r="DK13" s="644"/>
      <c r="DL13" s="644"/>
      <c r="DM13" s="644"/>
      <c r="DN13" s="644"/>
      <c r="DO13" s="644"/>
      <c r="DP13" s="645"/>
      <c r="DQ13" s="649">
        <v>340306</v>
      </c>
      <c r="DR13" s="644"/>
      <c r="DS13" s="644"/>
      <c r="DT13" s="644"/>
      <c r="DU13" s="644"/>
      <c r="DV13" s="644"/>
      <c r="DW13" s="644"/>
      <c r="DX13" s="644"/>
      <c r="DY13" s="644"/>
      <c r="DZ13" s="644"/>
      <c r="EA13" s="644"/>
      <c r="EB13" s="644"/>
      <c r="EC13" s="684"/>
    </row>
    <row r="14" spans="2:143" ht="11.25" customHeight="1">
      <c r="B14" s="638" t="s">
        <v>250</v>
      </c>
      <c r="C14" s="639"/>
      <c r="D14" s="639"/>
      <c r="E14" s="639"/>
      <c r="F14" s="639"/>
      <c r="G14" s="639"/>
      <c r="H14" s="639"/>
      <c r="I14" s="639"/>
      <c r="J14" s="639"/>
      <c r="K14" s="639"/>
      <c r="L14" s="639"/>
      <c r="M14" s="639"/>
      <c r="N14" s="639"/>
      <c r="O14" s="639"/>
      <c r="P14" s="639"/>
      <c r="Q14" s="640"/>
      <c r="R14" s="641" t="s">
        <v>129</v>
      </c>
      <c r="S14" s="644"/>
      <c r="T14" s="644"/>
      <c r="U14" s="644"/>
      <c r="V14" s="644"/>
      <c r="W14" s="644"/>
      <c r="X14" s="644"/>
      <c r="Y14" s="645"/>
      <c r="Z14" s="703" t="s">
        <v>227</v>
      </c>
      <c r="AA14" s="703"/>
      <c r="AB14" s="703"/>
      <c r="AC14" s="703"/>
      <c r="AD14" s="704" t="s">
        <v>129</v>
      </c>
      <c r="AE14" s="704"/>
      <c r="AF14" s="704"/>
      <c r="AG14" s="704"/>
      <c r="AH14" s="704"/>
      <c r="AI14" s="704"/>
      <c r="AJ14" s="704"/>
      <c r="AK14" s="704"/>
      <c r="AL14" s="646" t="s">
        <v>238</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44678</v>
      </c>
      <c r="BH14" s="644"/>
      <c r="BI14" s="644"/>
      <c r="BJ14" s="644"/>
      <c r="BK14" s="644"/>
      <c r="BL14" s="644"/>
      <c r="BM14" s="644"/>
      <c r="BN14" s="645"/>
      <c r="BO14" s="703">
        <v>2.9</v>
      </c>
      <c r="BP14" s="703"/>
      <c r="BQ14" s="703"/>
      <c r="BR14" s="703"/>
      <c r="BS14" s="649" t="s">
        <v>120</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258477</v>
      </c>
      <c r="CS14" s="644"/>
      <c r="CT14" s="644"/>
      <c r="CU14" s="644"/>
      <c r="CV14" s="644"/>
      <c r="CW14" s="644"/>
      <c r="CX14" s="644"/>
      <c r="CY14" s="645"/>
      <c r="CZ14" s="703">
        <v>3.5</v>
      </c>
      <c r="DA14" s="703"/>
      <c r="DB14" s="703"/>
      <c r="DC14" s="703"/>
      <c r="DD14" s="649">
        <v>14250</v>
      </c>
      <c r="DE14" s="644"/>
      <c r="DF14" s="644"/>
      <c r="DG14" s="644"/>
      <c r="DH14" s="644"/>
      <c r="DI14" s="644"/>
      <c r="DJ14" s="644"/>
      <c r="DK14" s="644"/>
      <c r="DL14" s="644"/>
      <c r="DM14" s="644"/>
      <c r="DN14" s="644"/>
      <c r="DO14" s="644"/>
      <c r="DP14" s="645"/>
      <c r="DQ14" s="649">
        <v>241507</v>
      </c>
      <c r="DR14" s="644"/>
      <c r="DS14" s="644"/>
      <c r="DT14" s="644"/>
      <c r="DU14" s="644"/>
      <c r="DV14" s="644"/>
      <c r="DW14" s="644"/>
      <c r="DX14" s="644"/>
      <c r="DY14" s="644"/>
      <c r="DZ14" s="644"/>
      <c r="EA14" s="644"/>
      <c r="EB14" s="644"/>
      <c r="EC14" s="684"/>
    </row>
    <row r="15" spans="2:143" ht="11.25" customHeight="1">
      <c r="B15" s="638" t="s">
        <v>253</v>
      </c>
      <c r="C15" s="639"/>
      <c r="D15" s="639"/>
      <c r="E15" s="639"/>
      <c r="F15" s="639"/>
      <c r="G15" s="639"/>
      <c r="H15" s="639"/>
      <c r="I15" s="639"/>
      <c r="J15" s="639"/>
      <c r="K15" s="639"/>
      <c r="L15" s="639"/>
      <c r="M15" s="639"/>
      <c r="N15" s="639"/>
      <c r="O15" s="639"/>
      <c r="P15" s="639"/>
      <c r="Q15" s="640"/>
      <c r="R15" s="641">
        <v>21808</v>
      </c>
      <c r="S15" s="644"/>
      <c r="T15" s="644"/>
      <c r="U15" s="644"/>
      <c r="V15" s="644"/>
      <c r="W15" s="644"/>
      <c r="X15" s="644"/>
      <c r="Y15" s="645"/>
      <c r="Z15" s="703">
        <v>0.3</v>
      </c>
      <c r="AA15" s="703"/>
      <c r="AB15" s="703"/>
      <c r="AC15" s="703"/>
      <c r="AD15" s="704">
        <v>21808</v>
      </c>
      <c r="AE15" s="704"/>
      <c r="AF15" s="704"/>
      <c r="AG15" s="704"/>
      <c r="AH15" s="704"/>
      <c r="AI15" s="704"/>
      <c r="AJ15" s="704"/>
      <c r="AK15" s="704"/>
      <c r="AL15" s="646">
        <v>0.5</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52928</v>
      </c>
      <c r="BH15" s="644"/>
      <c r="BI15" s="644"/>
      <c r="BJ15" s="644"/>
      <c r="BK15" s="644"/>
      <c r="BL15" s="644"/>
      <c r="BM15" s="644"/>
      <c r="BN15" s="645"/>
      <c r="BO15" s="703">
        <v>3.4</v>
      </c>
      <c r="BP15" s="703"/>
      <c r="BQ15" s="703"/>
      <c r="BR15" s="703"/>
      <c r="BS15" s="649" t="s">
        <v>227</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920996</v>
      </c>
      <c r="CS15" s="644"/>
      <c r="CT15" s="644"/>
      <c r="CU15" s="644"/>
      <c r="CV15" s="644"/>
      <c r="CW15" s="644"/>
      <c r="CX15" s="644"/>
      <c r="CY15" s="645"/>
      <c r="CZ15" s="703">
        <v>12.4</v>
      </c>
      <c r="DA15" s="703"/>
      <c r="DB15" s="703"/>
      <c r="DC15" s="703"/>
      <c r="DD15" s="649">
        <v>310874</v>
      </c>
      <c r="DE15" s="644"/>
      <c r="DF15" s="644"/>
      <c r="DG15" s="644"/>
      <c r="DH15" s="644"/>
      <c r="DI15" s="644"/>
      <c r="DJ15" s="644"/>
      <c r="DK15" s="644"/>
      <c r="DL15" s="644"/>
      <c r="DM15" s="644"/>
      <c r="DN15" s="644"/>
      <c r="DO15" s="644"/>
      <c r="DP15" s="645"/>
      <c r="DQ15" s="649">
        <v>613430</v>
      </c>
      <c r="DR15" s="644"/>
      <c r="DS15" s="644"/>
      <c r="DT15" s="644"/>
      <c r="DU15" s="644"/>
      <c r="DV15" s="644"/>
      <c r="DW15" s="644"/>
      <c r="DX15" s="644"/>
      <c r="DY15" s="644"/>
      <c r="DZ15" s="644"/>
      <c r="EA15" s="644"/>
      <c r="EB15" s="644"/>
      <c r="EC15" s="684"/>
    </row>
    <row r="16" spans="2:143" ht="11.25" customHeight="1">
      <c r="B16" s="638" t="s">
        <v>256</v>
      </c>
      <c r="C16" s="639"/>
      <c r="D16" s="639"/>
      <c r="E16" s="639"/>
      <c r="F16" s="639"/>
      <c r="G16" s="639"/>
      <c r="H16" s="639"/>
      <c r="I16" s="639"/>
      <c r="J16" s="639"/>
      <c r="K16" s="639"/>
      <c r="L16" s="639"/>
      <c r="M16" s="639"/>
      <c r="N16" s="639"/>
      <c r="O16" s="639"/>
      <c r="P16" s="639"/>
      <c r="Q16" s="640"/>
      <c r="R16" s="641" t="s">
        <v>227</v>
      </c>
      <c r="S16" s="644"/>
      <c r="T16" s="644"/>
      <c r="U16" s="644"/>
      <c r="V16" s="644"/>
      <c r="W16" s="644"/>
      <c r="X16" s="644"/>
      <c r="Y16" s="645"/>
      <c r="Z16" s="703" t="s">
        <v>227</v>
      </c>
      <c r="AA16" s="703"/>
      <c r="AB16" s="703"/>
      <c r="AC16" s="703"/>
      <c r="AD16" s="704" t="s">
        <v>227</v>
      </c>
      <c r="AE16" s="704"/>
      <c r="AF16" s="704"/>
      <c r="AG16" s="704"/>
      <c r="AH16" s="704"/>
      <c r="AI16" s="704"/>
      <c r="AJ16" s="704"/>
      <c r="AK16" s="704"/>
      <c r="AL16" s="646" t="s">
        <v>227</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227</v>
      </c>
      <c r="BH16" s="644"/>
      <c r="BI16" s="644"/>
      <c r="BJ16" s="644"/>
      <c r="BK16" s="644"/>
      <c r="BL16" s="644"/>
      <c r="BM16" s="644"/>
      <c r="BN16" s="645"/>
      <c r="BO16" s="703" t="s">
        <v>227</v>
      </c>
      <c r="BP16" s="703"/>
      <c r="BQ16" s="703"/>
      <c r="BR16" s="703"/>
      <c r="BS16" s="649" t="s">
        <v>120</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3329</v>
      </c>
      <c r="CS16" s="644"/>
      <c r="CT16" s="644"/>
      <c r="CU16" s="644"/>
      <c r="CV16" s="644"/>
      <c r="CW16" s="644"/>
      <c r="CX16" s="644"/>
      <c r="CY16" s="645"/>
      <c r="CZ16" s="703">
        <v>0</v>
      </c>
      <c r="DA16" s="703"/>
      <c r="DB16" s="703"/>
      <c r="DC16" s="703"/>
      <c r="DD16" s="649" t="s">
        <v>238</v>
      </c>
      <c r="DE16" s="644"/>
      <c r="DF16" s="644"/>
      <c r="DG16" s="644"/>
      <c r="DH16" s="644"/>
      <c r="DI16" s="644"/>
      <c r="DJ16" s="644"/>
      <c r="DK16" s="644"/>
      <c r="DL16" s="644"/>
      <c r="DM16" s="644"/>
      <c r="DN16" s="644"/>
      <c r="DO16" s="644"/>
      <c r="DP16" s="645"/>
      <c r="DQ16" s="649">
        <v>3329</v>
      </c>
      <c r="DR16" s="644"/>
      <c r="DS16" s="644"/>
      <c r="DT16" s="644"/>
      <c r="DU16" s="644"/>
      <c r="DV16" s="644"/>
      <c r="DW16" s="644"/>
      <c r="DX16" s="644"/>
      <c r="DY16" s="644"/>
      <c r="DZ16" s="644"/>
      <c r="EA16" s="644"/>
      <c r="EB16" s="644"/>
      <c r="EC16" s="684"/>
    </row>
    <row r="17" spans="2:133" ht="11.25" customHeight="1">
      <c r="B17" s="638" t="s">
        <v>259</v>
      </c>
      <c r="C17" s="639"/>
      <c r="D17" s="639"/>
      <c r="E17" s="639"/>
      <c r="F17" s="639"/>
      <c r="G17" s="639"/>
      <c r="H17" s="639"/>
      <c r="I17" s="639"/>
      <c r="J17" s="639"/>
      <c r="K17" s="639"/>
      <c r="L17" s="639"/>
      <c r="M17" s="639"/>
      <c r="N17" s="639"/>
      <c r="O17" s="639"/>
      <c r="P17" s="639"/>
      <c r="Q17" s="640"/>
      <c r="R17" s="641">
        <v>2764</v>
      </c>
      <c r="S17" s="644"/>
      <c r="T17" s="644"/>
      <c r="U17" s="644"/>
      <c r="V17" s="644"/>
      <c r="W17" s="644"/>
      <c r="X17" s="644"/>
      <c r="Y17" s="645"/>
      <c r="Z17" s="703">
        <v>0</v>
      </c>
      <c r="AA17" s="703"/>
      <c r="AB17" s="703"/>
      <c r="AC17" s="703"/>
      <c r="AD17" s="704">
        <v>2764</v>
      </c>
      <c r="AE17" s="704"/>
      <c r="AF17" s="704"/>
      <c r="AG17" s="704"/>
      <c r="AH17" s="704"/>
      <c r="AI17" s="704"/>
      <c r="AJ17" s="704"/>
      <c r="AK17" s="704"/>
      <c r="AL17" s="646">
        <v>0.1</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227</v>
      </c>
      <c r="BH17" s="644"/>
      <c r="BI17" s="644"/>
      <c r="BJ17" s="644"/>
      <c r="BK17" s="644"/>
      <c r="BL17" s="644"/>
      <c r="BM17" s="644"/>
      <c r="BN17" s="645"/>
      <c r="BO17" s="703" t="s">
        <v>129</v>
      </c>
      <c r="BP17" s="703"/>
      <c r="BQ17" s="703"/>
      <c r="BR17" s="703"/>
      <c r="BS17" s="649" t="s">
        <v>120</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856611</v>
      </c>
      <c r="CS17" s="644"/>
      <c r="CT17" s="644"/>
      <c r="CU17" s="644"/>
      <c r="CV17" s="644"/>
      <c r="CW17" s="644"/>
      <c r="CX17" s="644"/>
      <c r="CY17" s="645"/>
      <c r="CZ17" s="703">
        <v>11.5</v>
      </c>
      <c r="DA17" s="703"/>
      <c r="DB17" s="703"/>
      <c r="DC17" s="703"/>
      <c r="DD17" s="649" t="s">
        <v>129</v>
      </c>
      <c r="DE17" s="644"/>
      <c r="DF17" s="644"/>
      <c r="DG17" s="644"/>
      <c r="DH17" s="644"/>
      <c r="DI17" s="644"/>
      <c r="DJ17" s="644"/>
      <c r="DK17" s="644"/>
      <c r="DL17" s="644"/>
      <c r="DM17" s="644"/>
      <c r="DN17" s="644"/>
      <c r="DO17" s="644"/>
      <c r="DP17" s="645"/>
      <c r="DQ17" s="649">
        <v>848915</v>
      </c>
      <c r="DR17" s="644"/>
      <c r="DS17" s="644"/>
      <c r="DT17" s="644"/>
      <c r="DU17" s="644"/>
      <c r="DV17" s="644"/>
      <c r="DW17" s="644"/>
      <c r="DX17" s="644"/>
      <c r="DY17" s="644"/>
      <c r="DZ17" s="644"/>
      <c r="EA17" s="644"/>
      <c r="EB17" s="644"/>
      <c r="EC17" s="684"/>
    </row>
    <row r="18" spans="2:133" ht="11.25" customHeight="1">
      <c r="B18" s="638" t="s">
        <v>262</v>
      </c>
      <c r="C18" s="639"/>
      <c r="D18" s="639"/>
      <c r="E18" s="639"/>
      <c r="F18" s="639"/>
      <c r="G18" s="639"/>
      <c r="H18" s="639"/>
      <c r="I18" s="639"/>
      <c r="J18" s="639"/>
      <c r="K18" s="639"/>
      <c r="L18" s="639"/>
      <c r="M18" s="639"/>
      <c r="N18" s="639"/>
      <c r="O18" s="639"/>
      <c r="P18" s="639"/>
      <c r="Q18" s="640"/>
      <c r="R18" s="641">
        <v>2507938</v>
      </c>
      <c r="S18" s="644"/>
      <c r="T18" s="644"/>
      <c r="U18" s="644"/>
      <c r="V18" s="644"/>
      <c r="W18" s="644"/>
      <c r="X18" s="644"/>
      <c r="Y18" s="645"/>
      <c r="Z18" s="703">
        <v>31.8</v>
      </c>
      <c r="AA18" s="703"/>
      <c r="AB18" s="703"/>
      <c r="AC18" s="703"/>
      <c r="AD18" s="704">
        <v>2246391</v>
      </c>
      <c r="AE18" s="704"/>
      <c r="AF18" s="704"/>
      <c r="AG18" s="704"/>
      <c r="AH18" s="704"/>
      <c r="AI18" s="704"/>
      <c r="AJ18" s="704"/>
      <c r="AK18" s="704"/>
      <c r="AL18" s="646">
        <v>53.5</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238</v>
      </c>
      <c r="BH18" s="644"/>
      <c r="BI18" s="644"/>
      <c r="BJ18" s="644"/>
      <c r="BK18" s="644"/>
      <c r="BL18" s="644"/>
      <c r="BM18" s="644"/>
      <c r="BN18" s="645"/>
      <c r="BO18" s="703" t="s">
        <v>227</v>
      </c>
      <c r="BP18" s="703"/>
      <c r="BQ18" s="703"/>
      <c r="BR18" s="703"/>
      <c r="BS18" s="649" t="s">
        <v>227</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227</v>
      </c>
      <c r="CS18" s="644"/>
      <c r="CT18" s="644"/>
      <c r="CU18" s="644"/>
      <c r="CV18" s="644"/>
      <c r="CW18" s="644"/>
      <c r="CX18" s="644"/>
      <c r="CY18" s="645"/>
      <c r="CZ18" s="703" t="s">
        <v>227</v>
      </c>
      <c r="DA18" s="703"/>
      <c r="DB18" s="703"/>
      <c r="DC18" s="703"/>
      <c r="DD18" s="649" t="s">
        <v>120</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c r="B19" s="638" t="s">
        <v>265</v>
      </c>
      <c r="C19" s="639"/>
      <c r="D19" s="639"/>
      <c r="E19" s="639"/>
      <c r="F19" s="639"/>
      <c r="G19" s="639"/>
      <c r="H19" s="639"/>
      <c r="I19" s="639"/>
      <c r="J19" s="639"/>
      <c r="K19" s="639"/>
      <c r="L19" s="639"/>
      <c r="M19" s="639"/>
      <c r="N19" s="639"/>
      <c r="O19" s="639"/>
      <c r="P19" s="639"/>
      <c r="Q19" s="640"/>
      <c r="R19" s="641">
        <v>2246391</v>
      </c>
      <c r="S19" s="644"/>
      <c r="T19" s="644"/>
      <c r="U19" s="644"/>
      <c r="V19" s="644"/>
      <c r="W19" s="644"/>
      <c r="X19" s="644"/>
      <c r="Y19" s="645"/>
      <c r="Z19" s="703">
        <v>28.5</v>
      </c>
      <c r="AA19" s="703"/>
      <c r="AB19" s="703"/>
      <c r="AC19" s="703"/>
      <c r="AD19" s="704">
        <v>2246391</v>
      </c>
      <c r="AE19" s="704"/>
      <c r="AF19" s="704"/>
      <c r="AG19" s="704"/>
      <c r="AH19" s="704"/>
      <c r="AI19" s="704"/>
      <c r="AJ19" s="704"/>
      <c r="AK19" s="704"/>
      <c r="AL19" s="646">
        <v>53.5</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t="s">
        <v>227</v>
      </c>
      <c r="BH19" s="644"/>
      <c r="BI19" s="644"/>
      <c r="BJ19" s="644"/>
      <c r="BK19" s="644"/>
      <c r="BL19" s="644"/>
      <c r="BM19" s="644"/>
      <c r="BN19" s="645"/>
      <c r="BO19" s="703" t="s">
        <v>129</v>
      </c>
      <c r="BP19" s="703"/>
      <c r="BQ19" s="703"/>
      <c r="BR19" s="703"/>
      <c r="BS19" s="649" t="s">
        <v>129</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227</v>
      </c>
      <c r="CS19" s="644"/>
      <c r="CT19" s="644"/>
      <c r="CU19" s="644"/>
      <c r="CV19" s="644"/>
      <c r="CW19" s="644"/>
      <c r="CX19" s="644"/>
      <c r="CY19" s="645"/>
      <c r="CZ19" s="703" t="s">
        <v>227</v>
      </c>
      <c r="DA19" s="703"/>
      <c r="DB19" s="703"/>
      <c r="DC19" s="703"/>
      <c r="DD19" s="649" t="s">
        <v>227</v>
      </c>
      <c r="DE19" s="644"/>
      <c r="DF19" s="644"/>
      <c r="DG19" s="644"/>
      <c r="DH19" s="644"/>
      <c r="DI19" s="644"/>
      <c r="DJ19" s="644"/>
      <c r="DK19" s="644"/>
      <c r="DL19" s="644"/>
      <c r="DM19" s="644"/>
      <c r="DN19" s="644"/>
      <c r="DO19" s="644"/>
      <c r="DP19" s="645"/>
      <c r="DQ19" s="649" t="s">
        <v>129</v>
      </c>
      <c r="DR19" s="644"/>
      <c r="DS19" s="644"/>
      <c r="DT19" s="644"/>
      <c r="DU19" s="644"/>
      <c r="DV19" s="644"/>
      <c r="DW19" s="644"/>
      <c r="DX19" s="644"/>
      <c r="DY19" s="644"/>
      <c r="DZ19" s="644"/>
      <c r="EA19" s="644"/>
      <c r="EB19" s="644"/>
      <c r="EC19" s="684"/>
    </row>
    <row r="20" spans="2:133" ht="11.25" customHeight="1">
      <c r="B20" s="638" t="s">
        <v>268</v>
      </c>
      <c r="C20" s="639"/>
      <c r="D20" s="639"/>
      <c r="E20" s="639"/>
      <c r="F20" s="639"/>
      <c r="G20" s="639"/>
      <c r="H20" s="639"/>
      <c r="I20" s="639"/>
      <c r="J20" s="639"/>
      <c r="K20" s="639"/>
      <c r="L20" s="639"/>
      <c r="M20" s="639"/>
      <c r="N20" s="639"/>
      <c r="O20" s="639"/>
      <c r="P20" s="639"/>
      <c r="Q20" s="640"/>
      <c r="R20" s="641">
        <v>261382</v>
      </c>
      <c r="S20" s="644"/>
      <c r="T20" s="644"/>
      <c r="U20" s="644"/>
      <c r="V20" s="644"/>
      <c r="W20" s="644"/>
      <c r="X20" s="644"/>
      <c r="Y20" s="645"/>
      <c r="Z20" s="703">
        <v>3.3</v>
      </c>
      <c r="AA20" s="703"/>
      <c r="AB20" s="703"/>
      <c r="AC20" s="703"/>
      <c r="AD20" s="704" t="s">
        <v>227</v>
      </c>
      <c r="AE20" s="704"/>
      <c r="AF20" s="704"/>
      <c r="AG20" s="704"/>
      <c r="AH20" s="704"/>
      <c r="AI20" s="704"/>
      <c r="AJ20" s="704"/>
      <c r="AK20" s="704"/>
      <c r="AL20" s="646" t="s">
        <v>238</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t="s">
        <v>227</v>
      </c>
      <c r="BH20" s="644"/>
      <c r="BI20" s="644"/>
      <c r="BJ20" s="644"/>
      <c r="BK20" s="644"/>
      <c r="BL20" s="644"/>
      <c r="BM20" s="644"/>
      <c r="BN20" s="645"/>
      <c r="BO20" s="703" t="s">
        <v>227</v>
      </c>
      <c r="BP20" s="703"/>
      <c r="BQ20" s="703"/>
      <c r="BR20" s="703"/>
      <c r="BS20" s="649" t="s">
        <v>120</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7428782</v>
      </c>
      <c r="CS20" s="644"/>
      <c r="CT20" s="644"/>
      <c r="CU20" s="644"/>
      <c r="CV20" s="644"/>
      <c r="CW20" s="644"/>
      <c r="CX20" s="644"/>
      <c r="CY20" s="645"/>
      <c r="CZ20" s="703">
        <v>100</v>
      </c>
      <c r="DA20" s="703"/>
      <c r="DB20" s="703"/>
      <c r="DC20" s="703"/>
      <c r="DD20" s="649">
        <v>1096938</v>
      </c>
      <c r="DE20" s="644"/>
      <c r="DF20" s="644"/>
      <c r="DG20" s="644"/>
      <c r="DH20" s="644"/>
      <c r="DI20" s="644"/>
      <c r="DJ20" s="644"/>
      <c r="DK20" s="644"/>
      <c r="DL20" s="644"/>
      <c r="DM20" s="644"/>
      <c r="DN20" s="644"/>
      <c r="DO20" s="644"/>
      <c r="DP20" s="645"/>
      <c r="DQ20" s="649">
        <v>5220753</v>
      </c>
      <c r="DR20" s="644"/>
      <c r="DS20" s="644"/>
      <c r="DT20" s="644"/>
      <c r="DU20" s="644"/>
      <c r="DV20" s="644"/>
      <c r="DW20" s="644"/>
      <c r="DX20" s="644"/>
      <c r="DY20" s="644"/>
      <c r="DZ20" s="644"/>
      <c r="EA20" s="644"/>
      <c r="EB20" s="644"/>
      <c r="EC20" s="684"/>
    </row>
    <row r="21" spans="2:133" ht="11.25" customHeight="1">
      <c r="B21" s="638" t="s">
        <v>271</v>
      </c>
      <c r="C21" s="639"/>
      <c r="D21" s="639"/>
      <c r="E21" s="639"/>
      <c r="F21" s="639"/>
      <c r="G21" s="639"/>
      <c r="H21" s="639"/>
      <c r="I21" s="639"/>
      <c r="J21" s="639"/>
      <c r="K21" s="639"/>
      <c r="L21" s="639"/>
      <c r="M21" s="639"/>
      <c r="N21" s="639"/>
      <c r="O21" s="639"/>
      <c r="P21" s="639"/>
      <c r="Q21" s="640"/>
      <c r="R21" s="641">
        <v>165</v>
      </c>
      <c r="S21" s="644"/>
      <c r="T21" s="644"/>
      <c r="U21" s="644"/>
      <c r="V21" s="644"/>
      <c r="W21" s="644"/>
      <c r="X21" s="644"/>
      <c r="Y21" s="645"/>
      <c r="Z21" s="703">
        <v>0</v>
      </c>
      <c r="AA21" s="703"/>
      <c r="AB21" s="703"/>
      <c r="AC21" s="703"/>
      <c r="AD21" s="704" t="s">
        <v>238</v>
      </c>
      <c r="AE21" s="704"/>
      <c r="AF21" s="704"/>
      <c r="AG21" s="704"/>
      <c r="AH21" s="704"/>
      <c r="AI21" s="704"/>
      <c r="AJ21" s="704"/>
      <c r="AK21" s="704"/>
      <c r="AL21" s="646" t="s">
        <v>227</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227</v>
      </c>
      <c r="BH21" s="644"/>
      <c r="BI21" s="644"/>
      <c r="BJ21" s="644"/>
      <c r="BK21" s="644"/>
      <c r="BL21" s="644"/>
      <c r="BM21" s="644"/>
      <c r="BN21" s="645"/>
      <c r="BO21" s="703" t="s">
        <v>129</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273</v>
      </c>
      <c r="C22" s="639"/>
      <c r="D22" s="639"/>
      <c r="E22" s="639"/>
      <c r="F22" s="639"/>
      <c r="G22" s="639"/>
      <c r="H22" s="639"/>
      <c r="I22" s="639"/>
      <c r="J22" s="639"/>
      <c r="K22" s="639"/>
      <c r="L22" s="639"/>
      <c r="M22" s="639"/>
      <c r="N22" s="639"/>
      <c r="O22" s="639"/>
      <c r="P22" s="639"/>
      <c r="Q22" s="640"/>
      <c r="R22" s="641">
        <v>4449793</v>
      </c>
      <c r="S22" s="644"/>
      <c r="T22" s="644"/>
      <c r="U22" s="644"/>
      <c r="V22" s="644"/>
      <c r="W22" s="644"/>
      <c r="X22" s="644"/>
      <c r="Y22" s="645"/>
      <c r="Z22" s="703">
        <v>56.4</v>
      </c>
      <c r="AA22" s="703"/>
      <c r="AB22" s="703"/>
      <c r="AC22" s="703"/>
      <c r="AD22" s="704">
        <v>4188246</v>
      </c>
      <c r="AE22" s="704"/>
      <c r="AF22" s="704"/>
      <c r="AG22" s="704"/>
      <c r="AH22" s="704"/>
      <c r="AI22" s="704"/>
      <c r="AJ22" s="704"/>
      <c r="AK22" s="704"/>
      <c r="AL22" s="646">
        <v>99.8</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238</v>
      </c>
      <c r="BH22" s="644"/>
      <c r="BI22" s="644"/>
      <c r="BJ22" s="644"/>
      <c r="BK22" s="644"/>
      <c r="BL22" s="644"/>
      <c r="BM22" s="644"/>
      <c r="BN22" s="645"/>
      <c r="BO22" s="703" t="s">
        <v>129</v>
      </c>
      <c r="BP22" s="703"/>
      <c r="BQ22" s="703"/>
      <c r="BR22" s="703"/>
      <c r="BS22" s="649" t="s">
        <v>238</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276</v>
      </c>
      <c r="C23" s="639"/>
      <c r="D23" s="639"/>
      <c r="E23" s="639"/>
      <c r="F23" s="639"/>
      <c r="G23" s="639"/>
      <c r="H23" s="639"/>
      <c r="I23" s="639"/>
      <c r="J23" s="639"/>
      <c r="K23" s="639"/>
      <c r="L23" s="639"/>
      <c r="M23" s="639"/>
      <c r="N23" s="639"/>
      <c r="O23" s="639"/>
      <c r="P23" s="639"/>
      <c r="Q23" s="640"/>
      <c r="R23" s="641">
        <v>1186</v>
      </c>
      <c r="S23" s="644"/>
      <c r="T23" s="644"/>
      <c r="U23" s="644"/>
      <c r="V23" s="644"/>
      <c r="W23" s="644"/>
      <c r="X23" s="644"/>
      <c r="Y23" s="645"/>
      <c r="Z23" s="703">
        <v>0</v>
      </c>
      <c r="AA23" s="703"/>
      <c r="AB23" s="703"/>
      <c r="AC23" s="703"/>
      <c r="AD23" s="704">
        <v>1186</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120</v>
      </c>
      <c r="BP23" s="703"/>
      <c r="BQ23" s="703"/>
      <c r="BR23" s="703"/>
      <c r="BS23" s="649" t="s">
        <v>227</v>
      </c>
      <c r="BT23" s="644"/>
      <c r="BU23" s="644"/>
      <c r="BV23" s="644"/>
      <c r="BW23" s="644"/>
      <c r="BX23" s="644"/>
      <c r="BY23" s="644"/>
      <c r="BZ23" s="644"/>
      <c r="CA23" s="644"/>
      <c r="CB23" s="684"/>
      <c r="CD23" s="758" t="s">
        <v>215</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c r="B24" s="638" t="s">
        <v>283</v>
      </c>
      <c r="C24" s="639"/>
      <c r="D24" s="639"/>
      <c r="E24" s="639"/>
      <c r="F24" s="639"/>
      <c r="G24" s="639"/>
      <c r="H24" s="639"/>
      <c r="I24" s="639"/>
      <c r="J24" s="639"/>
      <c r="K24" s="639"/>
      <c r="L24" s="639"/>
      <c r="M24" s="639"/>
      <c r="N24" s="639"/>
      <c r="O24" s="639"/>
      <c r="P24" s="639"/>
      <c r="Q24" s="640"/>
      <c r="R24" s="641">
        <v>44989</v>
      </c>
      <c r="S24" s="644"/>
      <c r="T24" s="644"/>
      <c r="U24" s="644"/>
      <c r="V24" s="644"/>
      <c r="W24" s="644"/>
      <c r="X24" s="644"/>
      <c r="Y24" s="645"/>
      <c r="Z24" s="703">
        <v>0.6</v>
      </c>
      <c r="AA24" s="703"/>
      <c r="AB24" s="703"/>
      <c r="AC24" s="703"/>
      <c r="AD24" s="704" t="s">
        <v>227</v>
      </c>
      <c r="AE24" s="704"/>
      <c r="AF24" s="704"/>
      <c r="AG24" s="704"/>
      <c r="AH24" s="704"/>
      <c r="AI24" s="704"/>
      <c r="AJ24" s="704"/>
      <c r="AK24" s="704"/>
      <c r="AL24" s="646" t="s">
        <v>227</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227</v>
      </c>
      <c r="BH24" s="644"/>
      <c r="BI24" s="644"/>
      <c r="BJ24" s="644"/>
      <c r="BK24" s="644"/>
      <c r="BL24" s="644"/>
      <c r="BM24" s="644"/>
      <c r="BN24" s="645"/>
      <c r="BO24" s="703" t="s">
        <v>120</v>
      </c>
      <c r="BP24" s="703"/>
      <c r="BQ24" s="703"/>
      <c r="BR24" s="703"/>
      <c r="BS24" s="649" t="s">
        <v>238</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2940749</v>
      </c>
      <c r="CS24" s="707"/>
      <c r="CT24" s="707"/>
      <c r="CU24" s="707"/>
      <c r="CV24" s="707"/>
      <c r="CW24" s="707"/>
      <c r="CX24" s="707"/>
      <c r="CY24" s="753"/>
      <c r="CZ24" s="754">
        <v>39.6</v>
      </c>
      <c r="DA24" s="723"/>
      <c r="DB24" s="723"/>
      <c r="DC24" s="757"/>
      <c r="DD24" s="752">
        <v>2235593</v>
      </c>
      <c r="DE24" s="707"/>
      <c r="DF24" s="707"/>
      <c r="DG24" s="707"/>
      <c r="DH24" s="707"/>
      <c r="DI24" s="707"/>
      <c r="DJ24" s="707"/>
      <c r="DK24" s="753"/>
      <c r="DL24" s="752">
        <v>2235540</v>
      </c>
      <c r="DM24" s="707"/>
      <c r="DN24" s="707"/>
      <c r="DO24" s="707"/>
      <c r="DP24" s="707"/>
      <c r="DQ24" s="707"/>
      <c r="DR24" s="707"/>
      <c r="DS24" s="707"/>
      <c r="DT24" s="707"/>
      <c r="DU24" s="707"/>
      <c r="DV24" s="753"/>
      <c r="DW24" s="754">
        <v>50.4</v>
      </c>
      <c r="DX24" s="723"/>
      <c r="DY24" s="723"/>
      <c r="DZ24" s="723"/>
      <c r="EA24" s="723"/>
      <c r="EB24" s="723"/>
      <c r="EC24" s="755"/>
    </row>
    <row r="25" spans="2:133" ht="11.25" customHeight="1">
      <c r="B25" s="638" t="s">
        <v>286</v>
      </c>
      <c r="C25" s="639"/>
      <c r="D25" s="639"/>
      <c r="E25" s="639"/>
      <c r="F25" s="639"/>
      <c r="G25" s="639"/>
      <c r="H25" s="639"/>
      <c r="I25" s="639"/>
      <c r="J25" s="639"/>
      <c r="K25" s="639"/>
      <c r="L25" s="639"/>
      <c r="M25" s="639"/>
      <c r="N25" s="639"/>
      <c r="O25" s="639"/>
      <c r="P25" s="639"/>
      <c r="Q25" s="640"/>
      <c r="R25" s="641">
        <v>123627</v>
      </c>
      <c r="S25" s="644"/>
      <c r="T25" s="644"/>
      <c r="U25" s="644"/>
      <c r="V25" s="644"/>
      <c r="W25" s="644"/>
      <c r="X25" s="644"/>
      <c r="Y25" s="645"/>
      <c r="Z25" s="703">
        <v>1.6</v>
      </c>
      <c r="AA25" s="703"/>
      <c r="AB25" s="703"/>
      <c r="AC25" s="703"/>
      <c r="AD25" s="704">
        <v>6571</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227</v>
      </c>
      <c r="BH25" s="644"/>
      <c r="BI25" s="644"/>
      <c r="BJ25" s="644"/>
      <c r="BK25" s="644"/>
      <c r="BL25" s="644"/>
      <c r="BM25" s="644"/>
      <c r="BN25" s="645"/>
      <c r="BO25" s="703" t="s">
        <v>120</v>
      </c>
      <c r="BP25" s="703"/>
      <c r="BQ25" s="703"/>
      <c r="BR25" s="703"/>
      <c r="BS25" s="649" t="s">
        <v>129</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1144949</v>
      </c>
      <c r="CS25" s="642"/>
      <c r="CT25" s="642"/>
      <c r="CU25" s="642"/>
      <c r="CV25" s="642"/>
      <c r="CW25" s="642"/>
      <c r="CX25" s="642"/>
      <c r="CY25" s="643"/>
      <c r="CZ25" s="646">
        <v>15.4</v>
      </c>
      <c r="DA25" s="675"/>
      <c r="DB25" s="675"/>
      <c r="DC25" s="676"/>
      <c r="DD25" s="649">
        <v>1098022</v>
      </c>
      <c r="DE25" s="642"/>
      <c r="DF25" s="642"/>
      <c r="DG25" s="642"/>
      <c r="DH25" s="642"/>
      <c r="DI25" s="642"/>
      <c r="DJ25" s="642"/>
      <c r="DK25" s="643"/>
      <c r="DL25" s="649">
        <v>1097969</v>
      </c>
      <c r="DM25" s="642"/>
      <c r="DN25" s="642"/>
      <c r="DO25" s="642"/>
      <c r="DP25" s="642"/>
      <c r="DQ25" s="642"/>
      <c r="DR25" s="642"/>
      <c r="DS25" s="642"/>
      <c r="DT25" s="642"/>
      <c r="DU25" s="642"/>
      <c r="DV25" s="643"/>
      <c r="DW25" s="646">
        <v>24.8</v>
      </c>
      <c r="DX25" s="675"/>
      <c r="DY25" s="675"/>
      <c r="DZ25" s="675"/>
      <c r="EA25" s="675"/>
      <c r="EB25" s="675"/>
      <c r="EC25" s="677"/>
    </row>
    <row r="26" spans="2:133" ht="11.25" customHeight="1">
      <c r="B26" s="638" t="s">
        <v>289</v>
      </c>
      <c r="C26" s="639"/>
      <c r="D26" s="639"/>
      <c r="E26" s="639"/>
      <c r="F26" s="639"/>
      <c r="G26" s="639"/>
      <c r="H26" s="639"/>
      <c r="I26" s="639"/>
      <c r="J26" s="639"/>
      <c r="K26" s="639"/>
      <c r="L26" s="639"/>
      <c r="M26" s="639"/>
      <c r="N26" s="639"/>
      <c r="O26" s="639"/>
      <c r="P26" s="639"/>
      <c r="Q26" s="640"/>
      <c r="R26" s="641">
        <v>21807</v>
      </c>
      <c r="S26" s="644"/>
      <c r="T26" s="644"/>
      <c r="U26" s="644"/>
      <c r="V26" s="644"/>
      <c r="W26" s="644"/>
      <c r="X26" s="644"/>
      <c r="Y26" s="645"/>
      <c r="Z26" s="703">
        <v>0.3</v>
      </c>
      <c r="AA26" s="703"/>
      <c r="AB26" s="703"/>
      <c r="AC26" s="703"/>
      <c r="AD26" s="704" t="s">
        <v>238</v>
      </c>
      <c r="AE26" s="704"/>
      <c r="AF26" s="704"/>
      <c r="AG26" s="704"/>
      <c r="AH26" s="704"/>
      <c r="AI26" s="704"/>
      <c r="AJ26" s="704"/>
      <c r="AK26" s="704"/>
      <c r="AL26" s="646" t="s">
        <v>227</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227</v>
      </c>
      <c r="BH26" s="644"/>
      <c r="BI26" s="644"/>
      <c r="BJ26" s="644"/>
      <c r="BK26" s="644"/>
      <c r="BL26" s="644"/>
      <c r="BM26" s="644"/>
      <c r="BN26" s="645"/>
      <c r="BO26" s="703" t="s">
        <v>227</v>
      </c>
      <c r="BP26" s="703"/>
      <c r="BQ26" s="703"/>
      <c r="BR26" s="703"/>
      <c r="BS26" s="649" t="s">
        <v>227</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637264</v>
      </c>
      <c r="CS26" s="644"/>
      <c r="CT26" s="644"/>
      <c r="CU26" s="644"/>
      <c r="CV26" s="644"/>
      <c r="CW26" s="644"/>
      <c r="CX26" s="644"/>
      <c r="CY26" s="645"/>
      <c r="CZ26" s="646">
        <v>8.6</v>
      </c>
      <c r="DA26" s="675"/>
      <c r="DB26" s="675"/>
      <c r="DC26" s="676"/>
      <c r="DD26" s="649">
        <v>600484</v>
      </c>
      <c r="DE26" s="644"/>
      <c r="DF26" s="644"/>
      <c r="DG26" s="644"/>
      <c r="DH26" s="644"/>
      <c r="DI26" s="644"/>
      <c r="DJ26" s="644"/>
      <c r="DK26" s="645"/>
      <c r="DL26" s="649" t="s">
        <v>120</v>
      </c>
      <c r="DM26" s="644"/>
      <c r="DN26" s="644"/>
      <c r="DO26" s="644"/>
      <c r="DP26" s="644"/>
      <c r="DQ26" s="644"/>
      <c r="DR26" s="644"/>
      <c r="DS26" s="644"/>
      <c r="DT26" s="644"/>
      <c r="DU26" s="644"/>
      <c r="DV26" s="645"/>
      <c r="DW26" s="646" t="s">
        <v>227</v>
      </c>
      <c r="DX26" s="675"/>
      <c r="DY26" s="675"/>
      <c r="DZ26" s="675"/>
      <c r="EA26" s="675"/>
      <c r="EB26" s="675"/>
      <c r="EC26" s="677"/>
    </row>
    <row r="27" spans="2:133" ht="11.25" customHeight="1">
      <c r="B27" s="638" t="s">
        <v>292</v>
      </c>
      <c r="C27" s="639"/>
      <c r="D27" s="639"/>
      <c r="E27" s="639"/>
      <c r="F27" s="639"/>
      <c r="G27" s="639"/>
      <c r="H27" s="639"/>
      <c r="I27" s="639"/>
      <c r="J27" s="639"/>
      <c r="K27" s="639"/>
      <c r="L27" s="639"/>
      <c r="M27" s="639"/>
      <c r="N27" s="639"/>
      <c r="O27" s="639"/>
      <c r="P27" s="639"/>
      <c r="Q27" s="640"/>
      <c r="R27" s="641">
        <v>790200</v>
      </c>
      <c r="S27" s="644"/>
      <c r="T27" s="644"/>
      <c r="U27" s="644"/>
      <c r="V27" s="644"/>
      <c r="W27" s="644"/>
      <c r="X27" s="644"/>
      <c r="Y27" s="645"/>
      <c r="Z27" s="703">
        <v>10</v>
      </c>
      <c r="AA27" s="703"/>
      <c r="AB27" s="703"/>
      <c r="AC27" s="703"/>
      <c r="AD27" s="704" t="s">
        <v>129</v>
      </c>
      <c r="AE27" s="704"/>
      <c r="AF27" s="704"/>
      <c r="AG27" s="704"/>
      <c r="AH27" s="704"/>
      <c r="AI27" s="704"/>
      <c r="AJ27" s="704"/>
      <c r="AK27" s="704"/>
      <c r="AL27" s="646" t="s">
        <v>227</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1552410</v>
      </c>
      <c r="BH27" s="644"/>
      <c r="BI27" s="644"/>
      <c r="BJ27" s="644"/>
      <c r="BK27" s="644"/>
      <c r="BL27" s="644"/>
      <c r="BM27" s="644"/>
      <c r="BN27" s="645"/>
      <c r="BO27" s="703">
        <v>100</v>
      </c>
      <c r="BP27" s="703"/>
      <c r="BQ27" s="703"/>
      <c r="BR27" s="703"/>
      <c r="BS27" s="649">
        <v>5790</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939189</v>
      </c>
      <c r="CS27" s="642"/>
      <c r="CT27" s="642"/>
      <c r="CU27" s="642"/>
      <c r="CV27" s="642"/>
      <c r="CW27" s="642"/>
      <c r="CX27" s="642"/>
      <c r="CY27" s="643"/>
      <c r="CZ27" s="646">
        <v>12.6</v>
      </c>
      <c r="DA27" s="675"/>
      <c r="DB27" s="675"/>
      <c r="DC27" s="676"/>
      <c r="DD27" s="649">
        <v>288656</v>
      </c>
      <c r="DE27" s="642"/>
      <c r="DF27" s="642"/>
      <c r="DG27" s="642"/>
      <c r="DH27" s="642"/>
      <c r="DI27" s="642"/>
      <c r="DJ27" s="642"/>
      <c r="DK27" s="643"/>
      <c r="DL27" s="649">
        <v>288656</v>
      </c>
      <c r="DM27" s="642"/>
      <c r="DN27" s="642"/>
      <c r="DO27" s="642"/>
      <c r="DP27" s="642"/>
      <c r="DQ27" s="642"/>
      <c r="DR27" s="642"/>
      <c r="DS27" s="642"/>
      <c r="DT27" s="642"/>
      <c r="DU27" s="642"/>
      <c r="DV27" s="643"/>
      <c r="DW27" s="646">
        <v>6.5</v>
      </c>
      <c r="DX27" s="675"/>
      <c r="DY27" s="675"/>
      <c r="DZ27" s="675"/>
      <c r="EA27" s="675"/>
      <c r="EB27" s="675"/>
      <c r="EC27" s="677"/>
    </row>
    <row r="28" spans="2:133" ht="11.25" customHeight="1">
      <c r="B28" s="746" t="s">
        <v>295</v>
      </c>
      <c r="C28" s="747"/>
      <c r="D28" s="747"/>
      <c r="E28" s="747"/>
      <c r="F28" s="747"/>
      <c r="G28" s="747"/>
      <c r="H28" s="747"/>
      <c r="I28" s="747"/>
      <c r="J28" s="747"/>
      <c r="K28" s="747"/>
      <c r="L28" s="747"/>
      <c r="M28" s="747"/>
      <c r="N28" s="747"/>
      <c r="O28" s="747"/>
      <c r="P28" s="747"/>
      <c r="Q28" s="748"/>
      <c r="R28" s="641" t="s">
        <v>227</v>
      </c>
      <c r="S28" s="644"/>
      <c r="T28" s="644"/>
      <c r="U28" s="644"/>
      <c r="V28" s="644"/>
      <c r="W28" s="644"/>
      <c r="X28" s="644"/>
      <c r="Y28" s="645"/>
      <c r="Z28" s="703" t="s">
        <v>238</v>
      </c>
      <c r="AA28" s="703"/>
      <c r="AB28" s="703"/>
      <c r="AC28" s="703"/>
      <c r="AD28" s="704" t="s">
        <v>227</v>
      </c>
      <c r="AE28" s="704"/>
      <c r="AF28" s="704"/>
      <c r="AG28" s="704"/>
      <c r="AH28" s="704"/>
      <c r="AI28" s="704"/>
      <c r="AJ28" s="704"/>
      <c r="AK28" s="704"/>
      <c r="AL28" s="646" t="s">
        <v>227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856611</v>
      </c>
      <c r="CS28" s="644"/>
      <c r="CT28" s="644"/>
      <c r="CU28" s="644"/>
      <c r="CV28" s="644"/>
      <c r="CW28" s="644"/>
      <c r="CX28" s="644"/>
      <c r="CY28" s="645"/>
      <c r="CZ28" s="646">
        <v>11.5</v>
      </c>
      <c r="DA28" s="675"/>
      <c r="DB28" s="675"/>
      <c r="DC28" s="676"/>
      <c r="DD28" s="649">
        <v>848915</v>
      </c>
      <c r="DE28" s="644"/>
      <c r="DF28" s="644"/>
      <c r="DG28" s="644"/>
      <c r="DH28" s="644"/>
      <c r="DI28" s="644"/>
      <c r="DJ28" s="644"/>
      <c r="DK28" s="645"/>
      <c r="DL28" s="649">
        <v>848915</v>
      </c>
      <c r="DM28" s="644"/>
      <c r="DN28" s="644"/>
      <c r="DO28" s="644"/>
      <c r="DP28" s="644"/>
      <c r="DQ28" s="644"/>
      <c r="DR28" s="644"/>
      <c r="DS28" s="644"/>
      <c r="DT28" s="644"/>
      <c r="DU28" s="644"/>
      <c r="DV28" s="645"/>
      <c r="DW28" s="646">
        <v>19.100000000000001</v>
      </c>
      <c r="DX28" s="675"/>
      <c r="DY28" s="675"/>
      <c r="DZ28" s="675"/>
      <c r="EA28" s="675"/>
      <c r="EB28" s="675"/>
      <c r="EC28" s="677"/>
    </row>
    <row r="29" spans="2:133" ht="11.25" customHeight="1">
      <c r="B29" s="638" t="s">
        <v>297</v>
      </c>
      <c r="C29" s="639"/>
      <c r="D29" s="639"/>
      <c r="E29" s="639"/>
      <c r="F29" s="639"/>
      <c r="G29" s="639"/>
      <c r="H29" s="639"/>
      <c r="I29" s="639"/>
      <c r="J29" s="639"/>
      <c r="K29" s="639"/>
      <c r="L29" s="639"/>
      <c r="M29" s="639"/>
      <c r="N29" s="639"/>
      <c r="O29" s="639"/>
      <c r="P29" s="639"/>
      <c r="Q29" s="640"/>
      <c r="R29" s="641">
        <v>392581</v>
      </c>
      <c r="S29" s="644"/>
      <c r="T29" s="644"/>
      <c r="U29" s="644"/>
      <c r="V29" s="644"/>
      <c r="W29" s="644"/>
      <c r="X29" s="644"/>
      <c r="Y29" s="645"/>
      <c r="Z29" s="703">
        <v>5</v>
      </c>
      <c r="AA29" s="703"/>
      <c r="AB29" s="703"/>
      <c r="AC29" s="703"/>
      <c r="AD29" s="704" t="s">
        <v>120</v>
      </c>
      <c r="AE29" s="704"/>
      <c r="AF29" s="704"/>
      <c r="AG29" s="704"/>
      <c r="AH29" s="704"/>
      <c r="AI29" s="704"/>
      <c r="AJ29" s="704"/>
      <c r="AK29" s="704"/>
      <c r="AL29" s="646" t="s">
        <v>238</v>
      </c>
      <c r="AM29" s="647"/>
      <c r="AN29" s="647"/>
      <c r="AO29" s="705"/>
      <c r="AP29" s="715" t="s">
        <v>215</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856611</v>
      </c>
      <c r="CS29" s="642"/>
      <c r="CT29" s="642"/>
      <c r="CU29" s="642"/>
      <c r="CV29" s="642"/>
      <c r="CW29" s="642"/>
      <c r="CX29" s="642"/>
      <c r="CY29" s="643"/>
      <c r="CZ29" s="646">
        <v>11.5</v>
      </c>
      <c r="DA29" s="675"/>
      <c r="DB29" s="675"/>
      <c r="DC29" s="676"/>
      <c r="DD29" s="649">
        <v>848915</v>
      </c>
      <c r="DE29" s="642"/>
      <c r="DF29" s="642"/>
      <c r="DG29" s="642"/>
      <c r="DH29" s="642"/>
      <c r="DI29" s="642"/>
      <c r="DJ29" s="642"/>
      <c r="DK29" s="643"/>
      <c r="DL29" s="649">
        <v>848915</v>
      </c>
      <c r="DM29" s="642"/>
      <c r="DN29" s="642"/>
      <c r="DO29" s="642"/>
      <c r="DP29" s="642"/>
      <c r="DQ29" s="642"/>
      <c r="DR29" s="642"/>
      <c r="DS29" s="642"/>
      <c r="DT29" s="642"/>
      <c r="DU29" s="642"/>
      <c r="DV29" s="643"/>
      <c r="DW29" s="646">
        <v>19.100000000000001</v>
      </c>
      <c r="DX29" s="675"/>
      <c r="DY29" s="675"/>
      <c r="DZ29" s="675"/>
      <c r="EA29" s="675"/>
      <c r="EB29" s="675"/>
      <c r="EC29" s="677"/>
    </row>
    <row r="30" spans="2:133" ht="11.25" customHeight="1">
      <c r="B30" s="638" t="s">
        <v>302</v>
      </c>
      <c r="C30" s="639"/>
      <c r="D30" s="639"/>
      <c r="E30" s="639"/>
      <c r="F30" s="639"/>
      <c r="G30" s="639"/>
      <c r="H30" s="639"/>
      <c r="I30" s="639"/>
      <c r="J30" s="639"/>
      <c r="K30" s="639"/>
      <c r="L30" s="639"/>
      <c r="M30" s="639"/>
      <c r="N30" s="639"/>
      <c r="O30" s="639"/>
      <c r="P30" s="639"/>
      <c r="Q30" s="640"/>
      <c r="R30" s="641">
        <v>23891</v>
      </c>
      <c r="S30" s="644"/>
      <c r="T30" s="644"/>
      <c r="U30" s="644"/>
      <c r="V30" s="644"/>
      <c r="W30" s="644"/>
      <c r="X30" s="644"/>
      <c r="Y30" s="645"/>
      <c r="Z30" s="703">
        <v>0.3</v>
      </c>
      <c r="AA30" s="703"/>
      <c r="AB30" s="703"/>
      <c r="AC30" s="703"/>
      <c r="AD30" s="704">
        <v>1626</v>
      </c>
      <c r="AE30" s="704"/>
      <c r="AF30" s="704"/>
      <c r="AG30" s="704"/>
      <c r="AH30" s="704"/>
      <c r="AI30" s="704"/>
      <c r="AJ30" s="704"/>
      <c r="AK30" s="704"/>
      <c r="AL30" s="646">
        <v>0</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98.3</v>
      </c>
      <c r="BH30" s="722"/>
      <c r="BI30" s="722"/>
      <c r="BJ30" s="722"/>
      <c r="BK30" s="722"/>
      <c r="BL30" s="722"/>
      <c r="BM30" s="723">
        <v>94.4</v>
      </c>
      <c r="BN30" s="722"/>
      <c r="BO30" s="722"/>
      <c r="BP30" s="722"/>
      <c r="BQ30" s="724"/>
      <c r="BR30" s="721">
        <v>98.2</v>
      </c>
      <c r="BS30" s="722"/>
      <c r="BT30" s="722"/>
      <c r="BU30" s="722"/>
      <c r="BV30" s="722"/>
      <c r="BW30" s="722"/>
      <c r="BX30" s="723">
        <v>94.2</v>
      </c>
      <c r="BY30" s="722"/>
      <c r="BZ30" s="722"/>
      <c r="CA30" s="722"/>
      <c r="CB30" s="724"/>
      <c r="CD30" s="727"/>
      <c r="CE30" s="728"/>
      <c r="CF30" s="685" t="s">
        <v>305</v>
      </c>
      <c r="CG30" s="682"/>
      <c r="CH30" s="682"/>
      <c r="CI30" s="682"/>
      <c r="CJ30" s="682"/>
      <c r="CK30" s="682"/>
      <c r="CL30" s="682"/>
      <c r="CM30" s="682"/>
      <c r="CN30" s="682"/>
      <c r="CO30" s="682"/>
      <c r="CP30" s="682"/>
      <c r="CQ30" s="683"/>
      <c r="CR30" s="641">
        <v>803419</v>
      </c>
      <c r="CS30" s="644"/>
      <c r="CT30" s="644"/>
      <c r="CU30" s="644"/>
      <c r="CV30" s="644"/>
      <c r="CW30" s="644"/>
      <c r="CX30" s="644"/>
      <c r="CY30" s="645"/>
      <c r="CZ30" s="646">
        <v>10.8</v>
      </c>
      <c r="DA30" s="675"/>
      <c r="DB30" s="675"/>
      <c r="DC30" s="676"/>
      <c r="DD30" s="649">
        <v>795723</v>
      </c>
      <c r="DE30" s="644"/>
      <c r="DF30" s="644"/>
      <c r="DG30" s="644"/>
      <c r="DH30" s="644"/>
      <c r="DI30" s="644"/>
      <c r="DJ30" s="644"/>
      <c r="DK30" s="645"/>
      <c r="DL30" s="649">
        <v>795723</v>
      </c>
      <c r="DM30" s="644"/>
      <c r="DN30" s="644"/>
      <c r="DO30" s="644"/>
      <c r="DP30" s="644"/>
      <c r="DQ30" s="644"/>
      <c r="DR30" s="644"/>
      <c r="DS30" s="644"/>
      <c r="DT30" s="644"/>
      <c r="DU30" s="644"/>
      <c r="DV30" s="645"/>
      <c r="DW30" s="646">
        <v>17.899999999999999</v>
      </c>
      <c r="DX30" s="675"/>
      <c r="DY30" s="675"/>
      <c r="DZ30" s="675"/>
      <c r="EA30" s="675"/>
      <c r="EB30" s="675"/>
      <c r="EC30" s="677"/>
    </row>
    <row r="31" spans="2:133" ht="11.25" customHeight="1">
      <c r="B31" s="638" t="s">
        <v>306</v>
      </c>
      <c r="C31" s="639"/>
      <c r="D31" s="639"/>
      <c r="E31" s="639"/>
      <c r="F31" s="639"/>
      <c r="G31" s="639"/>
      <c r="H31" s="639"/>
      <c r="I31" s="639"/>
      <c r="J31" s="639"/>
      <c r="K31" s="639"/>
      <c r="L31" s="639"/>
      <c r="M31" s="639"/>
      <c r="N31" s="639"/>
      <c r="O31" s="639"/>
      <c r="P31" s="639"/>
      <c r="Q31" s="640"/>
      <c r="R31" s="641">
        <v>42080</v>
      </c>
      <c r="S31" s="644"/>
      <c r="T31" s="644"/>
      <c r="U31" s="644"/>
      <c r="V31" s="644"/>
      <c r="W31" s="644"/>
      <c r="X31" s="644"/>
      <c r="Y31" s="645"/>
      <c r="Z31" s="703">
        <v>0.5</v>
      </c>
      <c r="AA31" s="703"/>
      <c r="AB31" s="703"/>
      <c r="AC31" s="703"/>
      <c r="AD31" s="704" t="s">
        <v>238</v>
      </c>
      <c r="AE31" s="704"/>
      <c r="AF31" s="704"/>
      <c r="AG31" s="704"/>
      <c r="AH31" s="704"/>
      <c r="AI31" s="704"/>
      <c r="AJ31" s="704"/>
      <c r="AK31" s="704"/>
      <c r="AL31" s="646" t="s">
        <v>227</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99.1</v>
      </c>
      <c r="BH31" s="642"/>
      <c r="BI31" s="642"/>
      <c r="BJ31" s="642"/>
      <c r="BK31" s="642"/>
      <c r="BL31" s="642"/>
      <c r="BM31" s="647">
        <v>96.2</v>
      </c>
      <c r="BN31" s="720"/>
      <c r="BO31" s="720"/>
      <c r="BP31" s="720"/>
      <c r="BQ31" s="681"/>
      <c r="BR31" s="719">
        <v>98.9</v>
      </c>
      <c r="BS31" s="642"/>
      <c r="BT31" s="642"/>
      <c r="BU31" s="642"/>
      <c r="BV31" s="642"/>
      <c r="BW31" s="642"/>
      <c r="BX31" s="647">
        <v>95.7</v>
      </c>
      <c r="BY31" s="720"/>
      <c r="BZ31" s="720"/>
      <c r="CA31" s="720"/>
      <c r="CB31" s="681"/>
      <c r="CD31" s="727"/>
      <c r="CE31" s="728"/>
      <c r="CF31" s="685" t="s">
        <v>309</v>
      </c>
      <c r="CG31" s="682"/>
      <c r="CH31" s="682"/>
      <c r="CI31" s="682"/>
      <c r="CJ31" s="682"/>
      <c r="CK31" s="682"/>
      <c r="CL31" s="682"/>
      <c r="CM31" s="682"/>
      <c r="CN31" s="682"/>
      <c r="CO31" s="682"/>
      <c r="CP31" s="682"/>
      <c r="CQ31" s="683"/>
      <c r="CR31" s="641">
        <v>53192</v>
      </c>
      <c r="CS31" s="642"/>
      <c r="CT31" s="642"/>
      <c r="CU31" s="642"/>
      <c r="CV31" s="642"/>
      <c r="CW31" s="642"/>
      <c r="CX31" s="642"/>
      <c r="CY31" s="643"/>
      <c r="CZ31" s="646">
        <v>0.7</v>
      </c>
      <c r="DA31" s="675"/>
      <c r="DB31" s="675"/>
      <c r="DC31" s="676"/>
      <c r="DD31" s="649">
        <v>53192</v>
      </c>
      <c r="DE31" s="642"/>
      <c r="DF31" s="642"/>
      <c r="DG31" s="642"/>
      <c r="DH31" s="642"/>
      <c r="DI31" s="642"/>
      <c r="DJ31" s="642"/>
      <c r="DK31" s="643"/>
      <c r="DL31" s="649">
        <v>53192</v>
      </c>
      <c r="DM31" s="642"/>
      <c r="DN31" s="642"/>
      <c r="DO31" s="642"/>
      <c r="DP31" s="642"/>
      <c r="DQ31" s="642"/>
      <c r="DR31" s="642"/>
      <c r="DS31" s="642"/>
      <c r="DT31" s="642"/>
      <c r="DU31" s="642"/>
      <c r="DV31" s="643"/>
      <c r="DW31" s="646">
        <v>1.2</v>
      </c>
      <c r="DX31" s="675"/>
      <c r="DY31" s="675"/>
      <c r="DZ31" s="675"/>
      <c r="EA31" s="675"/>
      <c r="EB31" s="675"/>
      <c r="EC31" s="677"/>
    </row>
    <row r="32" spans="2:133" ht="11.25" customHeight="1">
      <c r="B32" s="638" t="s">
        <v>310</v>
      </c>
      <c r="C32" s="639"/>
      <c r="D32" s="639"/>
      <c r="E32" s="639"/>
      <c r="F32" s="639"/>
      <c r="G32" s="639"/>
      <c r="H32" s="639"/>
      <c r="I32" s="639"/>
      <c r="J32" s="639"/>
      <c r="K32" s="639"/>
      <c r="L32" s="639"/>
      <c r="M32" s="639"/>
      <c r="N32" s="639"/>
      <c r="O32" s="639"/>
      <c r="P32" s="639"/>
      <c r="Q32" s="640"/>
      <c r="R32" s="641">
        <v>441976</v>
      </c>
      <c r="S32" s="644"/>
      <c r="T32" s="644"/>
      <c r="U32" s="644"/>
      <c r="V32" s="644"/>
      <c r="W32" s="644"/>
      <c r="X32" s="644"/>
      <c r="Y32" s="645"/>
      <c r="Z32" s="703">
        <v>5.6</v>
      </c>
      <c r="AA32" s="703"/>
      <c r="AB32" s="703"/>
      <c r="AC32" s="703"/>
      <c r="AD32" s="704" t="s">
        <v>227</v>
      </c>
      <c r="AE32" s="704"/>
      <c r="AF32" s="704"/>
      <c r="AG32" s="704"/>
      <c r="AH32" s="704"/>
      <c r="AI32" s="704"/>
      <c r="AJ32" s="704"/>
      <c r="AK32" s="704"/>
      <c r="AL32" s="646" t="s">
        <v>129</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97.7</v>
      </c>
      <c r="BH32" s="657"/>
      <c r="BI32" s="657"/>
      <c r="BJ32" s="657"/>
      <c r="BK32" s="657"/>
      <c r="BL32" s="657"/>
      <c r="BM32" s="701">
        <v>93.1</v>
      </c>
      <c r="BN32" s="657"/>
      <c r="BO32" s="657"/>
      <c r="BP32" s="657"/>
      <c r="BQ32" s="694"/>
      <c r="BR32" s="718">
        <v>97.7</v>
      </c>
      <c r="BS32" s="657"/>
      <c r="BT32" s="657"/>
      <c r="BU32" s="657"/>
      <c r="BV32" s="657"/>
      <c r="BW32" s="657"/>
      <c r="BX32" s="701">
        <v>92.8</v>
      </c>
      <c r="BY32" s="657"/>
      <c r="BZ32" s="657"/>
      <c r="CA32" s="657"/>
      <c r="CB32" s="694"/>
      <c r="CD32" s="729"/>
      <c r="CE32" s="730"/>
      <c r="CF32" s="685" t="s">
        <v>312</v>
      </c>
      <c r="CG32" s="682"/>
      <c r="CH32" s="682"/>
      <c r="CI32" s="682"/>
      <c r="CJ32" s="682"/>
      <c r="CK32" s="682"/>
      <c r="CL32" s="682"/>
      <c r="CM32" s="682"/>
      <c r="CN32" s="682"/>
      <c r="CO32" s="682"/>
      <c r="CP32" s="682"/>
      <c r="CQ32" s="683"/>
      <c r="CR32" s="641" t="s">
        <v>227</v>
      </c>
      <c r="CS32" s="644"/>
      <c r="CT32" s="644"/>
      <c r="CU32" s="644"/>
      <c r="CV32" s="644"/>
      <c r="CW32" s="644"/>
      <c r="CX32" s="644"/>
      <c r="CY32" s="645"/>
      <c r="CZ32" s="646" t="s">
        <v>120</v>
      </c>
      <c r="DA32" s="675"/>
      <c r="DB32" s="675"/>
      <c r="DC32" s="676"/>
      <c r="DD32" s="649" t="s">
        <v>238</v>
      </c>
      <c r="DE32" s="644"/>
      <c r="DF32" s="644"/>
      <c r="DG32" s="644"/>
      <c r="DH32" s="644"/>
      <c r="DI32" s="644"/>
      <c r="DJ32" s="644"/>
      <c r="DK32" s="645"/>
      <c r="DL32" s="649" t="s">
        <v>120</v>
      </c>
      <c r="DM32" s="644"/>
      <c r="DN32" s="644"/>
      <c r="DO32" s="644"/>
      <c r="DP32" s="644"/>
      <c r="DQ32" s="644"/>
      <c r="DR32" s="644"/>
      <c r="DS32" s="644"/>
      <c r="DT32" s="644"/>
      <c r="DU32" s="644"/>
      <c r="DV32" s="645"/>
      <c r="DW32" s="646" t="s">
        <v>238</v>
      </c>
      <c r="DX32" s="675"/>
      <c r="DY32" s="675"/>
      <c r="DZ32" s="675"/>
      <c r="EA32" s="675"/>
      <c r="EB32" s="675"/>
      <c r="EC32" s="677"/>
    </row>
    <row r="33" spans="2:133" ht="11.25" customHeight="1">
      <c r="B33" s="638" t="s">
        <v>313</v>
      </c>
      <c r="C33" s="639"/>
      <c r="D33" s="639"/>
      <c r="E33" s="639"/>
      <c r="F33" s="639"/>
      <c r="G33" s="639"/>
      <c r="H33" s="639"/>
      <c r="I33" s="639"/>
      <c r="J33" s="639"/>
      <c r="K33" s="639"/>
      <c r="L33" s="639"/>
      <c r="M33" s="639"/>
      <c r="N33" s="639"/>
      <c r="O33" s="639"/>
      <c r="P33" s="639"/>
      <c r="Q33" s="640"/>
      <c r="R33" s="641">
        <v>618945</v>
      </c>
      <c r="S33" s="644"/>
      <c r="T33" s="644"/>
      <c r="U33" s="644"/>
      <c r="V33" s="644"/>
      <c r="W33" s="644"/>
      <c r="X33" s="644"/>
      <c r="Y33" s="645"/>
      <c r="Z33" s="703">
        <v>7.9</v>
      </c>
      <c r="AA33" s="703"/>
      <c r="AB33" s="703"/>
      <c r="AC33" s="703"/>
      <c r="AD33" s="704" t="s">
        <v>129</v>
      </c>
      <c r="AE33" s="704"/>
      <c r="AF33" s="704"/>
      <c r="AG33" s="704"/>
      <c r="AH33" s="704"/>
      <c r="AI33" s="704"/>
      <c r="AJ33" s="704"/>
      <c r="AK33" s="704"/>
      <c r="AL33" s="646" t="s">
        <v>227</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3387766</v>
      </c>
      <c r="CS33" s="642"/>
      <c r="CT33" s="642"/>
      <c r="CU33" s="642"/>
      <c r="CV33" s="642"/>
      <c r="CW33" s="642"/>
      <c r="CX33" s="642"/>
      <c r="CY33" s="643"/>
      <c r="CZ33" s="646">
        <v>45.6</v>
      </c>
      <c r="DA33" s="675"/>
      <c r="DB33" s="675"/>
      <c r="DC33" s="676"/>
      <c r="DD33" s="649">
        <v>2756646</v>
      </c>
      <c r="DE33" s="642"/>
      <c r="DF33" s="642"/>
      <c r="DG33" s="642"/>
      <c r="DH33" s="642"/>
      <c r="DI33" s="642"/>
      <c r="DJ33" s="642"/>
      <c r="DK33" s="643"/>
      <c r="DL33" s="649">
        <v>1957574</v>
      </c>
      <c r="DM33" s="642"/>
      <c r="DN33" s="642"/>
      <c r="DO33" s="642"/>
      <c r="DP33" s="642"/>
      <c r="DQ33" s="642"/>
      <c r="DR33" s="642"/>
      <c r="DS33" s="642"/>
      <c r="DT33" s="642"/>
      <c r="DU33" s="642"/>
      <c r="DV33" s="643"/>
      <c r="DW33" s="646">
        <v>44.1</v>
      </c>
      <c r="DX33" s="675"/>
      <c r="DY33" s="675"/>
      <c r="DZ33" s="675"/>
      <c r="EA33" s="675"/>
      <c r="EB33" s="675"/>
      <c r="EC33" s="677"/>
    </row>
    <row r="34" spans="2:133" ht="11.25" customHeight="1">
      <c r="B34" s="638" t="s">
        <v>315</v>
      </c>
      <c r="C34" s="639"/>
      <c r="D34" s="639"/>
      <c r="E34" s="639"/>
      <c r="F34" s="639"/>
      <c r="G34" s="639"/>
      <c r="H34" s="639"/>
      <c r="I34" s="639"/>
      <c r="J34" s="639"/>
      <c r="K34" s="639"/>
      <c r="L34" s="639"/>
      <c r="M34" s="639"/>
      <c r="N34" s="639"/>
      <c r="O34" s="639"/>
      <c r="P34" s="639"/>
      <c r="Q34" s="640"/>
      <c r="R34" s="641">
        <v>75837</v>
      </c>
      <c r="S34" s="644"/>
      <c r="T34" s="644"/>
      <c r="U34" s="644"/>
      <c r="V34" s="644"/>
      <c r="W34" s="644"/>
      <c r="X34" s="644"/>
      <c r="Y34" s="645"/>
      <c r="Z34" s="703">
        <v>1</v>
      </c>
      <c r="AA34" s="703"/>
      <c r="AB34" s="703"/>
      <c r="AC34" s="703"/>
      <c r="AD34" s="704" t="s">
        <v>227</v>
      </c>
      <c r="AE34" s="704"/>
      <c r="AF34" s="704"/>
      <c r="AG34" s="704"/>
      <c r="AH34" s="704"/>
      <c r="AI34" s="704"/>
      <c r="AJ34" s="704"/>
      <c r="AK34" s="704"/>
      <c r="AL34" s="646" t="s">
        <v>227</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1138680</v>
      </c>
      <c r="CS34" s="644"/>
      <c r="CT34" s="644"/>
      <c r="CU34" s="644"/>
      <c r="CV34" s="644"/>
      <c r="CW34" s="644"/>
      <c r="CX34" s="644"/>
      <c r="CY34" s="645"/>
      <c r="CZ34" s="646">
        <v>15.3</v>
      </c>
      <c r="DA34" s="675"/>
      <c r="DB34" s="675"/>
      <c r="DC34" s="676"/>
      <c r="DD34" s="649">
        <v>838330</v>
      </c>
      <c r="DE34" s="644"/>
      <c r="DF34" s="644"/>
      <c r="DG34" s="644"/>
      <c r="DH34" s="644"/>
      <c r="DI34" s="644"/>
      <c r="DJ34" s="644"/>
      <c r="DK34" s="645"/>
      <c r="DL34" s="649">
        <v>760227</v>
      </c>
      <c r="DM34" s="644"/>
      <c r="DN34" s="644"/>
      <c r="DO34" s="644"/>
      <c r="DP34" s="644"/>
      <c r="DQ34" s="644"/>
      <c r="DR34" s="644"/>
      <c r="DS34" s="644"/>
      <c r="DT34" s="644"/>
      <c r="DU34" s="644"/>
      <c r="DV34" s="645"/>
      <c r="DW34" s="646">
        <v>17.100000000000001</v>
      </c>
      <c r="DX34" s="675"/>
      <c r="DY34" s="675"/>
      <c r="DZ34" s="675"/>
      <c r="EA34" s="675"/>
      <c r="EB34" s="675"/>
      <c r="EC34" s="677"/>
    </row>
    <row r="35" spans="2:133" ht="11.25" customHeight="1">
      <c r="B35" s="638" t="s">
        <v>319</v>
      </c>
      <c r="C35" s="639"/>
      <c r="D35" s="639"/>
      <c r="E35" s="639"/>
      <c r="F35" s="639"/>
      <c r="G35" s="639"/>
      <c r="H35" s="639"/>
      <c r="I35" s="639"/>
      <c r="J35" s="639"/>
      <c r="K35" s="639"/>
      <c r="L35" s="639"/>
      <c r="M35" s="639"/>
      <c r="N35" s="639"/>
      <c r="O35" s="639"/>
      <c r="P35" s="639"/>
      <c r="Q35" s="640"/>
      <c r="R35" s="641">
        <v>857370</v>
      </c>
      <c r="S35" s="644"/>
      <c r="T35" s="644"/>
      <c r="U35" s="644"/>
      <c r="V35" s="644"/>
      <c r="W35" s="644"/>
      <c r="X35" s="644"/>
      <c r="Y35" s="645"/>
      <c r="Z35" s="703">
        <v>10.9</v>
      </c>
      <c r="AA35" s="703"/>
      <c r="AB35" s="703"/>
      <c r="AC35" s="703"/>
      <c r="AD35" s="704" t="s">
        <v>227</v>
      </c>
      <c r="AE35" s="704"/>
      <c r="AF35" s="704"/>
      <c r="AG35" s="704"/>
      <c r="AH35" s="704"/>
      <c r="AI35" s="704"/>
      <c r="AJ35" s="704"/>
      <c r="AK35" s="704"/>
      <c r="AL35" s="646" t="s">
        <v>227</v>
      </c>
      <c r="AM35" s="647"/>
      <c r="AN35" s="647"/>
      <c r="AO35" s="705"/>
      <c r="AP35" s="214"/>
      <c r="AQ35" s="709" t="s">
        <v>320</v>
      </c>
      <c r="AR35" s="710"/>
      <c r="AS35" s="710"/>
      <c r="AT35" s="710"/>
      <c r="AU35" s="710"/>
      <c r="AV35" s="710"/>
      <c r="AW35" s="710"/>
      <c r="AX35" s="710"/>
      <c r="AY35" s="711"/>
      <c r="AZ35" s="706">
        <v>856774</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91171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21423</v>
      </c>
      <c r="CS35" s="642"/>
      <c r="CT35" s="642"/>
      <c r="CU35" s="642"/>
      <c r="CV35" s="642"/>
      <c r="CW35" s="642"/>
      <c r="CX35" s="642"/>
      <c r="CY35" s="643"/>
      <c r="CZ35" s="646">
        <v>0.3</v>
      </c>
      <c r="DA35" s="675"/>
      <c r="DB35" s="675"/>
      <c r="DC35" s="676"/>
      <c r="DD35" s="649">
        <v>19387</v>
      </c>
      <c r="DE35" s="642"/>
      <c r="DF35" s="642"/>
      <c r="DG35" s="642"/>
      <c r="DH35" s="642"/>
      <c r="DI35" s="642"/>
      <c r="DJ35" s="642"/>
      <c r="DK35" s="643"/>
      <c r="DL35" s="649">
        <v>18710</v>
      </c>
      <c r="DM35" s="642"/>
      <c r="DN35" s="642"/>
      <c r="DO35" s="642"/>
      <c r="DP35" s="642"/>
      <c r="DQ35" s="642"/>
      <c r="DR35" s="642"/>
      <c r="DS35" s="642"/>
      <c r="DT35" s="642"/>
      <c r="DU35" s="642"/>
      <c r="DV35" s="643"/>
      <c r="DW35" s="646">
        <v>0.4</v>
      </c>
      <c r="DX35" s="675"/>
      <c r="DY35" s="675"/>
      <c r="DZ35" s="675"/>
      <c r="EA35" s="675"/>
      <c r="EB35" s="675"/>
      <c r="EC35" s="677"/>
    </row>
    <row r="36" spans="2:133" ht="11.25" customHeight="1">
      <c r="B36" s="638" t="s">
        <v>323</v>
      </c>
      <c r="C36" s="639"/>
      <c r="D36" s="639"/>
      <c r="E36" s="639"/>
      <c r="F36" s="639"/>
      <c r="G36" s="639"/>
      <c r="H36" s="639"/>
      <c r="I36" s="639"/>
      <c r="J36" s="639"/>
      <c r="K36" s="639"/>
      <c r="L36" s="639"/>
      <c r="M36" s="639"/>
      <c r="N36" s="639"/>
      <c r="O36" s="639"/>
      <c r="P36" s="639"/>
      <c r="Q36" s="640"/>
      <c r="R36" s="641" t="s">
        <v>129</v>
      </c>
      <c r="S36" s="644"/>
      <c r="T36" s="644"/>
      <c r="U36" s="644"/>
      <c r="V36" s="644"/>
      <c r="W36" s="644"/>
      <c r="X36" s="644"/>
      <c r="Y36" s="645"/>
      <c r="Z36" s="703" t="s">
        <v>129</v>
      </c>
      <c r="AA36" s="703"/>
      <c r="AB36" s="703"/>
      <c r="AC36" s="703"/>
      <c r="AD36" s="704" t="s">
        <v>227</v>
      </c>
      <c r="AE36" s="704"/>
      <c r="AF36" s="704"/>
      <c r="AG36" s="704"/>
      <c r="AH36" s="704"/>
      <c r="AI36" s="704"/>
      <c r="AJ36" s="704"/>
      <c r="AK36" s="704"/>
      <c r="AL36" s="646" t="s">
        <v>129</v>
      </c>
      <c r="AM36" s="647"/>
      <c r="AN36" s="647"/>
      <c r="AO36" s="705"/>
      <c r="AQ36" s="678" t="s">
        <v>324</v>
      </c>
      <c r="AR36" s="679"/>
      <c r="AS36" s="679"/>
      <c r="AT36" s="679"/>
      <c r="AU36" s="679"/>
      <c r="AV36" s="679"/>
      <c r="AW36" s="679"/>
      <c r="AX36" s="679"/>
      <c r="AY36" s="680"/>
      <c r="AZ36" s="641">
        <v>105935</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72415</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797965</v>
      </c>
      <c r="CS36" s="644"/>
      <c r="CT36" s="644"/>
      <c r="CU36" s="644"/>
      <c r="CV36" s="644"/>
      <c r="CW36" s="644"/>
      <c r="CX36" s="644"/>
      <c r="CY36" s="645"/>
      <c r="CZ36" s="646">
        <v>10.7</v>
      </c>
      <c r="DA36" s="675"/>
      <c r="DB36" s="675"/>
      <c r="DC36" s="676"/>
      <c r="DD36" s="649">
        <v>651439</v>
      </c>
      <c r="DE36" s="644"/>
      <c r="DF36" s="644"/>
      <c r="DG36" s="644"/>
      <c r="DH36" s="644"/>
      <c r="DI36" s="644"/>
      <c r="DJ36" s="644"/>
      <c r="DK36" s="645"/>
      <c r="DL36" s="649">
        <v>575322</v>
      </c>
      <c r="DM36" s="644"/>
      <c r="DN36" s="644"/>
      <c r="DO36" s="644"/>
      <c r="DP36" s="644"/>
      <c r="DQ36" s="644"/>
      <c r="DR36" s="644"/>
      <c r="DS36" s="644"/>
      <c r="DT36" s="644"/>
      <c r="DU36" s="644"/>
      <c r="DV36" s="645"/>
      <c r="DW36" s="646">
        <v>13</v>
      </c>
      <c r="DX36" s="675"/>
      <c r="DY36" s="675"/>
      <c r="DZ36" s="675"/>
      <c r="EA36" s="675"/>
      <c r="EB36" s="675"/>
      <c r="EC36" s="677"/>
    </row>
    <row r="37" spans="2:133" ht="11.25" customHeight="1">
      <c r="B37" s="638" t="s">
        <v>327</v>
      </c>
      <c r="C37" s="639"/>
      <c r="D37" s="639"/>
      <c r="E37" s="639"/>
      <c r="F37" s="639"/>
      <c r="G37" s="639"/>
      <c r="H37" s="639"/>
      <c r="I37" s="639"/>
      <c r="J37" s="639"/>
      <c r="K37" s="639"/>
      <c r="L37" s="639"/>
      <c r="M37" s="639"/>
      <c r="N37" s="639"/>
      <c r="O37" s="639"/>
      <c r="P37" s="639"/>
      <c r="Q37" s="640"/>
      <c r="R37" s="641">
        <v>237000</v>
      </c>
      <c r="S37" s="644"/>
      <c r="T37" s="644"/>
      <c r="U37" s="644"/>
      <c r="V37" s="644"/>
      <c r="W37" s="644"/>
      <c r="X37" s="644"/>
      <c r="Y37" s="645"/>
      <c r="Z37" s="703">
        <v>3</v>
      </c>
      <c r="AA37" s="703"/>
      <c r="AB37" s="703"/>
      <c r="AC37" s="703"/>
      <c r="AD37" s="704" t="s">
        <v>129</v>
      </c>
      <c r="AE37" s="704"/>
      <c r="AF37" s="704"/>
      <c r="AG37" s="704"/>
      <c r="AH37" s="704"/>
      <c r="AI37" s="704"/>
      <c r="AJ37" s="704"/>
      <c r="AK37" s="704"/>
      <c r="AL37" s="646" t="s">
        <v>238</v>
      </c>
      <c r="AM37" s="647"/>
      <c r="AN37" s="647"/>
      <c r="AO37" s="705"/>
      <c r="AQ37" s="678" t="s">
        <v>328</v>
      </c>
      <c r="AR37" s="679"/>
      <c r="AS37" s="679"/>
      <c r="AT37" s="679"/>
      <c r="AU37" s="679"/>
      <c r="AV37" s="679"/>
      <c r="AW37" s="679"/>
      <c r="AX37" s="679"/>
      <c r="AY37" s="680"/>
      <c r="AZ37" s="641">
        <v>105000</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2248</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293045</v>
      </c>
      <c r="CS37" s="642"/>
      <c r="CT37" s="642"/>
      <c r="CU37" s="642"/>
      <c r="CV37" s="642"/>
      <c r="CW37" s="642"/>
      <c r="CX37" s="642"/>
      <c r="CY37" s="643"/>
      <c r="CZ37" s="646">
        <v>3.9</v>
      </c>
      <c r="DA37" s="675"/>
      <c r="DB37" s="675"/>
      <c r="DC37" s="676"/>
      <c r="DD37" s="649">
        <v>293045</v>
      </c>
      <c r="DE37" s="642"/>
      <c r="DF37" s="642"/>
      <c r="DG37" s="642"/>
      <c r="DH37" s="642"/>
      <c r="DI37" s="642"/>
      <c r="DJ37" s="642"/>
      <c r="DK37" s="643"/>
      <c r="DL37" s="649">
        <v>293045</v>
      </c>
      <c r="DM37" s="642"/>
      <c r="DN37" s="642"/>
      <c r="DO37" s="642"/>
      <c r="DP37" s="642"/>
      <c r="DQ37" s="642"/>
      <c r="DR37" s="642"/>
      <c r="DS37" s="642"/>
      <c r="DT37" s="642"/>
      <c r="DU37" s="642"/>
      <c r="DV37" s="643"/>
      <c r="DW37" s="646">
        <v>6.6</v>
      </c>
      <c r="DX37" s="675"/>
      <c r="DY37" s="675"/>
      <c r="DZ37" s="675"/>
      <c r="EA37" s="675"/>
      <c r="EB37" s="675"/>
      <c r="EC37" s="677"/>
    </row>
    <row r="38" spans="2:133" ht="11.25" customHeight="1">
      <c r="B38" s="653" t="s">
        <v>331</v>
      </c>
      <c r="C38" s="654"/>
      <c r="D38" s="654"/>
      <c r="E38" s="654"/>
      <c r="F38" s="654"/>
      <c r="G38" s="654"/>
      <c r="H38" s="654"/>
      <c r="I38" s="654"/>
      <c r="J38" s="654"/>
      <c r="K38" s="654"/>
      <c r="L38" s="654"/>
      <c r="M38" s="654"/>
      <c r="N38" s="654"/>
      <c r="O38" s="654"/>
      <c r="P38" s="654"/>
      <c r="Q38" s="655"/>
      <c r="R38" s="656">
        <v>7884282</v>
      </c>
      <c r="S38" s="693"/>
      <c r="T38" s="693"/>
      <c r="U38" s="693"/>
      <c r="V38" s="693"/>
      <c r="W38" s="693"/>
      <c r="X38" s="693"/>
      <c r="Y38" s="698"/>
      <c r="Z38" s="699">
        <v>100</v>
      </c>
      <c r="AA38" s="699"/>
      <c r="AB38" s="699"/>
      <c r="AC38" s="699"/>
      <c r="AD38" s="700">
        <v>4197629</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797</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3875</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751774</v>
      </c>
      <c r="CS38" s="644"/>
      <c r="CT38" s="644"/>
      <c r="CU38" s="644"/>
      <c r="CV38" s="644"/>
      <c r="CW38" s="644"/>
      <c r="CX38" s="644"/>
      <c r="CY38" s="645"/>
      <c r="CZ38" s="646">
        <v>10.1</v>
      </c>
      <c r="DA38" s="675"/>
      <c r="DB38" s="675"/>
      <c r="DC38" s="676"/>
      <c r="DD38" s="649">
        <v>651673</v>
      </c>
      <c r="DE38" s="644"/>
      <c r="DF38" s="644"/>
      <c r="DG38" s="644"/>
      <c r="DH38" s="644"/>
      <c r="DI38" s="644"/>
      <c r="DJ38" s="644"/>
      <c r="DK38" s="645"/>
      <c r="DL38" s="649">
        <v>603315</v>
      </c>
      <c r="DM38" s="644"/>
      <c r="DN38" s="644"/>
      <c r="DO38" s="644"/>
      <c r="DP38" s="644"/>
      <c r="DQ38" s="644"/>
      <c r="DR38" s="644"/>
      <c r="DS38" s="644"/>
      <c r="DT38" s="644"/>
      <c r="DU38" s="644"/>
      <c r="DV38" s="645"/>
      <c r="DW38" s="646">
        <v>13.6</v>
      </c>
      <c r="DX38" s="675"/>
      <c r="DY38" s="675"/>
      <c r="DZ38" s="675"/>
      <c r="EA38" s="675"/>
      <c r="EB38" s="675"/>
      <c r="EC38" s="677"/>
    </row>
    <row r="39" spans="2:133" ht="11.25" customHeight="1">
      <c r="AQ39" s="678" t="s">
        <v>335</v>
      </c>
      <c r="AR39" s="679"/>
      <c r="AS39" s="679"/>
      <c r="AT39" s="679"/>
      <c r="AU39" s="679"/>
      <c r="AV39" s="679"/>
      <c r="AW39" s="679"/>
      <c r="AX39" s="679"/>
      <c r="AY39" s="680"/>
      <c r="AZ39" s="641" t="s">
        <v>238</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577924</v>
      </c>
      <c r="CS39" s="642"/>
      <c r="CT39" s="642"/>
      <c r="CU39" s="642"/>
      <c r="CV39" s="642"/>
      <c r="CW39" s="642"/>
      <c r="CX39" s="642"/>
      <c r="CY39" s="643"/>
      <c r="CZ39" s="646">
        <v>7.8</v>
      </c>
      <c r="DA39" s="675"/>
      <c r="DB39" s="675"/>
      <c r="DC39" s="676"/>
      <c r="DD39" s="649">
        <v>535817</v>
      </c>
      <c r="DE39" s="642"/>
      <c r="DF39" s="642"/>
      <c r="DG39" s="642"/>
      <c r="DH39" s="642"/>
      <c r="DI39" s="642"/>
      <c r="DJ39" s="642"/>
      <c r="DK39" s="643"/>
      <c r="DL39" s="649" t="s">
        <v>120</v>
      </c>
      <c r="DM39" s="642"/>
      <c r="DN39" s="642"/>
      <c r="DO39" s="642"/>
      <c r="DP39" s="642"/>
      <c r="DQ39" s="642"/>
      <c r="DR39" s="642"/>
      <c r="DS39" s="642"/>
      <c r="DT39" s="642"/>
      <c r="DU39" s="642"/>
      <c r="DV39" s="643"/>
      <c r="DW39" s="646" t="s">
        <v>120</v>
      </c>
      <c r="DX39" s="675"/>
      <c r="DY39" s="675"/>
      <c r="DZ39" s="675"/>
      <c r="EA39" s="675"/>
      <c r="EB39" s="675"/>
      <c r="EC39" s="677"/>
    </row>
    <row r="40" spans="2:133" ht="11.25" customHeight="1">
      <c r="AQ40" s="678" t="s">
        <v>339</v>
      </c>
      <c r="AR40" s="679"/>
      <c r="AS40" s="679"/>
      <c r="AT40" s="679"/>
      <c r="AU40" s="679"/>
      <c r="AV40" s="679"/>
      <c r="AW40" s="679"/>
      <c r="AX40" s="679"/>
      <c r="AY40" s="680"/>
      <c r="AZ40" s="641">
        <v>139805</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109</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100000</v>
      </c>
      <c r="CS40" s="644"/>
      <c r="CT40" s="644"/>
      <c r="CU40" s="644"/>
      <c r="CV40" s="644"/>
      <c r="CW40" s="644"/>
      <c r="CX40" s="644"/>
      <c r="CY40" s="645"/>
      <c r="CZ40" s="646">
        <v>1.3</v>
      </c>
      <c r="DA40" s="675"/>
      <c r="DB40" s="675"/>
      <c r="DC40" s="676"/>
      <c r="DD40" s="649">
        <v>60000</v>
      </c>
      <c r="DE40" s="644"/>
      <c r="DF40" s="644"/>
      <c r="DG40" s="644"/>
      <c r="DH40" s="644"/>
      <c r="DI40" s="644"/>
      <c r="DJ40" s="644"/>
      <c r="DK40" s="645"/>
      <c r="DL40" s="649" t="s">
        <v>129</v>
      </c>
      <c r="DM40" s="644"/>
      <c r="DN40" s="644"/>
      <c r="DO40" s="644"/>
      <c r="DP40" s="644"/>
      <c r="DQ40" s="644"/>
      <c r="DR40" s="644"/>
      <c r="DS40" s="644"/>
      <c r="DT40" s="644"/>
      <c r="DU40" s="644"/>
      <c r="DV40" s="645"/>
      <c r="DW40" s="646" t="s">
        <v>129</v>
      </c>
      <c r="DX40" s="675"/>
      <c r="DY40" s="675"/>
      <c r="DZ40" s="675"/>
      <c r="EA40" s="675"/>
      <c r="EB40" s="675"/>
      <c r="EC40" s="677"/>
    </row>
    <row r="41" spans="2:133" ht="11.25" customHeight="1">
      <c r="AQ41" s="690" t="s">
        <v>342</v>
      </c>
      <c r="AR41" s="691"/>
      <c r="AS41" s="691"/>
      <c r="AT41" s="691"/>
      <c r="AU41" s="691"/>
      <c r="AV41" s="691"/>
      <c r="AW41" s="691"/>
      <c r="AX41" s="691"/>
      <c r="AY41" s="692"/>
      <c r="AZ41" s="656">
        <v>505237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309</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120</v>
      </c>
      <c r="CS41" s="642"/>
      <c r="CT41" s="642"/>
      <c r="CU41" s="642"/>
      <c r="CV41" s="642"/>
      <c r="CW41" s="642"/>
      <c r="CX41" s="642"/>
      <c r="CY41" s="643"/>
      <c r="CZ41" s="646" t="s">
        <v>120</v>
      </c>
      <c r="DA41" s="675"/>
      <c r="DB41" s="675"/>
      <c r="DC41" s="676"/>
      <c r="DD41" s="649" t="s">
        <v>227</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1100267</v>
      </c>
      <c r="CS42" s="644"/>
      <c r="CT42" s="644"/>
      <c r="CU42" s="644"/>
      <c r="CV42" s="644"/>
      <c r="CW42" s="644"/>
      <c r="CX42" s="644"/>
      <c r="CY42" s="645"/>
      <c r="CZ42" s="646">
        <v>14.8</v>
      </c>
      <c r="DA42" s="647"/>
      <c r="DB42" s="647"/>
      <c r="DC42" s="648"/>
      <c r="DD42" s="649">
        <v>228514</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21218</v>
      </c>
      <c r="CS43" s="642"/>
      <c r="CT43" s="642"/>
      <c r="CU43" s="642"/>
      <c r="CV43" s="642"/>
      <c r="CW43" s="642"/>
      <c r="CX43" s="642"/>
      <c r="CY43" s="643"/>
      <c r="CZ43" s="646">
        <v>0.3</v>
      </c>
      <c r="DA43" s="675"/>
      <c r="DB43" s="675"/>
      <c r="DC43" s="676"/>
      <c r="DD43" s="649">
        <v>21218</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349</v>
      </c>
      <c r="CD44" s="669" t="s">
        <v>300</v>
      </c>
      <c r="CE44" s="670"/>
      <c r="CF44" s="638" t="s">
        <v>350</v>
      </c>
      <c r="CG44" s="639"/>
      <c r="CH44" s="639"/>
      <c r="CI44" s="639"/>
      <c r="CJ44" s="639"/>
      <c r="CK44" s="639"/>
      <c r="CL44" s="639"/>
      <c r="CM44" s="639"/>
      <c r="CN44" s="639"/>
      <c r="CO44" s="639"/>
      <c r="CP44" s="639"/>
      <c r="CQ44" s="640"/>
      <c r="CR44" s="641">
        <v>1096938</v>
      </c>
      <c r="CS44" s="644"/>
      <c r="CT44" s="644"/>
      <c r="CU44" s="644"/>
      <c r="CV44" s="644"/>
      <c r="CW44" s="644"/>
      <c r="CX44" s="644"/>
      <c r="CY44" s="645"/>
      <c r="CZ44" s="646">
        <v>14.8</v>
      </c>
      <c r="DA44" s="647"/>
      <c r="DB44" s="647"/>
      <c r="DC44" s="648"/>
      <c r="DD44" s="649">
        <v>225185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351</v>
      </c>
      <c r="CG45" s="639"/>
      <c r="CH45" s="639"/>
      <c r="CI45" s="639"/>
      <c r="CJ45" s="639"/>
      <c r="CK45" s="639"/>
      <c r="CL45" s="639"/>
      <c r="CM45" s="639"/>
      <c r="CN45" s="639"/>
      <c r="CO45" s="639"/>
      <c r="CP45" s="639"/>
      <c r="CQ45" s="640"/>
      <c r="CR45" s="641">
        <v>522406</v>
      </c>
      <c r="CS45" s="642"/>
      <c r="CT45" s="642"/>
      <c r="CU45" s="642"/>
      <c r="CV45" s="642"/>
      <c r="CW45" s="642"/>
      <c r="CX45" s="642"/>
      <c r="CY45" s="643"/>
      <c r="CZ45" s="646">
        <v>7</v>
      </c>
      <c r="DA45" s="675"/>
      <c r="DB45" s="675"/>
      <c r="DC45" s="676"/>
      <c r="DD45" s="649">
        <v>34144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352</v>
      </c>
      <c r="CG46" s="639"/>
      <c r="CH46" s="639"/>
      <c r="CI46" s="639"/>
      <c r="CJ46" s="639"/>
      <c r="CK46" s="639"/>
      <c r="CL46" s="639"/>
      <c r="CM46" s="639"/>
      <c r="CN46" s="639"/>
      <c r="CO46" s="639"/>
      <c r="CP46" s="639"/>
      <c r="CQ46" s="640"/>
      <c r="CR46" s="641">
        <v>543911</v>
      </c>
      <c r="CS46" s="644"/>
      <c r="CT46" s="644"/>
      <c r="CU46" s="644"/>
      <c r="CV46" s="644"/>
      <c r="CW46" s="644"/>
      <c r="CX46" s="644"/>
      <c r="CY46" s="645"/>
      <c r="CZ46" s="646">
        <v>7.3</v>
      </c>
      <c r="DA46" s="647"/>
      <c r="DB46" s="647"/>
      <c r="DC46" s="648"/>
      <c r="DD46" s="649">
        <v>174555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353</v>
      </c>
      <c r="CG47" s="639"/>
      <c r="CH47" s="639"/>
      <c r="CI47" s="639"/>
      <c r="CJ47" s="639"/>
      <c r="CK47" s="639"/>
      <c r="CL47" s="639"/>
      <c r="CM47" s="639"/>
      <c r="CN47" s="639"/>
      <c r="CO47" s="639"/>
      <c r="CP47" s="639"/>
      <c r="CQ47" s="640"/>
      <c r="CR47" s="641">
        <v>3329</v>
      </c>
      <c r="CS47" s="642"/>
      <c r="CT47" s="642"/>
      <c r="CU47" s="642"/>
      <c r="CV47" s="642"/>
      <c r="CW47" s="642"/>
      <c r="CX47" s="642"/>
      <c r="CY47" s="643"/>
      <c r="CZ47" s="646">
        <v>0</v>
      </c>
      <c r="DA47" s="675"/>
      <c r="DB47" s="675"/>
      <c r="DC47" s="676"/>
      <c r="DD47" s="649">
        <v>3329</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354</v>
      </c>
      <c r="CG48" s="639"/>
      <c r="CH48" s="639"/>
      <c r="CI48" s="639"/>
      <c r="CJ48" s="639"/>
      <c r="CK48" s="639"/>
      <c r="CL48" s="639"/>
      <c r="CM48" s="639"/>
      <c r="CN48" s="639"/>
      <c r="CO48" s="639"/>
      <c r="CP48" s="639"/>
      <c r="CQ48" s="640"/>
      <c r="CR48" s="641" t="s">
        <v>129</v>
      </c>
      <c r="CS48" s="644"/>
      <c r="CT48" s="644"/>
      <c r="CU48" s="644"/>
      <c r="CV48" s="644"/>
      <c r="CW48" s="644"/>
      <c r="CX48" s="644"/>
      <c r="CY48" s="645"/>
      <c r="CZ48" s="646" t="s">
        <v>227</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355</v>
      </c>
      <c r="CE49" s="654"/>
      <c r="CF49" s="654"/>
      <c r="CG49" s="654"/>
      <c r="CH49" s="654"/>
      <c r="CI49" s="654"/>
      <c r="CJ49" s="654"/>
      <c r="CK49" s="654"/>
      <c r="CL49" s="654"/>
      <c r="CM49" s="654"/>
      <c r="CN49" s="654"/>
      <c r="CO49" s="654"/>
      <c r="CP49" s="654"/>
      <c r="CQ49" s="655"/>
      <c r="CR49" s="656">
        <v>7428782</v>
      </c>
      <c r="CS49" s="657"/>
      <c r="CT49" s="657"/>
      <c r="CU49" s="657"/>
      <c r="CV49" s="657"/>
      <c r="CW49" s="657"/>
      <c r="CX49" s="657"/>
      <c r="CY49" s="658"/>
      <c r="CZ49" s="659">
        <v>100</v>
      </c>
      <c r="DA49" s="660"/>
      <c r="DB49" s="660"/>
      <c r="DC49" s="661"/>
      <c r="DD49" s="662">
        <v>5220753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faqT6GSlNi9oj8TKtsPEiIFmX47Tef5h4pSNTNBjKGrS/3fIa+FFqKbp7PwAd9R4zo7Kei1HQAWKt44TLNh1g==" saltValue="Z3h2RnPu2q7jcgcSoXUa8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52" zoomScale="70" zoomScaleNormal="25" zoomScaleSheetLayoutView="70" workbookViewId="0">
      <selection activeCell="BR7" sqref="BR7"/>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5" t="s">
        <v>357</v>
      </c>
      <c r="DK2" s="1176"/>
      <c r="DL2" s="1176"/>
      <c r="DM2" s="1176"/>
      <c r="DN2" s="1176"/>
      <c r="DO2" s="1177"/>
      <c r="DP2" s="229"/>
      <c r="DQ2" s="1175" t="s">
        <v>358</v>
      </c>
      <c r="DR2" s="1176"/>
      <c r="DS2" s="1176"/>
      <c r="DT2" s="1176"/>
      <c r="DU2" s="1176"/>
      <c r="DV2" s="1176"/>
      <c r="DW2" s="1176"/>
      <c r="DX2" s="1176"/>
      <c r="DY2" s="1176"/>
      <c r="DZ2" s="1177"/>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28" t="s">
        <v>359</v>
      </c>
      <c r="B4" s="1128"/>
      <c r="C4" s="1128"/>
      <c r="D4" s="1128"/>
      <c r="E4" s="1128"/>
      <c r="F4" s="1128"/>
      <c r="G4" s="1128"/>
      <c r="H4" s="1128"/>
      <c r="I4" s="1128"/>
      <c r="J4" s="1128"/>
      <c r="K4" s="1128"/>
      <c r="L4" s="1128"/>
      <c r="M4" s="1128"/>
      <c r="N4" s="1128"/>
      <c r="O4" s="1128"/>
      <c r="P4" s="1128"/>
      <c r="Q4" s="1128"/>
      <c r="R4" s="1128"/>
      <c r="S4" s="1128"/>
      <c r="T4" s="1128"/>
      <c r="U4" s="1128"/>
      <c r="V4" s="1128"/>
      <c r="W4" s="1128"/>
      <c r="X4" s="1128"/>
      <c r="Y4" s="1128"/>
      <c r="Z4" s="1128"/>
      <c r="AA4" s="1128"/>
      <c r="AB4" s="1128"/>
      <c r="AC4" s="1128"/>
      <c r="AD4" s="1128"/>
      <c r="AE4" s="1128"/>
      <c r="AF4" s="1128"/>
      <c r="AG4" s="1128"/>
      <c r="AH4" s="1128"/>
      <c r="AI4" s="1128"/>
      <c r="AJ4" s="1128"/>
      <c r="AK4" s="1128"/>
      <c r="AL4" s="1128"/>
      <c r="AM4" s="1128"/>
      <c r="AN4" s="1128"/>
      <c r="AO4" s="1128"/>
      <c r="AP4" s="1128"/>
      <c r="AQ4" s="1128"/>
      <c r="AR4" s="1128"/>
      <c r="AS4" s="1128"/>
      <c r="AT4" s="1128"/>
      <c r="AU4" s="1128"/>
      <c r="AV4" s="1128"/>
      <c r="AW4" s="1128"/>
      <c r="AX4" s="1128"/>
      <c r="AY4" s="1128"/>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1" t="s">
        <v>361</v>
      </c>
      <c r="B5" s="1062"/>
      <c r="C5" s="1062"/>
      <c r="D5" s="1062"/>
      <c r="E5" s="1062"/>
      <c r="F5" s="1062"/>
      <c r="G5" s="1062"/>
      <c r="H5" s="1062"/>
      <c r="I5" s="1062"/>
      <c r="J5" s="1062"/>
      <c r="K5" s="1062"/>
      <c r="L5" s="1062"/>
      <c r="M5" s="1062"/>
      <c r="N5" s="1062"/>
      <c r="O5" s="1062"/>
      <c r="P5" s="1063"/>
      <c r="Q5" s="1067" t="s">
        <v>362</v>
      </c>
      <c r="R5" s="1068"/>
      <c r="S5" s="1068"/>
      <c r="T5" s="1068"/>
      <c r="U5" s="1069"/>
      <c r="V5" s="1067" t="s">
        <v>363</v>
      </c>
      <c r="W5" s="1068"/>
      <c r="X5" s="1068"/>
      <c r="Y5" s="1068"/>
      <c r="Z5" s="1069"/>
      <c r="AA5" s="1067" t="s">
        <v>364</v>
      </c>
      <c r="AB5" s="1068"/>
      <c r="AC5" s="1068"/>
      <c r="AD5" s="1068"/>
      <c r="AE5" s="1068"/>
      <c r="AF5" s="1178" t="s">
        <v>365</v>
      </c>
      <c r="AG5" s="1068"/>
      <c r="AH5" s="1068"/>
      <c r="AI5" s="1068"/>
      <c r="AJ5" s="1083"/>
      <c r="AK5" s="1068" t="s">
        <v>366</v>
      </c>
      <c r="AL5" s="1068"/>
      <c r="AM5" s="1068"/>
      <c r="AN5" s="1068"/>
      <c r="AO5" s="1069"/>
      <c r="AP5" s="1067" t="s">
        <v>367</v>
      </c>
      <c r="AQ5" s="1068"/>
      <c r="AR5" s="1068"/>
      <c r="AS5" s="1068"/>
      <c r="AT5" s="1069"/>
      <c r="AU5" s="1067" t="s">
        <v>368</v>
      </c>
      <c r="AV5" s="1068"/>
      <c r="AW5" s="1068"/>
      <c r="AX5" s="1068"/>
      <c r="AY5" s="1083"/>
      <c r="AZ5" s="236"/>
      <c r="BA5" s="236"/>
      <c r="BB5" s="236"/>
      <c r="BC5" s="236"/>
      <c r="BD5" s="236"/>
      <c r="BE5" s="237"/>
      <c r="BF5" s="237"/>
      <c r="BG5" s="237"/>
      <c r="BH5" s="237"/>
      <c r="BI5" s="237"/>
      <c r="BJ5" s="237"/>
      <c r="BK5" s="237"/>
      <c r="BL5" s="237"/>
      <c r="BM5" s="237"/>
      <c r="BN5" s="237"/>
      <c r="BO5" s="237"/>
      <c r="BP5" s="237"/>
      <c r="BQ5" s="1061" t="s">
        <v>369</v>
      </c>
      <c r="BR5" s="1062"/>
      <c r="BS5" s="1062"/>
      <c r="BT5" s="1062"/>
      <c r="BU5" s="1062"/>
      <c r="BV5" s="1062"/>
      <c r="BW5" s="1062"/>
      <c r="BX5" s="1062"/>
      <c r="BY5" s="1062"/>
      <c r="BZ5" s="1062"/>
      <c r="CA5" s="1062"/>
      <c r="CB5" s="1062"/>
      <c r="CC5" s="1062"/>
      <c r="CD5" s="1062"/>
      <c r="CE5" s="1062"/>
      <c r="CF5" s="1062"/>
      <c r="CG5" s="1063"/>
      <c r="CH5" s="1067" t="s">
        <v>370</v>
      </c>
      <c r="CI5" s="1068"/>
      <c r="CJ5" s="1068"/>
      <c r="CK5" s="1068"/>
      <c r="CL5" s="1069"/>
      <c r="CM5" s="1067" t="s">
        <v>371</v>
      </c>
      <c r="CN5" s="1068"/>
      <c r="CO5" s="1068"/>
      <c r="CP5" s="1068"/>
      <c r="CQ5" s="1069"/>
      <c r="CR5" s="1067" t="s">
        <v>372</v>
      </c>
      <c r="CS5" s="1068"/>
      <c r="CT5" s="1068"/>
      <c r="CU5" s="1068"/>
      <c r="CV5" s="1069"/>
      <c r="CW5" s="1067" t="s">
        <v>373</v>
      </c>
      <c r="CX5" s="1068"/>
      <c r="CY5" s="1068"/>
      <c r="CZ5" s="1068"/>
      <c r="DA5" s="1069"/>
      <c r="DB5" s="1067" t="s">
        <v>374</v>
      </c>
      <c r="DC5" s="1068"/>
      <c r="DD5" s="1068"/>
      <c r="DE5" s="1068"/>
      <c r="DF5" s="1069"/>
      <c r="DG5" s="1163" t="s">
        <v>375</v>
      </c>
      <c r="DH5" s="1164"/>
      <c r="DI5" s="1164"/>
      <c r="DJ5" s="1164"/>
      <c r="DK5" s="1165"/>
      <c r="DL5" s="1163" t="s">
        <v>376</v>
      </c>
      <c r="DM5" s="1164"/>
      <c r="DN5" s="1164"/>
      <c r="DO5" s="1164"/>
      <c r="DP5" s="1165"/>
      <c r="DQ5" s="1067" t="s">
        <v>377</v>
      </c>
      <c r="DR5" s="1068"/>
      <c r="DS5" s="1068"/>
      <c r="DT5" s="1068"/>
      <c r="DU5" s="1069"/>
      <c r="DV5" s="1067" t="s">
        <v>368</v>
      </c>
      <c r="DW5" s="1068"/>
      <c r="DX5" s="1068"/>
      <c r="DY5" s="1068"/>
      <c r="DZ5" s="1083"/>
      <c r="EA5" s="234"/>
    </row>
    <row r="6" spans="1:131" s="235" customFormat="1" ht="26.25" customHeight="1" thickBot="1">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79"/>
      <c r="AG6" s="1071"/>
      <c r="AH6" s="1071"/>
      <c r="AI6" s="1071"/>
      <c r="AJ6" s="1084"/>
      <c r="AK6" s="1071"/>
      <c r="AL6" s="1071"/>
      <c r="AM6" s="1071"/>
      <c r="AN6" s="1071"/>
      <c r="AO6" s="1072"/>
      <c r="AP6" s="1070"/>
      <c r="AQ6" s="1071"/>
      <c r="AR6" s="1071"/>
      <c r="AS6" s="1071"/>
      <c r="AT6" s="1072"/>
      <c r="AU6" s="1070"/>
      <c r="AV6" s="1071"/>
      <c r="AW6" s="1071"/>
      <c r="AX6" s="1071"/>
      <c r="AY6" s="1084"/>
      <c r="AZ6" s="232"/>
      <c r="BA6" s="232"/>
      <c r="BB6" s="232"/>
      <c r="BC6" s="232"/>
      <c r="BD6" s="232"/>
      <c r="BE6" s="233"/>
      <c r="BF6" s="233"/>
      <c r="BG6" s="233"/>
      <c r="BH6" s="233"/>
      <c r="BI6" s="233"/>
      <c r="BJ6" s="233"/>
      <c r="BK6" s="233"/>
      <c r="BL6" s="233"/>
      <c r="BM6" s="233"/>
      <c r="BN6" s="233"/>
      <c r="BO6" s="233"/>
      <c r="BP6" s="233"/>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66"/>
      <c r="DH6" s="1167"/>
      <c r="DI6" s="1167"/>
      <c r="DJ6" s="1167"/>
      <c r="DK6" s="1168"/>
      <c r="DL6" s="1166"/>
      <c r="DM6" s="1167"/>
      <c r="DN6" s="1167"/>
      <c r="DO6" s="1167"/>
      <c r="DP6" s="1168"/>
      <c r="DQ6" s="1070"/>
      <c r="DR6" s="1071"/>
      <c r="DS6" s="1071"/>
      <c r="DT6" s="1071"/>
      <c r="DU6" s="1072"/>
      <c r="DV6" s="1070"/>
      <c r="DW6" s="1071"/>
      <c r="DX6" s="1071"/>
      <c r="DY6" s="1071"/>
      <c r="DZ6" s="1084"/>
      <c r="EA6" s="234"/>
    </row>
    <row r="7" spans="1:131" s="235" customFormat="1" ht="26.25" customHeight="1" thickTop="1">
      <c r="A7" s="238">
        <v>1</v>
      </c>
      <c r="B7" s="1115" t="s">
        <v>378</v>
      </c>
      <c r="C7" s="1116"/>
      <c r="D7" s="1116"/>
      <c r="E7" s="1116"/>
      <c r="F7" s="1116"/>
      <c r="G7" s="1116"/>
      <c r="H7" s="1116"/>
      <c r="I7" s="1116"/>
      <c r="J7" s="1116"/>
      <c r="K7" s="1116"/>
      <c r="L7" s="1116"/>
      <c r="M7" s="1116"/>
      <c r="N7" s="1116"/>
      <c r="O7" s="1116"/>
      <c r="P7" s="1117"/>
      <c r="Q7" s="1169">
        <v>7781</v>
      </c>
      <c r="R7" s="1170"/>
      <c r="S7" s="1170"/>
      <c r="T7" s="1170"/>
      <c r="U7" s="1170"/>
      <c r="V7" s="1170">
        <v>7331</v>
      </c>
      <c r="W7" s="1170"/>
      <c r="X7" s="1170"/>
      <c r="Y7" s="1170"/>
      <c r="Z7" s="1170"/>
      <c r="AA7" s="1170">
        <f>Q7-V7</f>
        <v>450</v>
      </c>
      <c r="AB7" s="1170"/>
      <c r="AC7" s="1170"/>
      <c r="AD7" s="1170"/>
      <c r="AE7" s="1171"/>
      <c r="AF7" s="1172">
        <v>439</v>
      </c>
      <c r="AG7" s="1173"/>
      <c r="AH7" s="1173"/>
      <c r="AI7" s="1173"/>
      <c r="AJ7" s="1174"/>
      <c r="AK7" s="1156">
        <v>450</v>
      </c>
      <c r="AL7" s="1157"/>
      <c r="AM7" s="1157"/>
      <c r="AN7" s="1157"/>
      <c r="AO7" s="1157"/>
      <c r="AP7" s="1157">
        <v>7670</v>
      </c>
      <c r="AQ7" s="1157"/>
      <c r="AR7" s="1157"/>
      <c r="AS7" s="1157"/>
      <c r="AT7" s="1157"/>
      <c r="AU7" s="1158"/>
      <c r="AV7" s="1158"/>
      <c r="AW7" s="1158"/>
      <c r="AX7" s="1158"/>
      <c r="AY7" s="1159"/>
      <c r="AZ7" s="232"/>
      <c r="BA7" s="232"/>
      <c r="BB7" s="232"/>
      <c r="BC7" s="232"/>
      <c r="BD7" s="232"/>
      <c r="BE7" s="233"/>
      <c r="BF7" s="233"/>
      <c r="BG7" s="233"/>
      <c r="BH7" s="233"/>
      <c r="BI7" s="233"/>
      <c r="BJ7" s="233"/>
      <c r="BK7" s="233"/>
      <c r="BL7" s="233"/>
      <c r="BM7" s="233"/>
      <c r="BN7" s="233"/>
      <c r="BO7" s="233"/>
      <c r="BP7" s="233"/>
      <c r="BQ7" s="239">
        <v>1</v>
      </c>
      <c r="BR7" s="240"/>
      <c r="BS7" s="1160" t="s">
        <v>565</v>
      </c>
      <c r="BT7" s="1161"/>
      <c r="BU7" s="1161"/>
      <c r="BV7" s="1161"/>
      <c r="BW7" s="1161"/>
      <c r="BX7" s="1161"/>
      <c r="BY7" s="1161"/>
      <c r="BZ7" s="1161"/>
      <c r="CA7" s="1161"/>
      <c r="CB7" s="1161"/>
      <c r="CC7" s="1161"/>
      <c r="CD7" s="1161"/>
      <c r="CE7" s="1161"/>
      <c r="CF7" s="1161"/>
      <c r="CG7" s="1162"/>
      <c r="CH7" s="1153">
        <v>-31</v>
      </c>
      <c r="CI7" s="1154"/>
      <c r="CJ7" s="1154"/>
      <c r="CK7" s="1154"/>
      <c r="CL7" s="1155"/>
      <c r="CM7" s="1153">
        <v>202</v>
      </c>
      <c r="CN7" s="1154"/>
      <c r="CO7" s="1154"/>
      <c r="CP7" s="1154"/>
      <c r="CQ7" s="1155"/>
      <c r="CR7" s="1153">
        <v>7</v>
      </c>
      <c r="CS7" s="1154"/>
      <c r="CT7" s="1154"/>
      <c r="CU7" s="1154"/>
      <c r="CV7" s="1155"/>
      <c r="CW7" s="1153">
        <v>5</v>
      </c>
      <c r="CX7" s="1154"/>
      <c r="CY7" s="1154"/>
      <c r="CZ7" s="1154"/>
      <c r="DA7" s="1155"/>
      <c r="DB7" s="1055" t="s">
        <v>554</v>
      </c>
      <c r="DC7" s="1056"/>
      <c r="DD7" s="1056"/>
      <c r="DE7" s="1056"/>
      <c r="DF7" s="1057"/>
      <c r="DG7" s="1055" t="s">
        <v>554</v>
      </c>
      <c r="DH7" s="1056"/>
      <c r="DI7" s="1056"/>
      <c r="DJ7" s="1056"/>
      <c r="DK7" s="1057"/>
      <c r="DL7" s="1055" t="s">
        <v>554</v>
      </c>
      <c r="DM7" s="1056"/>
      <c r="DN7" s="1056"/>
      <c r="DO7" s="1056"/>
      <c r="DP7" s="1057"/>
      <c r="DQ7" s="1055" t="s">
        <v>554</v>
      </c>
      <c r="DR7" s="1056"/>
      <c r="DS7" s="1056"/>
      <c r="DT7" s="1056"/>
      <c r="DU7" s="1057"/>
      <c r="DV7" s="1180"/>
      <c r="DW7" s="1181"/>
      <c r="DX7" s="1181"/>
      <c r="DY7" s="1181"/>
      <c r="DZ7" s="1182"/>
      <c r="EA7" s="234"/>
    </row>
    <row r="8" spans="1:131" s="235" customFormat="1" ht="26.25" customHeight="1">
      <c r="A8" s="241">
        <v>2</v>
      </c>
      <c r="B8" s="1103" t="s">
        <v>379</v>
      </c>
      <c r="C8" s="1104"/>
      <c r="D8" s="1104"/>
      <c r="E8" s="1104"/>
      <c r="F8" s="1104"/>
      <c r="G8" s="1104"/>
      <c r="H8" s="1104"/>
      <c r="I8" s="1104"/>
      <c r="J8" s="1104"/>
      <c r="K8" s="1104"/>
      <c r="L8" s="1104"/>
      <c r="M8" s="1104"/>
      <c r="N8" s="1104"/>
      <c r="O8" s="1104"/>
      <c r="P8" s="1105"/>
      <c r="Q8" s="1109">
        <v>123</v>
      </c>
      <c r="R8" s="1110"/>
      <c r="S8" s="1110"/>
      <c r="T8" s="1110"/>
      <c r="U8" s="1110"/>
      <c r="V8" s="1110">
        <v>118</v>
      </c>
      <c r="W8" s="1110"/>
      <c r="X8" s="1110"/>
      <c r="Y8" s="1110"/>
      <c r="Z8" s="1110"/>
      <c r="AA8" s="1111">
        <f>Q8-V8</f>
        <v>5</v>
      </c>
      <c r="AB8" s="1086"/>
      <c r="AC8" s="1086"/>
      <c r="AD8" s="1086"/>
      <c r="AE8" s="1087"/>
      <c r="AF8" s="1085">
        <v>5</v>
      </c>
      <c r="AG8" s="1086"/>
      <c r="AH8" s="1086"/>
      <c r="AI8" s="1086"/>
      <c r="AJ8" s="1087"/>
      <c r="AK8" s="1151">
        <v>18</v>
      </c>
      <c r="AL8" s="1152"/>
      <c r="AM8" s="1152"/>
      <c r="AN8" s="1152"/>
      <c r="AO8" s="1152"/>
      <c r="AP8" s="1152" t="s">
        <v>554</v>
      </c>
      <c r="AQ8" s="1152"/>
      <c r="AR8" s="1152"/>
      <c r="AS8" s="1152"/>
      <c r="AT8" s="1152"/>
      <c r="AU8" s="1149"/>
      <c r="AV8" s="1149"/>
      <c r="AW8" s="1149"/>
      <c r="AX8" s="1149"/>
      <c r="AY8" s="1150"/>
      <c r="AZ8" s="232"/>
      <c r="BA8" s="232"/>
      <c r="BB8" s="232"/>
      <c r="BC8" s="232"/>
      <c r="BD8" s="232"/>
      <c r="BE8" s="233"/>
      <c r="BF8" s="233"/>
      <c r="BG8" s="233"/>
      <c r="BH8" s="233"/>
      <c r="BI8" s="233"/>
      <c r="BJ8" s="233"/>
      <c r="BK8" s="233"/>
      <c r="BL8" s="233"/>
      <c r="BM8" s="233"/>
      <c r="BN8" s="233"/>
      <c r="BO8" s="233"/>
      <c r="BP8" s="233"/>
      <c r="BQ8" s="242">
        <v>2</v>
      </c>
      <c r="BR8" s="243"/>
      <c r="BS8" s="1080" t="s">
        <v>566</v>
      </c>
      <c r="BT8" s="1081"/>
      <c r="BU8" s="1081"/>
      <c r="BV8" s="1081"/>
      <c r="BW8" s="1081"/>
      <c r="BX8" s="1081"/>
      <c r="BY8" s="1081"/>
      <c r="BZ8" s="1081"/>
      <c r="CA8" s="1081"/>
      <c r="CB8" s="1081"/>
      <c r="CC8" s="1081"/>
      <c r="CD8" s="1081"/>
      <c r="CE8" s="1081"/>
      <c r="CF8" s="1081"/>
      <c r="CG8" s="1082"/>
      <c r="CH8" s="1055">
        <v>13</v>
      </c>
      <c r="CI8" s="1056"/>
      <c r="CJ8" s="1056"/>
      <c r="CK8" s="1056"/>
      <c r="CL8" s="1057"/>
      <c r="CM8" s="1055">
        <v>163</v>
      </c>
      <c r="CN8" s="1056"/>
      <c r="CO8" s="1056"/>
      <c r="CP8" s="1056"/>
      <c r="CQ8" s="1057"/>
      <c r="CR8" s="1055">
        <v>45</v>
      </c>
      <c r="CS8" s="1056"/>
      <c r="CT8" s="1056"/>
      <c r="CU8" s="1056"/>
      <c r="CV8" s="1057"/>
      <c r="CW8" s="1055" t="s">
        <v>554</v>
      </c>
      <c r="CX8" s="1056"/>
      <c r="CY8" s="1056"/>
      <c r="CZ8" s="1056"/>
      <c r="DA8" s="1057"/>
      <c r="DB8" s="1055" t="s">
        <v>554</v>
      </c>
      <c r="DC8" s="1056"/>
      <c r="DD8" s="1056"/>
      <c r="DE8" s="1056"/>
      <c r="DF8" s="1057"/>
      <c r="DG8" s="1055" t="s">
        <v>554</v>
      </c>
      <c r="DH8" s="1056"/>
      <c r="DI8" s="1056"/>
      <c r="DJ8" s="1056"/>
      <c r="DK8" s="1057"/>
      <c r="DL8" s="1055" t="s">
        <v>554</v>
      </c>
      <c r="DM8" s="1056"/>
      <c r="DN8" s="1056"/>
      <c r="DO8" s="1056"/>
      <c r="DP8" s="1057"/>
      <c r="DQ8" s="1055" t="s">
        <v>554</v>
      </c>
      <c r="DR8" s="1056"/>
      <c r="DS8" s="1056"/>
      <c r="DT8" s="1056"/>
      <c r="DU8" s="1057"/>
      <c r="DV8" s="1058"/>
      <c r="DW8" s="1059"/>
      <c r="DX8" s="1059"/>
      <c r="DY8" s="1059"/>
      <c r="DZ8" s="1060"/>
      <c r="EA8" s="234"/>
    </row>
    <row r="9" spans="1:131" s="235" customFormat="1" ht="26.25" customHeight="1">
      <c r="A9" s="241">
        <v>3</v>
      </c>
      <c r="B9" s="1103"/>
      <c r="C9" s="1104"/>
      <c r="D9" s="1104"/>
      <c r="E9" s="1104"/>
      <c r="F9" s="1104"/>
      <c r="G9" s="1104"/>
      <c r="H9" s="1104"/>
      <c r="I9" s="1104"/>
      <c r="J9" s="1104"/>
      <c r="K9" s="1104"/>
      <c r="L9" s="1104"/>
      <c r="M9" s="1104"/>
      <c r="N9" s="1104"/>
      <c r="O9" s="1104"/>
      <c r="P9" s="1105"/>
      <c r="Q9" s="1109"/>
      <c r="R9" s="1110"/>
      <c r="S9" s="1110"/>
      <c r="T9" s="1110"/>
      <c r="U9" s="1110"/>
      <c r="V9" s="1110"/>
      <c r="W9" s="1110"/>
      <c r="X9" s="1110"/>
      <c r="Y9" s="1110"/>
      <c r="Z9" s="1110"/>
      <c r="AA9" s="1110"/>
      <c r="AB9" s="1110"/>
      <c r="AC9" s="1110"/>
      <c r="AD9" s="1110"/>
      <c r="AE9" s="1111"/>
      <c r="AF9" s="1085"/>
      <c r="AG9" s="1086"/>
      <c r="AH9" s="1086"/>
      <c r="AI9" s="1086"/>
      <c r="AJ9" s="1087"/>
      <c r="AK9" s="1151"/>
      <c r="AL9" s="1152"/>
      <c r="AM9" s="1152"/>
      <c r="AN9" s="1152"/>
      <c r="AO9" s="1152"/>
      <c r="AP9" s="1152"/>
      <c r="AQ9" s="1152"/>
      <c r="AR9" s="1152"/>
      <c r="AS9" s="1152"/>
      <c r="AT9" s="1152"/>
      <c r="AU9" s="1149"/>
      <c r="AV9" s="1149"/>
      <c r="AW9" s="1149"/>
      <c r="AX9" s="1149"/>
      <c r="AY9" s="1150"/>
      <c r="AZ9" s="232"/>
      <c r="BA9" s="232"/>
      <c r="BB9" s="232"/>
      <c r="BC9" s="232"/>
      <c r="BD9" s="232"/>
      <c r="BE9" s="233"/>
      <c r="BF9" s="233"/>
      <c r="BG9" s="233"/>
      <c r="BH9" s="233"/>
      <c r="BI9" s="233"/>
      <c r="BJ9" s="233"/>
      <c r="BK9" s="233"/>
      <c r="BL9" s="233"/>
      <c r="BM9" s="233"/>
      <c r="BN9" s="233"/>
      <c r="BO9" s="233"/>
      <c r="BP9" s="233"/>
      <c r="BQ9" s="242">
        <v>3</v>
      </c>
      <c r="BR9" s="243"/>
      <c r="BS9" s="1080"/>
      <c r="BT9" s="1081"/>
      <c r="BU9" s="1081"/>
      <c r="BV9" s="1081"/>
      <c r="BW9" s="1081"/>
      <c r="BX9" s="1081"/>
      <c r="BY9" s="1081"/>
      <c r="BZ9" s="1081"/>
      <c r="CA9" s="1081"/>
      <c r="CB9" s="1081"/>
      <c r="CC9" s="1081"/>
      <c r="CD9" s="1081"/>
      <c r="CE9" s="1081"/>
      <c r="CF9" s="1081"/>
      <c r="CG9" s="1082"/>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4"/>
    </row>
    <row r="10" spans="1:131" s="235" customFormat="1" ht="26.25" customHeight="1">
      <c r="A10" s="241">
        <v>4</v>
      </c>
      <c r="B10" s="1103"/>
      <c r="C10" s="1104"/>
      <c r="D10" s="1104"/>
      <c r="E10" s="1104"/>
      <c r="F10" s="1104"/>
      <c r="G10" s="1104"/>
      <c r="H10" s="1104"/>
      <c r="I10" s="1104"/>
      <c r="J10" s="1104"/>
      <c r="K10" s="1104"/>
      <c r="L10" s="1104"/>
      <c r="M10" s="1104"/>
      <c r="N10" s="1104"/>
      <c r="O10" s="1104"/>
      <c r="P10" s="1105"/>
      <c r="Q10" s="1109"/>
      <c r="R10" s="1110"/>
      <c r="S10" s="1110"/>
      <c r="T10" s="1110"/>
      <c r="U10" s="1110"/>
      <c r="V10" s="1110"/>
      <c r="W10" s="1110"/>
      <c r="X10" s="1110"/>
      <c r="Y10" s="1110"/>
      <c r="Z10" s="1110"/>
      <c r="AA10" s="1110"/>
      <c r="AB10" s="1110"/>
      <c r="AC10" s="1110"/>
      <c r="AD10" s="1110"/>
      <c r="AE10" s="1111"/>
      <c r="AF10" s="1085"/>
      <c r="AG10" s="1086"/>
      <c r="AH10" s="1086"/>
      <c r="AI10" s="1086"/>
      <c r="AJ10" s="1087"/>
      <c r="AK10" s="1151"/>
      <c r="AL10" s="1152"/>
      <c r="AM10" s="1152"/>
      <c r="AN10" s="1152"/>
      <c r="AO10" s="1152"/>
      <c r="AP10" s="1152"/>
      <c r="AQ10" s="1152"/>
      <c r="AR10" s="1152"/>
      <c r="AS10" s="1152"/>
      <c r="AT10" s="1152"/>
      <c r="AU10" s="1149"/>
      <c r="AV10" s="1149"/>
      <c r="AW10" s="1149"/>
      <c r="AX10" s="1149"/>
      <c r="AY10" s="1150"/>
      <c r="AZ10" s="232"/>
      <c r="BA10" s="232"/>
      <c r="BB10" s="232"/>
      <c r="BC10" s="232"/>
      <c r="BD10" s="232"/>
      <c r="BE10" s="233"/>
      <c r="BF10" s="233"/>
      <c r="BG10" s="233"/>
      <c r="BH10" s="233"/>
      <c r="BI10" s="233"/>
      <c r="BJ10" s="233"/>
      <c r="BK10" s="233"/>
      <c r="BL10" s="233"/>
      <c r="BM10" s="233"/>
      <c r="BN10" s="233"/>
      <c r="BO10" s="233"/>
      <c r="BP10" s="233"/>
      <c r="BQ10" s="242">
        <v>4</v>
      </c>
      <c r="BR10" s="243"/>
      <c r="BS10" s="1080"/>
      <c r="BT10" s="1081"/>
      <c r="BU10" s="1081"/>
      <c r="BV10" s="1081"/>
      <c r="BW10" s="1081"/>
      <c r="BX10" s="1081"/>
      <c r="BY10" s="1081"/>
      <c r="BZ10" s="1081"/>
      <c r="CA10" s="1081"/>
      <c r="CB10" s="1081"/>
      <c r="CC10" s="1081"/>
      <c r="CD10" s="1081"/>
      <c r="CE10" s="1081"/>
      <c r="CF10" s="1081"/>
      <c r="CG10" s="1082"/>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4"/>
    </row>
    <row r="11" spans="1:131" s="235" customFormat="1" ht="26.25" customHeight="1">
      <c r="A11" s="241">
        <v>5</v>
      </c>
      <c r="B11" s="1103"/>
      <c r="C11" s="1104"/>
      <c r="D11" s="1104"/>
      <c r="E11" s="1104"/>
      <c r="F11" s="1104"/>
      <c r="G11" s="1104"/>
      <c r="H11" s="1104"/>
      <c r="I11" s="1104"/>
      <c r="J11" s="1104"/>
      <c r="K11" s="1104"/>
      <c r="L11" s="1104"/>
      <c r="M11" s="1104"/>
      <c r="N11" s="1104"/>
      <c r="O11" s="1104"/>
      <c r="P11" s="1105"/>
      <c r="Q11" s="1109"/>
      <c r="R11" s="1110"/>
      <c r="S11" s="1110"/>
      <c r="T11" s="1110"/>
      <c r="U11" s="1110"/>
      <c r="V11" s="1110"/>
      <c r="W11" s="1110"/>
      <c r="X11" s="1110"/>
      <c r="Y11" s="1110"/>
      <c r="Z11" s="1110"/>
      <c r="AA11" s="1110"/>
      <c r="AB11" s="1110"/>
      <c r="AC11" s="1110"/>
      <c r="AD11" s="1110"/>
      <c r="AE11" s="1111"/>
      <c r="AF11" s="1085"/>
      <c r="AG11" s="1086"/>
      <c r="AH11" s="1086"/>
      <c r="AI11" s="1086"/>
      <c r="AJ11" s="1087"/>
      <c r="AK11" s="1151"/>
      <c r="AL11" s="1152"/>
      <c r="AM11" s="1152"/>
      <c r="AN11" s="1152"/>
      <c r="AO11" s="1152"/>
      <c r="AP11" s="1152"/>
      <c r="AQ11" s="1152"/>
      <c r="AR11" s="1152"/>
      <c r="AS11" s="1152"/>
      <c r="AT11" s="1152"/>
      <c r="AU11" s="1149"/>
      <c r="AV11" s="1149"/>
      <c r="AW11" s="1149"/>
      <c r="AX11" s="1149"/>
      <c r="AY11" s="1150"/>
      <c r="AZ11" s="232"/>
      <c r="BA11" s="232"/>
      <c r="BB11" s="232"/>
      <c r="BC11" s="232"/>
      <c r="BD11" s="232"/>
      <c r="BE11" s="233"/>
      <c r="BF11" s="233"/>
      <c r="BG11" s="233"/>
      <c r="BH11" s="233"/>
      <c r="BI11" s="233"/>
      <c r="BJ11" s="233"/>
      <c r="BK11" s="233"/>
      <c r="BL11" s="233"/>
      <c r="BM11" s="233"/>
      <c r="BN11" s="233"/>
      <c r="BO11" s="233"/>
      <c r="BP11" s="233"/>
      <c r="BQ11" s="242">
        <v>5</v>
      </c>
      <c r="BR11" s="243"/>
      <c r="BS11" s="1080"/>
      <c r="BT11" s="1081"/>
      <c r="BU11" s="1081"/>
      <c r="BV11" s="1081"/>
      <c r="BW11" s="1081"/>
      <c r="BX11" s="1081"/>
      <c r="BY11" s="1081"/>
      <c r="BZ11" s="1081"/>
      <c r="CA11" s="1081"/>
      <c r="CB11" s="1081"/>
      <c r="CC11" s="1081"/>
      <c r="CD11" s="1081"/>
      <c r="CE11" s="1081"/>
      <c r="CF11" s="1081"/>
      <c r="CG11" s="1082"/>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4"/>
    </row>
    <row r="12" spans="1:131" s="235" customFormat="1" ht="26.25" customHeight="1">
      <c r="A12" s="241">
        <v>6</v>
      </c>
      <c r="B12" s="1103"/>
      <c r="C12" s="1104"/>
      <c r="D12" s="1104"/>
      <c r="E12" s="1104"/>
      <c r="F12" s="1104"/>
      <c r="G12" s="1104"/>
      <c r="H12" s="1104"/>
      <c r="I12" s="1104"/>
      <c r="J12" s="1104"/>
      <c r="K12" s="1104"/>
      <c r="L12" s="1104"/>
      <c r="M12" s="1104"/>
      <c r="N12" s="1104"/>
      <c r="O12" s="1104"/>
      <c r="P12" s="1105"/>
      <c r="Q12" s="1109"/>
      <c r="R12" s="1110"/>
      <c r="S12" s="1110"/>
      <c r="T12" s="1110"/>
      <c r="U12" s="1110"/>
      <c r="V12" s="1110"/>
      <c r="W12" s="1110"/>
      <c r="X12" s="1110"/>
      <c r="Y12" s="1110"/>
      <c r="Z12" s="1110"/>
      <c r="AA12" s="1110"/>
      <c r="AB12" s="1110"/>
      <c r="AC12" s="1110"/>
      <c r="AD12" s="1110"/>
      <c r="AE12" s="1111"/>
      <c r="AF12" s="1085"/>
      <c r="AG12" s="1086"/>
      <c r="AH12" s="1086"/>
      <c r="AI12" s="1086"/>
      <c r="AJ12" s="1087"/>
      <c r="AK12" s="1151"/>
      <c r="AL12" s="1152"/>
      <c r="AM12" s="1152"/>
      <c r="AN12" s="1152"/>
      <c r="AO12" s="1152"/>
      <c r="AP12" s="1152"/>
      <c r="AQ12" s="1152"/>
      <c r="AR12" s="1152"/>
      <c r="AS12" s="1152"/>
      <c r="AT12" s="1152"/>
      <c r="AU12" s="1149"/>
      <c r="AV12" s="1149"/>
      <c r="AW12" s="1149"/>
      <c r="AX12" s="1149"/>
      <c r="AY12" s="1150"/>
      <c r="AZ12" s="232"/>
      <c r="BA12" s="232"/>
      <c r="BB12" s="232"/>
      <c r="BC12" s="232"/>
      <c r="BD12" s="232"/>
      <c r="BE12" s="233"/>
      <c r="BF12" s="233"/>
      <c r="BG12" s="233"/>
      <c r="BH12" s="233"/>
      <c r="BI12" s="233"/>
      <c r="BJ12" s="233"/>
      <c r="BK12" s="233"/>
      <c r="BL12" s="233"/>
      <c r="BM12" s="233"/>
      <c r="BN12" s="233"/>
      <c r="BO12" s="233"/>
      <c r="BP12" s="233"/>
      <c r="BQ12" s="242">
        <v>6</v>
      </c>
      <c r="BR12" s="243"/>
      <c r="BS12" s="1080"/>
      <c r="BT12" s="1081"/>
      <c r="BU12" s="1081"/>
      <c r="BV12" s="1081"/>
      <c r="BW12" s="1081"/>
      <c r="BX12" s="1081"/>
      <c r="BY12" s="1081"/>
      <c r="BZ12" s="1081"/>
      <c r="CA12" s="1081"/>
      <c r="CB12" s="1081"/>
      <c r="CC12" s="1081"/>
      <c r="CD12" s="1081"/>
      <c r="CE12" s="1081"/>
      <c r="CF12" s="1081"/>
      <c r="CG12" s="1082"/>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4"/>
    </row>
    <row r="13" spans="1:131" s="235" customFormat="1" ht="26.25" customHeight="1">
      <c r="A13" s="241">
        <v>7</v>
      </c>
      <c r="B13" s="1103"/>
      <c r="C13" s="1104"/>
      <c r="D13" s="1104"/>
      <c r="E13" s="1104"/>
      <c r="F13" s="1104"/>
      <c r="G13" s="1104"/>
      <c r="H13" s="1104"/>
      <c r="I13" s="1104"/>
      <c r="J13" s="1104"/>
      <c r="K13" s="1104"/>
      <c r="L13" s="1104"/>
      <c r="M13" s="1104"/>
      <c r="N13" s="1104"/>
      <c r="O13" s="1104"/>
      <c r="P13" s="1105"/>
      <c r="Q13" s="1109"/>
      <c r="R13" s="1110"/>
      <c r="S13" s="1110"/>
      <c r="T13" s="1110"/>
      <c r="U13" s="1110"/>
      <c r="V13" s="1110"/>
      <c r="W13" s="1110"/>
      <c r="X13" s="1110"/>
      <c r="Y13" s="1110"/>
      <c r="Z13" s="1110"/>
      <c r="AA13" s="1110"/>
      <c r="AB13" s="1110"/>
      <c r="AC13" s="1110"/>
      <c r="AD13" s="1110"/>
      <c r="AE13" s="1111"/>
      <c r="AF13" s="1085"/>
      <c r="AG13" s="1086"/>
      <c r="AH13" s="1086"/>
      <c r="AI13" s="1086"/>
      <c r="AJ13" s="1087"/>
      <c r="AK13" s="1151"/>
      <c r="AL13" s="1152"/>
      <c r="AM13" s="1152"/>
      <c r="AN13" s="1152"/>
      <c r="AO13" s="1152"/>
      <c r="AP13" s="1152"/>
      <c r="AQ13" s="1152"/>
      <c r="AR13" s="1152"/>
      <c r="AS13" s="1152"/>
      <c r="AT13" s="1152"/>
      <c r="AU13" s="1149"/>
      <c r="AV13" s="1149"/>
      <c r="AW13" s="1149"/>
      <c r="AX13" s="1149"/>
      <c r="AY13" s="1150"/>
      <c r="AZ13" s="232"/>
      <c r="BA13" s="232"/>
      <c r="BB13" s="232"/>
      <c r="BC13" s="232"/>
      <c r="BD13" s="232"/>
      <c r="BE13" s="233"/>
      <c r="BF13" s="233"/>
      <c r="BG13" s="233"/>
      <c r="BH13" s="233"/>
      <c r="BI13" s="233"/>
      <c r="BJ13" s="233"/>
      <c r="BK13" s="233"/>
      <c r="BL13" s="233"/>
      <c r="BM13" s="233"/>
      <c r="BN13" s="233"/>
      <c r="BO13" s="233"/>
      <c r="BP13" s="233"/>
      <c r="BQ13" s="242">
        <v>7</v>
      </c>
      <c r="BR13" s="243"/>
      <c r="BS13" s="1080"/>
      <c r="BT13" s="1081"/>
      <c r="BU13" s="1081"/>
      <c r="BV13" s="1081"/>
      <c r="BW13" s="1081"/>
      <c r="BX13" s="1081"/>
      <c r="BY13" s="1081"/>
      <c r="BZ13" s="1081"/>
      <c r="CA13" s="1081"/>
      <c r="CB13" s="1081"/>
      <c r="CC13" s="1081"/>
      <c r="CD13" s="1081"/>
      <c r="CE13" s="1081"/>
      <c r="CF13" s="1081"/>
      <c r="CG13" s="1082"/>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4"/>
    </row>
    <row r="14" spans="1:131" s="235" customFormat="1" ht="26.25" customHeight="1">
      <c r="A14" s="241">
        <v>8</v>
      </c>
      <c r="B14" s="1103"/>
      <c r="C14" s="1104"/>
      <c r="D14" s="1104"/>
      <c r="E14" s="1104"/>
      <c r="F14" s="1104"/>
      <c r="G14" s="1104"/>
      <c r="H14" s="1104"/>
      <c r="I14" s="1104"/>
      <c r="J14" s="1104"/>
      <c r="K14" s="1104"/>
      <c r="L14" s="1104"/>
      <c r="M14" s="1104"/>
      <c r="N14" s="1104"/>
      <c r="O14" s="1104"/>
      <c r="P14" s="1105"/>
      <c r="Q14" s="1109"/>
      <c r="R14" s="1110"/>
      <c r="S14" s="1110"/>
      <c r="T14" s="1110"/>
      <c r="U14" s="1110"/>
      <c r="V14" s="1110"/>
      <c r="W14" s="1110"/>
      <c r="X14" s="1110"/>
      <c r="Y14" s="1110"/>
      <c r="Z14" s="1110"/>
      <c r="AA14" s="1110"/>
      <c r="AB14" s="1110"/>
      <c r="AC14" s="1110"/>
      <c r="AD14" s="1110"/>
      <c r="AE14" s="1111"/>
      <c r="AF14" s="1085"/>
      <c r="AG14" s="1086"/>
      <c r="AH14" s="1086"/>
      <c r="AI14" s="1086"/>
      <c r="AJ14" s="1087"/>
      <c r="AK14" s="1151"/>
      <c r="AL14" s="1152"/>
      <c r="AM14" s="1152"/>
      <c r="AN14" s="1152"/>
      <c r="AO14" s="1152"/>
      <c r="AP14" s="1152"/>
      <c r="AQ14" s="1152"/>
      <c r="AR14" s="1152"/>
      <c r="AS14" s="1152"/>
      <c r="AT14" s="1152"/>
      <c r="AU14" s="1149"/>
      <c r="AV14" s="1149"/>
      <c r="AW14" s="1149"/>
      <c r="AX14" s="1149"/>
      <c r="AY14" s="1150"/>
      <c r="AZ14" s="232"/>
      <c r="BA14" s="232"/>
      <c r="BB14" s="232"/>
      <c r="BC14" s="232"/>
      <c r="BD14" s="232"/>
      <c r="BE14" s="233"/>
      <c r="BF14" s="233"/>
      <c r="BG14" s="233"/>
      <c r="BH14" s="233"/>
      <c r="BI14" s="233"/>
      <c r="BJ14" s="233"/>
      <c r="BK14" s="233"/>
      <c r="BL14" s="233"/>
      <c r="BM14" s="233"/>
      <c r="BN14" s="233"/>
      <c r="BO14" s="233"/>
      <c r="BP14" s="233"/>
      <c r="BQ14" s="242">
        <v>8</v>
      </c>
      <c r="BR14" s="243"/>
      <c r="BS14" s="1080"/>
      <c r="BT14" s="1081"/>
      <c r="BU14" s="1081"/>
      <c r="BV14" s="1081"/>
      <c r="BW14" s="1081"/>
      <c r="BX14" s="1081"/>
      <c r="BY14" s="1081"/>
      <c r="BZ14" s="1081"/>
      <c r="CA14" s="1081"/>
      <c r="CB14" s="1081"/>
      <c r="CC14" s="1081"/>
      <c r="CD14" s="1081"/>
      <c r="CE14" s="1081"/>
      <c r="CF14" s="1081"/>
      <c r="CG14" s="1082"/>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4"/>
    </row>
    <row r="15" spans="1:131" s="235" customFormat="1" ht="26.25" customHeight="1">
      <c r="A15" s="241">
        <v>9</v>
      </c>
      <c r="B15" s="1103"/>
      <c r="C15" s="1104"/>
      <c r="D15" s="1104"/>
      <c r="E15" s="1104"/>
      <c r="F15" s="1104"/>
      <c r="G15" s="1104"/>
      <c r="H15" s="1104"/>
      <c r="I15" s="1104"/>
      <c r="J15" s="1104"/>
      <c r="K15" s="1104"/>
      <c r="L15" s="1104"/>
      <c r="M15" s="1104"/>
      <c r="N15" s="1104"/>
      <c r="O15" s="1104"/>
      <c r="P15" s="1105"/>
      <c r="Q15" s="1109"/>
      <c r="R15" s="1110"/>
      <c r="S15" s="1110"/>
      <c r="T15" s="1110"/>
      <c r="U15" s="1110"/>
      <c r="V15" s="1110"/>
      <c r="W15" s="1110"/>
      <c r="X15" s="1110"/>
      <c r="Y15" s="1110"/>
      <c r="Z15" s="1110"/>
      <c r="AA15" s="1110"/>
      <c r="AB15" s="1110"/>
      <c r="AC15" s="1110"/>
      <c r="AD15" s="1110"/>
      <c r="AE15" s="1111"/>
      <c r="AF15" s="1085"/>
      <c r="AG15" s="1086"/>
      <c r="AH15" s="1086"/>
      <c r="AI15" s="1086"/>
      <c r="AJ15" s="1087"/>
      <c r="AK15" s="1151"/>
      <c r="AL15" s="1152"/>
      <c r="AM15" s="1152"/>
      <c r="AN15" s="1152"/>
      <c r="AO15" s="1152"/>
      <c r="AP15" s="1152"/>
      <c r="AQ15" s="1152"/>
      <c r="AR15" s="1152"/>
      <c r="AS15" s="1152"/>
      <c r="AT15" s="1152"/>
      <c r="AU15" s="1149"/>
      <c r="AV15" s="1149"/>
      <c r="AW15" s="1149"/>
      <c r="AX15" s="1149"/>
      <c r="AY15" s="1150"/>
      <c r="AZ15" s="232"/>
      <c r="BA15" s="232"/>
      <c r="BB15" s="232"/>
      <c r="BC15" s="232"/>
      <c r="BD15" s="232"/>
      <c r="BE15" s="233"/>
      <c r="BF15" s="233"/>
      <c r="BG15" s="233"/>
      <c r="BH15" s="233"/>
      <c r="BI15" s="233"/>
      <c r="BJ15" s="233"/>
      <c r="BK15" s="233"/>
      <c r="BL15" s="233"/>
      <c r="BM15" s="233"/>
      <c r="BN15" s="233"/>
      <c r="BO15" s="233"/>
      <c r="BP15" s="233"/>
      <c r="BQ15" s="242">
        <v>9</v>
      </c>
      <c r="BR15" s="243"/>
      <c r="BS15" s="1080"/>
      <c r="BT15" s="1081"/>
      <c r="BU15" s="1081"/>
      <c r="BV15" s="1081"/>
      <c r="BW15" s="1081"/>
      <c r="BX15" s="1081"/>
      <c r="BY15" s="1081"/>
      <c r="BZ15" s="1081"/>
      <c r="CA15" s="1081"/>
      <c r="CB15" s="1081"/>
      <c r="CC15" s="1081"/>
      <c r="CD15" s="1081"/>
      <c r="CE15" s="1081"/>
      <c r="CF15" s="1081"/>
      <c r="CG15" s="1082"/>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4"/>
    </row>
    <row r="16" spans="1:131" s="235" customFormat="1" ht="26.25" customHeight="1">
      <c r="A16" s="241">
        <v>10</v>
      </c>
      <c r="B16" s="1103"/>
      <c r="C16" s="1104"/>
      <c r="D16" s="1104"/>
      <c r="E16" s="1104"/>
      <c r="F16" s="1104"/>
      <c r="G16" s="1104"/>
      <c r="H16" s="1104"/>
      <c r="I16" s="1104"/>
      <c r="J16" s="1104"/>
      <c r="K16" s="1104"/>
      <c r="L16" s="1104"/>
      <c r="M16" s="1104"/>
      <c r="N16" s="1104"/>
      <c r="O16" s="1104"/>
      <c r="P16" s="1105"/>
      <c r="Q16" s="1109"/>
      <c r="R16" s="1110"/>
      <c r="S16" s="1110"/>
      <c r="T16" s="1110"/>
      <c r="U16" s="1110"/>
      <c r="V16" s="1110"/>
      <c r="W16" s="1110"/>
      <c r="X16" s="1110"/>
      <c r="Y16" s="1110"/>
      <c r="Z16" s="1110"/>
      <c r="AA16" s="1110"/>
      <c r="AB16" s="1110"/>
      <c r="AC16" s="1110"/>
      <c r="AD16" s="1110"/>
      <c r="AE16" s="1111"/>
      <c r="AF16" s="1085"/>
      <c r="AG16" s="1086"/>
      <c r="AH16" s="1086"/>
      <c r="AI16" s="1086"/>
      <c r="AJ16" s="1087"/>
      <c r="AK16" s="1151"/>
      <c r="AL16" s="1152"/>
      <c r="AM16" s="1152"/>
      <c r="AN16" s="1152"/>
      <c r="AO16" s="1152"/>
      <c r="AP16" s="1152"/>
      <c r="AQ16" s="1152"/>
      <c r="AR16" s="1152"/>
      <c r="AS16" s="1152"/>
      <c r="AT16" s="1152"/>
      <c r="AU16" s="1149"/>
      <c r="AV16" s="1149"/>
      <c r="AW16" s="1149"/>
      <c r="AX16" s="1149"/>
      <c r="AY16" s="1150"/>
      <c r="AZ16" s="232"/>
      <c r="BA16" s="232"/>
      <c r="BB16" s="232"/>
      <c r="BC16" s="232"/>
      <c r="BD16" s="232"/>
      <c r="BE16" s="233"/>
      <c r="BF16" s="233"/>
      <c r="BG16" s="233"/>
      <c r="BH16" s="233"/>
      <c r="BI16" s="233"/>
      <c r="BJ16" s="233"/>
      <c r="BK16" s="233"/>
      <c r="BL16" s="233"/>
      <c r="BM16" s="233"/>
      <c r="BN16" s="233"/>
      <c r="BO16" s="233"/>
      <c r="BP16" s="233"/>
      <c r="BQ16" s="242">
        <v>10</v>
      </c>
      <c r="BR16" s="243"/>
      <c r="BS16" s="1080"/>
      <c r="BT16" s="1081"/>
      <c r="BU16" s="1081"/>
      <c r="BV16" s="1081"/>
      <c r="BW16" s="1081"/>
      <c r="BX16" s="1081"/>
      <c r="BY16" s="1081"/>
      <c r="BZ16" s="1081"/>
      <c r="CA16" s="1081"/>
      <c r="CB16" s="1081"/>
      <c r="CC16" s="1081"/>
      <c r="CD16" s="1081"/>
      <c r="CE16" s="1081"/>
      <c r="CF16" s="1081"/>
      <c r="CG16" s="1082"/>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4"/>
    </row>
    <row r="17" spans="1:131" s="235" customFormat="1" ht="26.25" customHeight="1">
      <c r="A17" s="241">
        <v>11</v>
      </c>
      <c r="B17" s="1103"/>
      <c r="C17" s="1104"/>
      <c r="D17" s="1104"/>
      <c r="E17" s="1104"/>
      <c r="F17" s="1104"/>
      <c r="G17" s="1104"/>
      <c r="H17" s="1104"/>
      <c r="I17" s="1104"/>
      <c r="J17" s="1104"/>
      <c r="K17" s="1104"/>
      <c r="L17" s="1104"/>
      <c r="M17" s="1104"/>
      <c r="N17" s="1104"/>
      <c r="O17" s="1104"/>
      <c r="P17" s="1105"/>
      <c r="Q17" s="1109"/>
      <c r="R17" s="1110"/>
      <c r="S17" s="1110"/>
      <c r="T17" s="1110"/>
      <c r="U17" s="1110"/>
      <c r="V17" s="1110"/>
      <c r="W17" s="1110"/>
      <c r="X17" s="1110"/>
      <c r="Y17" s="1110"/>
      <c r="Z17" s="1110"/>
      <c r="AA17" s="1110"/>
      <c r="AB17" s="1110"/>
      <c r="AC17" s="1110"/>
      <c r="AD17" s="1110"/>
      <c r="AE17" s="1111"/>
      <c r="AF17" s="1085"/>
      <c r="AG17" s="1086"/>
      <c r="AH17" s="1086"/>
      <c r="AI17" s="1086"/>
      <c r="AJ17" s="1087"/>
      <c r="AK17" s="1151"/>
      <c r="AL17" s="1152"/>
      <c r="AM17" s="1152"/>
      <c r="AN17" s="1152"/>
      <c r="AO17" s="1152"/>
      <c r="AP17" s="1152"/>
      <c r="AQ17" s="1152"/>
      <c r="AR17" s="1152"/>
      <c r="AS17" s="1152"/>
      <c r="AT17" s="1152"/>
      <c r="AU17" s="1149"/>
      <c r="AV17" s="1149"/>
      <c r="AW17" s="1149"/>
      <c r="AX17" s="1149"/>
      <c r="AY17" s="1150"/>
      <c r="AZ17" s="232"/>
      <c r="BA17" s="232"/>
      <c r="BB17" s="232"/>
      <c r="BC17" s="232"/>
      <c r="BD17" s="232"/>
      <c r="BE17" s="233"/>
      <c r="BF17" s="233"/>
      <c r="BG17" s="233"/>
      <c r="BH17" s="233"/>
      <c r="BI17" s="233"/>
      <c r="BJ17" s="233"/>
      <c r="BK17" s="233"/>
      <c r="BL17" s="233"/>
      <c r="BM17" s="233"/>
      <c r="BN17" s="233"/>
      <c r="BO17" s="233"/>
      <c r="BP17" s="233"/>
      <c r="BQ17" s="242">
        <v>11</v>
      </c>
      <c r="BR17" s="243"/>
      <c r="BS17" s="1080"/>
      <c r="BT17" s="1081"/>
      <c r="BU17" s="1081"/>
      <c r="BV17" s="1081"/>
      <c r="BW17" s="1081"/>
      <c r="BX17" s="1081"/>
      <c r="BY17" s="1081"/>
      <c r="BZ17" s="1081"/>
      <c r="CA17" s="1081"/>
      <c r="CB17" s="1081"/>
      <c r="CC17" s="1081"/>
      <c r="CD17" s="1081"/>
      <c r="CE17" s="1081"/>
      <c r="CF17" s="1081"/>
      <c r="CG17" s="1082"/>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4"/>
    </row>
    <row r="18" spans="1:131" s="235" customFormat="1" ht="26.25" customHeight="1">
      <c r="A18" s="241">
        <v>12</v>
      </c>
      <c r="B18" s="1103"/>
      <c r="C18" s="1104"/>
      <c r="D18" s="1104"/>
      <c r="E18" s="1104"/>
      <c r="F18" s="1104"/>
      <c r="G18" s="1104"/>
      <c r="H18" s="1104"/>
      <c r="I18" s="1104"/>
      <c r="J18" s="1104"/>
      <c r="K18" s="1104"/>
      <c r="L18" s="1104"/>
      <c r="M18" s="1104"/>
      <c r="N18" s="1104"/>
      <c r="O18" s="1104"/>
      <c r="P18" s="1105"/>
      <c r="Q18" s="1109"/>
      <c r="R18" s="1110"/>
      <c r="S18" s="1110"/>
      <c r="T18" s="1110"/>
      <c r="U18" s="1110"/>
      <c r="V18" s="1110"/>
      <c r="W18" s="1110"/>
      <c r="X18" s="1110"/>
      <c r="Y18" s="1110"/>
      <c r="Z18" s="1110"/>
      <c r="AA18" s="1110"/>
      <c r="AB18" s="1110"/>
      <c r="AC18" s="1110"/>
      <c r="AD18" s="1110"/>
      <c r="AE18" s="1111"/>
      <c r="AF18" s="1085"/>
      <c r="AG18" s="1086"/>
      <c r="AH18" s="1086"/>
      <c r="AI18" s="1086"/>
      <c r="AJ18" s="1087"/>
      <c r="AK18" s="1151"/>
      <c r="AL18" s="1152"/>
      <c r="AM18" s="1152"/>
      <c r="AN18" s="1152"/>
      <c r="AO18" s="1152"/>
      <c r="AP18" s="1152"/>
      <c r="AQ18" s="1152"/>
      <c r="AR18" s="1152"/>
      <c r="AS18" s="1152"/>
      <c r="AT18" s="1152"/>
      <c r="AU18" s="1149"/>
      <c r="AV18" s="1149"/>
      <c r="AW18" s="1149"/>
      <c r="AX18" s="1149"/>
      <c r="AY18" s="1150"/>
      <c r="AZ18" s="232"/>
      <c r="BA18" s="232"/>
      <c r="BB18" s="232"/>
      <c r="BC18" s="232"/>
      <c r="BD18" s="232"/>
      <c r="BE18" s="233"/>
      <c r="BF18" s="233"/>
      <c r="BG18" s="233"/>
      <c r="BH18" s="233"/>
      <c r="BI18" s="233"/>
      <c r="BJ18" s="233"/>
      <c r="BK18" s="233"/>
      <c r="BL18" s="233"/>
      <c r="BM18" s="233"/>
      <c r="BN18" s="233"/>
      <c r="BO18" s="233"/>
      <c r="BP18" s="233"/>
      <c r="BQ18" s="242">
        <v>12</v>
      </c>
      <c r="BR18" s="243"/>
      <c r="BS18" s="1080"/>
      <c r="BT18" s="1081"/>
      <c r="BU18" s="1081"/>
      <c r="BV18" s="1081"/>
      <c r="BW18" s="1081"/>
      <c r="BX18" s="1081"/>
      <c r="BY18" s="1081"/>
      <c r="BZ18" s="1081"/>
      <c r="CA18" s="1081"/>
      <c r="CB18" s="1081"/>
      <c r="CC18" s="1081"/>
      <c r="CD18" s="1081"/>
      <c r="CE18" s="1081"/>
      <c r="CF18" s="1081"/>
      <c r="CG18" s="1082"/>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4"/>
    </row>
    <row r="19" spans="1:131" s="235" customFormat="1" ht="26.25" customHeight="1">
      <c r="A19" s="241">
        <v>13</v>
      </c>
      <c r="B19" s="1103"/>
      <c r="C19" s="1104"/>
      <c r="D19" s="1104"/>
      <c r="E19" s="1104"/>
      <c r="F19" s="1104"/>
      <c r="G19" s="1104"/>
      <c r="H19" s="1104"/>
      <c r="I19" s="1104"/>
      <c r="J19" s="1104"/>
      <c r="K19" s="1104"/>
      <c r="L19" s="1104"/>
      <c r="M19" s="1104"/>
      <c r="N19" s="1104"/>
      <c r="O19" s="1104"/>
      <c r="P19" s="1105"/>
      <c r="Q19" s="1109"/>
      <c r="R19" s="1110"/>
      <c r="S19" s="1110"/>
      <c r="T19" s="1110"/>
      <c r="U19" s="1110"/>
      <c r="V19" s="1110"/>
      <c r="W19" s="1110"/>
      <c r="X19" s="1110"/>
      <c r="Y19" s="1110"/>
      <c r="Z19" s="1110"/>
      <c r="AA19" s="1110"/>
      <c r="AB19" s="1110"/>
      <c r="AC19" s="1110"/>
      <c r="AD19" s="1110"/>
      <c r="AE19" s="1111"/>
      <c r="AF19" s="1085"/>
      <c r="AG19" s="1086"/>
      <c r="AH19" s="1086"/>
      <c r="AI19" s="1086"/>
      <c r="AJ19" s="1087"/>
      <c r="AK19" s="1151"/>
      <c r="AL19" s="1152"/>
      <c r="AM19" s="1152"/>
      <c r="AN19" s="1152"/>
      <c r="AO19" s="1152"/>
      <c r="AP19" s="1152"/>
      <c r="AQ19" s="1152"/>
      <c r="AR19" s="1152"/>
      <c r="AS19" s="1152"/>
      <c r="AT19" s="1152"/>
      <c r="AU19" s="1149"/>
      <c r="AV19" s="1149"/>
      <c r="AW19" s="1149"/>
      <c r="AX19" s="1149"/>
      <c r="AY19" s="1150"/>
      <c r="AZ19" s="232"/>
      <c r="BA19" s="232"/>
      <c r="BB19" s="232"/>
      <c r="BC19" s="232"/>
      <c r="BD19" s="232"/>
      <c r="BE19" s="233"/>
      <c r="BF19" s="233"/>
      <c r="BG19" s="233"/>
      <c r="BH19" s="233"/>
      <c r="BI19" s="233"/>
      <c r="BJ19" s="233"/>
      <c r="BK19" s="233"/>
      <c r="BL19" s="233"/>
      <c r="BM19" s="233"/>
      <c r="BN19" s="233"/>
      <c r="BO19" s="233"/>
      <c r="BP19" s="233"/>
      <c r="BQ19" s="242">
        <v>13</v>
      </c>
      <c r="BR19" s="243"/>
      <c r="BS19" s="1080"/>
      <c r="BT19" s="1081"/>
      <c r="BU19" s="1081"/>
      <c r="BV19" s="1081"/>
      <c r="BW19" s="1081"/>
      <c r="BX19" s="1081"/>
      <c r="BY19" s="1081"/>
      <c r="BZ19" s="1081"/>
      <c r="CA19" s="1081"/>
      <c r="CB19" s="1081"/>
      <c r="CC19" s="1081"/>
      <c r="CD19" s="1081"/>
      <c r="CE19" s="1081"/>
      <c r="CF19" s="1081"/>
      <c r="CG19" s="1082"/>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4"/>
    </row>
    <row r="20" spans="1:131" s="235" customFormat="1" ht="26.25" customHeight="1">
      <c r="A20" s="241">
        <v>14</v>
      </c>
      <c r="B20" s="1103"/>
      <c r="C20" s="1104"/>
      <c r="D20" s="1104"/>
      <c r="E20" s="1104"/>
      <c r="F20" s="1104"/>
      <c r="G20" s="1104"/>
      <c r="H20" s="1104"/>
      <c r="I20" s="1104"/>
      <c r="J20" s="1104"/>
      <c r="K20" s="1104"/>
      <c r="L20" s="1104"/>
      <c r="M20" s="1104"/>
      <c r="N20" s="1104"/>
      <c r="O20" s="1104"/>
      <c r="P20" s="1105"/>
      <c r="Q20" s="1109"/>
      <c r="R20" s="1110"/>
      <c r="S20" s="1110"/>
      <c r="T20" s="1110"/>
      <c r="U20" s="1110"/>
      <c r="V20" s="1110"/>
      <c r="W20" s="1110"/>
      <c r="X20" s="1110"/>
      <c r="Y20" s="1110"/>
      <c r="Z20" s="1110"/>
      <c r="AA20" s="1110"/>
      <c r="AB20" s="1110"/>
      <c r="AC20" s="1110"/>
      <c r="AD20" s="1110"/>
      <c r="AE20" s="1111"/>
      <c r="AF20" s="1085"/>
      <c r="AG20" s="1086"/>
      <c r="AH20" s="1086"/>
      <c r="AI20" s="1086"/>
      <c r="AJ20" s="1087"/>
      <c r="AK20" s="1151"/>
      <c r="AL20" s="1152"/>
      <c r="AM20" s="1152"/>
      <c r="AN20" s="1152"/>
      <c r="AO20" s="1152"/>
      <c r="AP20" s="1152"/>
      <c r="AQ20" s="1152"/>
      <c r="AR20" s="1152"/>
      <c r="AS20" s="1152"/>
      <c r="AT20" s="1152"/>
      <c r="AU20" s="1149"/>
      <c r="AV20" s="1149"/>
      <c r="AW20" s="1149"/>
      <c r="AX20" s="1149"/>
      <c r="AY20" s="1150"/>
      <c r="AZ20" s="232"/>
      <c r="BA20" s="232"/>
      <c r="BB20" s="232"/>
      <c r="BC20" s="232"/>
      <c r="BD20" s="232"/>
      <c r="BE20" s="233"/>
      <c r="BF20" s="233"/>
      <c r="BG20" s="233"/>
      <c r="BH20" s="233"/>
      <c r="BI20" s="233"/>
      <c r="BJ20" s="233"/>
      <c r="BK20" s="233"/>
      <c r="BL20" s="233"/>
      <c r="BM20" s="233"/>
      <c r="BN20" s="233"/>
      <c r="BO20" s="233"/>
      <c r="BP20" s="233"/>
      <c r="BQ20" s="242">
        <v>14</v>
      </c>
      <c r="BR20" s="243"/>
      <c r="BS20" s="1080"/>
      <c r="BT20" s="1081"/>
      <c r="BU20" s="1081"/>
      <c r="BV20" s="1081"/>
      <c r="BW20" s="1081"/>
      <c r="BX20" s="1081"/>
      <c r="BY20" s="1081"/>
      <c r="BZ20" s="1081"/>
      <c r="CA20" s="1081"/>
      <c r="CB20" s="1081"/>
      <c r="CC20" s="1081"/>
      <c r="CD20" s="1081"/>
      <c r="CE20" s="1081"/>
      <c r="CF20" s="1081"/>
      <c r="CG20" s="1082"/>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4"/>
    </row>
    <row r="21" spans="1:131" s="235" customFormat="1" ht="26.25" customHeight="1" thickBot="1">
      <c r="A21" s="241">
        <v>15</v>
      </c>
      <c r="B21" s="1103"/>
      <c r="C21" s="1104"/>
      <c r="D21" s="1104"/>
      <c r="E21" s="1104"/>
      <c r="F21" s="1104"/>
      <c r="G21" s="1104"/>
      <c r="H21" s="1104"/>
      <c r="I21" s="1104"/>
      <c r="J21" s="1104"/>
      <c r="K21" s="1104"/>
      <c r="L21" s="1104"/>
      <c r="M21" s="1104"/>
      <c r="N21" s="1104"/>
      <c r="O21" s="1104"/>
      <c r="P21" s="1105"/>
      <c r="Q21" s="1109"/>
      <c r="R21" s="1110"/>
      <c r="S21" s="1110"/>
      <c r="T21" s="1110"/>
      <c r="U21" s="1110"/>
      <c r="V21" s="1110"/>
      <c r="W21" s="1110"/>
      <c r="X21" s="1110"/>
      <c r="Y21" s="1110"/>
      <c r="Z21" s="1110"/>
      <c r="AA21" s="1110"/>
      <c r="AB21" s="1110"/>
      <c r="AC21" s="1110"/>
      <c r="AD21" s="1110"/>
      <c r="AE21" s="1111"/>
      <c r="AF21" s="1085"/>
      <c r="AG21" s="1086"/>
      <c r="AH21" s="1086"/>
      <c r="AI21" s="1086"/>
      <c r="AJ21" s="1087"/>
      <c r="AK21" s="1151"/>
      <c r="AL21" s="1152"/>
      <c r="AM21" s="1152"/>
      <c r="AN21" s="1152"/>
      <c r="AO21" s="1152"/>
      <c r="AP21" s="1152"/>
      <c r="AQ21" s="1152"/>
      <c r="AR21" s="1152"/>
      <c r="AS21" s="1152"/>
      <c r="AT21" s="1152"/>
      <c r="AU21" s="1149"/>
      <c r="AV21" s="1149"/>
      <c r="AW21" s="1149"/>
      <c r="AX21" s="1149"/>
      <c r="AY21" s="1150"/>
      <c r="AZ21" s="232"/>
      <c r="BA21" s="232"/>
      <c r="BB21" s="232"/>
      <c r="BC21" s="232"/>
      <c r="BD21" s="232"/>
      <c r="BE21" s="233"/>
      <c r="BF21" s="233"/>
      <c r="BG21" s="233"/>
      <c r="BH21" s="233"/>
      <c r="BI21" s="233"/>
      <c r="BJ21" s="233"/>
      <c r="BK21" s="233"/>
      <c r="BL21" s="233"/>
      <c r="BM21" s="233"/>
      <c r="BN21" s="233"/>
      <c r="BO21" s="233"/>
      <c r="BP21" s="233"/>
      <c r="BQ21" s="242">
        <v>15</v>
      </c>
      <c r="BR21" s="243"/>
      <c r="BS21" s="1080"/>
      <c r="BT21" s="1081"/>
      <c r="BU21" s="1081"/>
      <c r="BV21" s="1081"/>
      <c r="BW21" s="1081"/>
      <c r="BX21" s="1081"/>
      <c r="BY21" s="1081"/>
      <c r="BZ21" s="1081"/>
      <c r="CA21" s="1081"/>
      <c r="CB21" s="1081"/>
      <c r="CC21" s="1081"/>
      <c r="CD21" s="1081"/>
      <c r="CE21" s="1081"/>
      <c r="CF21" s="1081"/>
      <c r="CG21" s="1082"/>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4"/>
    </row>
    <row r="22" spans="1:131" s="235" customFormat="1" ht="26.25" customHeight="1">
      <c r="A22" s="241">
        <v>16</v>
      </c>
      <c r="B22" s="1103"/>
      <c r="C22" s="1104"/>
      <c r="D22" s="1104"/>
      <c r="E22" s="1104"/>
      <c r="F22" s="1104"/>
      <c r="G22" s="1104"/>
      <c r="H22" s="1104"/>
      <c r="I22" s="1104"/>
      <c r="J22" s="1104"/>
      <c r="K22" s="1104"/>
      <c r="L22" s="1104"/>
      <c r="M22" s="1104"/>
      <c r="N22" s="1104"/>
      <c r="O22" s="1104"/>
      <c r="P22" s="1105"/>
      <c r="Q22" s="1146"/>
      <c r="R22" s="1147"/>
      <c r="S22" s="1147"/>
      <c r="T22" s="1147"/>
      <c r="U22" s="1147"/>
      <c r="V22" s="1147"/>
      <c r="W22" s="1147"/>
      <c r="X22" s="1147"/>
      <c r="Y22" s="1147"/>
      <c r="Z22" s="1147"/>
      <c r="AA22" s="1147"/>
      <c r="AB22" s="1147"/>
      <c r="AC22" s="1147"/>
      <c r="AD22" s="1147"/>
      <c r="AE22" s="1148"/>
      <c r="AF22" s="1085"/>
      <c r="AG22" s="1086"/>
      <c r="AH22" s="1086"/>
      <c r="AI22" s="1086"/>
      <c r="AJ22" s="1087"/>
      <c r="AK22" s="1142"/>
      <c r="AL22" s="1143"/>
      <c r="AM22" s="1143"/>
      <c r="AN22" s="1143"/>
      <c r="AO22" s="1143"/>
      <c r="AP22" s="1143"/>
      <c r="AQ22" s="1143"/>
      <c r="AR22" s="1143"/>
      <c r="AS22" s="1143"/>
      <c r="AT22" s="1143"/>
      <c r="AU22" s="1144"/>
      <c r="AV22" s="1144"/>
      <c r="AW22" s="1144"/>
      <c r="AX22" s="1144"/>
      <c r="AY22" s="1145"/>
      <c r="AZ22" s="1101" t="s">
        <v>380</v>
      </c>
      <c r="BA22" s="1101"/>
      <c r="BB22" s="1101"/>
      <c r="BC22" s="1101"/>
      <c r="BD22" s="1102"/>
      <c r="BE22" s="233"/>
      <c r="BF22" s="233"/>
      <c r="BG22" s="233"/>
      <c r="BH22" s="233"/>
      <c r="BI22" s="233"/>
      <c r="BJ22" s="233"/>
      <c r="BK22" s="233"/>
      <c r="BL22" s="233"/>
      <c r="BM22" s="233"/>
      <c r="BN22" s="233"/>
      <c r="BO22" s="233"/>
      <c r="BP22" s="233"/>
      <c r="BQ22" s="242">
        <v>16</v>
      </c>
      <c r="BR22" s="243"/>
      <c r="BS22" s="1080"/>
      <c r="BT22" s="1081"/>
      <c r="BU22" s="1081"/>
      <c r="BV22" s="1081"/>
      <c r="BW22" s="1081"/>
      <c r="BX22" s="1081"/>
      <c r="BY22" s="1081"/>
      <c r="BZ22" s="1081"/>
      <c r="CA22" s="1081"/>
      <c r="CB22" s="1081"/>
      <c r="CC22" s="1081"/>
      <c r="CD22" s="1081"/>
      <c r="CE22" s="1081"/>
      <c r="CF22" s="1081"/>
      <c r="CG22" s="1082"/>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4"/>
    </row>
    <row r="23" spans="1:131" s="235" customFormat="1" ht="26.25" customHeight="1" thickBot="1">
      <c r="A23" s="244" t="s">
        <v>381</v>
      </c>
      <c r="B23" s="1013" t="s">
        <v>382</v>
      </c>
      <c r="C23" s="1014"/>
      <c r="D23" s="1014"/>
      <c r="E23" s="1014"/>
      <c r="F23" s="1014"/>
      <c r="G23" s="1014"/>
      <c r="H23" s="1014"/>
      <c r="I23" s="1014"/>
      <c r="J23" s="1014"/>
      <c r="K23" s="1014"/>
      <c r="L23" s="1014"/>
      <c r="M23" s="1014"/>
      <c r="N23" s="1014"/>
      <c r="O23" s="1014"/>
      <c r="P23" s="1015"/>
      <c r="Q23" s="1133">
        <v>7884</v>
      </c>
      <c r="R23" s="1134"/>
      <c r="S23" s="1134"/>
      <c r="T23" s="1134"/>
      <c r="U23" s="1134"/>
      <c r="V23" s="1134">
        <v>7429</v>
      </c>
      <c r="W23" s="1134"/>
      <c r="X23" s="1134"/>
      <c r="Y23" s="1134"/>
      <c r="Z23" s="1134"/>
      <c r="AA23" s="1134">
        <v>455</v>
      </c>
      <c r="AB23" s="1134"/>
      <c r="AC23" s="1134"/>
      <c r="AD23" s="1134"/>
      <c r="AE23" s="1135"/>
      <c r="AF23" s="1136">
        <v>444</v>
      </c>
      <c r="AG23" s="1134"/>
      <c r="AH23" s="1134"/>
      <c r="AI23" s="1134"/>
      <c r="AJ23" s="1137"/>
      <c r="AK23" s="1138"/>
      <c r="AL23" s="1139"/>
      <c r="AM23" s="1139"/>
      <c r="AN23" s="1139"/>
      <c r="AO23" s="1139"/>
      <c r="AP23" s="1134">
        <v>7670</v>
      </c>
      <c r="AQ23" s="1134"/>
      <c r="AR23" s="1134"/>
      <c r="AS23" s="1134"/>
      <c r="AT23" s="1134"/>
      <c r="AU23" s="1140"/>
      <c r="AV23" s="1140"/>
      <c r="AW23" s="1140"/>
      <c r="AX23" s="1140"/>
      <c r="AY23" s="1141"/>
      <c r="AZ23" s="1130" t="s">
        <v>120</v>
      </c>
      <c r="BA23" s="1131"/>
      <c r="BB23" s="1131"/>
      <c r="BC23" s="1131"/>
      <c r="BD23" s="1132"/>
      <c r="BE23" s="233"/>
      <c r="BF23" s="233"/>
      <c r="BG23" s="233"/>
      <c r="BH23" s="233"/>
      <c r="BI23" s="233"/>
      <c r="BJ23" s="233"/>
      <c r="BK23" s="233"/>
      <c r="BL23" s="233"/>
      <c r="BM23" s="233"/>
      <c r="BN23" s="233"/>
      <c r="BO23" s="233"/>
      <c r="BP23" s="233"/>
      <c r="BQ23" s="242">
        <v>17</v>
      </c>
      <c r="BR23" s="243"/>
      <c r="BS23" s="1080"/>
      <c r="BT23" s="1081"/>
      <c r="BU23" s="1081"/>
      <c r="BV23" s="1081"/>
      <c r="BW23" s="1081"/>
      <c r="BX23" s="1081"/>
      <c r="BY23" s="1081"/>
      <c r="BZ23" s="1081"/>
      <c r="CA23" s="1081"/>
      <c r="CB23" s="1081"/>
      <c r="CC23" s="1081"/>
      <c r="CD23" s="1081"/>
      <c r="CE23" s="1081"/>
      <c r="CF23" s="1081"/>
      <c r="CG23" s="1082"/>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4"/>
    </row>
    <row r="24" spans="1:131" s="235" customFormat="1" ht="26.25" customHeight="1">
      <c r="A24" s="1129" t="s">
        <v>383</v>
      </c>
      <c r="B24" s="1129"/>
      <c r="C24" s="1129"/>
      <c r="D24" s="1129"/>
      <c r="E24" s="1129"/>
      <c r="F24" s="1129"/>
      <c r="G24" s="1129"/>
      <c r="H24" s="1129"/>
      <c r="I24" s="1129"/>
      <c r="J24" s="1129"/>
      <c r="K24" s="1129"/>
      <c r="L24" s="1129"/>
      <c r="M24" s="1129"/>
      <c r="N24" s="1129"/>
      <c r="O24" s="1129"/>
      <c r="P24" s="1129"/>
      <c r="Q24" s="1129"/>
      <c r="R24" s="1129"/>
      <c r="S24" s="1129"/>
      <c r="T24" s="1129"/>
      <c r="U24" s="1129"/>
      <c r="V24" s="1129"/>
      <c r="W24" s="1129"/>
      <c r="X24" s="1129"/>
      <c r="Y24" s="1129"/>
      <c r="Z24" s="1129"/>
      <c r="AA24" s="1129"/>
      <c r="AB24" s="1129"/>
      <c r="AC24" s="1129"/>
      <c r="AD24" s="1129"/>
      <c r="AE24" s="1129"/>
      <c r="AF24" s="1129"/>
      <c r="AG24" s="1129"/>
      <c r="AH24" s="1129"/>
      <c r="AI24" s="1129"/>
      <c r="AJ24" s="1129"/>
      <c r="AK24" s="1129"/>
      <c r="AL24" s="1129"/>
      <c r="AM24" s="1129"/>
      <c r="AN24" s="1129"/>
      <c r="AO24" s="1129"/>
      <c r="AP24" s="1129"/>
      <c r="AQ24" s="1129"/>
      <c r="AR24" s="1129"/>
      <c r="AS24" s="1129"/>
      <c r="AT24" s="1129"/>
      <c r="AU24" s="1129"/>
      <c r="AV24" s="1129"/>
      <c r="AW24" s="1129"/>
      <c r="AX24" s="1129"/>
      <c r="AY24" s="1129"/>
      <c r="AZ24" s="232"/>
      <c r="BA24" s="232"/>
      <c r="BB24" s="232"/>
      <c r="BC24" s="232"/>
      <c r="BD24" s="232"/>
      <c r="BE24" s="233"/>
      <c r="BF24" s="233"/>
      <c r="BG24" s="233"/>
      <c r="BH24" s="233"/>
      <c r="BI24" s="233"/>
      <c r="BJ24" s="233"/>
      <c r="BK24" s="233"/>
      <c r="BL24" s="233"/>
      <c r="BM24" s="233"/>
      <c r="BN24" s="233"/>
      <c r="BO24" s="233"/>
      <c r="BP24" s="233"/>
      <c r="BQ24" s="242">
        <v>18</v>
      </c>
      <c r="BR24" s="243"/>
      <c r="BS24" s="1080"/>
      <c r="BT24" s="1081"/>
      <c r="BU24" s="1081"/>
      <c r="BV24" s="1081"/>
      <c r="BW24" s="1081"/>
      <c r="BX24" s="1081"/>
      <c r="BY24" s="1081"/>
      <c r="BZ24" s="1081"/>
      <c r="CA24" s="1081"/>
      <c r="CB24" s="1081"/>
      <c r="CC24" s="1081"/>
      <c r="CD24" s="1081"/>
      <c r="CE24" s="1081"/>
      <c r="CF24" s="1081"/>
      <c r="CG24" s="1082"/>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4"/>
    </row>
    <row r="25" spans="1:131" s="227" customFormat="1" ht="26.25" customHeight="1" thickBot="1">
      <c r="A25" s="1128" t="s">
        <v>384</v>
      </c>
      <c r="B25" s="1128"/>
      <c r="C25" s="1128"/>
      <c r="D25" s="1128"/>
      <c r="E25" s="1128"/>
      <c r="F25" s="1128"/>
      <c r="G25" s="1128"/>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8"/>
      <c r="AR25" s="1128"/>
      <c r="AS25" s="1128"/>
      <c r="AT25" s="1128"/>
      <c r="AU25" s="1128"/>
      <c r="AV25" s="1128"/>
      <c r="AW25" s="1128"/>
      <c r="AX25" s="1128"/>
      <c r="AY25" s="1128"/>
      <c r="AZ25" s="1128"/>
      <c r="BA25" s="1128"/>
      <c r="BB25" s="1128"/>
      <c r="BC25" s="1128"/>
      <c r="BD25" s="1128"/>
      <c r="BE25" s="1128"/>
      <c r="BF25" s="1128"/>
      <c r="BG25" s="1128"/>
      <c r="BH25" s="1128"/>
      <c r="BI25" s="1128"/>
      <c r="BJ25" s="232"/>
      <c r="BK25" s="232"/>
      <c r="BL25" s="232"/>
      <c r="BM25" s="232"/>
      <c r="BN25" s="232"/>
      <c r="BO25" s="245"/>
      <c r="BP25" s="245"/>
      <c r="BQ25" s="242">
        <v>19</v>
      </c>
      <c r="BR25" s="243"/>
      <c r="BS25" s="1080"/>
      <c r="BT25" s="1081"/>
      <c r="BU25" s="1081"/>
      <c r="BV25" s="1081"/>
      <c r="BW25" s="1081"/>
      <c r="BX25" s="1081"/>
      <c r="BY25" s="1081"/>
      <c r="BZ25" s="1081"/>
      <c r="CA25" s="1081"/>
      <c r="CB25" s="1081"/>
      <c r="CC25" s="1081"/>
      <c r="CD25" s="1081"/>
      <c r="CE25" s="1081"/>
      <c r="CF25" s="1081"/>
      <c r="CG25" s="1082"/>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s="227" customFormat="1" ht="26.25" customHeight="1">
      <c r="A26" s="1061" t="s">
        <v>361</v>
      </c>
      <c r="B26" s="1062"/>
      <c r="C26" s="1062"/>
      <c r="D26" s="1062"/>
      <c r="E26" s="1062"/>
      <c r="F26" s="1062"/>
      <c r="G26" s="1062"/>
      <c r="H26" s="1062"/>
      <c r="I26" s="1062"/>
      <c r="J26" s="1062"/>
      <c r="K26" s="1062"/>
      <c r="L26" s="1062"/>
      <c r="M26" s="1062"/>
      <c r="N26" s="1062"/>
      <c r="O26" s="1062"/>
      <c r="P26" s="1063"/>
      <c r="Q26" s="1067" t="s">
        <v>385</v>
      </c>
      <c r="R26" s="1068"/>
      <c r="S26" s="1068"/>
      <c r="T26" s="1068"/>
      <c r="U26" s="1069"/>
      <c r="V26" s="1067" t="s">
        <v>386</v>
      </c>
      <c r="W26" s="1068"/>
      <c r="X26" s="1068"/>
      <c r="Y26" s="1068"/>
      <c r="Z26" s="1069"/>
      <c r="AA26" s="1067" t="s">
        <v>387</v>
      </c>
      <c r="AB26" s="1068"/>
      <c r="AC26" s="1068"/>
      <c r="AD26" s="1068"/>
      <c r="AE26" s="1068"/>
      <c r="AF26" s="1124" t="s">
        <v>388</v>
      </c>
      <c r="AG26" s="1074"/>
      <c r="AH26" s="1074"/>
      <c r="AI26" s="1074"/>
      <c r="AJ26" s="1125"/>
      <c r="AK26" s="1068" t="s">
        <v>389</v>
      </c>
      <c r="AL26" s="1068"/>
      <c r="AM26" s="1068"/>
      <c r="AN26" s="1068"/>
      <c r="AO26" s="1069"/>
      <c r="AP26" s="1067" t="s">
        <v>390</v>
      </c>
      <c r="AQ26" s="1068"/>
      <c r="AR26" s="1068"/>
      <c r="AS26" s="1068"/>
      <c r="AT26" s="1069"/>
      <c r="AU26" s="1067" t="s">
        <v>391</v>
      </c>
      <c r="AV26" s="1068"/>
      <c r="AW26" s="1068"/>
      <c r="AX26" s="1068"/>
      <c r="AY26" s="1069"/>
      <c r="AZ26" s="1067" t="s">
        <v>392</v>
      </c>
      <c r="BA26" s="1068"/>
      <c r="BB26" s="1068"/>
      <c r="BC26" s="1068"/>
      <c r="BD26" s="1069"/>
      <c r="BE26" s="1067" t="s">
        <v>368</v>
      </c>
      <c r="BF26" s="1068"/>
      <c r="BG26" s="1068"/>
      <c r="BH26" s="1068"/>
      <c r="BI26" s="1083"/>
      <c r="BJ26" s="232"/>
      <c r="BK26" s="232"/>
      <c r="BL26" s="232"/>
      <c r="BM26" s="232"/>
      <c r="BN26" s="232"/>
      <c r="BO26" s="245"/>
      <c r="BP26" s="245"/>
      <c r="BQ26" s="242">
        <v>20</v>
      </c>
      <c r="BR26" s="243"/>
      <c r="BS26" s="1080"/>
      <c r="BT26" s="1081"/>
      <c r="BU26" s="1081"/>
      <c r="BV26" s="1081"/>
      <c r="BW26" s="1081"/>
      <c r="BX26" s="1081"/>
      <c r="BY26" s="1081"/>
      <c r="BZ26" s="1081"/>
      <c r="CA26" s="1081"/>
      <c r="CB26" s="1081"/>
      <c r="CC26" s="1081"/>
      <c r="CD26" s="1081"/>
      <c r="CE26" s="1081"/>
      <c r="CF26" s="1081"/>
      <c r="CG26" s="1082"/>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s="227" customFormat="1" ht="26.25" customHeight="1" thickBot="1">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6"/>
      <c r="AG27" s="1077"/>
      <c r="AH27" s="1077"/>
      <c r="AI27" s="1077"/>
      <c r="AJ27" s="1127"/>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4"/>
      <c r="BJ27" s="232"/>
      <c r="BK27" s="232"/>
      <c r="BL27" s="232"/>
      <c r="BM27" s="232"/>
      <c r="BN27" s="232"/>
      <c r="BO27" s="245"/>
      <c r="BP27" s="245"/>
      <c r="BQ27" s="242">
        <v>21</v>
      </c>
      <c r="BR27" s="243"/>
      <c r="BS27" s="1080"/>
      <c r="BT27" s="1081"/>
      <c r="BU27" s="1081"/>
      <c r="BV27" s="1081"/>
      <c r="BW27" s="1081"/>
      <c r="BX27" s="1081"/>
      <c r="BY27" s="1081"/>
      <c r="BZ27" s="1081"/>
      <c r="CA27" s="1081"/>
      <c r="CB27" s="1081"/>
      <c r="CC27" s="1081"/>
      <c r="CD27" s="1081"/>
      <c r="CE27" s="1081"/>
      <c r="CF27" s="1081"/>
      <c r="CG27" s="1082"/>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s="227" customFormat="1" ht="26.25" customHeight="1" thickTop="1">
      <c r="A28" s="246">
        <v>1</v>
      </c>
      <c r="B28" s="1115" t="s">
        <v>393</v>
      </c>
      <c r="C28" s="1116"/>
      <c r="D28" s="1116"/>
      <c r="E28" s="1116"/>
      <c r="F28" s="1116"/>
      <c r="G28" s="1116"/>
      <c r="H28" s="1116"/>
      <c r="I28" s="1116"/>
      <c r="J28" s="1116"/>
      <c r="K28" s="1116"/>
      <c r="L28" s="1116"/>
      <c r="M28" s="1116"/>
      <c r="N28" s="1116"/>
      <c r="O28" s="1116"/>
      <c r="P28" s="1117"/>
      <c r="Q28" s="1118">
        <v>2112</v>
      </c>
      <c r="R28" s="1119"/>
      <c r="S28" s="1119"/>
      <c r="T28" s="1119"/>
      <c r="U28" s="1119"/>
      <c r="V28" s="1119">
        <v>2021</v>
      </c>
      <c r="W28" s="1119"/>
      <c r="X28" s="1119"/>
      <c r="Y28" s="1119"/>
      <c r="Z28" s="1119"/>
      <c r="AA28" s="1119">
        <v>91</v>
      </c>
      <c r="AB28" s="1119"/>
      <c r="AC28" s="1119"/>
      <c r="AD28" s="1119"/>
      <c r="AE28" s="1120"/>
      <c r="AF28" s="1121">
        <v>91</v>
      </c>
      <c r="AG28" s="1119"/>
      <c r="AH28" s="1119"/>
      <c r="AI28" s="1119"/>
      <c r="AJ28" s="1122"/>
      <c r="AK28" s="1123">
        <v>110</v>
      </c>
      <c r="AL28" s="1112"/>
      <c r="AM28" s="1112"/>
      <c r="AN28" s="1112"/>
      <c r="AO28" s="1112"/>
      <c r="AP28" s="1112" t="s">
        <v>553</v>
      </c>
      <c r="AQ28" s="1112"/>
      <c r="AR28" s="1112"/>
      <c r="AS28" s="1112"/>
      <c r="AT28" s="1112"/>
      <c r="AU28" s="1112" t="s">
        <v>553</v>
      </c>
      <c r="AV28" s="1112"/>
      <c r="AW28" s="1112"/>
      <c r="AX28" s="1112"/>
      <c r="AY28" s="1112"/>
      <c r="AZ28" s="1112" t="s">
        <v>553</v>
      </c>
      <c r="BA28" s="1112"/>
      <c r="BB28" s="1112"/>
      <c r="BC28" s="1112"/>
      <c r="BD28" s="1112"/>
      <c r="BE28" s="1113"/>
      <c r="BF28" s="1113"/>
      <c r="BG28" s="1113"/>
      <c r="BH28" s="1113"/>
      <c r="BI28" s="1114"/>
      <c r="BJ28" s="232"/>
      <c r="BK28" s="232"/>
      <c r="BL28" s="232"/>
      <c r="BM28" s="232"/>
      <c r="BN28" s="232"/>
      <c r="BO28" s="245"/>
      <c r="BP28" s="245"/>
      <c r="BQ28" s="242">
        <v>22</v>
      </c>
      <c r="BR28" s="243"/>
      <c r="BS28" s="1080"/>
      <c r="BT28" s="1081"/>
      <c r="BU28" s="1081"/>
      <c r="BV28" s="1081"/>
      <c r="BW28" s="1081"/>
      <c r="BX28" s="1081"/>
      <c r="BY28" s="1081"/>
      <c r="BZ28" s="1081"/>
      <c r="CA28" s="1081"/>
      <c r="CB28" s="1081"/>
      <c r="CC28" s="1081"/>
      <c r="CD28" s="1081"/>
      <c r="CE28" s="1081"/>
      <c r="CF28" s="1081"/>
      <c r="CG28" s="1082"/>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s="227" customFormat="1" ht="26.25" customHeight="1">
      <c r="A29" s="246">
        <v>2</v>
      </c>
      <c r="B29" s="1103" t="s">
        <v>394</v>
      </c>
      <c r="C29" s="1104"/>
      <c r="D29" s="1104"/>
      <c r="E29" s="1104"/>
      <c r="F29" s="1104"/>
      <c r="G29" s="1104"/>
      <c r="H29" s="1104"/>
      <c r="I29" s="1104"/>
      <c r="J29" s="1104"/>
      <c r="K29" s="1104"/>
      <c r="L29" s="1104"/>
      <c r="M29" s="1104"/>
      <c r="N29" s="1104"/>
      <c r="O29" s="1104"/>
      <c r="P29" s="1105"/>
      <c r="Q29" s="1109">
        <v>1593</v>
      </c>
      <c r="R29" s="1110"/>
      <c r="S29" s="1110"/>
      <c r="T29" s="1110"/>
      <c r="U29" s="1110"/>
      <c r="V29" s="1110">
        <v>1542</v>
      </c>
      <c r="W29" s="1110"/>
      <c r="X29" s="1110"/>
      <c r="Y29" s="1110"/>
      <c r="Z29" s="1110"/>
      <c r="AA29" s="1110">
        <v>50</v>
      </c>
      <c r="AB29" s="1110"/>
      <c r="AC29" s="1110"/>
      <c r="AD29" s="1110"/>
      <c r="AE29" s="1111"/>
      <c r="AF29" s="1085">
        <v>50</v>
      </c>
      <c r="AG29" s="1086"/>
      <c r="AH29" s="1086"/>
      <c r="AI29" s="1086"/>
      <c r="AJ29" s="1087"/>
      <c r="AK29" s="1046">
        <v>207</v>
      </c>
      <c r="AL29" s="1037"/>
      <c r="AM29" s="1037"/>
      <c r="AN29" s="1037"/>
      <c r="AO29" s="1037"/>
      <c r="AP29" s="1047" t="s">
        <v>553</v>
      </c>
      <c r="AQ29" s="1045"/>
      <c r="AR29" s="1045"/>
      <c r="AS29" s="1045"/>
      <c r="AT29" s="1046"/>
      <c r="AU29" s="1047" t="s">
        <v>553</v>
      </c>
      <c r="AV29" s="1045"/>
      <c r="AW29" s="1045"/>
      <c r="AX29" s="1045"/>
      <c r="AY29" s="1046"/>
      <c r="AZ29" s="1047" t="s">
        <v>553</v>
      </c>
      <c r="BA29" s="1045"/>
      <c r="BB29" s="1045"/>
      <c r="BC29" s="1045"/>
      <c r="BD29" s="1046"/>
      <c r="BE29" s="1098"/>
      <c r="BF29" s="1098"/>
      <c r="BG29" s="1098"/>
      <c r="BH29" s="1098"/>
      <c r="BI29" s="1099"/>
      <c r="BJ29" s="232"/>
      <c r="BK29" s="232"/>
      <c r="BL29" s="232"/>
      <c r="BM29" s="232"/>
      <c r="BN29" s="232"/>
      <c r="BO29" s="245"/>
      <c r="BP29" s="245"/>
      <c r="BQ29" s="242">
        <v>23</v>
      </c>
      <c r="BR29" s="243"/>
      <c r="BS29" s="1080"/>
      <c r="BT29" s="1081"/>
      <c r="BU29" s="1081"/>
      <c r="BV29" s="1081"/>
      <c r="BW29" s="1081"/>
      <c r="BX29" s="1081"/>
      <c r="BY29" s="1081"/>
      <c r="BZ29" s="1081"/>
      <c r="CA29" s="1081"/>
      <c r="CB29" s="1081"/>
      <c r="CC29" s="1081"/>
      <c r="CD29" s="1081"/>
      <c r="CE29" s="1081"/>
      <c r="CF29" s="1081"/>
      <c r="CG29" s="1082"/>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s="227" customFormat="1" ht="26.25" customHeight="1">
      <c r="A30" s="246">
        <v>3</v>
      </c>
      <c r="B30" s="1103" t="s">
        <v>395</v>
      </c>
      <c r="C30" s="1104"/>
      <c r="D30" s="1104"/>
      <c r="E30" s="1104"/>
      <c r="F30" s="1104"/>
      <c r="G30" s="1104"/>
      <c r="H30" s="1104"/>
      <c r="I30" s="1104"/>
      <c r="J30" s="1104"/>
      <c r="K30" s="1104"/>
      <c r="L30" s="1104"/>
      <c r="M30" s="1104"/>
      <c r="N30" s="1104"/>
      <c r="O30" s="1104"/>
      <c r="P30" s="1105"/>
      <c r="Q30" s="1109">
        <v>174</v>
      </c>
      <c r="R30" s="1110"/>
      <c r="S30" s="1110"/>
      <c r="T30" s="1110"/>
      <c r="U30" s="1110"/>
      <c r="V30" s="1110">
        <v>173</v>
      </c>
      <c r="W30" s="1110"/>
      <c r="X30" s="1110"/>
      <c r="Y30" s="1110"/>
      <c r="Z30" s="1110"/>
      <c r="AA30" s="1110">
        <v>1</v>
      </c>
      <c r="AB30" s="1110"/>
      <c r="AC30" s="1110"/>
      <c r="AD30" s="1110"/>
      <c r="AE30" s="1111"/>
      <c r="AF30" s="1085">
        <v>1</v>
      </c>
      <c r="AG30" s="1086"/>
      <c r="AH30" s="1086"/>
      <c r="AI30" s="1086"/>
      <c r="AJ30" s="1087"/>
      <c r="AK30" s="1046">
        <v>54</v>
      </c>
      <c r="AL30" s="1037"/>
      <c r="AM30" s="1037"/>
      <c r="AN30" s="1037"/>
      <c r="AO30" s="1037"/>
      <c r="AP30" s="1047" t="s">
        <v>553</v>
      </c>
      <c r="AQ30" s="1045"/>
      <c r="AR30" s="1045"/>
      <c r="AS30" s="1045"/>
      <c r="AT30" s="1046"/>
      <c r="AU30" s="1047" t="s">
        <v>553</v>
      </c>
      <c r="AV30" s="1045"/>
      <c r="AW30" s="1045"/>
      <c r="AX30" s="1045"/>
      <c r="AY30" s="1046"/>
      <c r="AZ30" s="1047" t="s">
        <v>553</v>
      </c>
      <c r="BA30" s="1045"/>
      <c r="BB30" s="1045"/>
      <c r="BC30" s="1045"/>
      <c r="BD30" s="1046"/>
      <c r="BE30" s="1098"/>
      <c r="BF30" s="1098"/>
      <c r="BG30" s="1098"/>
      <c r="BH30" s="1098"/>
      <c r="BI30" s="1099"/>
      <c r="BJ30" s="232"/>
      <c r="BK30" s="232"/>
      <c r="BL30" s="232"/>
      <c r="BM30" s="232"/>
      <c r="BN30" s="232"/>
      <c r="BO30" s="245"/>
      <c r="BP30" s="245"/>
      <c r="BQ30" s="242">
        <v>24</v>
      </c>
      <c r="BR30" s="243"/>
      <c r="BS30" s="1080"/>
      <c r="BT30" s="1081"/>
      <c r="BU30" s="1081"/>
      <c r="BV30" s="1081"/>
      <c r="BW30" s="1081"/>
      <c r="BX30" s="1081"/>
      <c r="BY30" s="1081"/>
      <c r="BZ30" s="1081"/>
      <c r="CA30" s="1081"/>
      <c r="CB30" s="1081"/>
      <c r="CC30" s="1081"/>
      <c r="CD30" s="1081"/>
      <c r="CE30" s="1081"/>
      <c r="CF30" s="1081"/>
      <c r="CG30" s="1082"/>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s="227" customFormat="1" ht="26.25" customHeight="1">
      <c r="A31" s="246">
        <v>4</v>
      </c>
      <c r="B31" s="1103" t="s">
        <v>396</v>
      </c>
      <c r="C31" s="1104"/>
      <c r="D31" s="1104"/>
      <c r="E31" s="1104"/>
      <c r="F31" s="1104"/>
      <c r="G31" s="1104"/>
      <c r="H31" s="1104"/>
      <c r="I31" s="1104"/>
      <c r="J31" s="1104"/>
      <c r="K31" s="1104"/>
      <c r="L31" s="1104"/>
      <c r="M31" s="1104"/>
      <c r="N31" s="1104"/>
      <c r="O31" s="1104"/>
      <c r="P31" s="1105"/>
      <c r="Q31" s="1109">
        <v>443</v>
      </c>
      <c r="R31" s="1110"/>
      <c r="S31" s="1110"/>
      <c r="T31" s="1110"/>
      <c r="U31" s="1110"/>
      <c r="V31" s="1110">
        <v>430</v>
      </c>
      <c r="W31" s="1110"/>
      <c r="X31" s="1110"/>
      <c r="Y31" s="1110"/>
      <c r="Z31" s="1110"/>
      <c r="AA31" s="1110">
        <v>13</v>
      </c>
      <c r="AB31" s="1110"/>
      <c r="AC31" s="1110"/>
      <c r="AD31" s="1110"/>
      <c r="AE31" s="1111"/>
      <c r="AF31" s="1085">
        <v>281</v>
      </c>
      <c r="AG31" s="1086"/>
      <c r="AH31" s="1086"/>
      <c r="AI31" s="1086"/>
      <c r="AJ31" s="1087"/>
      <c r="AK31" s="1046" t="s">
        <v>553</v>
      </c>
      <c r="AL31" s="1037"/>
      <c r="AM31" s="1037"/>
      <c r="AN31" s="1037"/>
      <c r="AO31" s="1037"/>
      <c r="AP31" s="1037">
        <v>1518</v>
      </c>
      <c r="AQ31" s="1037"/>
      <c r="AR31" s="1037"/>
      <c r="AS31" s="1037"/>
      <c r="AT31" s="1037"/>
      <c r="AU31" s="1037">
        <v>618</v>
      </c>
      <c r="AV31" s="1037"/>
      <c r="AW31" s="1037"/>
      <c r="AX31" s="1037"/>
      <c r="AY31" s="1037"/>
      <c r="AZ31" s="1047" t="s">
        <v>553</v>
      </c>
      <c r="BA31" s="1045"/>
      <c r="BB31" s="1045"/>
      <c r="BC31" s="1045"/>
      <c r="BD31" s="1046"/>
      <c r="BE31" s="1098" t="s">
        <v>397</v>
      </c>
      <c r="BF31" s="1098"/>
      <c r="BG31" s="1098"/>
      <c r="BH31" s="1098"/>
      <c r="BI31" s="1099"/>
      <c r="BJ31" s="232"/>
      <c r="BK31" s="232"/>
      <c r="BL31" s="232"/>
      <c r="BM31" s="232"/>
      <c r="BN31" s="232"/>
      <c r="BO31" s="245"/>
      <c r="BP31" s="245"/>
      <c r="BQ31" s="242">
        <v>25</v>
      </c>
      <c r="BR31" s="243"/>
      <c r="BS31" s="1080"/>
      <c r="BT31" s="1081"/>
      <c r="BU31" s="1081"/>
      <c r="BV31" s="1081"/>
      <c r="BW31" s="1081"/>
      <c r="BX31" s="1081"/>
      <c r="BY31" s="1081"/>
      <c r="BZ31" s="1081"/>
      <c r="CA31" s="1081"/>
      <c r="CB31" s="1081"/>
      <c r="CC31" s="1081"/>
      <c r="CD31" s="1081"/>
      <c r="CE31" s="1081"/>
      <c r="CF31" s="1081"/>
      <c r="CG31" s="1082"/>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s="227" customFormat="1" ht="26.25" customHeight="1">
      <c r="A32" s="246">
        <v>5</v>
      </c>
      <c r="B32" s="1103" t="s">
        <v>398</v>
      </c>
      <c r="C32" s="1104"/>
      <c r="D32" s="1104"/>
      <c r="E32" s="1104"/>
      <c r="F32" s="1104"/>
      <c r="G32" s="1104"/>
      <c r="H32" s="1104"/>
      <c r="I32" s="1104"/>
      <c r="J32" s="1104"/>
      <c r="K32" s="1104"/>
      <c r="L32" s="1104"/>
      <c r="M32" s="1104"/>
      <c r="N32" s="1104"/>
      <c r="O32" s="1104"/>
      <c r="P32" s="1105"/>
      <c r="Q32" s="1109">
        <v>229</v>
      </c>
      <c r="R32" s="1110"/>
      <c r="S32" s="1110"/>
      <c r="T32" s="1110"/>
      <c r="U32" s="1110"/>
      <c r="V32" s="1110">
        <v>220</v>
      </c>
      <c r="W32" s="1110"/>
      <c r="X32" s="1110"/>
      <c r="Y32" s="1110"/>
      <c r="Z32" s="1110"/>
      <c r="AA32" s="1110">
        <v>9</v>
      </c>
      <c r="AB32" s="1110"/>
      <c r="AC32" s="1110"/>
      <c r="AD32" s="1110"/>
      <c r="AE32" s="1111"/>
      <c r="AF32" s="1085">
        <v>9</v>
      </c>
      <c r="AG32" s="1086"/>
      <c r="AH32" s="1086"/>
      <c r="AI32" s="1086"/>
      <c r="AJ32" s="1087"/>
      <c r="AK32" s="1046">
        <v>106</v>
      </c>
      <c r="AL32" s="1037"/>
      <c r="AM32" s="1037"/>
      <c r="AN32" s="1037"/>
      <c r="AO32" s="1037"/>
      <c r="AP32" s="1037">
        <v>1878</v>
      </c>
      <c r="AQ32" s="1037"/>
      <c r="AR32" s="1037"/>
      <c r="AS32" s="1037"/>
      <c r="AT32" s="1037"/>
      <c r="AU32" s="1037">
        <v>1576</v>
      </c>
      <c r="AV32" s="1037"/>
      <c r="AW32" s="1037"/>
      <c r="AX32" s="1037"/>
      <c r="AY32" s="1037"/>
      <c r="AZ32" s="1047" t="s">
        <v>553</v>
      </c>
      <c r="BA32" s="1045"/>
      <c r="BB32" s="1045"/>
      <c r="BC32" s="1045"/>
      <c r="BD32" s="1046"/>
      <c r="BE32" s="1098" t="s">
        <v>399</v>
      </c>
      <c r="BF32" s="1098"/>
      <c r="BG32" s="1098"/>
      <c r="BH32" s="1098"/>
      <c r="BI32" s="1099"/>
      <c r="BJ32" s="232"/>
      <c r="BK32" s="232"/>
      <c r="BL32" s="232"/>
      <c r="BM32" s="232"/>
      <c r="BN32" s="232"/>
      <c r="BO32" s="245"/>
      <c r="BP32" s="245"/>
      <c r="BQ32" s="242">
        <v>26</v>
      </c>
      <c r="BR32" s="243"/>
      <c r="BS32" s="1080"/>
      <c r="BT32" s="1081"/>
      <c r="BU32" s="1081"/>
      <c r="BV32" s="1081"/>
      <c r="BW32" s="1081"/>
      <c r="BX32" s="1081"/>
      <c r="BY32" s="1081"/>
      <c r="BZ32" s="1081"/>
      <c r="CA32" s="1081"/>
      <c r="CB32" s="1081"/>
      <c r="CC32" s="1081"/>
      <c r="CD32" s="1081"/>
      <c r="CE32" s="1081"/>
      <c r="CF32" s="1081"/>
      <c r="CG32" s="1082"/>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s="227" customFormat="1" ht="26.25" customHeight="1">
      <c r="A33" s="246">
        <v>6</v>
      </c>
      <c r="B33" s="1103" t="s">
        <v>400</v>
      </c>
      <c r="C33" s="1104"/>
      <c r="D33" s="1104"/>
      <c r="E33" s="1104"/>
      <c r="F33" s="1104"/>
      <c r="G33" s="1104"/>
      <c r="H33" s="1104"/>
      <c r="I33" s="1104"/>
      <c r="J33" s="1104"/>
      <c r="K33" s="1104"/>
      <c r="L33" s="1104"/>
      <c r="M33" s="1104"/>
      <c r="N33" s="1104"/>
      <c r="O33" s="1104"/>
      <c r="P33" s="1105"/>
      <c r="Q33" s="1109">
        <v>48</v>
      </c>
      <c r="R33" s="1110"/>
      <c r="S33" s="1110"/>
      <c r="T33" s="1110"/>
      <c r="U33" s="1110"/>
      <c r="V33" s="1110">
        <v>23</v>
      </c>
      <c r="W33" s="1110"/>
      <c r="X33" s="1110"/>
      <c r="Y33" s="1110"/>
      <c r="Z33" s="1110"/>
      <c r="AA33" s="1110">
        <v>25</v>
      </c>
      <c r="AB33" s="1110"/>
      <c r="AC33" s="1110"/>
      <c r="AD33" s="1110"/>
      <c r="AE33" s="1111"/>
      <c r="AF33" s="1085">
        <v>99</v>
      </c>
      <c r="AG33" s="1086"/>
      <c r="AH33" s="1086"/>
      <c r="AI33" s="1086"/>
      <c r="AJ33" s="1087"/>
      <c r="AK33" s="1046" t="s">
        <v>553</v>
      </c>
      <c r="AL33" s="1037"/>
      <c r="AM33" s="1037"/>
      <c r="AN33" s="1037"/>
      <c r="AO33" s="1037"/>
      <c r="AP33" s="1047" t="s">
        <v>553</v>
      </c>
      <c r="AQ33" s="1045"/>
      <c r="AR33" s="1045"/>
      <c r="AS33" s="1045"/>
      <c r="AT33" s="1046"/>
      <c r="AU33" s="1047" t="s">
        <v>553</v>
      </c>
      <c r="AV33" s="1045"/>
      <c r="AW33" s="1045"/>
      <c r="AX33" s="1045"/>
      <c r="AY33" s="1046"/>
      <c r="AZ33" s="1047" t="s">
        <v>553</v>
      </c>
      <c r="BA33" s="1045"/>
      <c r="BB33" s="1045"/>
      <c r="BC33" s="1045"/>
      <c r="BD33" s="1046"/>
      <c r="BE33" s="1098" t="s">
        <v>399</v>
      </c>
      <c r="BF33" s="1098"/>
      <c r="BG33" s="1098"/>
      <c r="BH33" s="1098"/>
      <c r="BI33" s="1099"/>
      <c r="BJ33" s="232"/>
      <c r="BK33" s="232"/>
      <c r="BL33" s="232"/>
      <c r="BM33" s="232"/>
      <c r="BN33" s="232"/>
      <c r="BO33" s="245"/>
      <c r="BP33" s="245"/>
      <c r="BQ33" s="242">
        <v>27</v>
      </c>
      <c r="BR33" s="243"/>
      <c r="BS33" s="1080"/>
      <c r="BT33" s="1081"/>
      <c r="BU33" s="1081"/>
      <c r="BV33" s="1081"/>
      <c r="BW33" s="1081"/>
      <c r="BX33" s="1081"/>
      <c r="BY33" s="1081"/>
      <c r="BZ33" s="1081"/>
      <c r="CA33" s="1081"/>
      <c r="CB33" s="1081"/>
      <c r="CC33" s="1081"/>
      <c r="CD33" s="1081"/>
      <c r="CE33" s="1081"/>
      <c r="CF33" s="1081"/>
      <c r="CG33" s="1082"/>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s="227" customFormat="1" ht="26.25" customHeight="1">
      <c r="A34" s="246">
        <v>7</v>
      </c>
      <c r="B34" s="1103"/>
      <c r="C34" s="1104"/>
      <c r="D34" s="1104"/>
      <c r="E34" s="1104"/>
      <c r="F34" s="1104"/>
      <c r="G34" s="1104"/>
      <c r="H34" s="1104"/>
      <c r="I34" s="1104"/>
      <c r="J34" s="1104"/>
      <c r="K34" s="1104"/>
      <c r="L34" s="1104"/>
      <c r="M34" s="1104"/>
      <c r="N34" s="1104"/>
      <c r="O34" s="1104"/>
      <c r="P34" s="1105"/>
      <c r="Q34" s="1109"/>
      <c r="R34" s="1110"/>
      <c r="S34" s="1110"/>
      <c r="T34" s="1110"/>
      <c r="U34" s="1110"/>
      <c r="V34" s="1110"/>
      <c r="W34" s="1110"/>
      <c r="X34" s="1110"/>
      <c r="Y34" s="1110"/>
      <c r="Z34" s="1110"/>
      <c r="AA34" s="1110"/>
      <c r="AB34" s="1110"/>
      <c r="AC34" s="1110"/>
      <c r="AD34" s="1110"/>
      <c r="AE34" s="1111"/>
      <c r="AF34" s="1085"/>
      <c r="AG34" s="1086"/>
      <c r="AH34" s="1086"/>
      <c r="AI34" s="1086"/>
      <c r="AJ34" s="1087"/>
      <c r="AK34" s="1046"/>
      <c r="AL34" s="1037"/>
      <c r="AM34" s="1037"/>
      <c r="AN34" s="1037"/>
      <c r="AO34" s="1037"/>
      <c r="AP34" s="1037"/>
      <c r="AQ34" s="1037"/>
      <c r="AR34" s="1037"/>
      <c r="AS34" s="1037"/>
      <c r="AT34" s="1037"/>
      <c r="AU34" s="1037"/>
      <c r="AV34" s="1037"/>
      <c r="AW34" s="1037"/>
      <c r="AX34" s="1037"/>
      <c r="AY34" s="1037"/>
      <c r="AZ34" s="1108"/>
      <c r="BA34" s="1108"/>
      <c r="BB34" s="1108"/>
      <c r="BC34" s="1108"/>
      <c r="BD34" s="1108"/>
      <c r="BE34" s="1098"/>
      <c r="BF34" s="1098"/>
      <c r="BG34" s="1098"/>
      <c r="BH34" s="1098"/>
      <c r="BI34" s="1099"/>
      <c r="BJ34" s="232"/>
      <c r="BK34" s="232"/>
      <c r="BL34" s="232"/>
      <c r="BM34" s="232"/>
      <c r="BN34" s="232"/>
      <c r="BO34" s="245"/>
      <c r="BP34" s="245"/>
      <c r="BQ34" s="242">
        <v>28</v>
      </c>
      <c r="BR34" s="243"/>
      <c r="BS34" s="1080"/>
      <c r="BT34" s="1081"/>
      <c r="BU34" s="1081"/>
      <c r="BV34" s="1081"/>
      <c r="BW34" s="1081"/>
      <c r="BX34" s="1081"/>
      <c r="BY34" s="1081"/>
      <c r="BZ34" s="1081"/>
      <c r="CA34" s="1081"/>
      <c r="CB34" s="1081"/>
      <c r="CC34" s="1081"/>
      <c r="CD34" s="1081"/>
      <c r="CE34" s="1081"/>
      <c r="CF34" s="1081"/>
      <c r="CG34" s="1082"/>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s="227" customFormat="1" ht="26.25" customHeight="1">
      <c r="A35" s="246">
        <v>8</v>
      </c>
      <c r="B35" s="1103"/>
      <c r="C35" s="1104"/>
      <c r="D35" s="1104"/>
      <c r="E35" s="1104"/>
      <c r="F35" s="1104"/>
      <c r="G35" s="1104"/>
      <c r="H35" s="1104"/>
      <c r="I35" s="1104"/>
      <c r="J35" s="1104"/>
      <c r="K35" s="1104"/>
      <c r="L35" s="1104"/>
      <c r="M35" s="1104"/>
      <c r="N35" s="1104"/>
      <c r="O35" s="1104"/>
      <c r="P35" s="1105"/>
      <c r="Q35" s="1109"/>
      <c r="R35" s="1110"/>
      <c r="S35" s="1110"/>
      <c r="T35" s="1110"/>
      <c r="U35" s="1110"/>
      <c r="V35" s="1110"/>
      <c r="W35" s="1110"/>
      <c r="X35" s="1110"/>
      <c r="Y35" s="1110"/>
      <c r="Z35" s="1110"/>
      <c r="AA35" s="1110"/>
      <c r="AB35" s="1110"/>
      <c r="AC35" s="1110"/>
      <c r="AD35" s="1110"/>
      <c r="AE35" s="1111"/>
      <c r="AF35" s="1085"/>
      <c r="AG35" s="1086"/>
      <c r="AH35" s="1086"/>
      <c r="AI35" s="1086"/>
      <c r="AJ35" s="1087"/>
      <c r="AK35" s="1046"/>
      <c r="AL35" s="1037"/>
      <c r="AM35" s="1037"/>
      <c r="AN35" s="1037"/>
      <c r="AO35" s="1037"/>
      <c r="AP35" s="1037"/>
      <c r="AQ35" s="1037"/>
      <c r="AR35" s="1037"/>
      <c r="AS35" s="1037"/>
      <c r="AT35" s="1037"/>
      <c r="AU35" s="1037"/>
      <c r="AV35" s="1037"/>
      <c r="AW35" s="1037"/>
      <c r="AX35" s="1037"/>
      <c r="AY35" s="1037"/>
      <c r="AZ35" s="1108"/>
      <c r="BA35" s="1108"/>
      <c r="BB35" s="1108"/>
      <c r="BC35" s="1108"/>
      <c r="BD35" s="1108"/>
      <c r="BE35" s="1098"/>
      <c r="BF35" s="1098"/>
      <c r="BG35" s="1098"/>
      <c r="BH35" s="1098"/>
      <c r="BI35" s="1099"/>
      <c r="BJ35" s="232"/>
      <c r="BK35" s="232"/>
      <c r="BL35" s="232"/>
      <c r="BM35" s="232"/>
      <c r="BN35" s="232"/>
      <c r="BO35" s="245"/>
      <c r="BP35" s="245"/>
      <c r="BQ35" s="242">
        <v>29</v>
      </c>
      <c r="BR35" s="243"/>
      <c r="BS35" s="1080"/>
      <c r="BT35" s="1081"/>
      <c r="BU35" s="1081"/>
      <c r="BV35" s="1081"/>
      <c r="BW35" s="1081"/>
      <c r="BX35" s="1081"/>
      <c r="BY35" s="1081"/>
      <c r="BZ35" s="1081"/>
      <c r="CA35" s="1081"/>
      <c r="CB35" s="1081"/>
      <c r="CC35" s="1081"/>
      <c r="CD35" s="1081"/>
      <c r="CE35" s="1081"/>
      <c r="CF35" s="1081"/>
      <c r="CG35" s="1082"/>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s="227" customFormat="1" ht="26.25" customHeight="1">
      <c r="A36" s="246">
        <v>9</v>
      </c>
      <c r="B36" s="1103"/>
      <c r="C36" s="1104"/>
      <c r="D36" s="1104"/>
      <c r="E36" s="1104"/>
      <c r="F36" s="1104"/>
      <c r="G36" s="1104"/>
      <c r="H36" s="1104"/>
      <c r="I36" s="1104"/>
      <c r="J36" s="1104"/>
      <c r="K36" s="1104"/>
      <c r="L36" s="1104"/>
      <c r="M36" s="1104"/>
      <c r="N36" s="1104"/>
      <c r="O36" s="1104"/>
      <c r="P36" s="1105"/>
      <c r="Q36" s="1109"/>
      <c r="R36" s="1110"/>
      <c r="S36" s="1110"/>
      <c r="T36" s="1110"/>
      <c r="U36" s="1110"/>
      <c r="V36" s="1110"/>
      <c r="W36" s="1110"/>
      <c r="X36" s="1110"/>
      <c r="Y36" s="1110"/>
      <c r="Z36" s="1110"/>
      <c r="AA36" s="1110"/>
      <c r="AB36" s="1110"/>
      <c r="AC36" s="1110"/>
      <c r="AD36" s="1110"/>
      <c r="AE36" s="1111"/>
      <c r="AF36" s="1085"/>
      <c r="AG36" s="1086"/>
      <c r="AH36" s="1086"/>
      <c r="AI36" s="1086"/>
      <c r="AJ36" s="1087"/>
      <c r="AK36" s="1046"/>
      <c r="AL36" s="1037"/>
      <c r="AM36" s="1037"/>
      <c r="AN36" s="1037"/>
      <c r="AO36" s="1037"/>
      <c r="AP36" s="1037"/>
      <c r="AQ36" s="1037"/>
      <c r="AR36" s="1037"/>
      <c r="AS36" s="1037"/>
      <c r="AT36" s="1037"/>
      <c r="AU36" s="1037"/>
      <c r="AV36" s="1037"/>
      <c r="AW36" s="1037"/>
      <c r="AX36" s="1037"/>
      <c r="AY36" s="1037"/>
      <c r="AZ36" s="1108"/>
      <c r="BA36" s="1108"/>
      <c r="BB36" s="1108"/>
      <c r="BC36" s="1108"/>
      <c r="BD36" s="1108"/>
      <c r="BE36" s="1098"/>
      <c r="BF36" s="1098"/>
      <c r="BG36" s="1098"/>
      <c r="BH36" s="1098"/>
      <c r="BI36" s="1099"/>
      <c r="BJ36" s="232"/>
      <c r="BK36" s="232"/>
      <c r="BL36" s="232"/>
      <c r="BM36" s="232"/>
      <c r="BN36" s="232"/>
      <c r="BO36" s="245"/>
      <c r="BP36" s="245"/>
      <c r="BQ36" s="242">
        <v>30</v>
      </c>
      <c r="BR36" s="243"/>
      <c r="BS36" s="1080"/>
      <c r="BT36" s="1081"/>
      <c r="BU36" s="1081"/>
      <c r="BV36" s="1081"/>
      <c r="BW36" s="1081"/>
      <c r="BX36" s="1081"/>
      <c r="BY36" s="1081"/>
      <c r="BZ36" s="1081"/>
      <c r="CA36" s="1081"/>
      <c r="CB36" s="1081"/>
      <c r="CC36" s="1081"/>
      <c r="CD36" s="1081"/>
      <c r="CE36" s="1081"/>
      <c r="CF36" s="1081"/>
      <c r="CG36" s="1082"/>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s="227" customFormat="1" ht="26.25" customHeight="1">
      <c r="A37" s="246">
        <v>10</v>
      </c>
      <c r="B37" s="1103"/>
      <c r="C37" s="1104"/>
      <c r="D37" s="1104"/>
      <c r="E37" s="1104"/>
      <c r="F37" s="1104"/>
      <c r="G37" s="1104"/>
      <c r="H37" s="1104"/>
      <c r="I37" s="1104"/>
      <c r="J37" s="1104"/>
      <c r="K37" s="1104"/>
      <c r="L37" s="1104"/>
      <c r="M37" s="1104"/>
      <c r="N37" s="1104"/>
      <c r="O37" s="1104"/>
      <c r="P37" s="1105"/>
      <c r="Q37" s="1109"/>
      <c r="R37" s="1110"/>
      <c r="S37" s="1110"/>
      <c r="T37" s="1110"/>
      <c r="U37" s="1110"/>
      <c r="V37" s="1110"/>
      <c r="W37" s="1110"/>
      <c r="X37" s="1110"/>
      <c r="Y37" s="1110"/>
      <c r="Z37" s="1110"/>
      <c r="AA37" s="1110"/>
      <c r="AB37" s="1110"/>
      <c r="AC37" s="1110"/>
      <c r="AD37" s="1110"/>
      <c r="AE37" s="1111"/>
      <c r="AF37" s="1085"/>
      <c r="AG37" s="1086"/>
      <c r="AH37" s="1086"/>
      <c r="AI37" s="1086"/>
      <c r="AJ37" s="1087"/>
      <c r="AK37" s="1046"/>
      <c r="AL37" s="1037"/>
      <c r="AM37" s="1037"/>
      <c r="AN37" s="1037"/>
      <c r="AO37" s="1037"/>
      <c r="AP37" s="1037"/>
      <c r="AQ37" s="1037"/>
      <c r="AR37" s="1037"/>
      <c r="AS37" s="1037"/>
      <c r="AT37" s="1037"/>
      <c r="AU37" s="1037"/>
      <c r="AV37" s="1037"/>
      <c r="AW37" s="1037"/>
      <c r="AX37" s="1037"/>
      <c r="AY37" s="1037"/>
      <c r="AZ37" s="1108"/>
      <c r="BA37" s="1108"/>
      <c r="BB37" s="1108"/>
      <c r="BC37" s="1108"/>
      <c r="BD37" s="1108"/>
      <c r="BE37" s="1098"/>
      <c r="BF37" s="1098"/>
      <c r="BG37" s="1098"/>
      <c r="BH37" s="1098"/>
      <c r="BI37" s="1099"/>
      <c r="BJ37" s="232"/>
      <c r="BK37" s="232"/>
      <c r="BL37" s="232"/>
      <c r="BM37" s="232"/>
      <c r="BN37" s="232"/>
      <c r="BO37" s="245"/>
      <c r="BP37" s="245"/>
      <c r="BQ37" s="242">
        <v>31</v>
      </c>
      <c r="BR37" s="243"/>
      <c r="BS37" s="1080"/>
      <c r="BT37" s="1081"/>
      <c r="BU37" s="1081"/>
      <c r="BV37" s="1081"/>
      <c r="BW37" s="1081"/>
      <c r="BX37" s="1081"/>
      <c r="BY37" s="1081"/>
      <c r="BZ37" s="1081"/>
      <c r="CA37" s="1081"/>
      <c r="CB37" s="1081"/>
      <c r="CC37" s="1081"/>
      <c r="CD37" s="1081"/>
      <c r="CE37" s="1081"/>
      <c r="CF37" s="1081"/>
      <c r="CG37" s="1082"/>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s="227" customFormat="1" ht="26.25" customHeight="1">
      <c r="A38" s="246">
        <v>11</v>
      </c>
      <c r="B38" s="1103"/>
      <c r="C38" s="1104"/>
      <c r="D38" s="1104"/>
      <c r="E38" s="1104"/>
      <c r="F38" s="1104"/>
      <c r="G38" s="1104"/>
      <c r="H38" s="1104"/>
      <c r="I38" s="1104"/>
      <c r="J38" s="1104"/>
      <c r="K38" s="1104"/>
      <c r="L38" s="1104"/>
      <c r="M38" s="1104"/>
      <c r="N38" s="1104"/>
      <c r="O38" s="1104"/>
      <c r="P38" s="1105"/>
      <c r="Q38" s="1109"/>
      <c r="R38" s="1110"/>
      <c r="S38" s="1110"/>
      <c r="T38" s="1110"/>
      <c r="U38" s="1110"/>
      <c r="V38" s="1110"/>
      <c r="W38" s="1110"/>
      <c r="X38" s="1110"/>
      <c r="Y38" s="1110"/>
      <c r="Z38" s="1110"/>
      <c r="AA38" s="1110"/>
      <c r="AB38" s="1110"/>
      <c r="AC38" s="1110"/>
      <c r="AD38" s="1110"/>
      <c r="AE38" s="1111"/>
      <c r="AF38" s="1085"/>
      <c r="AG38" s="1086"/>
      <c r="AH38" s="1086"/>
      <c r="AI38" s="1086"/>
      <c r="AJ38" s="1087"/>
      <c r="AK38" s="1046"/>
      <c r="AL38" s="1037"/>
      <c r="AM38" s="1037"/>
      <c r="AN38" s="1037"/>
      <c r="AO38" s="1037"/>
      <c r="AP38" s="1037"/>
      <c r="AQ38" s="1037"/>
      <c r="AR38" s="1037"/>
      <c r="AS38" s="1037"/>
      <c r="AT38" s="1037"/>
      <c r="AU38" s="1037"/>
      <c r="AV38" s="1037"/>
      <c r="AW38" s="1037"/>
      <c r="AX38" s="1037"/>
      <c r="AY38" s="1037"/>
      <c r="AZ38" s="1108"/>
      <c r="BA38" s="1108"/>
      <c r="BB38" s="1108"/>
      <c r="BC38" s="1108"/>
      <c r="BD38" s="1108"/>
      <c r="BE38" s="1098"/>
      <c r="BF38" s="1098"/>
      <c r="BG38" s="1098"/>
      <c r="BH38" s="1098"/>
      <c r="BI38" s="1099"/>
      <c r="BJ38" s="232"/>
      <c r="BK38" s="232"/>
      <c r="BL38" s="232"/>
      <c r="BM38" s="232"/>
      <c r="BN38" s="232"/>
      <c r="BO38" s="245"/>
      <c r="BP38" s="245"/>
      <c r="BQ38" s="242">
        <v>32</v>
      </c>
      <c r="BR38" s="243"/>
      <c r="BS38" s="1080"/>
      <c r="BT38" s="1081"/>
      <c r="BU38" s="1081"/>
      <c r="BV38" s="1081"/>
      <c r="BW38" s="1081"/>
      <c r="BX38" s="1081"/>
      <c r="BY38" s="1081"/>
      <c r="BZ38" s="1081"/>
      <c r="CA38" s="1081"/>
      <c r="CB38" s="1081"/>
      <c r="CC38" s="1081"/>
      <c r="CD38" s="1081"/>
      <c r="CE38" s="1081"/>
      <c r="CF38" s="1081"/>
      <c r="CG38" s="1082"/>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s="227" customFormat="1" ht="26.25" customHeight="1">
      <c r="A39" s="246">
        <v>12</v>
      </c>
      <c r="B39" s="1103"/>
      <c r="C39" s="1104"/>
      <c r="D39" s="1104"/>
      <c r="E39" s="1104"/>
      <c r="F39" s="1104"/>
      <c r="G39" s="1104"/>
      <c r="H39" s="1104"/>
      <c r="I39" s="1104"/>
      <c r="J39" s="1104"/>
      <c r="K39" s="1104"/>
      <c r="L39" s="1104"/>
      <c r="M39" s="1104"/>
      <c r="N39" s="1104"/>
      <c r="O39" s="1104"/>
      <c r="P39" s="1105"/>
      <c r="Q39" s="1109"/>
      <c r="R39" s="1110"/>
      <c r="S39" s="1110"/>
      <c r="T39" s="1110"/>
      <c r="U39" s="1110"/>
      <c r="V39" s="1110"/>
      <c r="W39" s="1110"/>
      <c r="X39" s="1110"/>
      <c r="Y39" s="1110"/>
      <c r="Z39" s="1110"/>
      <c r="AA39" s="1110"/>
      <c r="AB39" s="1110"/>
      <c r="AC39" s="1110"/>
      <c r="AD39" s="1110"/>
      <c r="AE39" s="1111"/>
      <c r="AF39" s="1085"/>
      <c r="AG39" s="1086"/>
      <c r="AH39" s="1086"/>
      <c r="AI39" s="1086"/>
      <c r="AJ39" s="1087"/>
      <c r="AK39" s="1046"/>
      <c r="AL39" s="1037"/>
      <c r="AM39" s="1037"/>
      <c r="AN39" s="1037"/>
      <c r="AO39" s="1037"/>
      <c r="AP39" s="1037"/>
      <c r="AQ39" s="1037"/>
      <c r="AR39" s="1037"/>
      <c r="AS39" s="1037"/>
      <c r="AT39" s="1037"/>
      <c r="AU39" s="1037"/>
      <c r="AV39" s="1037"/>
      <c r="AW39" s="1037"/>
      <c r="AX39" s="1037"/>
      <c r="AY39" s="1037"/>
      <c r="AZ39" s="1108"/>
      <c r="BA39" s="1108"/>
      <c r="BB39" s="1108"/>
      <c r="BC39" s="1108"/>
      <c r="BD39" s="1108"/>
      <c r="BE39" s="1098"/>
      <c r="BF39" s="1098"/>
      <c r="BG39" s="1098"/>
      <c r="BH39" s="1098"/>
      <c r="BI39" s="1099"/>
      <c r="BJ39" s="232"/>
      <c r="BK39" s="232"/>
      <c r="BL39" s="232"/>
      <c r="BM39" s="232"/>
      <c r="BN39" s="232"/>
      <c r="BO39" s="245"/>
      <c r="BP39" s="245"/>
      <c r="BQ39" s="242">
        <v>33</v>
      </c>
      <c r="BR39" s="243"/>
      <c r="BS39" s="1080"/>
      <c r="BT39" s="1081"/>
      <c r="BU39" s="1081"/>
      <c r="BV39" s="1081"/>
      <c r="BW39" s="1081"/>
      <c r="BX39" s="1081"/>
      <c r="BY39" s="1081"/>
      <c r="BZ39" s="1081"/>
      <c r="CA39" s="1081"/>
      <c r="CB39" s="1081"/>
      <c r="CC39" s="1081"/>
      <c r="CD39" s="1081"/>
      <c r="CE39" s="1081"/>
      <c r="CF39" s="1081"/>
      <c r="CG39" s="1082"/>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s="227" customFormat="1" ht="26.25" customHeight="1">
      <c r="A40" s="241">
        <v>13</v>
      </c>
      <c r="B40" s="1103"/>
      <c r="C40" s="1104"/>
      <c r="D40" s="1104"/>
      <c r="E40" s="1104"/>
      <c r="F40" s="1104"/>
      <c r="G40" s="1104"/>
      <c r="H40" s="1104"/>
      <c r="I40" s="1104"/>
      <c r="J40" s="1104"/>
      <c r="K40" s="1104"/>
      <c r="L40" s="1104"/>
      <c r="M40" s="1104"/>
      <c r="N40" s="1104"/>
      <c r="O40" s="1104"/>
      <c r="P40" s="1105"/>
      <c r="Q40" s="1109"/>
      <c r="R40" s="1110"/>
      <c r="S40" s="1110"/>
      <c r="T40" s="1110"/>
      <c r="U40" s="1110"/>
      <c r="V40" s="1110"/>
      <c r="W40" s="1110"/>
      <c r="X40" s="1110"/>
      <c r="Y40" s="1110"/>
      <c r="Z40" s="1110"/>
      <c r="AA40" s="1110"/>
      <c r="AB40" s="1110"/>
      <c r="AC40" s="1110"/>
      <c r="AD40" s="1110"/>
      <c r="AE40" s="1111"/>
      <c r="AF40" s="1085"/>
      <c r="AG40" s="1086"/>
      <c r="AH40" s="1086"/>
      <c r="AI40" s="1086"/>
      <c r="AJ40" s="1087"/>
      <c r="AK40" s="1046"/>
      <c r="AL40" s="1037"/>
      <c r="AM40" s="1037"/>
      <c r="AN40" s="1037"/>
      <c r="AO40" s="1037"/>
      <c r="AP40" s="1037"/>
      <c r="AQ40" s="1037"/>
      <c r="AR40" s="1037"/>
      <c r="AS40" s="1037"/>
      <c r="AT40" s="1037"/>
      <c r="AU40" s="1037"/>
      <c r="AV40" s="1037"/>
      <c r="AW40" s="1037"/>
      <c r="AX40" s="1037"/>
      <c r="AY40" s="1037"/>
      <c r="AZ40" s="1108"/>
      <c r="BA40" s="1108"/>
      <c r="BB40" s="1108"/>
      <c r="BC40" s="1108"/>
      <c r="BD40" s="1108"/>
      <c r="BE40" s="1098"/>
      <c r="BF40" s="1098"/>
      <c r="BG40" s="1098"/>
      <c r="BH40" s="1098"/>
      <c r="BI40" s="1099"/>
      <c r="BJ40" s="232"/>
      <c r="BK40" s="232"/>
      <c r="BL40" s="232"/>
      <c r="BM40" s="232"/>
      <c r="BN40" s="232"/>
      <c r="BO40" s="245"/>
      <c r="BP40" s="245"/>
      <c r="BQ40" s="242">
        <v>34</v>
      </c>
      <c r="BR40" s="243"/>
      <c r="BS40" s="1080"/>
      <c r="BT40" s="1081"/>
      <c r="BU40" s="1081"/>
      <c r="BV40" s="1081"/>
      <c r="BW40" s="1081"/>
      <c r="BX40" s="1081"/>
      <c r="BY40" s="1081"/>
      <c r="BZ40" s="1081"/>
      <c r="CA40" s="1081"/>
      <c r="CB40" s="1081"/>
      <c r="CC40" s="1081"/>
      <c r="CD40" s="1081"/>
      <c r="CE40" s="1081"/>
      <c r="CF40" s="1081"/>
      <c r="CG40" s="1082"/>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s="227" customFormat="1" ht="26.25" customHeight="1">
      <c r="A41" s="241">
        <v>14</v>
      </c>
      <c r="B41" s="1103"/>
      <c r="C41" s="1104"/>
      <c r="D41" s="1104"/>
      <c r="E41" s="1104"/>
      <c r="F41" s="1104"/>
      <c r="G41" s="1104"/>
      <c r="H41" s="1104"/>
      <c r="I41" s="1104"/>
      <c r="J41" s="1104"/>
      <c r="K41" s="1104"/>
      <c r="L41" s="1104"/>
      <c r="M41" s="1104"/>
      <c r="N41" s="1104"/>
      <c r="O41" s="1104"/>
      <c r="P41" s="1105"/>
      <c r="Q41" s="1109"/>
      <c r="R41" s="1110"/>
      <c r="S41" s="1110"/>
      <c r="T41" s="1110"/>
      <c r="U41" s="1110"/>
      <c r="V41" s="1110"/>
      <c r="W41" s="1110"/>
      <c r="X41" s="1110"/>
      <c r="Y41" s="1110"/>
      <c r="Z41" s="1110"/>
      <c r="AA41" s="1110"/>
      <c r="AB41" s="1110"/>
      <c r="AC41" s="1110"/>
      <c r="AD41" s="1110"/>
      <c r="AE41" s="1111"/>
      <c r="AF41" s="1085"/>
      <c r="AG41" s="1086"/>
      <c r="AH41" s="1086"/>
      <c r="AI41" s="1086"/>
      <c r="AJ41" s="1087"/>
      <c r="AK41" s="1046"/>
      <c r="AL41" s="1037"/>
      <c r="AM41" s="1037"/>
      <c r="AN41" s="1037"/>
      <c r="AO41" s="1037"/>
      <c r="AP41" s="1037"/>
      <c r="AQ41" s="1037"/>
      <c r="AR41" s="1037"/>
      <c r="AS41" s="1037"/>
      <c r="AT41" s="1037"/>
      <c r="AU41" s="1037"/>
      <c r="AV41" s="1037"/>
      <c r="AW41" s="1037"/>
      <c r="AX41" s="1037"/>
      <c r="AY41" s="1037"/>
      <c r="AZ41" s="1108"/>
      <c r="BA41" s="1108"/>
      <c r="BB41" s="1108"/>
      <c r="BC41" s="1108"/>
      <c r="BD41" s="1108"/>
      <c r="BE41" s="1098"/>
      <c r="BF41" s="1098"/>
      <c r="BG41" s="1098"/>
      <c r="BH41" s="1098"/>
      <c r="BI41" s="1099"/>
      <c r="BJ41" s="232"/>
      <c r="BK41" s="232"/>
      <c r="BL41" s="232"/>
      <c r="BM41" s="232"/>
      <c r="BN41" s="232"/>
      <c r="BO41" s="245"/>
      <c r="BP41" s="245"/>
      <c r="BQ41" s="242">
        <v>35</v>
      </c>
      <c r="BR41" s="243"/>
      <c r="BS41" s="1080"/>
      <c r="BT41" s="1081"/>
      <c r="BU41" s="1081"/>
      <c r="BV41" s="1081"/>
      <c r="BW41" s="1081"/>
      <c r="BX41" s="1081"/>
      <c r="BY41" s="1081"/>
      <c r="BZ41" s="1081"/>
      <c r="CA41" s="1081"/>
      <c r="CB41" s="1081"/>
      <c r="CC41" s="1081"/>
      <c r="CD41" s="1081"/>
      <c r="CE41" s="1081"/>
      <c r="CF41" s="1081"/>
      <c r="CG41" s="1082"/>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s="227" customFormat="1" ht="26.25" customHeight="1">
      <c r="A42" s="241">
        <v>15</v>
      </c>
      <c r="B42" s="1103"/>
      <c r="C42" s="1104"/>
      <c r="D42" s="1104"/>
      <c r="E42" s="1104"/>
      <c r="F42" s="1104"/>
      <c r="G42" s="1104"/>
      <c r="H42" s="1104"/>
      <c r="I42" s="1104"/>
      <c r="J42" s="1104"/>
      <c r="K42" s="1104"/>
      <c r="L42" s="1104"/>
      <c r="M42" s="1104"/>
      <c r="N42" s="1104"/>
      <c r="O42" s="1104"/>
      <c r="P42" s="1105"/>
      <c r="Q42" s="1109"/>
      <c r="R42" s="1110"/>
      <c r="S42" s="1110"/>
      <c r="T42" s="1110"/>
      <c r="U42" s="1110"/>
      <c r="V42" s="1110"/>
      <c r="W42" s="1110"/>
      <c r="X42" s="1110"/>
      <c r="Y42" s="1110"/>
      <c r="Z42" s="1110"/>
      <c r="AA42" s="1110"/>
      <c r="AB42" s="1110"/>
      <c r="AC42" s="1110"/>
      <c r="AD42" s="1110"/>
      <c r="AE42" s="1111"/>
      <c r="AF42" s="1085"/>
      <c r="AG42" s="1086"/>
      <c r="AH42" s="1086"/>
      <c r="AI42" s="1086"/>
      <c r="AJ42" s="1087"/>
      <c r="AK42" s="1046"/>
      <c r="AL42" s="1037"/>
      <c r="AM42" s="1037"/>
      <c r="AN42" s="1037"/>
      <c r="AO42" s="1037"/>
      <c r="AP42" s="1037"/>
      <c r="AQ42" s="1037"/>
      <c r="AR42" s="1037"/>
      <c r="AS42" s="1037"/>
      <c r="AT42" s="1037"/>
      <c r="AU42" s="1037"/>
      <c r="AV42" s="1037"/>
      <c r="AW42" s="1037"/>
      <c r="AX42" s="1037"/>
      <c r="AY42" s="1037"/>
      <c r="AZ42" s="1108"/>
      <c r="BA42" s="1108"/>
      <c r="BB42" s="1108"/>
      <c r="BC42" s="1108"/>
      <c r="BD42" s="1108"/>
      <c r="BE42" s="1098"/>
      <c r="BF42" s="1098"/>
      <c r="BG42" s="1098"/>
      <c r="BH42" s="1098"/>
      <c r="BI42" s="1099"/>
      <c r="BJ42" s="232"/>
      <c r="BK42" s="232"/>
      <c r="BL42" s="232"/>
      <c r="BM42" s="232"/>
      <c r="BN42" s="232"/>
      <c r="BO42" s="245"/>
      <c r="BP42" s="245"/>
      <c r="BQ42" s="242">
        <v>36</v>
      </c>
      <c r="BR42" s="243"/>
      <c r="BS42" s="1080"/>
      <c r="BT42" s="1081"/>
      <c r="BU42" s="1081"/>
      <c r="BV42" s="1081"/>
      <c r="BW42" s="1081"/>
      <c r="BX42" s="1081"/>
      <c r="BY42" s="1081"/>
      <c r="BZ42" s="1081"/>
      <c r="CA42" s="1081"/>
      <c r="CB42" s="1081"/>
      <c r="CC42" s="1081"/>
      <c r="CD42" s="1081"/>
      <c r="CE42" s="1081"/>
      <c r="CF42" s="1081"/>
      <c r="CG42" s="1082"/>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s="227" customFormat="1" ht="26.25" customHeight="1">
      <c r="A43" s="241">
        <v>16</v>
      </c>
      <c r="B43" s="1103"/>
      <c r="C43" s="1104"/>
      <c r="D43" s="1104"/>
      <c r="E43" s="1104"/>
      <c r="F43" s="1104"/>
      <c r="G43" s="1104"/>
      <c r="H43" s="1104"/>
      <c r="I43" s="1104"/>
      <c r="J43" s="1104"/>
      <c r="K43" s="1104"/>
      <c r="L43" s="1104"/>
      <c r="M43" s="1104"/>
      <c r="N43" s="1104"/>
      <c r="O43" s="1104"/>
      <c r="P43" s="1105"/>
      <c r="Q43" s="1109"/>
      <c r="R43" s="1110"/>
      <c r="S43" s="1110"/>
      <c r="T43" s="1110"/>
      <c r="U43" s="1110"/>
      <c r="V43" s="1110"/>
      <c r="W43" s="1110"/>
      <c r="X43" s="1110"/>
      <c r="Y43" s="1110"/>
      <c r="Z43" s="1110"/>
      <c r="AA43" s="1110"/>
      <c r="AB43" s="1110"/>
      <c r="AC43" s="1110"/>
      <c r="AD43" s="1110"/>
      <c r="AE43" s="1111"/>
      <c r="AF43" s="1085"/>
      <c r="AG43" s="1086"/>
      <c r="AH43" s="1086"/>
      <c r="AI43" s="1086"/>
      <c r="AJ43" s="1087"/>
      <c r="AK43" s="1046"/>
      <c r="AL43" s="1037"/>
      <c r="AM43" s="1037"/>
      <c r="AN43" s="1037"/>
      <c r="AO43" s="1037"/>
      <c r="AP43" s="1037"/>
      <c r="AQ43" s="1037"/>
      <c r="AR43" s="1037"/>
      <c r="AS43" s="1037"/>
      <c r="AT43" s="1037"/>
      <c r="AU43" s="1037"/>
      <c r="AV43" s="1037"/>
      <c r="AW43" s="1037"/>
      <c r="AX43" s="1037"/>
      <c r="AY43" s="1037"/>
      <c r="AZ43" s="1108"/>
      <c r="BA43" s="1108"/>
      <c r="BB43" s="1108"/>
      <c r="BC43" s="1108"/>
      <c r="BD43" s="1108"/>
      <c r="BE43" s="1098"/>
      <c r="BF43" s="1098"/>
      <c r="BG43" s="1098"/>
      <c r="BH43" s="1098"/>
      <c r="BI43" s="1099"/>
      <c r="BJ43" s="232"/>
      <c r="BK43" s="232"/>
      <c r="BL43" s="232"/>
      <c r="BM43" s="232"/>
      <c r="BN43" s="232"/>
      <c r="BO43" s="245"/>
      <c r="BP43" s="245"/>
      <c r="BQ43" s="242">
        <v>37</v>
      </c>
      <c r="BR43" s="243"/>
      <c r="BS43" s="1080"/>
      <c r="BT43" s="1081"/>
      <c r="BU43" s="1081"/>
      <c r="BV43" s="1081"/>
      <c r="BW43" s="1081"/>
      <c r="BX43" s="1081"/>
      <c r="BY43" s="1081"/>
      <c r="BZ43" s="1081"/>
      <c r="CA43" s="1081"/>
      <c r="CB43" s="1081"/>
      <c r="CC43" s="1081"/>
      <c r="CD43" s="1081"/>
      <c r="CE43" s="1081"/>
      <c r="CF43" s="1081"/>
      <c r="CG43" s="1082"/>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s="227" customFormat="1" ht="26.25" customHeight="1">
      <c r="A44" s="241">
        <v>17</v>
      </c>
      <c r="B44" s="1103"/>
      <c r="C44" s="1104"/>
      <c r="D44" s="1104"/>
      <c r="E44" s="1104"/>
      <c r="F44" s="1104"/>
      <c r="G44" s="1104"/>
      <c r="H44" s="1104"/>
      <c r="I44" s="1104"/>
      <c r="J44" s="1104"/>
      <c r="K44" s="1104"/>
      <c r="L44" s="1104"/>
      <c r="M44" s="1104"/>
      <c r="N44" s="1104"/>
      <c r="O44" s="1104"/>
      <c r="P44" s="1105"/>
      <c r="Q44" s="1109"/>
      <c r="R44" s="1110"/>
      <c r="S44" s="1110"/>
      <c r="T44" s="1110"/>
      <c r="U44" s="1110"/>
      <c r="V44" s="1110"/>
      <c r="W44" s="1110"/>
      <c r="X44" s="1110"/>
      <c r="Y44" s="1110"/>
      <c r="Z44" s="1110"/>
      <c r="AA44" s="1110"/>
      <c r="AB44" s="1110"/>
      <c r="AC44" s="1110"/>
      <c r="AD44" s="1110"/>
      <c r="AE44" s="1111"/>
      <c r="AF44" s="1085"/>
      <c r="AG44" s="1086"/>
      <c r="AH44" s="1086"/>
      <c r="AI44" s="1086"/>
      <c r="AJ44" s="1087"/>
      <c r="AK44" s="1046"/>
      <c r="AL44" s="1037"/>
      <c r="AM44" s="1037"/>
      <c r="AN44" s="1037"/>
      <c r="AO44" s="1037"/>
      <c r="AP44" s="1037"/>
      <c r="AQ44" s="1037"/>
      <c r="AR44" s="1037"/>
      <c r="AS44" s="1037"/>
      <c r="AT44" s="1037"/>
      <c r="AU44" s="1037"/>
      <c r="AV44" s="1037"/>
      <c r="AW44" s="1037"/>
      <c r="AX44" s="1037"/>
      <c r="AY44" s="1037"/>
      <c r="AZ44" s="1108"/>
      <c r="BA44" s="1108"/>
      <c r="BB44" s="1108"/>
      <c r="BC44" s="1108"/>
      <c r="BD44" s="1108"/>
      <c r="BE44" s="1098"/>
      <c r="BF44" s="1098"/>
      <c r="BG44" s="1098"/>
      <c r="BH44" s="1098"/>
      <c r="BI44" s="1099"/>
      <c r="BJ44" s="232"/>
      <c r="BK44" s="232"/>
      <c r="BL44" s="232"/>
      <c r="BM44" s="232"/>
      <c r="BN44" s="232"/>
      <c r="BO44" s="245"/>
      <c r="BP44" s="245"/>
      <c r="BQ44" s="242">
        <v>38</v>
      </c>
      <c r="BR44" s="243"/>
      <c r="BS44" s="1080"/>
      <c r="BT44" s="1081"/>
      <c r="BU44" s="1081"/>
      <c r="BV44" s="1081"/>
      <c r="BW44" s="1081"/>
      <c r="BX44" s="1081"/>
      <c r="BY44" s="1081"/>
      <c r="BZ44" s="1081"/>
      <c r="CA44" s="1081"/>
      <c r="CB44" s="1081"/>
      <c r="CC44" s="1081"/>
      <c r="CD44" s="1081"/>
      <c r="CE44" s="1081"/>
      <c r="CF44" s="1081"/>
      <c r="CG44" s="1082"/>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s="227" customFormat="1" ht="26.25" customHeight="1">
      <c r="A45" s="241">
        <v>18</v>
      </c>
      <c r="B45" s="1103"/>
      <c r="C45" s="1104"/>
      <c r="D45" s="1104"/>
      <c r="E45" s="1104"/>
      <c r="F45" s="1104"/>
      <c r="G45" s="1104"/>
      <c r="H45" s="1104"/>
      <c r="I45" s="1104"/>
      <c r="J45" s="1104"/>
      <c r="K45" s="1104"/>
      <c r="L45" s="1104"/>
      <c r="M45" s="1104"/>
      <c r="N45" s="1104"/>
      <c r="O45" s="1104"/>
      <c r="P45" s="1105"/>
      <c r="Q45" s="1109"/>
      <c r="R45" s="1110"/>
      <c r="S45" s="1110"/>
      <c r="T45" s="1110"/>
      <c r="U45" s="1110"/>
      <c r="V45" s="1110"/>
      <c r="W45" s="1110"/>
      <c r="X45" s="1110"/>
      <c r="Y45" s="1110"/>
      <c r="Z45" s="1110"/>
      <c r="AA45" s="1110"/>
      <c r="AB45" s="1110"/>
      <c r="AC45" s="1110"/>
      <c r="AD45" s="1110"/>
      <c r="AE45" s="1111"/>
      <c r="AF45" s="1085"/>
      <c r="AG45" s="1086"/>
      <c r="AH45" s="1086"/>
      <c r="AI45" s="1086"/>
      <c r="AJ45" s="1087"/>
      <c r="AK45" s="1046"/>
      <c r="AL45" s="1037"/>
      <c r="AM45" s="1037"/>
      <c r="AN45" s="1037"/>
      <c r="AO45" s="1037"/>
      <c r="AP45" s="1037"/>
      <c r="AQ45" s="1037"/>
      <c r="AR45" s="1037"/>
      <c r="AS45" s="1037"/>
      <c r="AT45" s="1037"/>
      <c r="AU45" s="1037"/>
      <c r="AV45" s="1037"/>
      <c r="AW45" s="1037"/>
      <c r="AX45" s="1037"/>
      <c r="AY45" s="1037"/>
      <c r="AZ45" s="1108"/>
      <c r="BA45" s="1108"/>
      <c r="BB45" s="1108"/>
      <c r="BC45" s="1108"/>
      <c r="BD45" s="1108"/>
      <c r="BE45" s="1098"/>
      <c r="BF45" s="1098"/>
      <c r="BG45" s="1098"/>
      <c r="BH45" s="1098"/>
      <c r="BI45" s="1099"/>
      <c r="BJ45" s="232"/>
      <c r="BK45" s="232"/>
      <c r="BL45" s="232"/>
      <c r="BM45" s="232"/>
      <c r="BN45" s="232"/>
      <c r="BO45" s="245"/>
      <c r="BP45" s="245"/>
      <c r="BQ45" s="242">
        <v>39</v>
      </c>
      <c r="BR45" s="243"/>
      <c r="BS45" s="1080"/>
      <c r="BT45" s="1081"/>
      <c r="BU45" s="1081"/>
      <c r="BV45" s="1081"/>
      <c r="BW45" s="1081"/>
      <c r="BX45" s="1081"/>
      <c r="BY45" s="1081"/>
      <c r="BZ45" s="1081"/>
      <c r="CA45" s="1081"/>
      <c r="CB45" s="1081"/>
      <c r="CC45" s="1081"/>
      <c r="CD45" s="1081"/>
      <c r="CE45" s="1081"/>
      <c r="CF45" s="1081"/>
      <c r="CG45" s="1082"/>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s="227" customFormat="1" ht="26.25" customHeight="1">
      <c r="A46" s="241">
        <v>19</v>
      </c>
      <c r="B46" s="1103"/>
      <c r="C46" s="1104"/>
      <c r="D46" s="1104"/>
      <c r="E46" s="1104"/>
      <c r="F46" s="1104"/>
      <c r="G46" s="1104"/>
      <c r="H46" s="1104"/>
      <c r="I46" s="1104"/>
      <c r="J46" s="1104"/>
      <c r="K46" s="1104"/>
      <c r="L46" s="1104"/>
      <c r="M46" s="1104"/>
      <c r="N46" s="1104"/>
      <c r="O46" s="1104"/>
      <c r="P46" s="1105"/>
      <c r="Q46" s="1109"/>
      <c r="R46" s="1110"/>
      <c r="S46" s="1110"/>
      <c r="T46" s="1110"/>
      <c r="U46" s="1110"/>
      <c r="V46" s="1110"/>
      <c r="W46" s="1110"/>
      <c r="X46" s="1110"/>
      <c r="Y46" s="1110"/>
      <c r="Z46" s="1110"/>
      <c r="AA46" s="1110"/>
      <c r="AB46" s="1110"/>
      <c r="AC46" s="1110"/>
      <c r="AD46" s="1110"/>
      <c r="AE46" s="1111"/>
      <c r="AF46" s="1085"/>
      <c r="AG46" s="1086"/>
      <c r="AH46" s="1086"/>
      <c r="AI46" s="1086"/>
      <c r="AJ46" s="1087"/>
      <c r="AK46" s="1046"/>
      <c r="AL46" s="1037"/>
      <c r="AM46" s="1037"/>
      <c r="AN46" s="1037"/>
      <c r="AO46" s="1037"/>
      <c r="AP46" s="1037"/>
      <c r="AQ46" s="1037"/>
      <c r="AR46" s="1037"/>
      <c r="AS46" s="1037"/>
      <c r="AT46" s="1037"/>
      <c r="AU46" s="1037"/>
      <c r="AV46" s="1037"/>
      <c r="AW46" s="1037"/>
      <c r="AX46" s="1037"/>
      <c r="AY46" s="1037"/>
      <c r="AZ46" s="1108"/>
      <c r="BA46" s="1108"/>
      <c r="BB46" s="1108"/>
      <c r="BC46" s="1108"/>
      <c r="BD46" s="1108"/>
      <c r="BE46" s="1098"/>
      <c r="BF46" s="1098"/>
      <c r="BG46" s="1098"/>
      <c r="BH46" s="1098"/>
      <c r="BI46" s="1099"/>
      <c r="BJ46" s="232"/>
      <c r="BK46" s="232"/>
      <c r="BL46" s="232"/>
      <c r="BM46" s="232"/>
      <c r="BN46" s="232"/>
      <c r="BO46" s="245"/>
      <c r="BP46" s="245"/>
      <c r="BQ46" s="242">
        <v>40</v>
      </c>
      <c r="BR46" s="243"/>
      <c r="BS46" s="1080"/>
      <c r="BT46" s="1081"/>
      <c r="BU46" s="1081"/>
      <c r="BV46" s="1081"/>
      <c r="BW46" s="1081"/>
      <c r="BX46" s="1081"/>
      <c r="BY46" s="1081"/>
      <c r="BZ46" s="1081"/>
      <c r="CA46" s="1081"/>
      <c r="CB46" s="1081"/>
      <c r="CC46" s="1081"/>
      <c r="CD46" s="1081"/>
      <c r="CE46" s="1081"/>
      <c r="CF46" s="1081"/>
      <c r="CG46" s="1082"/>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s="227" customFormat="1" ht="26.25" customHeight="1">
      <c r="A47" s="241">
        <v>20</v>
      </c>
      <c r="B47" s="1103"/>
      <c r="C47" s="1104"/>
      <c r="D47" s="1104"/>
      <c r="E47" s="1104"/>
      <c r="F47" s="1104"/>
      <c r="G47" s="1104"/>
      <c r="H47" s="1104"/>
      <c r="I47" s="1104"/>
      <c r="J47" s="1104"/>
      <c r="K47" s="1104"/>
      <c r="L47" s="1104"/>
      <c r="M47" s="1104"/>
      <c r="N47" s="1104"/>
      <c r="O47" s="1104"/>
      <c r="P47" s="1105"/>
      <c r="Q47" s="1109"/>
      <c r="R47" s="1110"/>
      <c r="S47" s="1110"/>
      <c r="T47" s="1110"/>
      <c r="U47" s="1110"/>
      <c r="V47" s="1110"/>
      <c r="W47" s="1110"/>
      <c r="X47" s="1110"/>
      <c r="Y47" s="1110"/>
      <c r="Z47" s="1110"/>
      <c r="AA47" s="1110"/>
      <c r="AB47" s="1110"/>
      <c r="AC47" s="1110"/>
      <c r="AD47" s="1110"/>
      <c r="AE47" s="1111"/>
      <c r="AF47" s="1085"/>
      <c r="AG47" s="1086"/>
      <c r="AH47" s="1086"/>
      <c r="AI47" s="1086"/>
      <c r="AJ47" s="1087"/>
      <c r="AK47" s="1046"/>
      <c r="AL47" s="1037"/>
      <c r="AM47" s="1037"/>
      <c r="AN47" s="1037"/>
      <c r="AO47" s="1037"/>
      <c r="AP47" s="1037"/>
      <c r="AQ47" s="1037"/>
      <c r="AR47" s="1037"/>
      <c r="AS47" s="1037"/>
      <c r="AT47" s="1037"/>
      <c r="AU47" s="1037"/>
      <c r="AV47" s="1037"/>
      <c r="AW47" s="1037"/>
      <c r="AX47" s="1037"/>
      <c r="AY47" s="1037"/>
      <c r="AZ47" s="1108"/>
      <c r="BA47" s="1108"/>
      <c r="BB47" s="1108"/>
      <c r="BC47" s="1108"/>
      <c r="BD47" s="1108"/>
      <c r="BE47" s="1098"/>
      <c r="BF47" s="1098"/>
      <c r="BG47" s="1098"/>
      <c r="BH47" s="1098"/>
      <c r="BI47" s="1099"/>
      <c r="BJ47" s="232"/>
      <c r="BK47" s="232"/>
      <c r="BL47" s="232"/>
      <c r="BM47" s="232"/>
      <c r="BN47" s="232"/>
      <c r="BO47" s="245"/>
      <c r="BP47" s="245"/>
      <c r="BQ47" s="242">
        <v>41</v>
      </c>
      <c r="BR47" s="243"/>
      <c r="BS47" s="1080"/>
      <c r="BT47" s="1081"/>
      <c r="BU47" s="1081"/>
      <c r="BV47" s="1081"/>
      <c r="BW47" s="1081"/>
      <c r="BX47" s="1081"/>
      <c r="BY47" s="1081"/>
      <c r="BZ47" s="1081"/>
      <c r="CA47" s="1081"/>
      <c r="CB47" s="1081"/>
      <c r="CC47" s="1081"/>
      <c r="CD47" s="1081"/>
      <c r="CE47" s="1081"/>
      <c r="CF47" s="1081"/>
      <c r="CG47" s="1082"/>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s="227" customFormat="1" ht="26.25" customHeight="1">
      <c r="A48" s="241">
        <v>21</v>
      </c>
      <c r="B48" s="1103"/>
      <c r="C48" s="1104"/>
      <c r="D48" s="1104"/>
      <c r="E48" s="1104"/>
      <c r="F48" s="1104"/>
      <c r="G48" s="1104"/>
      <c r="H48" s="1104"/>
      <c r="I48" s="1104"/>
      <c r="J48" s="1104"/>
      <c r="K48" s="1104"/>
      <c r="L48" s="1104"/>
      <c r="M48" s="1104"/>
      <c r="N48" s="1104"/>
      <c r="O48" s="1104"/>
      <c r="P48" s="1105"/>
      <c r="Q48" s="1109"/>
      <c r="R48" s="1110"/>
      <c r="S48" s="1110"/>
      <c r="T48" s="1110"/>
      <c r="U48" s="1110"/>
      <c r="V48" s="1110"/>
      <c r="W48" s="1110"/>
      <c r="X48" s="1110"/>
      <c r="Y48" s="1110"/>
      <c r="Z48" s="1110"/>
      <c r="AA48" s="1110"/>
      <c r="AB48" s="1110"/>
      <c r="AC48" s="1110"/>
      <c r="AD48" s="1110"/>
      <c r="AE48" s="1111"/>
      <c r="AF48" s="1085"/>
      <c r="AG48" s="1086"/>
      <c r="AH48" s="1086"/>
      <c r="AI48" s="1086"/>
      <c r="AJ48" s="1087"/>
      <c r="AK48" s="1046"/>
      <c r="AL48" s="1037"/>
      <c r="AM48" s="1037"/>
      <c r="AN48" s="1037"/>
      <c r="AO48" s="1037"/>
      <c r="AP48" s="1037"/>
      <c r="AQ48" s="1037"/>
      <c r="AR48" s="1037"/>
      <c r="AS48" s="1037"/>
      <c r="AT48" s="1037"/>
      <c r="AU48" s="1037"/>
      <c r="AV48" s="1037"/>
      <c r="AW48" s="1037"/>
      <c r="AX48" s="1037"/>
      <c r="AY48" s="1037"/>
      <c r="AZ48" s="1108"/>
      <c r="BA48" s="1108"/>
      <c r="BB48" s="1108"/>
      <c r="BC48" s="1108"/>
      <c r="BD48" s="1108"/>
      <c r="BE48" s="1098"/>
      <c r="BF48" s="1098"/>
      <c r="BG48" s="1098"/>
      <c r="BH48" s="1098"/>
      <c r="BI48" s="1099"/>
      <c r="BJ48" s="232"/>
      <c r="BK48" s="232"/>
      <c r="BL48" s="232"/>
      <c r="BM48" s="232"/>
      <c r="BN48" s="232"/>
      <c r="BO48" s="245"/>
      <c r="BP48" s="245"/>
      <c r="BQ48" s="242">
        <v>42</v>
      </c>
      <c r="BR48" s="243"/>
      <c r="BS48" s="1080"/>
      <c r="BT48" s="1081"/>
      <c r="BU48" s="1081"/>
      <c r="BV48" s="1081"/>
      <c r="BW48" s="1081"/>
      <c r="BX48" s="1081"/>
      <c r="BY48" s="1081"/>
      <c r="BZ48" s="1081"/>
      <c r="CA48" s="1081"/>
      <c r="CB48" s="1081"/>
      <c r="CC48" s="1081"/>
      <c r="CD48" s="1081"/>
      <c r="CE48" s="1081"/>
      <c r="CF48" s="1081"/>
      <c r="CG48" s="1082"/>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s="227" customFormat="1" ht="26.25" customHeight="1">
      <c r="A49" s="241">
        <v>22</v>
      </c>
      <c r="B49" s="1103"/>
      <c r="C49" s="1104"/>
      <c r="D49" s="1104"/>
      <c r="E49" s="1104"/>
      <c r="F49" s="1104"/>
      <c r="G49" s="1104"/>
      <c r="H49" s="1104"/>
      <c r="I49" s="1104"/>
      <c r="J49" s="1104"/>
      <c r="K49" s="1104"/>
      <c r="L49" s="1104"/>
      <c r="M49" s="1104"/>
      <c r="N49" s="1104"/>
      <c r="O49" s="1104"/>
      <c r="P49" s="1105"/>
      <c r="Q49" s="1109"/>
      <c r="R49" s="1110"/>
      <c r="S49" s="1110"/>
      <c r="T49" s="1110"/>
      <c r="U49" s="1110"/>
      <c r="V49" s="1110"/>
      <c r="W49" s="1110"/>
      <c r="X49" s="1110"/>
      <c r="Y49" s="1110"/>
      <c r="Z49" s="1110"/>
      <c r="AA49" s="1110"/>
      <c r="AB49" s="1110"/>
      <c r="AC49" s="1110"/>
      <c r="AD49" s="1110"/>
      <c r="AE49" s="1111"/>
      <c r="AF49" s="1085"/>
      <c r="AG49" s="1086"/>
      <c r="AH49" s="1086"/>
      <c r="AI49" s="1086"/>
      <c r="AJ49" s="1087"/>
      <c r="AK49" s="1046"/>
      <c r="AL49" s="1037"/>
      <c r="AM49" s="1037"/>
      <c r="AN49" s="1037"/>
      <c r="AO49" s="1037"/>
      <c r="AP49" s="1037"/>
      <c r="AQ49" s="1037"/>
      <c r="AR49" s="1037"/>
      <c r="AS49" s="1037"/>
      <c r="AT49" s="1037"/>
      <c r="AU49" s="1037"/>
      <c r="AV49" s="1037"/>
      <c r="AW49" s="1037"/>
      <c r="AX49" s="1037"/>
      <c r="AY49" s="1037"/>
      <c r="AZ49" s="1108"/>
      <c r="BA49" s="1108"/>
      <c r="BB49" s="1108"/>
      <c r="BC49" s="1108"/>
      <c r="BD49" s="1108"/>
      <c r="BE49" s="1098"/>
      <c r="BF49" s="1098"/>
      <c r="BG49" s="1098"/>
      <c r="BH49" s="1098"/>
      <c r="BI49" s="1099"/>
      <c r="BJ49" s="232"/>
      <c r="BK49" s="232"/>
      <c r="BL49" s="232"/>
      <c r="BM49" s="232"/>
      <c r="BN49" s="232"/>
      <c r="BO49" s="245"/>
      <c r="BP49" s="245"/>
      <c r="BQ49" s="242">
        <v>43</v>
      </c>
      <c r="BR49" s="243"/>
      <c r="BS49" s="1080"/>
      <c r="BT49" s="1081"/>
      <c r="BU49" s="1081"/>
      <c r="BV49" s="1081"/>
      <c r="BW49" s="1081"/>
      <c r="BX49" s="1081"/>
      <c r="BY49" s="1081"/>
      <c r="BZ49" s="1081"/>
      <c r="CA49" s="1081"/>
      <c r="CB49" s="1081"/>
      <c r="CC49" s="1081"/>
      <c r="CD49" s="1081"/>
      <c r="CE49" s="1081"/>
      <c r="CF49" s="1081"/>
      <c r="CG49" s="1082"/>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s="227" customFormat="1" ht="26.25" customHeight="1">
      <c r="A50" s="241">
        <v>23</v>
      </c>
      <c r="B50" s="1103"/>
      <c r="C50" s="1104"/>
      <c r="D50" s="1104"/>
      <c r="E50" s="1104"/>
      <c r="F50" s="1104"/>
      <c r="G50" s="1104"/>
      <c r="H50" s="1104"/>
      <c r="I50" s="1104"/>
      <c r="J50" s="1104"/>
      <c r="K50" s="1104"/>
      <c r="L50" s="1104"/>
      <c r="M50" s="1104"/>
      <c r="N50" s="1104"/>
      <c r="O50" s="1104"/>
      <c r="P50" s="1105"/>
      <c r="Q50" s="1106"/>
      <c r="R50" s="1089"/>
      <c r="S50" s="1089"/>
      <c r="T50" s="1089"/>
      <c r="U50" s="1089"/>
      <c r="V50" s="1089"/>
      <c r="W50" s="1089"/>
      <c r="X50" s="1089"/>
      <c r="Y50" s="1089"/>
      <c r="Z50" s="1089"/>
      <c r="AA50" s="1089"/>
      <c r="AB50" s="1089"/>
      <c r="AC50" s="1089"/>
      <c r="AD50" s="1089"/>
      <c r="AE50" s="1107"/>
      <c r="AF50" s="1085"/>
      <c r="AG50" s="1086"/>
      <c r="AH50" s="1086"/>
      <c r="AI50" s="1086"/>
      <c r="AJ50" s="1087"/>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98"/>
      <c r="BF50" s="1098"/>
      <c r="BG50" s="1098"/>
      <c r="BH50" s="1098"/>
      <c r="BI50" s="1099"/>
      <c r="BJ50" s="232"/>
      <c r="BK50" s="232"/>
      <c r="BL50" s="232"/>
      <c r="BM50" s="232"/>
      <c r="BN50" s="232"/>
      <c r="BO50" s="245"/>
      <c r="BP50" s="245"/>
      <c r="BQ50" s="242">
        <v>44</v>
      </c>
      <c r="BR50" s="243"/>
      <c r="BS50" s="1080"/>
      <c r="BT50" s="1081"/>
      <c r="BU50" s="1081"/>
      <c r="BV50" s="1081"/>
      <c r="BW50" s="1081"/>
      <c r="BX50" s="1081"/>
      <c r="BY50" s="1081"/>
      <c r="BZ50" s="1081"/>
      <c r="CA50" s="1081"/>
      <c r="CB50" s="1081"/>
      <c r="CC50" s="1081"/>
      <c r="CD50" s="1081"/>
      <c r="CE50" s="1081"/>
      <c r="CF50" s="1081"/>
      <c r="CG50" s="1082"/>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s="227" customFormat="1" ht="26.25" customHeight="1">
      <c r="A51" s="241">
        <v>24</v>
      </c>
      <c r="B51" s="1103"/>
      <c r="C51" s="1104"/>
      <c r="D51" s="1104"/>
      <c r="E51" s="1104"/>
      <c r="F51" s="1104"/>
      <c r="G51" s="1104"/>
      <c r="H51" s="1104"/>
      <c r="I51" s="1104"/>
      <c r="J51" s="1104"/>
      <c r="K51" s="1104"/>
      <c r="L51" s="1104"/>
      <c r="M51" s="1104"/>
      <c r="N51" s="1104"/>
      <c r="O51" s="1104"/>
      <c r="P51" s="1105"/>
      <c r="Q51" s="1106"/>
      <c r="R51" s="1089"/>
      <c r="S51" s="1089"/>
      <c r="T51" s="1089"/>
      <c r="U51" s="1089"/>
      <c r="V51" s="1089"/>
      <c r="W51" s="1089"/>
      <c r="X51" s="1089"/>
      <c r="Y51" s="1089"/>
      <c r="Z51" s="1089"/>
      <c r="AA51" s="1089"/>
      <c r="AB51" s="1089"/>
      <c r="AC51" s="1089"/>
      <c r="AD51" s="1089"/>
      <c r="AE51" s="1107"/>
      <c r="AF51" s="1085"/>
      <c r="AG51" s="1086"/>
      <c r="AH51" s="1086"/>
      <c r="AI51" s="1086"/>
      <c r="AJ51" s="1087"/>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98"/>
      <c r="BF51" s="1098"/>
      <c r="BG51" s="1098"/>
      <c r="BH51" s="1098"/>
      <c r="BI51" s="1099"/>
      <c r="BJ51" s="232"/>
      <c r="BK51" s="232"/>
      <c r="BL51" s="232"/>
      <c r="BM51" s="232"/>
      <c r="BN51" s="232"/>
      <c r="BO51" s="245"/>
      <c r="BP51" s="245"/>
      <c r="BQ51" s="242">
        <v>45</v>
      </c>
      <c r="BR51" s="243"/>
      <c r="BS51" s="1080"/>
      <c r="BT51" s="1081"/>
      <c r="BU51" s="1081"/>
      <c r="BV51" s="1081"/>
      <c r="BW51" s="1081"/>
      <c r="BX51" s="1081"/>
      <c r="BY51" s="1081"/>
      <c r="BZ51" s="1081"/>
      <c r="CA51" s="1081"/>
      <c r="CB51" s="1081"/>
      <c r="CC51" s="1081"/>
      <c r="CD51" s="1081"/>
      <c r="CE51" s="1081"/>
      <c r="CF51" s="1081"/>
      <c r="CG51" s="1082"/>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s="227" customFormat="1" ht="26.25" customHeight="1">
      <c r="A52" s="241">
        <v>25</v>
      </c>
      <c r="B52" s="1103"/>
      <c r="C52" s="1104"/>
      <c r="D52" s="1104"/>
      <c r="E52" s="1104"/>
      <c r="F52" s="1104"/>
      <c r="G52" s="1104"/>
      <c r="H52" s="1104"/>
      <c r="I52" s="1104"/>
      <c r="J52" s="1104"/>
      <c r="K52" s="1104"/>
      <c r="L52" s="1104"/>
      <c r="M52" s="1104"/>
      <c r="N52" s="1104"/>
      <c r="O52" s="1104"/>
      <c r="P52" s="1105"/>
      <c r="Q52" s="1106"/>
      <c r="R52" s="1089"/>
      <c r="S52" s="1089"/>
      <c r="T52" s="1089"/>
      <c r="U52" s="1089"/>
      <c r="V52" s="1089"/>
      <c r="W52" s="1089"/>
      <c r="X52" s="1089"/>
      <c r="Y52" s="1089"/>
      <c r="Z52" s="1089"/>
      <c r="AA52" s="1089"/>
      <c r="AB52" s="1089"/>
      <c r="AC52" s="1089"/>
      <c r="AD52" s="1089"/>
      <c r="AE52" s="1107"/>
      <c r="AF52" s="1085"/>
      <c r="AG52" s="1086"/>
      <c r="AH52" s="1086"/>
      <c r="AI52" s="1086"/>
      <c r="AJ52" s="1087"/>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98"/>
      <c r="BF52" s="1098"/>
      <c r="BG52" s="1098"/>
      <c r="BH52" s="1098"/>
      <c r="BI52" s="1099"/>
      <c r="BJ52" s="232"/>
      <c r="BK52" s="232"/>
      <c r="BL52" s="232"/>
      <c r="BM52" s="232"/>
      <c r="BN52" s="232"/>
      <c r="BO52" s="245"/>
      <c r="BP52" s="245"/>
      <c r="BQ52" s="242">
        <v>46</v>
      </c>
      <c r="BR52" s="243"/>
      <c r="BS52" s="1080"/>
      <c r="BT52" s="1081"/>
      <c r="BU52" s="1081"/>
      <c r="BV52" s="1081"/>
      <c r="BW52" s="1081"/>
      <c r="BX52" s="1081"/>
      <c r="BY52" s="1081"/>
      <c r="BZ52" s="1081"/>
      <c r="CA52" s="1081"/>
      <c r="CB52" s="1081"/>
      <c r="CC52" s="1081"/>
      <c r="CD52" s="1081"/>
      <c r="CE52" s="1081"/>
      <c r="CF52" s="1081"/>
      <c r="CG52" s="1082"/>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s="227" customFormat="1" ht="26.25" customHeight="1">
      <c r="A53" s="241">
        <v>26</v>
      </c>
      <c r="B53" s="1103"/>
      <c r="C53" s="1104"/>
      <c r="D53" s="1104"/>
      <c r="E53" s="1104"/>
      <c r="F53" s="1104"/>
      <c r="G53" s="1104"/>
      <c r="H53" s="1104"/>
      <c r="I53" s="1104"/>
      <c r="J53" s="1104"/>
      <c r="K53" s="1104"/>
      <c r="L53" s="1104"/>
      <c r="M53" s="1104"/>
      <c r="N53" s="1104"/>
      <c r="O53" s="1104"/>
      <c r="P53" s="1105"/>
      <c r="Q53" s="1106"/>
      <c r="R53" s="1089"/>
      <c r="S53" s="1089"/>
      <c r="T53" s="1089"/>
      <c r="U53" s="1089"/>
      <c r="V53" s="1089"/>
      <c r="W53" s="1089"/>
      <c r="X53" s="1089"/>
      <c r="Y53" s="1089"/>
      <c r="Z53" s="1089"/>
      <c r="AA53" s="1089"/>
      <c r="AB53" s="1089"/>
      <c r="AC53" s="1089"/>
      <c r="AD53" s="1089"/>
      <c r="AE53" s="1107"/>
      <c r="AF53" s="1085"/>
      <c r="AG53" s="1086"/>
      <c r="AH53" s="1086"/>
      <c r="AI53" s="1086"/>
      <c r="AJ53" s="1087"/>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98"/>
      <c r="BF53" s="1098"/>
      <c r="BG53" s="1098"/>
      <c r="BH53" s="1098"/>
      <c r="BI53" s="1099"/>
      <c r="BJ53" s="232"/>
      <c r="BK53" s="232"/>
      <c r="BL53" s="232"/>
      <c r="BM53" s="232"/>
      <c r="BN53" s="232"/>
      <c r="BO53" s="245"/>
      <c r="BP53" s="245"/>
      <c r="BQ53" s="242">
        <v>47</v>
      </c>
      <c r="BR53" s="243"/>
      <c r="BS53" s="1080"/>
      <c r="BT53" s="1081"/>
      <c r="BU53" s="1081"/>
      <c r="BV53" s="1081"/>
      <c r="BW53" s="1081"/>
      <c r="BX53" s="1081"/>
      <c r="BY53" s="1081"/>
      <c r="BZ53" s="1081"/>
      <c r="CA53" s="1081"/>
      <c r="CB53" s="1081"/>
      <c r="CC53" s="1081"/>
      <c r="CD53" s="1081"/>
      <c r="CE53" s="1081"/>
      <c r="CF53" s="1081"/>
      <c r="CG53" s="1082"/>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s="227" customFormat="1" ht="26.25" customHeight="1">
      <c r="A54" s="241">
        <v>27</v>
      </c>
      <c r="B54" s="1103"/>
      <c r="C54" s="1104"/>
      <c r="D54" s="1104"/>
      <c r="E54" s="1104"/>
      <c r="F54" s="1104"/>
      <c r="G54" s="1104"/>
      <c r="H54" s="1104"/>
      <c r="I54" s="1104"/>
      <c r="J54" s="1104"/>
      <c r="K54" s="1104"/>
      <c r="L54" s="1104"/>
      <c r="M54" s="1104"/>
      <c r="N54" s="1104"/>
      <c r="O54" s="1104"/>
      <c r="P54" s="1105"/>
      <c r="Q54" s="1106"/>
      <c r="R54" s="1089"/>
      <c r="S54" s="1089"/>
      <c r="T54" s="1089"/>
      <c r="U54" s="1089"/>
      <c r="V54" s="1089"/>
      <c r="W54" s="1089"/>
      <c r="X54" s="1089"/>
      <c r="Y54" s="1089"/>
      <c r="Z54" s="1089"/>
      <c r="AA54" s="1089"/>
      <c r="AB54" s="1089"/>
      <c r="AC54" s="1089"/>
      <c r="AD54" s="1089"/>
      <c r="AE54" s="1107"/>
      <c r="AF54" s="1085"/>
      <c r="AG54" s="1086"/>
      <c r="AH54" s="1086"/>
      <c r="AI54" s="1086"/>
      <c r="AJ54" s="1087"/>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98"/>
      <c r="BF54" s="1098"/>
      <c r="BG54" s="1098"/>
      <c r="BH54" s="1098"/>
      <c r="BI54" s="1099"/>
      <c r="BJ54" s="232"/>
      <c r="BK54" s="232"/>
      <c r="BL54" s="232"/>
      <c r="BM54" s="232"/>
      <c r="BN54" s="232"/>
      <c r="BO54" s="245"/>
      <c r="BP54" s="245"/>
      <c r="BQ54" s="242">
        <v>48</v>
      </c>
      <c r="BR54" s="243"/>
      <c r="BS54" s="1080"/>
      <c r="BT54" s="1081"/>
      <c r="BU54" s="1081"/>
      <c r="BV54" s="1081"/>
      <c r="BW54" s="1081"/>
      <c r="BX54" s="1081"/>
      <c r="BY54" s="1081"/>
      <c r="BZ54" s="1081"/>
      <c r="CA54" s="1081"/>
      <c r="CB54" s="1081"/>
      <c r="CC54" s="1081"/>
      <c r="CD54" s="1081"/>
      <c r="CE54" s="1081"/>
      <c r="CF54" s="1081"/>
      <c r="CG54" s="1082"/>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s="227" customFormat="1" ht="26.25" customHeight="1">
      <c r="A55" s="241">
        <v>28</v>
      </c>
      <c r="B55" s="1103"/>
      <c r="C55" s="1104"/>
      <c r="D55" s="1104"/>
      <c r="E55" s="1104"/>
      <c r="F55" s="1104"/>
      <c r="G55" s="1104"/>
      <c r="H55" s="1104"/>
      <c r="I55" s="1104"/>
      <c r="J55" s="1104"/>
      <c r="K55" s="1104"/>
      <c r="L55" s="1104"/>
      <c r="M55" s="1104"/>
      <c r="N55" s="1104"/>
      <c r="O55" s="1104"/>
      <c r="P55" s="1105"/>
      <c r="Q55" s="1106"/>
      <c r="R55" s="1089"/>
      <c r="S55" s="1089"/>
      <c r="T55" s="1089"/>
      <c r="U55" s="1089"/>
      <c r="V55" s="1089"/>
      <c r="W55" s="1089"/>
      <c r="X55" s="1089"/>
      <c r="Y55" s="1089"/>
      <c r="Z55" s="1089"/>
      <c r="AA55" s="1089"/>
      <c r="AB55" s="1089"/>
      <c r="AC55" s="1089"/>
      <c r="AD55" s="1089"/>
      <c r="AE55" s="1107"/>
      <c r="AF55" s="1085"/>
      <c r="AG55" s="1086"/>
      <c r="AH55" s="1086"/>
      <c r="AI55" s="1086"/>
      <c r="AJ55" s="1087"/>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98"/>
      <c r="BF55" s="1098"/>
      <c r="BG55" s="1098"/>
      <c r="BH55" s="1098"/>
      <c r="BI55" s="1099"/>
      <c r="BJ55" s="232"/>
      <c r="BK55" s="232"/>
      <c r="BL55" s="232"/>
      <c r="BM55" s="232"/>
      <c r="BN55" s="232"/>
      <c r="BO55" s="245"/>
      <c r="BP55" s="245"/>
      <c r="BQ55" s="242">
        <v>49</v>
      </c>
      <c r="BR55" s="243"/>
      <c r="BS55" s="1080"/>
      <c r="BT55" s="1081"/>
      <c r="BU55" s="1081"/>
      <c r="BV55" s="1081"/>
      <c r="BW55" s="1081"/>
      <c r="BX55" s="1081"/>
      <c r="BY55" s="1081"/>
      <c r="BZ55" s="1081"/>
      <c r="CA55" s="1081"/>
      <c r="CB55" s="1081"/>
      <c r="CC55" s="1081"/>
      <c r="CD55" s="1081"/>
      <c r="CE55" s="1081"/>
      <c r="CF55" s="1081"/>
      <c r="CG55" s="1082"/>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s="227" customFormat="1" ht="26.25" customHeight="1">
      <c r="A56" s="241">
        <v>29</v>
      </c>
      <c r="B56" s="1103"/>
      <c r="C56" s="1104"/>
      <c r="D56" s="1104"/>
      <c r="E56" s="1104"/>
      <c r="F56" s="1104"/>
      <c r="G56" s="1104"/>
      <c r="H56" s="1104"/>
      <c r="I56" s="1104"/>
      <c r="J56" s="1104"/>
      <c r="K56" s="1104"/>
      <c r="L56" s="1104"/>
      <c r="M56" s="1104"/>
      <c r="N56" s="1104"/>
      <c r="O56" s="1104"/>
      <c r="P56" s="1105"/>
      <c r="Q56" s="1106"/>
      <c r="R56" s="1089"/>
      <c r="S56" s="1089"/>
      <c r="T56" s="1089"/>
      <c r="U56" s="1089"/>
      <c r="V56" s="1089"/>
      <c r="W56" s="1089"/>
      <c r="X56" s="1089"/>
      <c r="Y56" s="1089"/>
      <c r="Z56" s="1089"/>
      <c r="AA56" s="1089"/>
      <c r="AB56" s="1089"/>
      <c r="AC56" s="1089"/>
      <c r="AD56" s="1089"/>
      <c r="AE56" s="1107"/>
      <c r="AF56" s="1085"/>
      <c r="AG56" s="1086"/>
      <c r="AH56" s="1086"/>
      <c r="AI56" s="1086"/>
      <c r="AJ56" s="1087"/>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98"/>
      <c r="BF56" s="1098"/>
      <c r="BG56" s="1098"/>
      <c r="BH56" s="1098"/>
      <c r="BI56" s="1099"/>
      <c r="BJ56" s="232"/>
      <c r="BK56" s="232"/>
      <c r="BL56" s="232"/>
      <c r="BM56" s="232"/>
      <c r="BN56" s="232"/>
      <c r="BO56" s="245"/>
      <c r="BP56" s="245"/>
      <c r="BQ56" s="242">
        <v>50</v>
      </c>
      <c r="BR56" s="243"/>
      <c r="BS56" s="1080"/>
      <c r="BT56" s="1081"/>
      <c r="BU56" s="1081"/>
      <c r="BV56" s="1081"/>
      <c r="BW56" s="1081"/>
      <c r="BX56" s="1081"/>
      <c r="BY56" s="1081"/>
      <c r="BZ56" s="1081"/>
      <c r="CA56" s="1081"/>
      <c r="CB56" s="1081"/>
      <c r="CC56" s="1081"/>
      <c r="CD56" s="1081"/>
      <c r="CE56" s="1081"/>
      <c r="CF56" s="1081"/>
      <c r="CG56" s="1082"/>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s="227" customFormat="1" ht="26.25" customHeight="1">
      <c r="A57" s="241">
        <v>30</v>
      </c>
      <c r="B57" s="1103"/>
      <c r="C57" s="1104"/>
      <c r="D57" s="1104"/>
      <c r="E57" s="1104"/>
      <c r="F57" s="1104"/>
      <c r="G57" s="1104"/>
      <c r="H57" s="1104"/>
      <c r="I57" s="1104"/>
      <c r="J57" s="1104"/>
      <c r="K57" s="1104"/>
      <c r="L57" s="1104"/>
      <c r="M57" s="1104"/>
      <c r="N57" s="1104"/>
      <c r="O57" s="1104"/>
      <c r="P57" s="1105"/>
      <c r="Q57" s="1106"/>
      <c r="R57" s="1089"/>
      <c r="S57" s="1089"/>
      <c r="T57" s="1089"/>
      <c r="U57" s="1089"/>
      <c r="V57" s="1089"/>
      <c r="W57" s="1089"/>
      <c r="X57" s="1089"/>
      <c r="Y57" s="1089"/>
      <c r="Z57" s="1089"/>
      <c r="AA57" s="1089"/>
      <c r="AB57" s="1089"/>
      <c r="AC57" s="1089"/>
      <c r="AD57" s="1089"/>
      <c r="AE57" s="1107"/>
      <c r="AF57" s="1085"/>
      <c r="AG57" s="1086"/>
      <c r="AH57" s="1086"/>
      <c r="AI57" s="1086"/>
      <c r="AJ57" s="1087"/>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98"/>
      <c r="BF57" s="1098"/>
      <c r="BG57" s="1098"/>
      <c r="BH57" s="1098"/>
      <c r="BI57" s="1099"/>
      <c r="BJ57" s="232"/>
      <c r="BK57" s="232"/>
      <c r="BL57" s="232"/>
      <c r="BM57" s="232"/>
      <c r="BN57" s="232"/>
      <c r="BO57" s="245"/>
      <c r="BP57" s="245"/>
      <c r="BQ57" s="242">
        <v>51</v>
      </c>
      <c r="BR57" s="243"/>
      <c r="BS57" s="1080"/>
      <c r="BT57" s="1081"/>
      <c r="BU57" s="1081"/>
      <c r="BV57" s="1081"/>
      <c r="BW57" s="1081"/>
      <c r="BX57" s="1081"/>
      <c r="BY57" s="1081"/>
      <c r="BZ57" s="1081"/>
      <c r="CA57" s="1081"/>
      <c r="CB57" s="1081"/>
      <c r="CC57" s="1081"/>
      <c r="CD57" s="1081"/>
      <c r="CE57" s="1081"/>
      <c r="CF57" s="1081"/>
      <c r="CG57" s="1082"/>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s="227" customFormat="1" ht="26.25" customHeight="1">
      <c r="A58" s="241">
        <v>31</v>
      </c>
      <c r="B58" s="1103"/>
      <c r="C58" s="1104"/>
      <c r="D58" s="1104"/>
      <c r="E58" s="1104"/>
      <c r="F58" s="1104"/>
      <c r="G58" s="1104"/>
      <c r="H58" s="1104"/>
      <c r="I58" s="1104"/>
      <c r="J58" s="1104"/>
      <c r="K58" s="1104"/>
      <c r="L58" s="1104"/>
      <c r="M58" s="1104"/>
      <c r="N58" s="1104"/>
      <c r="O58" s="1104"/>
      <c r="P58" s="1105"/>
      <c r="Q58" s="1106"/>
      <c r="R58" s="1089"/>
      <c r="S58" s="1089"/>
      <c r="T58" s="1089"/>
      <c r="U58" s="1089"/>
      <c r="V58" s="1089"/>
      <c r="W58" s="1089"/>
      <c r="X58" s="1089"/>
      <c r="Y58" s="1089"/>
      <c r="Z58" s="1089"/>
      <c r="AA58" s="1089"/>
      <c r="AB58" s="1089"/>
      <c r="AC58" s="1089"/>
      <c r="AD58" s="1089"/>
      <c r="AE58" s="1107"/>
      <c r="AF58" s="1085"/>
      <c r="AG58" s="1086"/>
      <c r="AH58" s="1086"/>
      <c r="AI58" s="1086"/>
      <c r="AJ58" s="1087"/>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98"/>
      <c r="BF58" s="1098"/>
      <c r="BG58" s="1098"/>
      <c r="BH58" s="1098"/>
      <c r="BI58" s="1099"/>
      <c r="BJ58" s="232"/>
      <c r="BK58" s="232"/>
      <c r="BL58" s="232"/>
      <c r="BM58" s="232"/>
      <c r="BN58" s="232"/>
      <c r="BO58" s="245"/>
      <c r="BP58" s="245"/>
      <c r="BQ58" s="242">
        <v>52</v>
      </c>
      <c r="BR58" s="243"/>
      <c r="BS58" s="1080"/>
      <c r="BT58" s="1081"/>
      <c r="BU58" s="1081"/>
      <c r="BV58" s="1081"/>
      <c r="BW58" s="1081"/>
      <c r="BX58" s="1081"/>
      <c r="BY58" s="1081"/>
      <c r="BZ58" s="1081"/>
      <c r="CA58" s="1081"/>
      <c r="CB58" s="1081"/>
      <c r="CC58" s="1081"/>
      <c r="CD58" s="1081"/>
      <c r="CE58" s="1081"/>
      <c r="CF58" s="1081"/>
      <c r="CG58" s="1082"/>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s="227" customFormat="1" ht="26.25" customHeight="1">
      <c r="A59" s="241">
        <v>32</v>
      </c>
      <c r="B59" s="1103"/>
      <c r="C59" s="1104"/>
      <c r="D59" s="1104"/>
      <c r="E59" s="1104"/>
      <c r="F59" s="1104"/>
      <c r="G59" s="1104"/>
      <c r="H59" s="1104"/>
      <c r="I59" s="1104"/>
      <c r="J59" s="1104"/>
      <c r="K59" s="1104"/>
      <c r="L59" s="1104"/>
      <c r="M59" s="1104"/>
      <c r="N59" s="1104"/>
      <c r="O59" s="1104"/>
      <c r="P59" s="1105"/>
      <c r="Q59" s="1106"/>
      <c r="R59" s="1089"/>
      <c r="S59" s="1089"/>
      <c r="T59" s="1089"/>
      <c r="U59" s="1089"/>
      <c r="V59" s="1089"/>
      <c r="W59" s="1089"/>
      <c r="X59" s="1089"/>
      <c r="Y59" s="1089"/>
      <c r="Z59" s="1089"/>
      <c r="AA59" s="1089"/>
      <c r="AB59" s="1089"/>
      <c r="AC59" s="1089"/>
      <c r="AD59" s="1089"/>
      <c r="AE59" s="1107"/>
      <c r="AF59" s="1085"/>
      <c r="AG59" s="1086"/>
      <c r="AH59" s="1086"/>
      <c r="AI59" s="1086"/>
      <c r="AJ59" s="1087"/>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98"/>
      <c r="BF59" s="1098"/>
      <c r="BG59" s="1098"/>
      <c r="BH59" s="1098"/>
      <c r="BI59" s="1099"/>
      <c r="BJ59" s="232"/>
      <c r="BK59" s="232"/>
      <c r="BL59" s="232"/>
      <c r="BM59" s="232"/>
      <c r="BN59" s="232"/>
      <c r="BO59" s="245"/>
      <c r="BP59" s="245"/>
      <c r="BQ59" s="242">
        <v>53</v>
      </c>
      <c r="BR59" s="243"/>
      <c r="BS59" s="1080"/>
      <c r="BT59" s="1081"/>
      <c r="BU59" s="1081"/>
      <c r="BV59" s="1081"/>
      <c r="BW59" s="1081"/>
      <c r="BX59" s="1081"/>
      <c r="BY59" s="1081"/>
      <c r="BZ59" s="1081"/>
      <c r="CA59" s="1081"/>
      <c r="CB59" s="1081"/>
      <c r="CC59" s="1081"/>
      <c r="CD59" s="1081"/>
      <c r="CE59" s="1081"/>
      <c r="CF59" s="1081"/>
      <c r="CG59" s="1082"/>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s="227" customFormat="1" ht="26.25" customHeight="1">
      <c r="A60" s="241">
        <v>33</v>
      </c>
      <c r="B60" s="1103"/>
      <c r="C60" s="1104"/>
      <c r="D60" s="1104"/>
      <c r="E60" s="1104"/>
      <c r="F60" s="1104"/>
      <c r="G60" s="1104"/>
      <c r="H60" s="1104"/>
      <c r="I60" s="1104"/>
      <c r="J60" s="1104"/>
      <c r="K60" s="1104"/>
      <c r="L60" s="1104"/>
      <c r="M60" s="1104"/>
      <c r="N60" s="1104"/>
      <c r="O60" s="1104"/>
      <c r="P60" s="1105"/>
      <c r="Q60" s="1106"/>
      <c r="R60" s="1089"/>
      <c r="S60" s="1089"/>
      <c r="T60" s="1089"/>
      <c r="U60" s="1089"/>
      <c r="V60" s="1089"/>
      <c r="W60" s="1089"/>
      <c r="X60" s="1089"/>
      <c r="Y60" s="1089"/>
      <c r="Z60" s="1089"/>
      <c r="AA60" s="1089"/>
      <c r="AB60" s="1089"/>
      <c r="AC60" s="1089"/>
      <c r="AD60" s="1089"/>
      <c r="AE60" s="1107"/>
      <c r="AF60" s="1085"/>
      <c r="AG60" s="1086"/>
      <c r="AH60" s="1086"/>
      <c r="AI60" s="1086"/>
      <c r="AJ60" s="1087"/>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98"/>
      <c r="BF60" s="1098"/>
      <c r="BG60" s="1098"/>
      <c r="BH60" s="1098"/>
      <c r="BI60" s="1099"/>
      <c r="BJ60" s="232"/>
      <c r="BK60" s="232"/>
      <c r="BL60" s="232"/>
      <c r="BM60" s="232"/>
      <c r="BN60" s="232"/>
      <c r="BO60" s="245"/>
      <c r="BP60" s="245"/>
      <c r="BQ60" s="242">
        <v>54</v>
      </c>
      <c r="BR60" s="243"/>
      <c r="BS60" s="1080"/>
      <c r="BT60" s="1081"/>
      <c r="BU60" s="1081"/>
      <c r="BV60" s="1081"/>
      <c r="BW60" s="1081"/>
      <c r="BX60" s="1081"/>
      <c r="BY60" s="1081"/>
      <c r="BZ60" s="1081"/>
      <c r="CA60" s="1081"/>
      <c r="CB60" s="1081"/>
      <c r="CC60" s="1081"/>
      <c r="CD60" s="1081"/>
      <c r="CE60" s="1081"/>
      <c r="CF60" s="1081"/>
      <c r="CG60" s="1082"/>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s="227" customFormat="1" ht="26.25" customHeight="1" thickBot="1">
      <c r="A61" s="241">
        <v>34</v>
      </c>
      <c r="B61" s="1103"/>
      <c r="C61" s="1104"/>
      <c r="D61" s="1104"/>
      <c r="E61" s="1104"/>
      <c r="F61" s="1104"/>
      <c r="G61" s="1104"/>
      <c r="H61" s="1104"/>
      <c r="I61" s="1104"/>
      <c r="J61" s="1104"/>
      <c r="K61" s="1104"/>
      <c r="L61" s="1104"/>
      <c r="M61" s="1104"/>
      <c r="N61" s="1104"/>
      <c r="O61" s="1104"/>
      <c r="P61" s="1105"/>
      <c r="Q61" s="1106"/>
      <c r="R61" s="1089"/>
      <c r="S61" s="1089"/>
      <c r="T61" s="1089"/>
      <c r="U61" s="1089"/>
      <c r="V61" s="1089"/>
      <c r="W61" s="1089"/>
      <c r="X61" s="1089"/>
      <c r="Y61" s="1089"/>
      <c r="Z61" s="1089"/>
      <c r="AA61" s="1089"/>
      <c r="AB61" s="1089"/>
      <c r="AC61" s="1089"/>
      <c r="AD61" s="1089"/>
      <c r="AE61" s="1107"/>
      <c r="AF61" s="1085"/>
      <c r="AG61" s="1086"/>
      <c r="AH61" s="1086"/>
      <c r="AI61" s="1086"/>
      <c r="AJ61" s="1087"/>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98"/>
      <c r="BF61" s="1098"/>
      <c r="BG61" s="1098"/>
      <c r="BH61" s="1098"/>
      <c r="BI61" s="1099"/>
      <c r="BJ61" s="232"/>
      <c r="BK61" s="232"/>
      <c r="BL61" s="232"/>
      <c r="BM61" s="232"/>
      <c r="BN61" s="232"/>
      <c r="BO61" s="245"/>
      <c r="BP61" s="245"/>
      <c r="BQ61" s="242">
        <v>55</v>
      </c>
      <c r="BR61" s="243"/>
      <c r="BS61" s="1080"/>
      <c r="BT61" s="1081"/>
      <c r="BU61" s="1081"/>
      <c r="BV61" s="1081"/>
      <c r="BW61" s="1081"/>
      <c r="BX61" s="1081"/>
      <c r="BY61" s="1081"/>
      <c r="BZ61" s="1081"/>
      <c r="CA61" s="1081"/>
      <c r="CB61" s="1081"/>
      <c r="CC61" s="1081"/>
      <c r="CD61" s="1081"/>
      <c r="CE61" s="1081"/>
      <c r="CF61" s="1081"/>
      <c r="CG61" s="1082"/>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s="227" customFormat="1" ht="26.25" customHeight="1">
      <c r="A62" s="241">
        <v>35</v>
      </c>
      <c r="B62" s="1103"/>
      <c r="C62" s="1104"/>
      <c r="D62" s="1104"/>
      <c r="E62" s="1104"/>
      <c r="F62" s="1104"/>
      <c r="G62" s="1104"/>
      <c r="H62" s="1104"/>
      <c r="I62" s="1104"/>
      <c r="J62" s="1104"/>
      <c r="K62" s="1104"/>
      <c r="L62" s="1104"/>
      <c r="M62" s="1104"/>
      <c r="N62" s="1104"/>
      <c r="O62" s="1104"/>
      <c r="P62" s="1105"/>
      <c r="Q62" s="1106"/>
      <c r="R62" s="1089"/>
      <c r="S62" s="1089"/>
      <c r="T62" s="1089"/>
      <c r="U62" s="1089"/>
      <c r="V62" s="1089"/>
      <c r="W62" s="1089"/>
      <c r="X62" s="1089"/>
      <c r="Y62" s="1089"/>
      <c r="Z62" s="1089"/>
      <c r="AA62" s="1089"/>
      <c r="AB62" s="1089"/>
      <c r="AC62" s="1089"/>
      <c r="AD62" s="1089"/>
      <c r="AE62" s="1107"/>
      <c r="AF62" s="1085"/>
      <c r="AG62" s="1086"/>
      <c r="AH62" s="1086"/>
      <c r="AI62" s="1086"/>
      <c r="AJ62" s="1087"/>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98"/>
      <c r="BF62" s="1098"/>
      <c r="BG62" s="1098"/>
      <c r="BH62" s="1098"/>
      <c r="BI62" s="1099"/>
      <c r="BJ62" s="1100" t="s">
        <v>401</v>
      </c>
      <c r="BK62" s="1101"/>
      <c r="BL62" s="1101"/>
      <c r="BM62" s="1101"/>
      <c r="BN62" s="1102"/>
      <c r="BO62" s="245"/>
      <c r="BP62" s="245"/>
      <c r="BQ62" s="242">
        <v>56</v>
      </c>
      <c r="BR62" s="243"/>
      <c r="BS62" s="1080"/>
      <c r="BT62" s="1081"/>
      <c r="BU62" s="1081"/>
      <c r="BV62" s="1081"/>
      <c r="BW62" s="1081"/>
      <c r="BX62" s="1081"/>
      <c r="BY62" s="1081"/>
      <c r="BZ62" s="1081"/>
      <c r="CA62" s="1081"/>
      <c r="CB62" s="1081"/>
      <c r="CC62" s="1081"/>
      <c r="CD62" s="1081"/>
      <c r="CE62" s="1081"/>
      <c r="CF62" s="1081"/>
      <c r="CG62" s="1082"/>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s="227" customFormat="1" ht="26.25" customHeight="1" thickBot="1">
      <c r="A63" s="244" t="s">
        <v>381</v>
      </c>
      <c r="B63" s="1013" t="s">
        <v>402</v>
      </c>
      <c r="C63" s="1014"/>
      <c r="D63" s="1014"/>
      <c r="E63" s="1014"/>
      <c r="F63" s="1014"/>
      <c r="G63" s="1014"/>
      <c r="H63" s="1014"/>
      <c r="I63" s="1014"/>
      <c r="J63" s="1014"/>
      <c r="K63" s="1014"/>
      <c r="L63" s="1014"/>
      <c r="M63" s="1014"/>
      <c r="N63" s="1014"/>
      <c r="O63" s="1014"/>
      <c r="P63" s="1015"/>
      <c r="Q63" s="1028"/>
      <c r="R63" s="1029"/>
      <c r="S63" s="1029"/>
      <c r="T63" s="1029"/>
      <c r="U63" s="1029"/>
      <c r="V63" s="1029"/>
      <c r="W63" s="1029"/>
      <c r="X63" s="1029"/>
      <c r="Y63" s="1029"/>
      <c r="Z63" s="1029"/>
      <c r="AA63" s="1029"/>
      <c r="AB63" s="1029"/>
      <c r="AC63" s="1029"/>
      <c r="AD63" s="1029"/>
      <c r="AE63" s="1094"/>
      <c r="AF63" s="1095">
        <v>532</v>
      </c>
      <c r="AG63" s="1025"/>
      <c r="AH63" s="1025"/>
      <c r="AI63" s="1025"/>
      <c r="AJ63" s="1096"/>
      <c r="AK63" s="1097"/>
      <c r="AL63" s="1029"/>
      <c r="AM63" s="1029"/>
      <c r="AN63" s="1029"/>
      <c r="AO63" s="1029"/>
      <c r="AP63" s="1025">
        <v>3396</v>
      </c>
      <c r="AQ63" s="1025"/>
      <c r="AR63" s="1025"/>
      <c r="AS63" s="1025"/>
      <c r="AT63" s="1025"/>
      <c r="AU63" s="1025">
        <v>2194</v>
      </c>
      <c r="AV63" s="1025"/>
      <c r="AW63" s="1025"/>
      <c r="AX63" s="1025"/>
      <c r="AY63" s="1025"/>
      <c r="AZ63" s="1091"/>
      <c r="BA63" s="1091"/>
      <c r="BB63" s="1091"/>
      <c r="BC63" s="1091"/>
      <c r="BD63" s="1091"/>
      <c r="BE63" s="1026"/>
      <c r="BF63" s="1026"/>
      <c r="BG63" s="1026"/>
      <c r="BH63" s="1026"/>
      <c r="BI63" s="1027"/>
      <c r="BJ63" s="1092" t="s">
        <v>120</v>
      </c>
      <c r="BK63" s="1003"/>
      <c r="BL63" s="1003"/>
      <c r="BM63" s="1003"/>
      <c r="BN63" s="1093"/>
      <c r="BO63" s="245"/>
      <c r="BP63" s="245"/>
      <c r="BQ63" s="242">
        <v>57</v>
      </c>
      <c r="BR63" s="243"/>
      <c r="BS63" s="1080"/>
      <c r="BT63" s="1081"/>
      <c r="BU63" s="1081"/>
      <c r="BV63" s="1081"/>
      <c r="BW63" s="1081"/>
      <c r="BX63" s="1081"/>
      <c r="BY63" s="1081"/>
      <c r="BZ63" s="1081"/>
      <c r="CA63" s="1081"/>
      <c r="CB63" s="1081"/>
      <c r="CC63" s="1081"/>
      <c r="CD63" s="1081"/>
      <c r="CE63" s="1081"/>
      <c r="CF63" s="1081"/>
      <c r="CG63" s="1082"/>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0"/>
      <c r="BT64" s="1081"/>
      <c r="BU64" s="1081"/>
      <c r="BV64" s="1081"/>
      <c r="BW64" s="1081"/>
      <c r="BX64" s="1081"/>
      <c r="BY64" s="1081"/>
      <c r="BZ64" s="1081"/>
      <c r="CA64" s="1081"/>
      <c r="CB64" s="1081"/>
      <c r="CC64" s="1081"/>
      <c r="CD64" s="1081"/>
      <c r="CE64" s="1081"/>
      <c r="CF64" s="1081"/>
      <c r="CG64" s="1082"/>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0"/>
      <c r="BT65" s="1081"/>
      <c r="BU65" s="1081"/>
      <c r="BV65" s="1081"/>
      <c r="BW65" s="1081"/>
      <c r="BX65" s="1081"/>
      <c r="BY65" s="1081"/>
      <c r="BZ65" s="1081"/>
      <c r="CA65" s="1081"/>
      <c r="CB65" s="1081"/>
      <c r="CC65" s="1081"/>
      <c r="CD65" s="1081"/>
      <c r="CE65" s="1081"/>
      <c r="CF65" s="1081"/>
      <c r="CG65" s="1082"/>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s="227" customFormat="1" ht="26.25" customHeight="1">
      <c r="A66" s="1061" t="s">
        <v>404</v>
      </c>
      <c r="B66" s="1062"/>
      <c r="C66" s="1062"/>
      <c r="D66" s="1062"/>
      <c r="E66" s="1062"/>
      <c r="F66" s="1062"/>
      <c r="G66" s="1062"/>
      <c r="H66" s="1062"/>
      <c r="I66" s="1062"/>
      <c r="J66" s="1062"/>
      <c r="K66" s="1062"/>
      <c r="L66" s="1062"/>
      <c r="M66" s="1062"/>
      <c r="N66" s="1062"/>
      <c r="O66" s="1062"/>
      <c r="P66" s="1063"/>
      <c r="Q66" s="1067" t="s">
        <v>385</v>
      </c>
      <c r="R66" s="1068"/>
      <c r="S66" s="1068"/>
      <c r="T66" s="1068"/>
      <c r="U66" s="1069"/>
      <c r="V66" s="1067" t="s">
        <v>386</v>
      </c>
      <c r="W66" s="1068"/>
      <c r="X66" s="1068"/>
      <c r="Y66" s="1068"/>
      <c r="Z66" s="1069"/>
      <c r="AA66" s="1067" t="s">
        <v>387</v>
      </c>
      <c r="AB66" s="1068"/>
      <c r="AC66" s="1068"/>
      <c r="AD66" s="1068"/>
      <c r="AE66" s="1069"/>
      <c r="AF66" s="1073" t="s">
        <v>388</v>
      </c>
      <c r="AG66" s="1074"/>
      <c r="AH66" s="1074"/>
      <c r="AI66" s="1074"/>
      <c r="AJ66" s="1075"/>
      <c r="AK66" s="1067" t="s">
        <v>389</v>
      </c>
      <c r="AL66" s="1062"/>
      <c r="AM66" s="1062"/>
      <c r="AN66" s="1062"/>
      <c r="AO66" s="1063"/>
      <c r="AP66" s="1067" t="s">
        <v>390</v>
      </c>
      <c r="AQ66" s="1068"/>
      <c r="AR66" s="1068"/>
      <c r="AS66" s="1068"/>
      <c r="AT66" s="1069"/>
      <c r="AU66" s="1067" t="s">
        <v>405</v>
      </c>
      <c r="AV66" s="1068"/>
      <c r="AW66" s="1068"/>
      <c r="AX66" s="1068"/>
      <c r="AY66" s="1069"/>
      <c r="AZ66" s="1067" t="s">
        <v>368</v>
      </c>
      <c r="BA66" s="1068"/>
      <c r="BB66" s="1068"/>
      <c r="BC66" s="1068"/>
      <c r="BD66" s="1083"/>
      <c r="BE66" s="245"/>
      <c r="BF66" s="245"/>
      <c r="BG66" s="245"/>
      <c r="BH66" s="245"/>
      <c r="BI66" s="245"/>
      <c r="BJ66" s="245"/>
      <c r="BK66" s="245"/>
      <c r="BL66" s="245"/>
      <c r="BM66" s="245"/>
      <c r="BN66" s="245"/>
      <c r="BO66" s="245"/>
      <c r="BP66" s="245"/>
      <c r="BQ66" s="242">
        <v>60</v>
      </c>
      <c r="BR66" s="247"/>
      <c r="BS66" s="1019"/>
      <c r="BT66" s="1020"/>
      <c r="BU66" s="1020"/>
      <c r="BV66" s="1020"/>
      <c r="BW66" s="1020"/>
      <c r="BX66" s="1020"/>
      <c r="BY66" s="1020"/>
      <c r="BZ66" s="1020"/>
      <c r="CA66" s="1020"/>
      <c r="CB66" s="1020"/>
      <c r="CC66" s="1020"/>
      <c r="CD66" s="1020"/>
      <c r="CE66" s="1020"/>
      <c r="CF66" s="1020"/>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0"/>
      <c r="DW66" s="1011"/>
      <c r="DX66" s="1011"/>
      <c r="DY66" s="1011"/>
      <c r="DZ66" s="1012"/>
      <c r="EA66" s="226"/>
    </row>
    <row r="67" spans="1:131" s="227" customFormat="1" ht="26.25" customHeight="1" thickBot="1">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4"/>
      <c r="BE67" s="245"/>
      <c r="BF67" s="245"/>
      <c r="BG67" s="245"/>
      <c r="BH67" s="245"/>
      <c r="BI67" s="245"/>
      <c r="BJ67" s="245"/>
      <c r="BK67" s="245"/>
      <c r="BL67" s="245"/>
      <c r="BM67" s="245"/>
      <c r="BN67" s="245"/>
      <c r="BO67" s="245"/>
      <c r="BP67" s="245"/>
      <c r="BQ67" s="242">
        <v>61</v>
      </c>
      <c r="BR67" s="247"/>
      <c r="BS67" s="1019"/>
      <c r="BT67" s="1020"/>
      <c r="BU67" s="1020"/>
      <c r="BV67" s="1020"/>
      <c r="BW67" s="1020"/>
      <c r="BX67" s="1020"/>
      <c r="BY67" s="1020"/>
      <c r="BZ67" s="1020"/>
      <c r="CA67" s="1020"/>
      <c r="CB67" s="1020"/>
      <c r="CC67" s="1020"/>
      <c r="CD67" s="1020"/>
      <c r="CE67" s="1020"/>
      <c r="CF67" s="1020"/>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0"/>
      <c r="DW67" s="1011"/>
      <c r="DX67" s="1011"/>
      <c r="DY67" s="1011"/>
      <c r="DZ67" s="1012"/>
      <c r="EA67" s="226"/>
    </row>
    <row r="68" spans="1:131" s="227" customFormat="1" ht="26.25" customHeight="1" thickTop="1">
      <c r="A68" s="238">
        <v>1</v>
      </c>
      <c r="B68" s="1051" t="s">
        <v>555</v>
      </c>
      <c r="C68" s="1052"/>
      <c r="D68" s="1052"/>
      <c r="E68" s="1052"/>
      <c r="F68" s="1052"/>
      <c r="G68" s="1052"/>
      <c r="H68" s="1052"/>
      <c r="I68" s="1052"/>
      <c r="J68" s="1052"/>
      <c r="K68" s="1052"/>
      <c r="L68" s="1052"/>
      <c r="M68" s="1052"/>
      <c r="N68" s="1052"/>
      <c r="O68" s="1052"/>
      <c r="P68" s="1053"/>
      <c r="Q68" s="1054">
        <v>9457</v>
      </c>
      <c r="R68" s="1048"/>
      <c r="S68" s="1048"/>
      <c r="T68" s="1048"/>
      <c r="U68" s="1048"/>
      <c r="V68" s="1048">
        <v>9295</v>
      </c>
      <c r="W68" s="1048"/>
      <c r="X68" s="1048"/>
      <c r="Y68" s="1048"/>
      <c r="Z68" s="1048"/>
      <c r="AA68" s="1048">
        <v>162</v>
      </c>
      <c r="AB68" s="1048"/>
      <c r="AC68" s="1048"/>
      <c r="AD68" s="1048"/>
      <c r="AE68" s="1048"/>
      <c r="AF68" s="1048">
        <v>162</v>
      </c>
      <c r="AG68" s="1048"/>
      <c r="AH68" s="1048"/>
      <c r="AI68" s="1048"/>
      <c r="AJ68" s="1048"/>
      <c r="AK68" s="1048">
        <v>7</v>
      </c>
      <c r="AL68" s="1048"/>
      <c r="AM68" s="1048"/>
      <c r="AN68" s="1048"/>
      <c r="AO68" s="1048"/>
      <c r="AP68" s="1048" t="s">
        <v>573</v>
      </c>
      <c r="AQ68" s="1048"/>
      <c r="AR68" s="1048"/>
      <c r="AS68" s="1048"/>
      <c r="AT68" s="1048"/>
      <c r="AU68" s="1048" t="s">
        <v>573</v>
      </c>
      <c r="AV68" s="1048"/>
      <c r="AW68" s="1048"/>
      <c r="AX68" s="1048"/>
      <c r="AY68" s="1048"/>
      <c r="AZ68" s="1049"/>
      <c r="BA68" s="1049"/>
      <c r="BB68" s="1049"/>
      <c r="BC68" s="1049"/>
      <c r="BD68" s="1050"/>
      <c r="BE68" s="245"/>
      <c r="BF68" s="245"/>
      <c r="BG68" s="245"/>
      <c r="BH68" s="245"/>
      <c r="BI68" s="245"/>
      <c r="BJ68" s="245"/>
      <c r="BK68" s="245"/>
      <c r="BL68" s="245"/>
      <c r="BM68" s="245"/>
      <c r="BN68" s="245"/>
      <c r="BO68" s="245"/>
      <c r="BP68" s="245"/>
      <c r="BQ68" s="242">
        <v>62</v>
      </c>
      <c r="BR68" s="247"/>
      <c r="BS68" s="1019"/>
      <c r="BT68" s="1020"/>
      <c r="BU68" s="1020"/>
      <c r="BV68" s="1020"/>
      <c r="BW68" s="1020"/>
      <c r="BX68" s="1020"/>
      <c r="BY68" s="1020"/>
      <c r="BZ68" s="1020"/>
      <c r="CA68" s="1020"/>
      <c r="CB68" s="1020"/>
      <c r="CC68" s="1020"/>
      <c r="CD68" s="1020"/>
      <c r="CE68" s="1020"/>
      <c r="CF68" s="1020"/>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0"/>
      <c r="DW68" s="1011"/>
      <c r="DX68" s="1011"/>
      <c r="DY68" s="1011"/>
      <c r="DZ68" s="1012"/>
      <c r="EA68" s="226"/>
    </row>
    <row r="69" spans="1:131" s="227" customFormat="1" ht="26.25" customHeight="1">
      <c r="A69" s="241">
        <v>2</v>
      </c>
      <c r="B69" s="1040" t="s">
        <v>556</v>
      </c>
      <c r="C69" s="1041"/>
      <c r="D69" s="1041"/>
      <c r="E69" s="1041"/>
      <c r="F69" s="1041"/>
      <c r="G69" s="1041"/>
      <c r="H69" s="1041"/>
      <c r="I69" s="1041"/>
      <c r="J69" s="1041"/>
      <c r="K69" s="1041"/>
      <c r="L69" s="1041"/>
      <c r="M69" s="1041"/>
      <c r="N69" s="1041"/>
      <c r="O69" s="1041"/>
      <c r="P69" s="1042"/>
      <c r="Q69" s="1043">
        <v>22</v>
      </c>
      <c r="R69" s="1037"/>
      <c r="S69" s="1037"/>
      <c r="T69" s="1037"/>
      <c r="U69" s="1037"/>
      <c r="V69" s="1037">
        <v>16</v>
      </c>
      <c r="W69" s="1037"/>
      <c r="X69" s="1037"/>
      <c r="Y69" s="1037"/>
      <c r="Z69" s="1037"/>
      <c r="AA69" s="1037">
        <v>6</v>
      </c>
      <c r="AB69" s="1037"/>
      <c r="AC69" s="1037"/>
      <c r="AD69" s="1037"/>
      <c r="AE69" s="1037"/>
      <c r="AF69" s="1037">
        <v>6</v>
      </c>
      <c r="AG69" s="1037"/>
      <c r="AH69" s="1037"/>
      <c r="AI69" s="1037"/>
      <c r="AJ69" s="1037"/>
      <c r="AK69" s="1037">
        <v>6</v>
      </c>
      <c r="AL69" s="1037"/>
      <c r="AM69" s="1037"/>
      <c r="AN69" s="1037"/>
      <c r="AO69" s="1037"/>
      <c r="AP69" s="1047" t="s">
        <v>573</v>
      </c>
      <c r="AQ69" s="1045"/>
      <c r="AR69" s="1045"/>
      <c r="AS69" s="1045"/>
      <c r="AT69" s="1046"/>
      <c r="AU69" s="1047" t="s">
        <v>573</v>
      </c>
      <c r="AV69" s="1045"/>
      <c r="AW69" s="1045"/>
      <c r="AX69" s="1045"/>
      <c r="AY69" s="1046"/>
      <c r="AZ69" s="1038"/>
      <c r="BA69" s="1038"/>
      <c r="BB69" s="1038"/>
      <c r="BC69" s="1038"/>
      <c r="BD69" s="1039"/>
      <c r="BE69" s="245"/>
      <c r="BF69" s="245"/>
      <c r="BG69" s="245"/>
      <c r="BH69" s="245"/>
      <c r="BI69" s="245"/>
      <c r="BJ69" s="245"/>
      <c r="BK69" s="245"/>
      <c r="BL69" s="245"/>
      <c r="BM69" s="245"/>
      <c r="BN69" s="245"/>
      <c r="BO69" s="245"/>
      <c r="BP69" s="245"/>
      <c r="BQ69" s="242">
        <v>63</v>
      </c>
      <c r="BR69" s="247"/>
      <c r="BS69" s="1019"/>
      <c r="BT69" s="1020"/>
      <c r="BU69" s="1020"/>
      <c r="BV69" s="1020"/>
      <c r="BW69" s="1020"/>
      <c r="BX69" s="1020"/>
      <c r="BY69" s="1020"/>
      <c r="BZ69" s="1020"/>
      <c r="CA69" s="1020"/>
      <c r="CB69" s="1020"/>
      <c r="CC69" s="1020"/>
      <c r="CD69" s="1020"/>
      <c r="CE69" s="1020"/>
      <c r="CF69" s="1020"/>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0"/>
      <c r="DW69" s="1011"/>
      <c r="DX69" s="1011"/>
      <c r="DY69" s="1011"/>
      <c r="DZ69" s="1012"/>
      <c r="EA69" s="226"/>
    </row>
    <row r="70" spans="1:131" s="227" customFormat="1" ht="26.25" customHeight="1">
      <c r="A70" s="241">
        <v>3</v>
      </c>
      <c r="B70" s="1040" t="s">
        <v>557</v>
      </c>
      <c r="C70" s="1041"/>
      <c r="D70" s="1041"/>
      <c r="E70" s="1041"/>
      <c r="F70" s="1041"/>
      <c r="G70" s="1041"/>
      <c r="H70" s="1041"/>
      <c r="I70" s="1041"/>
      <c r="J70" s="1041"/>
      <c r="K70" s="1041"/>
      <c r="L70" s="1041"/>
      <c r="M70" s="1041"/>
      <c r="N70" s="1041"/>
      <c r="O70" s="1041"/>
      <c r="P70" s="1042"/>
      <c r="Q70" s="1043">
        <v>197</v>
      </c>
      <c r="R70" s="1037"/>
      <c r="S70" s="1037"/>
      <c r="T70" s="1037"/>
      <c r="U70" s="1037"/>
      <c r="V70" s="1037">
        <v>185</v>
      </c>
      <c r="W70" s="1037"/>
      <c r="X70" s="1037"/>
      <c r="Y70" s="1037"/>
      <c r="Z70" s="1037"/>
      <c r="AA70" s="1037">
        <v>12</v>
      </c>
      <c r="AB70" s="1037"/>
      <c r="AC70" s="1037"/>
      <c r="AD70" s="1037"/>
      <c r="AE70" s="1037"/>
      <c r="AF70" s="1037">
        <v>12</v>
      </c>
      <c r="AG70" s="1037"/>
      <c r="AH70" s="1037"/>
      <c r="AI70" s="1037"/>
      <c r="AJ70" s="1037"/>
      <c r="AK70" s="1037">
        <v>0</v>
      </c>
      <c r="AL70" s="1037"/>
      <c r="AM70" s="1037"/>
      <c r="AN70" s="1037"/>
      <c r="AO70" s="1037"/>
      <c r="AP70" s="1047" t="s">
        <v>573</v>
      </c>
      <c r="AQ70" s="1045"/>
      <c r="AR70" s="1045"/>
      <c r="AS70" s="1045"/>
      <c r="AT70" s="1046"/>
      <c r="AU70" s="1047" t="s">
        <v>573</v>
      </c>
      <c r="AV70" s="1045"/>
      <c r="AW70" s="1045"/>
      <c r="AX70" s="1045"/>
      <c r="AY70" s="1046"/>
      <c r="AZ70" s="1038"/>
      <c r="BA70" s="1038"/>
      <c r="BB70" s="1038"/>
      <c r="BC70" s="1038"/>
      <c r="BD70" s="1039"/>
      <c r="BE70" s="245"/>
      <c r="BF70" s="245"/>
      <c r="BG70" s="245"/>
      <c r="BH70" s="245"/>
      <c r="BI70" s="245"/>
      <c r="BJ70" s="245"/>
      <c r="BK70" s="245"/>
      <c r="BL70" s="245"/>
      <c r="BM70" s="245"/>
      <c r="BN70" s="245"/>
      <c r="BO70" s="245"/>
      <c r="BP70" s="245"/>
      <c r="BQ70" s="242">
        <v>64</v>
      </c>
      <c r="BR70" s="247"/>
      <c r="BS70" s="1019"/>
      <c r="BT70" s="1020"/>
      <c r="BU70" s="1020"/>
      <c r="BV70" s="1020"/>
      <c r="BW70" s="1020"/>
      <c r="BX70" s="1020"/>
      <c r="BY70" s="1020"/>
      <c r="BZ70" s="1020"/>
      <c r="CA70" s="1020"/>
      <c r="CB70" s="1020"/>
      <c r="CC70" s="1020"/>
      <c r="CD70" s="1020"/>
      <c r="CE70" s="1020"/>
      <c r="CF70" s="1020"/>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0"/>
      <c r="DW70" s="1011"/>
      <c r="DX70" s="1011"/>
      <c r="DY70" s="1011"/>
      <c r="DZ70" s="1012"/>
      <c r="EA70" s="226"/>
    </row>
    <row r="71" spans="1:131" s="227" customFormat="1" ht="26.25" customHeight="1">
      <c r="A71" s="241">
        <v>4</v>
      </c>
      <c r="B71" s="1040" t="s">
        <v>558</v>
      </c>
      <c r="C71" s="1041"/>
      <c r="D71" s="1041"/>
      <c r="E71" s="1041"/>
      <c r="F71" s="1041"/>
      <c r="G71" s="1041"/>
      <c r="H71" s="1041"/>
      <c r="I71" s="1041"/>
      <c r="J71" s="1041"/>
      <c r="K71" s="1041"/>
      <c r="L71" s="1041"/>
      <c r="M71" s="1041"/>
      <c r="N71" s="1041"/>
      <c r="O71" s="1041"/>
      <c r="P71" s="1042"/>
      <c r="Q71" s="1043">
        <v>211751</v>
      </c>
      <c r="R71" s="1037"/>
      <c r="S71" s="1037"/>
      <c r="T71" s="1037"/>
      <c r="U71" s="1037"/>
      <c r="V71" s="1037">
        <v>202550</v>
      </c>
      <c r="W71" s="1037"/>
      <c r="X71" s="1037"/>
      <c r="Y71" s="1037"/>
      <c r="Z71" s="1037"/>
      <c r="AA71" s="1037">
        <v>9201</v>
      </c>
      <c r="AB71" s="1037"/>
      <c r="AC71" s="1037"/>
      <c r="AD71" s="1037"/>
      <c r="AE71" s="1037"/>
      <c r="AF71" s="1037">
        <v>9201</v>
      </c>
      <c r="AG71" s="1037"/>
      <c r="AH71" s="1037"/>
      <c r="AI71" s="1037"/>
      <c r="AJ71" s="1037"/>
      <c r="AK71" s="1037" t="s">
        <v>572</v>
      </c>
      <c r="AL71" s="1037"/>
      <c r="AM71" s="1037"/>
      <c r="AN71" s="1037"/>
      <c r="AO71" s="1037"/>
      <c r="AP71" s="1047" t="s">
        <v>573</v>
      </c>
      <c r="AQ71" s="1045"/>
      <c r="AR71" s="1045"/>
      <c r="AS71" s="1045"/>
      <c r="AT71" s="1046"/>
      <c r="AU71" s="1047" t="s">
        <v>573</v>
      </c>
      <c r="AV71" s="1045"/>
      <c r="AW71" s="1045"/>
      <c r="AX71" s="1045"/>
      <c r="AY71" s="1046"/>
      <c r="AZ71" s="1038"/>
      <c r="BA71" s="1038"/>
      <c r="BB71" s="1038"/>
      <c r="BC71" s="1038"/>
      <c r="BD71" s="1039"/>
      <c r="BE71" s="245"/>
      <c r="BF71" s="245"/>
      <c r="BG71" s="245"/>
      <c r="BH71" s="245"/>
      <c r="BI71" s="245"/>
      <c r="BJ71" s="245"/>
      <c r="BK71" s="245"/>
      <c r="BL71" s="245"/>
      <c r="BM71" s="245"/>
      <c r="BN71" s="245"/>
      <c r="BO71" s="245"/>
      <c r="BP71" s="245"/>
      <c r="BQ71" s="242">
        <v>65</v>
      </c>
      <c r="BR71" s="247"/>
      <c r="BS71" s="1019"/>
      <c r="BT71" s="1020"/>
      <c r="BU71" s="1020"/>
      <c r="BV71" s="1020"/>
      <c r="BW71" s="1020"/>
      <c r="BX71" s="1020"/>
      <c r="BY71" s="1020"/>
      <c r="BZ71" s="1020"/>
      <c r="CA71" s="1020"/>
      <c r="CB71" s="1020"/>
      <c r="CC71" s="1020"/>
      <c r="CD71" s="1020"/>
      <c r="CE71" s="1020"/>
      <c r="CF71" s="1020"/>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0"/>
      <c r="DW71" s="1011"/>
      <c r="DX71" s="1011"/>
      <c r="DY71" s="1011"/>
      <c r="DZ71" s="1012"/>
      <c r="EA71" s="226"/>
    </row>
    <row r="72" spans="1:131" s="227" customFormat="1" ht="26.25" customHeight="1">
      <c r="A72" s="241">
        <v>5</v>
      </c>
      <c r="B72" s="1040" t="s">
        <v>559</v>
      </c>
      <c r="C72" s="1041"/>
      <c r="D72" s="1041"/>
      <c r="E72" s="1041"/>
      <c r="F72" s="1041"/>
      <c r="G72" s="1041"/>
      <c r="H72" s="1041"/>
      <c r="I72" s="1041"/>
      <c r="J72" s="1041"/>
      <c r="K72" s="1041"/>
      <c r="L72" s="1041"/>
      <c r="M72" s="1041"/>
      <c r="N72" s="1041"/>
      <c r="O72" s="1041"/>
      <c r="P72" s="1042"/>
      <c r="Q72" s="1043">
        <v>257</v>
      </c>
      <c r="R72" s="1037"/>
      <c r="S72" s="1037"/>
      <c r="T72" s="1037"/>
      <c r="U72" s="1037"/>
      <c r="V72" s="1037">
        <v>222</v>
      </c>
      <c r="W72" s="1037"/>
      <c r="X72" s="1037"/>
      <c r="Y72" s="1037"/>
      <c r="Z72" s="1037"/>
      <c r="AA72" s="1037">
        <v>35</v>
      </c>
      <c r="AB72" s="1037"/>
      <c r="AC72" s="1037"/>
      <c r="AD72" s="1037"/>
      <c r="AE72" s="1037"/>
      <c r="AF72" s="1037">
        <v>35</v>
      </c>
      <c r="AG72" s="1037"/>
      <c r="AH72" s="1037"/>
      <c r="AI72" s="1037"/>
      <c r="AJ72" s="1037"/>
      <c r="AK72" s="1037">
        <v>50</v>
      </c>
      <c r="AL72" s="1037"/>
      <c r="AM72" s="1037"/>
      <c r="AN72" s="1037"/>
      <c r="AO72" s="1037"/>
      <c r="AP72" s="1047" t="s">
        <v>573</v>
      </c>
      <c r="AQ72" s="1045"/>
      <c r="AR72" s="1045"/>
      <c r="AS72" s="1045"/>
      <c r="AT72" s="1046"/>
      <c r="AU72" s="1047" t="s">
        <v>573</v>
      </c>
      <c r="AV72" s="1045"/>
      <c r="AW72" s="1045"/>
      <c r="AX72" s="1045"/>
      <c r="AY72" s="1046"/>
      <c r="AZ72" s="1038"/>
      <c r="BA72" s="1038"/>
      <c r="BB72" s="1038"/>
      <c r="BC72" s="1038"/>
      <c r="BD72" s="1039"/>
      <c r="BE72" s="245"/>
      <c r="BF72" s="245"/>
      <c r="BG72" s="245"/>
      <c r="BH72" s="245"/>
      <c r="BI72" s="245"/>
      <c r="BJ72" s="245"/>
      <c r="BK72" s="245"/>
      <c r="BL72" s="245"/>
      <c r="BM72" s="245"/>
      <c r="BN72" s="245"/>
      <c r="BO72" s="245"/>
      <c r="BP72" s="245"/>
      <c r="BQ72" s="242">
        <v>66</v>
      </c>
      <c r="BR72" s="247"/>
      <c r="BS72" s="1019"/>
      <c r="BT72" s="1020"/>
      <c r="BU72" s="1020"/>
      <c r="BV72" s="1020"/>
      <c r="BW72" s="1020"/>
      <c r="BX72" s="1020"/>
      <c r="BY72" s="1020"/>
      <c r="BZ72" s="1020"/>
      <c r="CA72" s="1020"/>
      <c r="CB72" s="1020"/>
      <c r="CC72" s="1020"/>
      <c r="CD72" s="1020"/>
      <c r="CE72" s="1020"/>
      <c r="CF72" s="1020"/>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0"/>
      <c r="DW72" s="1011"/>
      <c r="DX72" s="1011"/>
      <c r="DY72" s="1011"/>
      <c r="DZ72" s="1012"/>
      <c r="EA72" s="226"/>
    </row>
    <row r="73" spans="1:131" s="227" customFormat="1" ht="26.25" customHeight="1">
      <c r="A73" s="241">
        <v>6</v>
      </c>
      <c r="B73" s="1040" t="s">
        <v>560</v>
      </c>
      <c r="C73" s="1041"/>
      <c r="D73" s="1041"/>
      <c r="E73" s="1041"/>
      <c r="F73" s="1041"/>
      <c r="G73" s="1041"/>
      <c r="H73" s="1041"/>
      <c r="I73" s="1041"/>
      <c r="J73" s="1041"/>
      <c r="K73" s="1041"/>
      <c r="L73" s="1041"/>
      <c r="M73" s="1041"/>
      <c r="N73" s="1041"/>
      <c r="O73" s="1041"/>
      <c r="P73" s="1042"/>
      <c r="Q73" s="1043">
        <v>2935</v>
      </c>
      <c r="R73" s="1037"/>
      <c r="S73" s="1037"/>
      <c r="T73" s="1037"/>
      <c r="U73" s="1037"/>
      <c r="V73" s="1037">
        <v>2796</v>
      </c>
      <c r="W73" s="1037"/>
      <c r="X73" s="1037"/>
      <c r="Y73" s="1037"/>
      <c r="Z73" s="1037"/>
      <c r="AA73" s="1037">
        <v>140</v>
      </c>
      <c r="AB73" s="1037"/>
      <c r="AC73" s="1037"/>
      <c r="AD73" s="1037"/>
      <c r="AE73" s="1037"/>
      <c r="AF73" s="1037">
        <v>140</v>
      </c>
      <c r="AG73" s="1037"/>
      <c r="AH73" s="1037"/>
      <c r="AI73" s="1037"/>
      <c r="AJ73" s="1037"/>
      <c r="AK73" s="1037">
        <v>5</v>
      </c>
      <c r="AL73" s="1037"/>
      <c r="AM73" s="1037"/>
      <c r="AN73" s="1037"/>
      <c r="AO73" s="1037"/>
      <c r="AP73" s="1037">
        <v>1953</v>
      </c>
      <c r="AQ73" s="1037"/>
      <c r="AR73" s="1037"/>
      <c r="AS73" s="1037"/>
      <c r="AT73" s="1037"/>
      <c r="AU73" s="1037">
        <v>225</v>
      </c>
      <c r="AV73" s="1037"/>
      <c r="AW73" s="1037"/>
      <c r="AX73" s="1037"/>
      <c r="AY73" s="1037"/>
      <c r="AZ73" s="1038"/>
      <c r="BA73" s="1038"/>
      <c r="BB73" s="1038"/>
      <c r="BC73" s="1038"/>
      <c r="BD73" s="1039"/>
      <c r="BE73" s="245"/>
      <c r="BF73" s="245"/>
      <c r="BG73" s="245"/>
      <c r="BH73" s="245"/>
      <c r="BI73" s="245"/>
      <c r="BJ73" s="245"/>
      <c r="BK73" s="245"/>
      <c r="BL73" s="245"/>
      <c r="BM73" s="245"/>
      <c r="BN73" s="245"/>
      <c r="BO73" s="245"/>
      <c r="BP73" s="245"/>
      <c r="BQ73" s="242">
        <v>67</v>
      </c>
      <c r="BR73" s="247"/>
      <c r="BS73" s="1019"/>
      <c r="BT73" s="1020"/>
      <c r="BU73" s="1020"/>
      <c r="BV73" s="1020"/>
      <c r="BW73" s="1020"/>
      <c r="BX73" s="1020"/>
      <c r="BY73" s="1020"/>
      <c r="BZ73" s="1020"/>
      <c r="CA73" s="1020"/>
      <c r="CB73" s="1020"/>
      <c r="CC73" s="1020"/>
      <c r="CD73" s="1020"/>
      <c r="CE73" s="1020"/>
      <c r="CF73" s="1020"/>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0"/>
      <c r="DW73" s="1011"/>
      <c r="DX73" s="1011"/>
      <c r="DY73" s="1011"/>
      <c r="DZ73" s="1012"/>
      <c r="EA73" s="226"/>
    </row>
    <row r="74" spans="1:131" s="227" customFormat="1" ht="26.25" customHeight="1">
      <c r="A74" s="241">
        <v>7</v>
      </c>
      <c r="B74" s="1040" t="s">
        <v>561</v>
      </c>
      <c r="C74" s="1041"/>
      <c r="D74" s="1041"/>
      <c r="E74" s="1041"/>
      <c r="F74" s="1041"/>
      <c r="G74" s="1041"/>
      <c r="H74" s="1041"/>
      <c r="I74" s="1041"/>
      <c r="J74" s="1041"/>
      <c r="K74" s="1041"/>
      <c r="L74" s="1041"/>
      <c r="M74" s="1041"/>
      <c r="N74" s="1041"/>
      <c r="O74" s="1041"/>
      <c r="P74" s="1042"/>
      <c r="Q74" s="1043">
        <v>88</v>
      </c>
      <c r="R74" s="1037"/>
      <c r="S74" s="1037"/>
      <c r="T74" s="1037"/>
      <c r="U74" s="1037"/>
      <c r="V74" s="1037">
        <v>57</v>
      </c>
      <c r="W74" s="1037"/>
      <c r="X74" s="1037"/>
      <c r="Y74" s="1037"/>
      <c r="Z74" s="1037"/>
      <c r="AA74" s="1037">
        <v>31</v>
      </c>
      <c r="AB74" s="1037"/>
      <c r="AC74" s="1037"/>
      <c r="AD74" s="1037"/>
      <c r="AE74" s="1037"/>
      <c r="AF74" s="1037">
        <v>31</v>
      </c>
      <c r="AG74" s="1037"/>
      <c r="AH74" s="1037"/>
      <c r="AI74" s="1037"/>
      <c r="AJ74" s="1037"/>
      <c r="AK74" s="1037" t="s">
        <v>572</v>
      </c>
      <c r="AL74" s="1037"/>
      <c r="AM74" s="1037"/>
      <c r="AN74" s="1037"/>
      <c r="AO74" s="1037"/>
      <c r="AP74" s="1047" t="s">
        <v>573</v>
      </c>
      <c r="AQ74" s="1045"/>
      <c r="AR74" s="1045"/>
      <c r="AS74" s="1045"/>
      <c r="AT74" s="1046"/>
      <c r="AU74" s="1047" t="s">
        <v>573</v>
      </c>
      <c r="AV74" s="1045"/>
      <c r="AW74" s="1045"/>
      <c r="AX74" s="1045"/>
      <c r="AY74" s="1046"/>
      <c r="AZ74" s="1038"/>
      <c r="BA74" s="1038"/>
      <c r="BB74" s="1038"/>
      <c r="BC74" s="1038"/>
      <c r="BD74" s="1039"/>
      <c r="BE74" s="245"/>
      <c r="BF74" s="245"/>
      <c r="BG74" s="245"/>
      <c r="BH74" s="245"/>
      <c r="BI74" s="245"/>
      <c r="BJ74" s="245"/>
      <c r="BK74" s="245"/>
      <c r="BL74" s="245"/>
      <c r="BM74" s="245"/>
      <c r="BN74" s="245"/>
      <c r="BO74" s="245"/>
      <c r="BP74" s="245"/>
      <c r="BQ74" s="242">
        <v>68</v>
      </c>
      <c r="BR74" s="247"/>
      <c r="BS74" s="1019"/>
      <c r="BT74" s="1020"/>
      <c r="BU74" s="1020"/>
      <c r="BV74" s="1020"/>
      <c r="BW74" s="1020"/>
      <c r="BX74" s="1020"/>
      <c r="BY74" s="1020"/>
      <c r="BZ74" s="1020"/>
      <c r="CA74" s="1020"/>
      <c r="CB74" s="1020"/>
      <c r="CC74" s="1020"/>
      <c r="CD74" s="1020"/>
      <c r="CE74" s="1020"/>
      <c r="CF74" s="1020"/>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0"/>
      <c r="DW74" s="1011"/>
      <c r="DX74" s="1011"/>
      <c r="DY74" s="1011"/>
      <c r="DZ74" s="1012"/>
      <c r="EA74" s="226"/>
    </row>
    <row r="75" spans="1:131" s="227" customFormat="1" ht="26.25" customHeight="1">
      <c r="A75" s="241">
        <v>8</v>
      </c>
      <c r="B75" s="1040" t="s">
        <v>562</v>
      </c>
      <c r="C75" s="1041"/>
      <c r="D75" s="1041"/>
      <c r="E75" s="1041"/>
      <c r="F75" s="1041"/>
      <c r="G75" s="1041"/>
      <c r="H75" s="1041"/>
      <c r="I75" s="1041"/>
      <c r="J75" s="1041"/>
      <c r="K75" s="1041"/>
      <c r="L75" s="1041"/>
      <c r="M75" s="1041"/>
      <c r="N75" s="1041"/>
      <c r="O75" s="1041"/>
      <c r="P75" s="1042"/>
      <c r="Q75" s="1044">
        <v>1034</v>
      </c>
      <c r="R75" s="1045"/>
      <c r="S75" s="1045"/>
      <c r="T75" s="1045"/>
      <c r="U75" s="1046"/>
      <c r="V75" s="1047">
        <v>927</v>
      </c>
      <c r="W75" s="1045"/>
      <c r="X75" s="1045"/>
      <c r="Y75" s="1045"/>
      <c r="Z75" s="1046"/>
      <c r="AA75" s="1047">
        <v>107</v>
      </c>
      <c r="AB75" s="1045"/>
      <c r="AC75" s="1045"/>
      <c r="AD75" s="1045"/>
      <c r="AE75" s="1046"/>
      <c r="AF75" s="1047">
        <v>107</v>
      </c>
      <c r="AG75" s="1045"/>
      <c r="AH75" s="1045"/>
      <c r="AI75" s="1045"/>
      <c r="AJ75" s="1046"/>
      <c r="AK75" s="1037" t="s">
        <v>572</v>
      </c>
      <c r="AL75" s="1037"/>
      <c r="AM75" s="1037"/>
      <c r="AN75" s="1037"/>
      <c r="AO75" s="1037"/>
      <c r="AP75" s="1047">
        <v>1651</v>
      </c>
      <c r="AQ75" s="1045"/>
      <c r="AR75" s="1045"/>
      <c r="AS75" s="1045"/>
      <c r="AT75" s="1046"/>
      <c r="AU75" s="1047">
        <v>122</v>
      </c>
      <c r="AV75" s="1045"/>
      <c r="AW75" s="1045"/>
      <c r="AX75" s="1045"/>
      <c r="AY75" s="1046"/>
      <c r="AZ75" s="1038"/>
      <c r="BA75" s="1038"/>
      <c r="BB75" s="1038"/>
      <c r="BC75" s="1038"/>
      <c r="BD75" s="1039"/>
      <c r="BE75" s="245"/>
      <c r="BF75" s="245"/>
      <c r="BG75" s="245"/>
      <c r="BH75" s="245"/>
      <c r="BI75" s="245"/>
      <c r="BJ75" s="245"/>
      <c r="BK75" s="245"/>
      <c r="BL75" s="245"/>
      <c r="BM75" s="245"/>
      <c r="BN75" s="245"/>
      <c r="BO75" s="245"/>
      <c r="BP75" s="245"/>
      <c r="BQ75" s="242">
        <v>69</v>
      </c>
      <c r="BR75" s="247"/>
      <c r="BS75" s="1019"/>
      <c r="BT75" s="1020"/>
      <c r="BU75" s="1020"/>
      <c r="BV75" s="1020"/>
      <c r="BW75" s="1020"/>
      <c r="BX75" s="1020"/>
      <c r="BY75" s="1020"/>
      <c r="BZ75" s="1020"/>
      <c r="CA75" s="1020"/>
      <c r="CB75" s="1020"/>
      <c r="CC75" s="1020"/>
      <c r="CD75" s="1020"/>
      <c r="CE75" s="1020"/>
      <c r="CF75" s="1020"/>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0"/>
      <c r="DW75" s="1011"/>
      <c r="DX75" s="1011"/>
      <c r="DY75" s="1011"/>
      <c r="DZ75" s="1012"/>
      <c r="EA75" s="226"/>
    </row>
    <row r="76" spans="1:131" s="227" customFormat="1" ht="26.25" customHeight="1">
      <c r="A76" s="241">
        <v>9</v>
      </c>
      <c r="B76" s="1040" t="s">
        <v>563</v>
      </c>
      <c r="C76" s="1041"/>
      <c r="D76" s="1041"/>
      <c r="E76" s="1041"/>
      <c r="F76" s="1041"/>
      <c r="G76" s="1041"/>
      <c r="H76" s="1041"/>
      <c r="I76" s="1041"/>
      <c r="J76" s="1041"/>
      <c r="K76" s="1041"/>
      <c r="L76" s="1041"/>
      <c r="M76" s="1041"/>
      <c r="N76" s="1041"/>
      <c r="O76" s="1041"/>
      <c r="P76" s="1042"/>
      <c r="Q76" s="1044">
        <v>21</v>
      </c>
      <c r="R76" s="1045"/>
      <c r="S76" s="1045"/>
      <c r="T76" s="1045"/>
      <c r="U76" s="1046"/>
      <c r="V76" s="1047">
        <v>13</v>
      </c>
      <c r="W76" s="1045"/>
      <c r="X76" s="1045"/>
      <c r="Y76" s="1045"/>
      <c r="Z76" s="1046"/>
      <c r="AA76" s="1047">
        <v>9</v>
      </c>
      <c r="AB76" s="1045"/>
      <c r="AC76" s="1045"/>
      <c r="AD76" s="1045"/>
      <c r="AE76" s="1046"/>
      <c r="AF76" s="1047">
        <v>9</v>
      </c>
      <c r="AG76" s="1045"/>
      <c r="AH76" s="1045"/>
      <c r="AI76" s="1045"/>
      <c r="AJ76" s="1046"/>
      <c r="AK76" s="1037" t="s">
        <v>572</v>
      </c>
      <c r="AL76" s="1037"/>
      <c r="AM76" s="1037"/>
      <c r="AN76" s="1037"/>
      <c r="AO76" s="1037"/>
      <c r="AP76" s="1047" t="s">
        <v>573</v>
      </c>
      <c r="AQ76" s="1045"/>
      <c r="AR76" s="1045"/>
      <c r="AS76" s="1045"/>
      <c r="AT76" s="1046"/>
      <c r="AU76" s="1047" t="s">
        <v>573</v>
      </c>
      <c r="AV76" s="1045"/>
      <c r="AW76" s="1045"/>
      <c r="AX76" s="1045"/>
      <c r="AY76" s="1046"/>
      <c r="AZ76" s="1038"/>
      <c r="BA76" s="1038"/>
      <c r="BB76" s="1038"/>
      <c r="BC76" s="1038"/>
      <c r="BD76" s="1039"/>
      <c r="BE76" s="245"/>
      <c r="BF76" s="245"/>
      <c r="BG76" s="245"/>
      <c r="BH76" s="245"/>
      <c r="BI76" s="245"/>
      <c r="BJ76" s="245"/>
      <c r="BK76" s="245"/>
      <c r="BL76" s="245"/>
      <c r="BM76" s="245"/>
      <c r="BN76" s="245"/>
      <c r="BO76" s="245"/>
      <c r="BP76" s="245"/>
      <c r="BQ76" s="242">
        <v>70</v>
      </c>
      <c r="BR76" s="247"/>
      <c r="BS76" s="1019"/>
      <c r="BT76" s="1020"/>
      <c r="BU76" s="1020"/>
      <c r="BV76" s="1020"/>
      <c r="BW76" s="1020"/>
      <c r="BX76" s="1020"/>
      <c r="BY76" s="1020"/>
      <c r="BZ76" s="1020"/>
      <c r="CA76" s="1020"/>
      <c r="CB76" s="1020"/>
      <c r="CC76" s="1020"/>
      <c r="CD76" s="1020"/>
      <c r="CE76" s="1020"/>
      <c r="CF76" s="1020"/>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0"/>
      <c r="DW76" s="1011"/>
      <c r="DX76" s="1011"/>
      <c r="DY76" s="1011"/>
      <c r="DZ76" s="1012"/>
      <c r="EA76" s="226"/>
    </row>
    <row r="77" spans="1:131" s="227" customFormat="1" ht="26.25" customHeight="1">
      <c r="A77" s="241">
        <v>10</v>
      </c>
      <c r="B77" s="1040" t="s">
        <v>564</v>
      </c>
      <c r="C77" s="1041"/>
      <c r="D77" s="1041"/>
      <c r="E77" s="1041"/>
      <c r="F77" s="1041"/>
      <c r="G77" s="1041"/>
      <c r="H77" s="1041"/>
      <c r="I77" s="1041"/>
      <c r="J77" s="1041"/>
      <c r="K77" s="1041"/>
      <c r="L77" s="1041"/>
      <c r="M77" s="1041"/>
      <c r="N77" s="1041"/>
      <c r="O77" s="1041"/>
      <c r="P77" s="1042"/>
      <c r="Q77" s="1044">
        <v>12</v>
      </c>
      <c r="R77" s="1045"/>
      <c r="S77" s="1045"/>
      <c r="T77" s="1045"/>
      <c r="U77" s="1046"/>
      <c r="V77" s="1047">
        <v>11</v>
      </c>
      <c r="W77" s="1045"/>
      <c r="X77" s="1045"/>
      <c r="Y77" s="1045"/>
      <c r="Z77" s="1046"/>
      <c r="AA77" s="1047">
        <v>0</v>
      </c>
      <c r="AB77" s="1045"/>
      <c r="AC77" s="1045"/>
      <c r="AD77" s="1045"/>
      <c r="AE77" s="1046"/>
      <c r="AF77" s="1047">
        <v>0</v>
      </c>
      <c r="AG77" s="1045"/>
      <c r="AH77" s="1045"/>
      <c r="AI77" s="1045"/>
      <c r="AJ77" s="1046"/>
      <c r="AK77" s="1037" t="s">
        <v>572</v>
      </c>
      <c r="AL77" s="1037"/>
      <c r="AM77" s="1037"/>
      <c r="AN77" s="1037"/>
      <c r="AO77" s="1037"/>
      <c r="AP77" s="1047" t="s">
        <v>573</v>
      </c>
      <c r="AQ77" s="1045"/>
      <c r="AR77" s="1045"/>
      <c r="AS77" s="1045"/>
      <c r="AT77" s="1046"/>
      <c r="AU77" s="1047" t="s">
        <v>573</v>
      </c>
      <c r="AV77" s="1045"/>
      <c r="AW77" s="1045"/>
      <c r="AX77" s="1045"/>
      <c r="AY77" s="1046"/>
      <c r="AZ77" s="1038"/>
      <c r="BA77" s="1038"/>
      <c r="BB77" s="1038"/>
      <c r="BC77" s="1038"/>
      <c r="BD77" s="1039"/>
      <c r="BE77" s="245"/>
      <c r="BF77" s="245"/>
      <c r="BG77" s="245"/>
      <c r="BH77" s="245"/>
      <c r="BI77" s="245"/>
      <c r="BJ77" s="245"/>
      <c r="BK77" s="245"/>
      <c r="BL77" s="245"/>
      <c r="BM77" s="245"/>
      <c r="BN77" s="245"/>
      <c r="BO77" s="245"/>
      <c r="BP77" s="245"/>
      <c r="BQ77" s="242">
        <v>71</v>
      </c>
      <c r="BR77" s="247"/>
      <c r="BS77" s="1019"/>
      <c r="BT77" s="1020"/>
      <c r="BU77" s="1020"/>
      <c r="BV77" s="1020"/>
      <c r="BW77" s="1020"/>
      <c r="BX77" s="1020"/>
      <c r="BY77" s="1020"/>
      <c r="BZ77" s="1020"/>
      <c r="CA77" s="1020"/>
      <c r="CB77" s="1020"/>
      <c r="CC77" s="1020"/>
      <c r="CD77" s="1020"/>
      <c r="CE77" s="1020"/>
      <c r="CF77" s="1020"/>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0"/>
      <c r="DW77" s="1011"/>
      <c r="DX77" s="1011"/>
      <c r="DY77" s="1011"/>
      <c r="DZ77" s="1012"/>
      <c r="EA77" s="226"/>
    </row>
    <row r="78" spans="1:131" s="227" customFormat="1" ht="26.25" customHeight="1">
      <c r="A78" s="241">
        <v>11</v>
      </c>
      <c r="B78" s="1040"/>
      <c r="C78" s="1041"/>
      <c r="D78" s="1041"/>
      <c r="E78" s="1041"/>
      <c r="F78" s="1041"/>
      <c r="G78" s="1041"/>
      <c r="H78" s="1041"/>
      <c r="I78" s="1041"/>
      <c r="J78" s="1041"/>
      <c r="K78" s="1041"/>
      <c r="L78" s="1041"/>
      <c r="M78" s="1041"/>
      <c r="N78" s="1041"/>
      <c r="O78" s="1041"/>
      <c r="P78" s="1042"/>
      <c r="Q78" s="1043"/>
      <c r="R78" s="1037"/>
      <c r="S78" s="1037"/>
      <c r="T78" s="1037"/>
      <c r="U78" s="1037"/>
      <c r="V78" s="1037"/>
      <c r="W78" s="1037"/>
      <c r="X78" s="1037"/>
      <c r="Y78" s="1037"/>
      <c r="Z78" s="1037"/>
      <c r="AA78" s="1037"/>
      <c r="AB78" s="1037"/>
      <c r="AC78" s="1037"/>
      <c r="AD78" s="1037"/>
      <c r="AE78" s="1037"/>
      <c r="AF78" s="1037"/>
      <c r="AG78" s="1037"/>
      <c r="AH78" s="1037"/>
      <c r="AI78" s="1037"/>
      <c r="AJ78" s="1037"/>
      <c r="AK78" s="1037"/>
      <c r="AL78" s="1037"/>
      <c r="AM78" s="1037"/>
      <c r="AN78" s="1037"/>
      <c r="AO78" s="1037"/>
      <c r="AP78" s="1037"/>
      <c r="AQ78" s="1037"/>
      <c r="AR78" s="1037"/>
      <c r="AS78" s="1037"/>
      <c r="AT78" s="1037"/>
      <c r="AU78" s="1037"/>
      <c r="AV78" s="1037"/>
      <c r="AW78" s="1037"/>
      <c r="AX78" s="1037"/>
      <c r="AY78" s="1037"/>
      <c r="AZ78" s="1038"/>
      <c r="BA78" s="1038"/>
      <c r="BB78" s="1038"/>
      <c r="BC78" s="1038"/>
      <c r="BD78" s="1039"/>
      <c r="BE78" s="245"/>
      <c r="BF78" s="245"/>
      <c r="BG78" s="245"/>
      <c r="BH78" s="245"/>
      <c r="BI78" s="245"/>
      <c r="BJ78" s="248"/>
      <c r="BK78" s="248"/>
      <c r="BL78" s="248"/>
      <c r="BM78" s="248"/>
      <c r="BN78" s="248"/>
      <c r="BO78" s="245"/>
      <c r="BP78" s="245"/>
      <c r="BQ78" s="242">
        <v>72</v>
      </c>
      <c r="BR78" s="247"/>
      <c r="BS78" s="1019"/>
      <c r="BT78" s="1020"/>
      <c r="BU78" s="1020"/>
      <c r="BV78" s="1020"/>
      <c r="BW78" s="1020"/>
      <c r="BX78" s="1020"/>
      <c r="BY78" s="1020"/>
      <c r="BZ78" s="1020"/>
      <c r="CA78" s="1020"/>
      <c r="CB78" s="1020"/>
      <c r="CC78" s="1020"/>
      <c r="CD78" s="1020"/>
      <c r="CE78" s="1020"/>
      <c r="CF78" s="1020"/>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0"/>
      <c r="DW78" s="1011"/>
      <c r="DX78" s="1011"/>
      <c r="DY78" s="1011"/>
      <c r="DZ78" s="1012"/>
      <c r="EA78" s="226"/>
    </row>
    <row r="79" spans="1:131" s="227" customFormat="1" ht="26.25" customHeight="1">
      <c r="A79" s="241">
        <v>12</v>
      </c>
      <c r="B79" s="1040"/>
      <c r="C79" s="1041"/>
      <c r="D79" s="1041"/>
      <c r="E79" s="1041"/>
      <c r="F79" s="1041"/>
      <c r="G79" s="1041"/>
      <c r="H79" s="1041"/>
      <c r="I79" s="1041"/>
      <c r="J79" s="1041"/>
      <c r="K79" s="1041"/>
      <c r="L79" s="1041"/>
      <c r="M79" s="1041"/>
      <c r="N79" s="1041"/>
      <c r="O79" s="1041"/>
      <c r="P79" s="1042"/>
      <c r="Q79" s="1043"/>
      <c r="R79" s="1037"/>
      <c r="S79" s="1037"/>
      <c r="T79" s="1037"/>
      <c r="U79" s="1037"/>
      <c r="V79" s="1037"/>
      <c r="W79" s="1037"/>
      <c r="X79" s="1037"/>
      <c r="Y79" s="1037"/>
      <c r="Z79" s="1037"/>
      <c r="AA79" s="1037"/>
      <c r="AB79" s="1037"/>
      <c r="AC79" s="1037"/>
      <c r="AD79" s="1037"/>
      <c r="AE79" s="1037"/>
      <c r="AF79" s="1037"/>
      <c r="AG79" s="1037"/>
      <c r="AH79" s="1037"/>
      <c r="AI79" s="1037"/>
      <c r="AJ79" s="1037"/>
      <c r="AK79" s="1037"/>
      <c r="AL79" s="1037"/>
      <c r="AM79" s="1037"/>
      <c r="AN79" s="1037"/>
      <c r="AO79" s="1037"/>
      <c r="AP79" s="1037"/>
      <c r="AQ79" s="1037"/>
      <c r="AR79" s="1037"/>
      <c r="AS79" s="1037"/>
      <c r="AT79" s="1037"/>
      <c r="AU79" s="1037"/>
      <c r="AV79" s="1037"/>
      <c r="AW79" s="1037"/>
      <c r="AX79" s="1037"/>
      <c r="AY79" s="1037"/>
      <c r="AZ79" s="1038"/>
      <c r="BA79" s="1038"/>
      <c r="BB79" s="1038"/>
      <c r="BC79" s="1038"/>
      <c r="BD79" s="1039"/>
      <c r="BE79" s="245"/>
      <c r="BF79" s="245"/>
      <c r="BG79" s="245"/>
      <c r="BH79" s="245"/>
      <c r="BI79" s="245"/>
      <c r="BJ79" s="248"/>
      <c r="BK79" s="248"/>
      <c r="BL79" s="248"/>
      <c r="BM79" s="248"/>
      <c r="BN79" s="248"/>
      <c r="BO79" s="245"/>
      <c r="BP79" s="245"/>
      <c r="BQ79" s="242">
        <v>73</v>
      </c>
      <c r="BR79" s="247"/>
      <c r="BS79" s="1019"/>
      <c r="BT79" s="1020"/>
      <c r="BU79" s="1020"/>
      <c r="BV79" s="1020"/>
      <c r="BW79" s="1020"/>
      <c r="BX79" s="1020"/>
      <c r="BY79" s="1020"/>
      <c r="BZ79" s="1020"/>
      <c r="CA79" s="1020"/>
      <c r="CB79" s="1020"/>
      <c r="CC79" s="1020"/>
      <c r="CD79" s="1020"/>
      <c r="CE79" s="1020"/>
      <c r="CF79" s="1020"/>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0"/>
      <c r="DW79" s="1011"/>
      <c r="DX79" s="1011"/>
      <c r="DY79" s="1011"/>
      <c r="DZ79" s="1012"/>
      <c r="EA79" s="226"/>
    </row>
    <row r="80" spans="1:131" s="227" customFormat="1" ht="26.25" customHeight="1">
      <c r="A80" s="241">
        <v>13</v>
      </c>
      <c r="B80" s="1040"/>
      <c r="C80" s="1041"/>
      <c r="D80" s="1041"/>
      <c r="E80" s="1041"/>
      <c r="F80" s="1041"/>
      <c r="G80" s="1041"/>
      <c r="H80" s="1041"/>
      <c r="I80" s="1041"/>
      <c r="J80" s="1041"/>
      <c r="K80" s="1041"/>
      <c r="L80" s="1041"/>
      <c r="M80" s="1041"/>
      <c r="N80" s="1041"/>
      <c r="O80" s="1041"/>
      <c r="P80" s="1042"/>
      <c r="Q80" s="1043"/>
      <c r="R80" s="1037"/>
      <c r="S80" s="1037"/>
      <c r="T80" s="1037"/>
      <c r="U80" s="1037"/>
      <c r="V80" s="1037"/>
      <c r="W80" s="1037"/>
      <c r="X80" s="1037"/>
      <c r="Y80" s="1037"/>
      <c r="Z80" s="1037"/>
      <c r="AA80" s="1037"/>
      <c r="AB80" s="1037"/>
      <c r="AC80" s="1037"/>
      <c r="AD80" s="1037"/>
      <c r="AE80" s="1037"/>
      <c r="AF80" s="1037"/>
      <c r="AG80" s="1037"/>
      <c r="AH80" s="1037"/>
      <c r="AI80" s="1037"/>
      <c r="AJ80" s="1037"/>
      <c r="AK80" s="1037"/>
      <c r="AL80" s="1037"/>
      <c r="AM80" s="1037"/>
      <c r="AN80" s="1037"/>
      <c r="AO80" s="1037"/>
      <c r="AP80" s="1037"/>
      <c r="AQ80" s="1037"/>
      <c r="AR80" s="1037"/>
      <c r="AS80" s="1037"/>
      <c r="AT80" s="1037"/>
      <c r="AU80" s="1037"/>
      <c r="AV80" s="1037"/>
      <c r="AW80" s="1037"/>
      <c r="AX80" s="1037"/>
      <c r="AY80" s="1037"/>
      <c r="AZ80" s="1038"/>
      <c r="BA80" s="1038"/>
      <c r="BB80" s="1038"/>
      <c r="BC80" s="1038"/>
      <c r="BD80" s="1039"/>
      <c r="BE80" s="245"/>
      <c r="BF80" s="245"/>
      <c r="BG80" s="245"/>
      <c r="BH80" s="245"/>
      <c r="BI80" s="245"/>
      <c r="BJ80" s="245"/>
      <c r="BK80" s="245"/>
      <c r="BL80" s="245"/>
      <c r="BM80" s="245"/>
      <c r="BN80" s="245"/>
      <c r="BO80" s="245"/>
      <c r="BP80" s="245"/>
      <c r="BQ80" s="242">
        <v>74</v>
      </c>
      <c r="BR80" s="247"/>
      <c r="BS80" s="1019"/>
      <c r="BT80" s="1020"/>
      <c r="BU80" s="1020"/>
      <c r="BV80" s="1020"/>
      <c r="BW80" s="1020"/>
      <c r="BX80" s="1020"/>
      <c r="BY80" s="1020"/>
      <c r="BZ80" s="1020"/>
      <c r="CA80" s="1020"/>
      <c r="CB80" s="1020"/>
      <c r="CC80" s="1020"/>
      <c r="CD80" s="1020"/>
      <c r="CE80" s="1020"/>
      <c r="CF80" s="1020"/>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0"/>
      <c r="DW80" s="1011"/>
      <c r="DX80" s="1011"/>
      <c r="DY80" s="1011"/>
      <c r="DZ80" s="1012"/>
      <c r="EA80" s="226"/>
    </row>
    <row r="81" spans="1:131" s="227" customFormat="1" ht="26.25" customHeight="1">
      <c r="A81" s="241">
        <v>14</v>
      </c>
      <c r="B81" s="1040"/>
      <c r="C81" s="1041"/>
      <c r="D81" s="1041"/>
      <c r="E81" s="1041"/>
      <c r="F81" s="1041"/>
      <c r="G81" s="1041"/>
      <c r="H81" s="1041"/>
      <c r="I81" s="1041"/>
      <c r="J81" s="1041"/>
      <c r="K81" s="1041"/>
      <c r="L81" s="1041"/>
      <c r="M81" s="1041"/>
      <c r="N81" s="1041"/>
      <c r="O81" s="1041"/>
      <c r="P81" s="1042"/>
      <c r="Q81" s="1043"/>
      <c r="R81" s="1037"/>
      <c r="S81" s="1037"/>
      <c r="T81" s="1037"/>
      <c r="U81" s="1037"/>
      <c r="V81" s="1037"/>
      <c r="W81" s="1037"/>
      <c r="X81" s="1037"/>
      <c r="Y81" s="1037"/>
      <c r="Z81" s="1037"/>
      <c r="AA81" s="1037"/>
      <c r="AB81" s="1037"/>
      <c r="AC81" s="1037"/>
      <c r="AD81" s="1037"/>
      <c r="AE81" s="1037"/>
      <c r="AF81" s="1037"/>
      <c r="AG81" s="1037"/>
      <c r="AH81" s="1037"/>
      <c r="AI81" s="1037"/>
      <c r="AJ81" s="1037"/>
      <c r="AK81" s="1037"/>
      <c r="AL81" s="1037"/>
      <c r="AM81" s="1037"/>
      <c r="AN81" s="1037"/>
      <c r="AO81" s="1037"/>
      <c r="AP81" s="1037"/>
      <c r="AQ81" s="1037"/>
      <c r="AR81" s="1037"/>
      <c r="AS81" s="1037"/>
      <c r="AT81" s="1037"/>
      <c r="AU81" s="1037"/>
      <c r="AV81" s="1037"/>
      <c r="AW81" s="1037"/>
      <c r="AX81" s="1037"/>
      <c r="AY81" s="1037"/>
      <c r="AZ81" s="1038"/>
      <c r="BA81" s="1038"/>
      <c r="BB81" s="1038"/>
      <c r="BC81" s="1038"/>
      <c r="BD81" s="1039"/>
      <c r="BE81" s="245"/>
      <c r="BF81" s="245"/>
      <c r="BG81" s="245"/>
      <c r="BH81" s="245"/>
      <c r="BI81" s="245"/>
      <c r="BJ81" s="245"/>
      <c r="BK81" s="245"/>
      <c r="BL81" s="245"/>
      <c r="BM81" s="245"/>
      <c r="BN81" s="245"/>
      <c r="BO81" s="245"/>
      <c r="BP81" s="245"/>
      <c r="BQ81" s="242">
        <v>75</v>
      </c>
      <c r="BR81" s="247"/>
      <c r="BS81" s="1019"/>
      <c r="BT81" s="1020"/>
      <c r="BU81" s="1020"/>
      <c r="BV81" s="1020"/>
      <c r="BW81" s="1020"/>
      <c r="BX81" s="1020"/>
      <c r="BY81" s="1020"/>
      <c r="BZ81" s="1020"/>
      <c r="CA81" s="1020"/>
      <c r="CB81" s="1020"/>
      <c r="CC81" s="1020"/>
      <c r="CD81" s="1020"/>
      <c r="CE81" s="1020"/>
      <c r="CF81" s="1020"/>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0"/>
      <c r="DW81" s="1011"/>
      <c r="DX81" s="1011"/>
      <c r="DY81" s="1011"/>
      <c r="DZ81" s="1012"/>
      <c r="EA81" s="226"/>
    </row>
    <row r="82" spans="1:131" s="227" customFormat="1" ht="26.25" customHeight="1">
      <c r="A82" s="241">
        <v>15</v>
      </c>
      <c r="B82" s="1040"/>
      <c r="C82" s="1041"/>
      <c r="D82" s="1041"/>
      <c r="E82" s="1041"/>
      <c r="F82" s="1041"/>
      <c r="G82" s="1041"/>
      <c r="H82" s="1041"/>
      <c r="I82" s="1041"/>
      <c r="J82" s="1041"/>
      <c r="K82" s="1041"/>
      <c r="L82" s="1041"/>
      <c r="M82" s="1041"/>
      <c r="N82" s="1041"/>
      <c r="O82" s="1041"/>
      <c r="P82" s="1042"/>
      <c r="Q82" s="1043"/>
      <c r="R82" s="1037"/>
      <c r="S82" s="1037"/>
      <c r="T82" s="1037"/>
      <c r="U82" s="1037"/>
      <c r="V82" s="1037"/>
      <c r="W82" s="1037"/>
      <c r="X82" s="1037"/>
      <c r="Y82" s="1037"/>
      <c r="Z82" s="1037"/>
      <c r="AA82" s="1037"/>
      <c r="AB82" s="1037"/>
      <c r="AC82" s="1037"/>
      <c r="AD82" s="1037"/>
      <c r="AE82" s="1037"/>
      <c r="AF82" s="1037"/>
      <c r="AG82" s="1037"/>
      <c r="AH82" s="1037"/>
      <c r="AI82" s="1037"/>
      <c r="AJ82" s="1037"/>
      <c r="AK82" s="1037"/>
      <c r="AL82" s="1037"/>
      <c r="AM82" s="1037"/>
      <c r="AN82" s="1037"/>
      <c r="AO82" s="1037"/>
      <c r="AP82" s="1037"/>
      <c r="AQ82" s="1037"/>
      <c r="AR82" s="1037"/>
      <c r="AS82" s="1037"/>
      <c r="AT82" s="1037"/>
      <c r="AU82" s="1037"/>
      <c r="AV82" s="1037"/>
      <c r="AW82" s="1037"/>
      <c r="AX82" s="1037"/>
      <c r="AY82" s="1037"/>
      <c r="AZ82" s="1038"/>
      <c r="BA82" s="1038"/>
      <c r="BB82" s="1038"/>
      <c r="BC82" s="1038"/>
      <c r="BD82" s="1039"/>
      <c r="BE82" s="245"/>
      <c r="BF82" s="245"/>
      <c r="BG82" s="245"/>
      <c r="BH82" s="245"/>
      <c r="BI82" s="245"/>
      <c r="BJ82" s="245"/>
      <c r="BK82" s="245"/>
      <c r="BL82" s="245"/>
      <c r="BM82" s="245"/>
      <c r="BN82" s="245"/>
      <c r="BO82" s="245"/>
      <c r="BP82" s="245"/>
      <c r="BQ82" s="242">
        <v>76</v>
      </c>
      <c r="BR82" s="247"/>
      <c r="BS82" s="1019"/>
      <c r="BT82" s="1020"/>
      <c r="BU82" s="1020"/>
      <c r="BV82" s="1020"/>
      <c r="BW82" s="1020"/>
      <c r="BX82" s="1020"/>
      <c r="BY82" s="1020"/>
      <c r="BZ82" s="1020"/>
      <c r="CA82" s="1020"/>
      <c r="CB82" s="1020"/>
      <c r="CC82" s="1020"/>
      <c r="CD82" s="1020"/>
      <c r="CE82" s="1020"/>
      <c r="CF82" s="1020"/>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0"/>
      <c r="DW82" s="1011"/>
      <c r="DX82" s="1011"/>
      <c r="DY82" s="1011"/>
      <c r="DZ82" s="1012"/>
      <c r="EA82" s="226"/>
    </row>
    <row r="83" spans="1:131" s="227" customFormat="1" ht="26.25" customHeight="1">
      <c r="A83" s="241">
        <v>16</v>
      </c>
      <c r="B83" s="1040"/>
      <c r="C83" s="1041"/>
      <c r="D83" s="1041"/>
      <c r="E83" s="1041"/>
      <c r="F83" s="1041"/>
      <c r="G83" s="1041"/>
      <c r="H83" s="1041"/>
      <c r="I83" s="1041"/>
      <c r="J83" s="1041"/>
      <c r="K83" s="1041"/>
      <c r="L83" s="1041"/>
      <c r="M83" s="1041"/>
      <c r="N83" s="1041"/>
      <c r="O83" s="1041"/>
      <c r="P83" s="1042"/>
      <c r="Q83" s="1043"/>
      <c r="R83" s="1037"/>
      <c r="S83" s="1037"/>
      <c r="T83" s="1037"/>
      <c r="U83" s="1037"/>
      <c r="V83" s="1037"/>
      <c r="W83" s="1037"/>
      <c r="X83" s="1037"/>
      <c r="Y83" s="1037"/>
      <c r="Z83" s="1037"/>
      <c r="AA83" s="1037"/>
      <c r="AB83" s="1037"/>
      <c r="AC83" s="1037"/>
      <c r="AD83" s="1037"/>
      <c r="AE83" s="1037"/>
      <c r="AF83" s="1037"/>
      <c r="AG83" s="1037"/>
      <c r="AH83" s="1037"/>
      <c r="AI83" s="1037"/>
      <c r="AJ83" s="1037"/>
      <c r="AK83" s="1037"/>
      <c r="AL83" s="1037"/>
      <c r="AM83" s="1037"/>
      <c r="AN83" s="1037"/>
      <c r="AO83" s="1037"/>
      <c r="AP83" s="1037"/>
      <c r="AQ83" s="1037"/>
      <c r="AR83" s="1037"/>
      <c r="AS83" s="1037"/>
      <c r="AT83" s="1037"/>
      <c r="AU83" s="1037"/>
      <c r="AV83" s="1037"/>
      <c r="AW83" s="1037"/>
      <c r="AX83" s="1037"/>
      <c r="AY83" s="1037"/>
      <c r="AZ83" s="1038"/>
      <c r="BA83" s="1038"/>
      <c r="BB83" s="1038"/>
      <c r="BC83" s="1038"/>
      <c r="BD83" s="1039"/>
      <c r="BE83" s="245"/>
      <c r="BF83" s="245"/>
      <c r="BG83" s="245"/>
      <c r="BH83" s="245"/>
      <c r="BI83" s="245"/>
      <c r="BJ83" s="245"/>
      <c r="BK83" s="245"/>
      <c r="BL83" s="245"/>
      <c r="BM83" s="245"/>
      <c r="BN83" s="245"/>
      <c r="BO83" s="245"/>
      <c r="BP83" s="245"/>
      <c r="BQ83" s="242">
        <v>77</v>
      </c>
      <c r="BR83" s="247"/>
      <c r="BS83" s="1019"/>
      <c r="BT83" s="1020"/>
      <c r="BU83" s="1020"/>
      <c r="BV83" s="1020"/>
      <c r="BW83" s="1020"/>
      <c r="BX83" s="1020"/>
      <c r="BY83" s="1020"/>
      <c r="BZ83" s="1020"/>
      <c r="CA83" s="1020"/>
      <c r="CB83" s="1020"/>
      <c r="CC83" s="1020"/>
      <c r="CD83" s="1020"/>
      <c r="CE83" s="1020"/>
      <c r="CF83" s="1020"/>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0"/>
      <c r="DW83" s="1011"/>
      <c r="DX83" s="1011"/>
      <c r="DY83" s="1011"/>
      <c r="DZ83" s="1012"/>
      <c r="EA83" s="226"/>
    </row>
    <row r="84" spans="1:131" s="227" customFormat="1" ht="26.25" customHeight="1">
      <c r="A84" s="241">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45"/>
      <c r="BF84" s="245"/>
      <c r="BG84" s="245"/>
      <c r="BH84" s="245"/>
      <c r="BI84" s="245"/>
      <c r="BJ84" s="245"/>
      <c r="BK84" s="245"/>
      <c r="BL84" s="245"/>
      <c r="BM84" s="245"/>
      <c r="BN84" s="245"/>
      <c r="BO84" s="245"/>
      <c r="BP84" s="245"/>
      <c r="BQ84" s="242">
        <v>78</v>
      </c>
      <c r="BR84" s="247"/>
      <c r="BS84" s="1019"/>
      <c r="BT84" s="1020"/>
      <c r="BU84" s="1020"/>
      <c r="BV84" s="1020"/>
      <c r="BW84" s="1020"/>
      <c r="BX84" s="1020"/>
      <c r="BY84" s="1020"/>
      <c r="BZ84" s="1020"/>
      <c r="CA84" s="1020"/>
      <c r="CB84" s="1020"/>
      <c r="CC84" s="1020"/>
      <c r="CD84" s="1020"/>
      <c r="CE84" s="1020"/>
      <c r="CF84" s="1020"/>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0"/>
      <c r="DW84" s="1011"/>
      <c r="DX84" s="1011"/>
      <c r="DY84" s="1011"/>
      <c r="DZ84" s="1012"/>
      <c r="EA84" s="226"/>
    </row>
    <row r="85" spans="1:131" s="227" customFormat="1" ht="26.25" customHeight="1">
      <c r="A85" s="241">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45"/>
      <c r="BF85" s="245"/>
      <c r="BG85" s="245"/>
      <c r="BH85" s="245"/>
      <c r="BI85" s="245"/>
      <c r="BJ85" s="245"/>
      <c r="BK85" s="245"/>
      <c r="BL85" s="245"/>
      <c r="BM85" s="245"/>
      <c r="BN85" s="245"/>
      <c r="BO85" s="245"/>
      <c r="BP85" s="245"/>
      <c r="BQ85" s="242">
        <v>79</v>
      </c>
      <c r="BR85" s="247"/>
      <c r="BS85" s="1019"/>
      <c r="BT85" s="1020"/>
      <c r="BU85" s="1020"/>
      <c r="BV85" s="1020"/>
      <c r="BW85" s="1020"/>
      <c r="BX85" s="1020"/>
      <c r="BY85" s="1020"/>
      <c r="BZ85" s="1020"/>
      <c r="CA85" s="1020"/>
      <c r="CB85" s="1020"/>
      <c r="CC85" s="1020"/>
      <c r="CD85" s="1020"/>
      <c r="CE85" s="1020"/>
      <c r="CF85" s="1020"/>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0"/>
      <c r="DW85" s="1011"/>
      <c r="DX85" s="1011"/>
      <c r="DY85" s="1011"/>
      <c r="DZ85" s="1012"/>
      <c r="EA85" s="226"/>
    </row>
    <row r="86" spans="1:131" s="227" customFormat="1" ht="26.25" customHeight="1">
      <c r="A86" s="241">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45"/>
      <c r="BF86" s="245"/>
      <c r="BG86" s="245"/>
      <c r="BH86" s="245"/>
      <c r="BI86" s="245"/>
      <c r="BJ86" s="245"/>
      <c r="BK86" s="245"/>
      <c r="BL86" s="245"/>
      <c r="BM86" s="245"/>
      <c r="BN86" s="245"/>
      <c r="BO86" s="245"/>
      <c r="BP86" s="245"/>
      <c r="BQ86" s="242">
        <v>80</v>
      </c>
      <c r="BR86" s="247"/>
      <c r="BS86" s="1019"/>
      <c r="BT86" s="1020"/>
      <c r="BU86" s="1020"/>
      <c r="BV86" s="1020"/>
      <c r="BW86" s="1020"/>
      <c r="BX86" s="1020"/>
      <c r="BY86" s="1020"/>
      <c r="BZ86" s="1020"/>
      <c r="CA86" s="1020"/>
      <c r="CB86" s="1020"/>
      <c r="CC86" s="1020"/>
      <c r="CD86" s="1020"/>
      <c r="CE86" s="1020"/>
      <c r="CF86" s="1020"/>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0"/>
      <c r="DW86" s="1011"/>
      <c r="DX86" s="1011"/>
      <c r="DY86" s="1011"/>
      <c r="DZ86" s="1012"/>
      <c r="EA86" s="226"/>
    </row>
    <row r="87" spans="1:131" s="227" customFormat="1" ht="26.25" customHeight="1">
      <c r="A87" s="249">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45"/>
      <c r="BF87" s="245"/>
      <c r="BG87" s="245"/>
      <c r="BH87" s="245"/>
      <c r="BI87" s="245"/>
      <c r="BJ87" s="245"/>
      <c r="BK87" s="245"/>
      <c r="BL87" s="245"/>
      <c r="BM87" s="245"/>
      <c r="BN87" s="245"/>
      <c r="BO87" s="245"/>
      <c r="BP87" s="245"/>
      <c r="BQ87" s="242">
        <v>81</v>
      </c>
      <c r="BR87" s="247"/>
      <c r="BS87" s="1019"/>
      <c r="BT87" s="1020"/>
      <c r="BU87" s="1020"/>
      <c r="BV87" s="1020"/>
      <c r="BW87" s="1020"/>
      <c r="BX87" s="1020"/>
      <c r="BY87" s="1020"/>
      <c r="BZ87" s="1020"/>
      <c r="CA87" s="1020"/>
      <c r="CB87" s="1020"/>
      <c r="CC87" s="1020"/>
      <c r="CD87" s="1020"/>
      <c r="CE87" s="1020"/>
      <c r="CF87" s="1020"/>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0"/>
      <c r="DW87" s="1011"/>
      <c r="DX87" s="1011"/>
      <c r="DY87" s="1011"/>
      <c r="DZ87" s="1012"/>
      <c r="EA87" s="226"/>
    </row>
    <row r="88" spans="1:131" s="227" customFormat="1" ht="26.25" customHeight="1" thickBot="1">
      <c r="A88" s="244" t="s">
        <v>381</v>
      </c>
      <c r="B88" s="1013" t="s">
        <v>406</v>
      </c>
      <c r="C88" s="1014"/>
      <c r="D88" s="1014"/>
      <c r="E88" s="1014"/>
      <c r="F88" s="1014"/>
      <c r="G88" s="1014"/>
      <c r="H88" s="1014"/>
      <c r="I88" s="1014"/>
      <c r="J88" s="1014"/>
      <c r="K88" s="1014"/>
      <c r="L88" s="1014"/>
      <c r="M88" s="1014"/>
      <c r="N88" s="1014"/>
      <c r="O88" s="1014"/>
      <c r="P88" s="1015"/>
      <c r="Q88" s="1028"/>
      <c r="R88" s="1029"/>
      <c r="S88" s="1029"/>
      <c r="T88" s="1029"/>
      <c r="U88" s="1029"/>
      <c r="V88" s="1029"/>
      <c r="W88" s="1029"/>
      <c r="X88" s="1029"/>
      <c r="Y88" s="1029"/>
      <c r="Z88" s="1029"/>
      <c r="AA88" s="1029"/>
      <c r="AB88" s="1029"/>
      <c r="AC88" s="1029"/>
      <c r="AD88" s="1029"/>
      <c r="AE88" s="1029"/>
      <c r="AF88" s="1025">
        <f>SUM(AF68:AJ77)</f>
        <v>9703</v>
      </c>
      <c r="AG88" s="1025"/>
      <c r="AH88" s="1025"/>
      <c r="AI88" s="1025"/>
      <c r="AJ88" s="1025"/>
      <c r="AK88" s="1029"/>
      <c r="AL88" s="1029"/>
      <c r="AM88" s="1029"/>
      <c r="AN88" s="1029"/>
      <c r="AO88" s="1029"/>
      <c r="AP88" s="1025">
        <f>SUM(AP68:AT77)</f>
        <v>3604</v>
      </c>
      <c r="AQ88" s="1025"/>
      <c r="AR88" s="1025"/>
      <c r="AS88" s="1025"/>
      <c r="AT88" s="1025"/>
      <c r="AU88" s="1025">
        <f>SUM(AU68:AY77)</f>
        <v>347</v>
      </c>
      <c r="AV88" s="1025"/>
      <c r="AW88" s="1025"/>
      <c r="AX88" s="1025"/>
      <c r="AY88" s="1025"/>
      <c r="AZ88" s="1026"/>
      <c r="BA88" s="1026"/>
      <c r="BB88" s="1026"/>
      <c r="BC88" s="1026"/>
      <c r="BD88" s="1027"/>
      <c r="BE88" s="245"/>
      <c r="BF88" s="245"/>
      <c r="BG88" s="245"/>
      <c r="BH88" s="245"/>
      <c r="BI88" s="245"/>
      <c r="BJ88" s="245"/>
      <c r="BK88" s="245"/>
      <c r="BL88" s="245"/>
      <c r="BM88" s="245"/>
      <c r="BN88" s="245"/>
      <c r="BO88" s="245"/>
      <c r="BP88" s="245"/>
      <c r="BQ88" s="242">
        <v>82</v>
      </c>
      <c r="BR88" s="247"/>
      <c r="BS88" s="1019"/>
      <c r="BT88" s="1020"/>
      <c r="BU88" s="1020"/>
      <c r="BV88" s="1020"/>
      <c r="BW88" s="1020"/>
      <c r="BX88" s="1020"/>
      <c r="BY88" s="1020"/>
      <c r="BZ88" s="1020"/>
      <c r="CA88" s="1020"/>
      <c r="CB88" s="1020"/>
      <c r="CC88" s="1020"/>
      <c r="CD88" s="1020"/>
      <c r="CE88" s="1020"/>
      <c r="CF88" s="1020"/>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19"/>
      <c r="BT89" s="1020"/>
      <c r="BU89" s="1020"/>
      <c r="BV89" s="1020"/>
      <c r="BW89" s="1020"/>
      <c r="BX89" s="1020"/>
      <c r="BY89" s="1020"/>
      <c r="BZ89" s="1020"/>
      <c r="CA89" s="1020"/>
      <c r="CB89" s="1020"/>
      <c r="CC89" s="1020"/>
      <c r="CD89" s="1020"/>
      <c r="CE89" s="1020"/>
      <c r="CF89" s="1020"/>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19"/>
      <c r="BT90" s="1020"/>
      <c r="BU90" s="1020"/>
      <c r="BV90" s="1020"/>
      <c r="BW90" s="1020"/>
      <c r="BX90" s="1020"/>
      <c r="BY90" s="1020"/>
      <c r="BZ90" s="1020"/>
      <c r="CA90" s="1020"/>
      <c r="CB90" s="1020"/>
      <c r="CC90" s="1020"/>
      <c r="CD90" s="1020"/>
      <c r="CE90" s="1020"/>
      <c r="CF90" s="1020"/>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19"/>
      <c r="BT91" s="1020"/>
      <c r="BU91" s="1020"/>
      <c r="BV91" s="1020"/>
      <c r="BW91" s="1020"/>
      <c r="BX91" s="1020"/>
      <c r="BY91" s="1020"/>
      <c r="BZ91" s="1020"/>
      <c r="CA91" s="1020"/>
      <c r="CB91" s="1020"/>
      <c r="CC91" s="1020"/>
      <c r="CD91" s="1020"/>
      <c r="CE91" s="1020"/>
      <c r="CF91" s="1020"/>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19"/>
      <c r="BT92" s="1020"/>
      <c r="BU92" s="1020"/>
      <c r="BV92" s="1020"/>
      <c r="BW92" s="1020"/>
      <c r="BX92" s="1020"/>
      <c r="BY92" s="1020"/>
      <c r="BZ92" s="1020"/>
      <c r="CA92" s="1020"/>
      <c r="CB92" s="1020"/>
      <c r="CC92" s="1020"/>
      <c r="CD92" s="1020"/>
      <c r="CE92" s="1020"/>
      <c r="CF92" s="1020"/>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19"/>
      <c r="BT93" s="1020"/>
      <c r="BU93" s="1020"/>
      <c r="BV93" s="1020"/>
      <c r="BW93" s="1020"/>
      <c r="BX93" s="1020"/>
      <c r="BY93" s="1020"/>
      <c r="BZ93" s="1020"/>
      <c r="CA93" s="1020"/>
      <c r="CB93" s="1020"/>
      <c r="CC93" s="1020"/>
      <c r="CD93" s="1020"/>
      <c r="CE93" s="1020"/>
      <c r="CF93" s="1020"/>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19"/>
      <c r="BT94" s="1020"/>
      <c r="BU94" s="1020"/>
      <c r="BV94" s="1020"/>
      <c r="BW94" s="1020"/>
      <c r="BX94" s="1020"/>
      <c r="BY94" s="1020"/>
      <c r="BZ94" s="1020"/>
      <c r="CA94" s="1020"/>
      <c r="CB94" s="1020"/>
      <c r="CC94" s="1020"/>
      <c r="CD94" s="1020"/>
      <c r="CE94" s="1020"/>
      <c r="CF94" s="1020"/>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19"/>
      <c r="BT95" s="1020"/>
      <c r="BU95" s="1020"/>
      <c r="BV95" s="1020"/>
      <c r="BW95" s="1020"/>
      <c r="BX95" s="1020"/>
      <c r="BY95" s="1020"/>
      <c r="BZ95" s="1020"/>
      <c r="CA95" s="1020"/>
      <c r="CB95" s="1020"/>
      <c r="CC95" s="1020"/>
      <c r="CD95" s="1020"/>
      <c r="CE95" s="1020"/>
      <c r="CF95" s="1020"/>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19"/>
      <c r="BT96" s="1020"/>
      <c r="BU96" s="1020"/>
      <c r="BV96" s="1020"/>
      <c r="BW96" s="1020"/>
      <c r="BX96" s="1020"/>
      <c r="BY96" s="1020"/>
      <c r="BZ96" s="1020"/>
      <c r="CA96" s="1020"/>
      <c r="CB96" s="1020"/>
      <c r="CC96" s="1020"/>
      <c r="CD96" s="1020"/>
      <c r="CE96" s="1020"/>
      <c r="CF96" s="1020"/>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19"/>
      <c r="BT97" s="1020"/>
      <c r="BU97" s="1020"/>
      <c r="BV97" s="1020"/>
      <c r="BW97" s="1020"/>
      <c r="BX97" s="1020"/>
      <c r="BY97" s="1020"/>
      <c r="BZ97" s="1020"/>
      <c r="CA97" s="1020"/>
      <c r="CB97" s="1020"/>
      <c r="CC97" s="1020"/>
      <c r="CD97" s="1020"/>
      <c r="CE97" s="1020"/>
      <c r="CF97" s="1020"/>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19"/>
      <c r="BT98" s="1020"/>
      <c r="BU98" s="1020"/>
      <c r="BV98" s="1020"/>
      <c r="BW98" s="1020"/>
      <c r="BX98" s="1020"/>
      <c r="BY98" s="1020"/>
      <c r="BZ98" s="1020"/>
      <c r="CA98" s="1020"/>
      <c r="CB98" s="1020"/>
      <c r="CC98" s="1020"/>
      <c r="CD98" s="1020"/>
      <c r="CE98" s="1020"/>
      <c r="CF98" s="1020"/>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19"/>
      <c r="BT99" s="1020"/>
      <c r="BU99" s="1020"/>
      <c r="BV99" s="1020"/>
      <c r="BW99" s="1020"/>
      <c r="BX99" s="1020"/>
      <c r="BY99" s="1020"/>
      <c r="BZ99" s="1020"/>
      <c r="CA99" s="1020"/>
      <c r="CB99" s="1020"/>
      <c r="CC99" s="1020"/>
      <c r="CD99" s="1020"/>
      <c r="CE99" s="1020"/>
      <c r="CF99" s="1020"/>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19"/>
      <c r="BT100" s="1020"/>
      <c r="BU100" s="1020"/>
      <c r="BV100" s="1020"/>
      <c r="BW100" s="1020"/>
      <c r="BX100" s="1020"/>
      <c r="BY100" s="1020"/>
      <c r="BZ100" s="1020"/>
      <c r="CA100" s="1020"/>
      <c r="CB100" s="1020"/>
      <c r="CC100" s="1020"/>
      <c r="CD100" s="1020"/>
      <c r="CE100" s="1020"/>
      <c r="CF100" s="1020"/>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19"/>
      <c r="BT101" s="1020"/>
      <c r="BU101" s="1020"/>
      <c r="BV101" s="1020"/>
      <c r="BW101" s="1020"/>
      <c r="BX101" s="1020"/>
      <c r="BY101" s="1020"/>
      <c r="BZ101" s="1020"/>
      <c r="CA101" s="1020"/>
      <c r="CB101" s="1020"/>
      <c r="CC101" s="1020"/>
      <c r="CD101" s="1020"/>
      <c r="CE101" s="1020"/>
      <c r="CF101" s="1020"/>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1013" t="s">
        <v>407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02">
        <f>SUM(CR7:CV8)</f>
        <v>52</v>
      </c>
      <c r="CS102" s="1003"/>
      <c r="CT102" s="1003"/>
      <c r="CU102" s="1003"/>
      <c r="CV102" s="1004"/>
      <c r="CW102" s="1002">
        <f t="shared" ref="CW102" si="0">SUM(CW7:DA8)</f>
        <v>5</v>
      </c>
      <c r="CX102" s="1003"/>
      <c r="CY102" s="1003"/>
      <c r="CZ102" s="1003"/>
      <c r="DA102" s="1004"/>
      <c r="DB102" s="1002">
        <f t="shared" ref="DB102" si="1">SUM(DB7:DF8)</f>
        <v>0</v>
      </c>
      <c r="DC102" s="1003"/>
      <c r="DD102" s="1003"/>
      <c r="DE102" s="1003"/>
      <c r="DF102" s="1004"/>
      <c r="DG102" s="1002">
        <f t="shared" ref="DG102" si="2">SUM(DG7:DK8)</f>
        <v>0</v>
      </c>
      <c r="DH102" s="1003"/>
      <c r="DI102" s="1003"/>
      <c r="DJ102" s="1003"/>
      <c r="DK102" s="1004"/>
      <c r="DL102" s="1002">
        <f t="shared" ref="DL102" si="3">SUM(DL7:DP8)</f>
        <v>0</v>
      </c>
      <c r="DM102" s="1003"/>
      <c r="DN102" s="1003"/>
      <c r="DO102" s="1003"/>
      <c r="DP102" s="1004"/>
      <c r="DQ102" s="1002">
        <f t="shared" ref="DQ102" si="4">SUM(DQ7:DU8)</f>
        <v>0</v>
      </c>
      <c r="DR102" s="1003"/>
      <c r="DS102" s="1003"/>
      <c r="DT102" s="1003"/>
      <c r="DU102" s="1004"/>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415</v>
      </c>
      <c r="AB109" s="963"/>
      <c r="AC109" s="963"/>
      <c r="AD109" s="963"/>
      <c r="AE109" s="964"/>
      <c r="AF109" s="965" t="s">
        <v>299</v>
      </c>
      <c r="AG109" s="963"/>
      <c r="AH109" s="963"/>
      <c r="AI109" s="963"/>
      <c r="AJ109" s="964"/>
      <c r="AK109" s="965" t="s">
        <v>298</v>
      </c>
      <c r="AL109" s="963"/>
      <c r="AM109" s="963"/>
      <c r="AN109" s="963"/>
      <c r="AO109" s="964"/>
      <c r="AP109" s="965" t="s">
        <v>416</v>
      </c>
      <c r="AQ109" s="963"/>
      <c r="AR109" s="963"/>
      <c r="AS109" s="963"/>
      <c r="AT109" s="994"/>
      <c r="AU109" s="962" t="s">
        <v>414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415</v>
      </c>
      <c r="BR109" s="963"/>
      <c r="BS109" s="963"/>
      <c r="BT109" s="963"/>
      <c r="BU109" s="964"/>
      <c r="BV109" s="965" t="s">
        <v>299</v>
      </c>
      <c r="BW109" s="963"/>
      <c r="BX109" s="963"/>
      <c r="BY109" s="963"/>
      <c r="BZ109" s="964"/>
      <c r="CA109" s="965" t="s">
        <v>298</v>
      </c>
      <c r="CB109" s="963"/>
      <c r="CC109" s="963"/>
      <c r="CD109" s="963"/>
      <c r="CE109" s="964"/>
      <c r="CF109" s="1001" t="s">
        <v>416</v>
      </c>
      <c r="CG109" s="1001"/>
      <c r="CH109" s="1001"/>
      <c r="CI109" s="1001"/>
      <c r="CJ109" s="1001"/>
      <c r="CK109" s="965" t="s">
        <v>417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415</v>
      </c>
      <c r="DH109" s="963"/>
      <c r="DI109" s="963"/>
      <c r="DJ109" s="963"/>
      <c r="DK109" s="964"/>
      <c r="DL109" s="965" t="s">
        <v>299</v>
      </c>
      <c r="DM109" s="963"/>
      <c r="DN109" s="963"/>
      <c r="DO109" s="963"/>
      <c r="DP109" s="964"/>
      <c r="DQ109" s="965" t="s">
        <v>298</v>
      </c>
      <c r="DR109" s="963"/>
      <c r="DS109" s="963"/>
      <c r="DT109" s="963"/>
      <c r="DU109" s="964"/>
      <c r="DV109" s="965" t="s">
        <v>416</v>
      </c>
      <c r="DW109" s="963"/>
      <c r="DX109" s="963"/>
      <c r="DY109" s="963"/>
      <c r="DZ109" s="994"/>
    </row>
    <row r="110" spans="1:131" s="226" customFormat="1" ht="26.25" customHeight="1">
      <c r="A110" s="865" t="s">
        <v>418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831682</v>
      </c>
      <c r="AB110" s="956"/>
      <c r="AC110" s="956"/>
      <c r="AD110" s="956"/>
      <c r="AE110" s="957"/>
      <c r="AF110" s="958">
        <v>838107</v>
      </c>
      <c r="AG110" s="956"/>
      <c r="AH110" s="956"/>
      <c r="AI110" s="956"/>
      <c r="AJ110" s="957"/>
      <c r="AK110" s="958">
        <v>856612</v>
      </c>
      <c r="AL110" s="956"/>
      <c r="AM110" s="956"/>
      <c r="AN110" s="956"/>
      <c r="AO110" s="957"/>
      <c r="AP110" s="959">
        <v>23.1</v>
      </c>
      <c r="AQ110" s="960"/>
      <c r="AR110" s="960"/>
      <c r="AS110" s="960"/>
      <c r="AT110" s="961"/>
      <c r="AU110" s="995" t="s">
        <v>67</v>
      </c>
      <c r="AV110" s="996"/>
      <c r="AW110" s="996"/>
      <c r="AX110" s="996"/>
      <c r="AY110" s="996"/>
      <c r="AZ110" s="921" t="s">
        <v>419</v>
      </c>
      <c r="BA110" s="866"/>
      <c r="BB110" s="866"/>
      <c r="BC110" s="866"/>
      <c r="BD110" s="866"/>
      <c r="BE110" s="866"/>
      <c r="BF110" s="866"/>
      <c r="BG110" s="866"/>
      <c r="BH110" s="866"/>
      <c r="BI110" s="866"/>
      <c r="BJ110" s="866"/>
      <c r="BK110" s="866"/>
      <c r="BL110" s="866"/>
      <c r="BM110" s="866"/>
      <c r="BN110" s="866"/>
      <c r="BO110" s="866"/>
      <c r="BP110" s="867"/>
      <c r="BQ110" s="922">
        <v>7799581</v>
      </c>
      <c r="BR110" s="903"/>
      <c r="BS110" s="903"/>
      <c r="BT110" s="903"/>
      <c r="BU110" s="903"/>
      <c r="BV110" s="903">
        <v>7615927</v>
      </c>
      <c r="BW110" s="903"/>
      <c r="BX110" s="903"/>
      <c r="BY110" s="903"/>
      <c r="BZ110" s="903"/>
      <c r="CA110" s="903">
        <v>7669878</v>
      </c>
      <c r="CB110" s="903"/>
      <c r="CC110" s="903"/>
      <c r="CD110" s="903"/>
      <c r="CE110" s="903"/>
      <c r="CF110" s="927">
        <v>207.1</v>
      </c>
      <c r="CG110" s="928"/>
      <c r="CH110" s="928"/>
      <c r="CI110" s="928"/>
      <c r="CJ110" s="928"/>
      <c r="CK110" s="991" t="s">
        <v>420</v>
      </c>
      <c r="CL110" s="877"/>
      <c r="CM110" s="952" t="s">
        <v>421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422</v>
      </c>
      <c r="DH110" s="903"/>
      <c r="DI110" s="903"/>
      <c r="DJ110" s="903"/>
      <c r="DK110" s="903"/>
      <c r="DL110" s="903" t="s">
        <v>422</v>
      </c>
      <c r="DM110" s="903"/>
      <c r="DN110" s="903"/>
      <c r="DO110" s="903"/>
      <c r="DP110" s="903"/>
      <c r="DQ110" s="903" t="s">
        <v>120</v>
      </c>
      <c r="DR110" s="903"/>
      <c r="DS110" s="903"/>
      <c r="DT110" s="903"/>
      <c r="DU110" s="903"/>
      <c r="DV110" s="904" t="s">
        <v>120</v>
      </c>
      <c r="DW110" s="904"/>
      <c r="DX110" s="904"/>
      <c r="DY110" s="904"/>
      <c r="DZ110" s="905"/>
    </row>
    <row r="111" spans="1:131" s="226" customFormat="1" ht="26.25" customHeight="1">
      <c r="A111" s="832" t="s">
        <v>423</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120</v>
      </c>
      <c r="AB111" s="984"/>
      <c r="AC111" s="984"/>
      <c r="AD111" s="984"/>
      <c r="AE111" s="985"/>
      <c r="AF111" s="986" t="s">
        <v>120</v>
      </c>
      <c r="AG111" s="984"/>
      <c r="AH111" s="984"/>
      <c r="AI111" s="984"/>
      <c r="AJ111" s="985"/>
      <c r="AK111" s="986" t="s">
        <v>120</v>
      </c>
      <c r="AL111" s="984"/>
      <c r="AM111" s="984"/>
      <c r="AN111" s="984"/>
      <c r="AO111" s="985"/>
      <c r="AP111" s="987" t="s">
        <v>120</v>
      </c>
      <c r="AQ111" s="988"/>
      <c r="AR111" s="988"/>
      <c r="AS111" s="988"/>
      <c r="AT111" s="989"/>
      <c r="AU111" s="997"/>
      <c r="AV111" s="998"/>
      <c r="AW111" s="998"/>
      <c r="AX111" s="998"/>
      <c r="AY111" s="998"/>
      <c r="AZ111" s="873" t="s">
        <v>424</v>
      </c>
      <c r="BA111" s="808"/>
      <c r="BB111" s="808"/>
      <c r="BC111" s="808"/>
      <c r="BD111" s="808"/>
      <c r="BE111" s="808"/>
      <c r="BF111" s="808"/>
      <c r="BG111" s="808"/>
      <c r="BH111" s="808"/>
      <c r="BI111" s="808"/>
      <c r="BJ111" s="808"/>
      <c r="BK111" s="808"/>
      <c r="BL111" s="808"/>
      <c r="BM111" s="808"/>
      <c r="BN111" s="808"/>
      <c r="BO111" s="808"/>
      <c r="BP111" s="809"/>
      <c r="BQ111" s="874">
        <v>90345</v>
      </c>
      <c r="BR111" s="875"/>
      <c r="BS111" s="875"/>
      <c r="BT111" s="875"/>
      <c r="BU111" s="875"/>
      <c r="BV111" s="875">
        <v>45043</v>
      </c>
      <c r="BW111" s="875"/>
      <c r="BX111" s="875"/>
      <c r="BY111" s="875"/>
      <c r="BZ111" s="875"/>
      <c r="CA111" s="875" t="s">
        <v>120</v>
      </c>
      <c r="CB111" s="875"/>
      <c r="CC111" s="875"/>
      <c r="CD111" s="875"/>
      <c r="CE111" s="875"/>
      <c r="CF111" s="936" t="s">
        <v>120</v>
      </c>
      <c r="CG111" s="937"/>
      <c r="CH111" s="937"/>
      <c r="CI111" s="937"/>
      <c r="CJ111" s="937"/>
      <c r="CK111" s="992"/>
      <c r="CL111" s="879"/>
      <c r="CM111" s="882" t="s">
        <v>425</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422</v>
      </c>
      <c r="DH111" s="875"/>
      <c r="DI111" s="875"/>
      <c r="DJ111" s="875"/>
      <c r="DK111" s="875"/>
      <c r="DL111" s="875" t="s">
        <v>120</v>
      </c>
      <c r="DM111" s="875"/>
      <c r="DN111" s="875"/>
      <c r="DO111" s="875"/>
      <c r="DP111" s="875"/>
      <c r="DQ111" s="875" t="s">
        <v>120</v>
      </c>
      <c r="DR111" s="875"/>
      <c r="DS111" s="875"/>
      <c r="DT111" s="875"/>
      <c r="DU111" s="875"/>
      <c r="DV111" s="852" t="s">
        <v>120</v>
      </c>
      <c r="DW111" s="852"/>
      <c r="DX111" s="852"/>
      <c r="DY111" s="852"/>
      <c r="DZ111" s="853"/>
    </row>
    <row r="112" spans="1:131" s="226" customFormat="1" ht="26.25" customHeight="1">
      <c r="A112" s="977" t="s">
        <v>426</v>
      </c>
      <c r="B112" s="978"/>
      <c r="C112" s="808" t="s">
        <v>427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120</v>
      </c>
      <c r="AG112" s="838"/>
      <c r="AH112" s="838"/>
      <c r="AI112" s="838"/>
      <c r="AJ112" s="839"/>
      <c r="AK112" s="840" t="s">
        <v>120</v>
      </c>
      <c r="AL112" s="838"/>
      <c r="AM112" s="838"/>
      <c r="AN112" s="838"/>
      <c r="AO112" s="839"/>
      <c r="AP112" s="885" t="s">
        <v>120</v>
      </c>
      <c r="AQ112" s="886"/>
      <c r="AR112" s="886"/>
      <c r="AS112" s="886"/>
      <c r="AT112" s="887"/>
      <c r="AU112" s="997"/>
      <c r="AV112" s="998"/>
      <c r="AW112" s="998"/>
      <c r="AX112" s="998"/>
      <c r="AY112" s="998"/>
      <c r="AZ112" s="873" t="s">
        <v>428</v>
      </c>
      <c r="BA112" s="808"/>
      <c r="BB112" s="808"/>
      <c r="BC112" s="808"/>
      <c r="BD112" s="808"/>
      <c r="BE112" s="808"/>
      <c r="BF112" s="808"/>
      <c r="BG112" s="808"/>
      <c r="BH112" s="808"/>
      <c r="BI112" s="808"/>
      <c r="BJ112" s="808"/>
      <c r="BK112" s="808"/>
      <c r="BL112" s="808"/>
      <c r="BM112" s="808"/>
      <c r="BN112" s="808"/>
      <c r="BO112" s="808"/>
      <c r="BP112" s="809"/>
      <c r="BQ112" s="874">
        <v>2404480</v>
      </c>
      <c r="BR112" s="875"/>
      <c r="BS112" s="875"/>
      <c r="BT112" s="875"/>
      <c r="BU112" s="875"/>
      <c r="BV112" s="875">
        <v>2359284</v>
      </c>
      <c r="BW112" s="875"/>
      <c r="BX112" s="875"/>
      <c r="BY112" s="875"/>
      <c r="BZ112" s="875"/>
      <c r="CA112" s="875">
        <v>2193533</v>
      </c>
      <c r="CB112" s="875"/>
      <c r="CC112" s="875"/>
      <c r="CD112" s="875"/>
      <c r="CE112" s="875"/>
      <c r="CF112" s="936">
        <v>59.2</v>
      </c>
      <c r="CG112" s="937"/>
      <c r="CH112" s="937"/>
      <c r="CI112" s="937"/>
      <c r="CJ112" s="937"/>
      <c r="CK112" s="992"/>
      <c r="CL112" s="879"/>
      <c r="CM112" s="882" t="s">
        <v>429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120</v>
      </c>
      <c r="DH112" s="875"/>
      <c r="DI112" s="875"/>
      <c r="DJ112" s="875"/>
      <c r="DK112" s="875"/>
      <c r="DL112" s="875" t="s">
        <v>120</v>
      </c>
      <c r="DM112" s="875"/>
      <c r="DN112" s="875"/>
      <c r="DO112" s="875"/>
      <c r="DP112" s="875"/>
      <c r="DQ112" s="875" t="s">
        <v>120</v>
      </c>
      <c r="DR112" s="875"/>
      <c r="DS112" s="875"/>
      <c r="DT112" s="875"/>
      <c r="DU112" s="875"/>
      <c r="DV112" s="852" t="s">
        <v>120</v>
      </c>
      <c r="DW112" s="852"/>
      <c r="DX112" s="852"/>
      <c r="DY112" s="852"/>
      <c r="DZ112" s="853"/>
    </row>
    <row r="113" spans="1:130" s="226" customFormat="1" ht="26.25" customHeight="1">
      <c r="A113" s="979"/>
      <c r="B113" s="980"/>
      <c r="C113" s="808" t="s">
        <v>430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214911</v>
      </c>
      <c r="AB113" s="984"/>
      <c r="AC113" s="984"/>
      <c r="AD113" s="984"/>
      <c r="AE113" s="985"/>
      <c r="AF113" s="986">
        <v>210438</v>
      </c>
      <c r="AG113" s="984"/>
      <c r="AH113" s="984"/>
      <c r="AI113" s="984"/>
      <c r="AJ113" s="985"/>
      <c r="AK113" s="986">
        <v>180456</v>
      </c>
      <c r="AL113" s="984"/>
      <c r="AM113" s="984"/>
      <c r="AN113" s="984"/>
      <c r="AO113" s="985"/>
      <c r="AP113" s="987">
        <v>4.9000000000000004</v>
      </c>
      <c r="AQ113" s="988"/>
      <c r="AR113" s="988"/>
      <c r="AS113" s="988"/>
      <c r="AT113" s="989"/>
      <c r="AU113" s="997"/>
      <c r="AV113" s="998"/>
      <c r="AW113" s="998"/>
      <c r="AX113" s="998"/>
      <c r="AY113" s="998"/>
      <c r="AZ113" s="873" t="s">
        <v>431</v>
      </c>
      <c r="BA113" s="808"/>
      <c r="BB113" s="808"/>
      <c r="BC113" s="808"/>
      <c r="BD113" s="808"/>
      <c r="BE113" s="808"/>
      <c r="BF113" s="808"/>
      <c r="BG113" s="808"/>
      <c r="BH113" s="808"/>
      <c r="BI113" s="808"/>
      <c r="BJ113" s="808"/>
      <c r="BK113" s="808"/>
      <c r="BL113" s="808"/>
      <c r="BM113" s="808"/>
      <c r="BN113" s="808"/>
      <c r="BO113" s="808"/>
      <c r="BP113" s="809"/>
      <c r="BQ113" s="874">
        <v>274013</v>
      </c>
      <c r="BR113" s="875"/>
      <c r="BS113" s="875"/>
      <c r="BT113" s="875"/>
      <c r="BU113" s="875"/>
      <c r="BV113" s="875">
        <v>352361</v>
      </c>
      <c r="BW113" s="875"/>
      <c r="BX113" s="875"/>
      <c r="BY113" s="875"/>
      <c r="BZ113" s="875"/>
      <c r="CA113" s="875">
        <v>347210</v>
      </c>
      <c r="CB113" s="875"/>
      <c r="CC113" s="875"/>
      <c r="CD113" s="875"/>
      <c r="CE113" s="875"/>
      <c r="CF113" s="936">
        <v>9.4</v>
      </c>
      <c r="CG113" s="937"/>
      <c r="CH113" s="937"/>
      <c r="CI113" s="937"/>
      <c r="CJ113" s="937"/>
      <c r="CK113" s="992"/>
      <c r="CL113" s="879"/>
      <c r="CM113" s="882" t="s">
        <v>432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120</v>
      </c>
      <c r="DH113" s="838"/>
      <c r="DI113" s="838"/>
      <c r="DJ113" s="838"/>
      <c r="DK113" s="839"/>
      <c r="DL113" s="840" t="s">
        <v>120</v>
      </c>
      <c r="DM113" s="838"/>
      <c r="DN113" s="838"/>
      <c r="DO113" s="838"/>
      <c r="DP113" s="839"/>
      <c r="DQ113" s="840" t="s">
        <v>120</v>
      </c>
      <c r="DR113" s="838"/>
      <c r="DS113" s="838"/>
      <c r="DT113" s="838"/>
      <c r="DU113" s="839"/>
      <c r="DV113" s="885" t="s">
        <v>120</v>
      </c>
      <c r="DW113" s="886"/>
      <c r="DX113" s="886"/>
      <c r="DY113" s="886"/>
      <c r="DZ113" s="887"/>
    </row>
    <row r="114" spans="1:130" s="226" customFormat="1" ht="26.25" customHeight="1">
      <c r="A114" s="979"/>
      <c r="B114" s="980"/>
      <c r="C114" s="808" t="s">
        <v>433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5987</v>
      </c>
      <c r="AB114" s="838"/>
      <c r="AC114" s="838"/>
      <c r="AD114" s="838"/>
      <c r="AE114" s="839"/>
      <c r="AF114" s="840">
        <v>10775</v>
      </c>
      <c r="AG114" s="838"/>
      <c r="AH114" s="838"/>
      <c r="AI114" s="838"/>
      <c r="AJ114" s="839"/>
      <c r="AK114" s="840">
        <v>21095</v>
      </c>
      <c r="AL114" s="838"/>
      <c r="AM114" s="838"/>
      <c r="AN114" s="838"/>
      <c r="AO114" s="839"/>
      <c r="AP114" s="885">
        <v>0.6</v>
      </c>
      <c r="AQ114" s="886"/>
      <c r="AR114" s="886"/>
      <c r="AS114" s="886"/>
      <c r="AT114" s="887"/>
      <c r="AU114" s="997"/>
      <c r="AV114" s="998"/>
      <c r="AW114" s="998"/>
      <c r="AX114" s="998"/>
      <c r="AY114" s="998"/>
      <c r="AZ114" s="873" t="s">
        <v>434</v>
      </c>
      <c r="BA114" s="808"/>
      <c r="BB114" s="808"/>
      <c r="BC114" s="808"/>
      <c r="BD114" s="808"/>
      <c r="BE114" s="808"/>
      <c r="BF114" s="808"/>
      <c r="BG114" s="808"/>
      <c r="BH114" s="808"/>
      <c r="BI114" s="808"/>
      <c r="BJ114" s="808"/>
      <c r="BK114" s="808"/>
      <c r="BL114" s="808"/>
      <c r="BM114" s="808"/>
      <c r="BN114" s="808"/>
      <c r="BO114" s="808"/>
      <c r="BP114" s="809"/>
      <c r="BQ114" s="874">
        <v>1846625</v>
      </c>
      <c r="BR114" s="875"/>
      <c r="BS114" s="875"/>
      <c r="BT114" s="875"/>
      <c r="BU114" s="875"/>
      <c r="BV114" s="875">
        <v>1850477</v>
      </c>
      <c r="BW114" s="875"/>
      <c r="BX114" s="875"/>
      <c r="BY114" s="875"/>
      <c r="BZ114" s="875"/>
      <c r="CA114" s="875">
        <v>1831870</v>
      </c>
      <c r="CB114" s="875"/>
      <c r="CC114" s="875"/>
      <c r="CD114" s="875"/>
      <c r="CE114" s="875"/>
      <c r="CF114" s="936">
        <v>49.5</v>
      </c>
      <c r="CG114" s="937"/>
      <c r="CH114" s="937"/>
      <c r="CI114" s="937"/>
      <c r="CJ114" s="937"/>
      <c r="CK114" s="992"/>
      <c r="CL114" s="879"/>
      <c r="CM114" s="882" t="s">
        <v>435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422</v>
      </c>
      <c r="DH114" s="838"/>
      <c r="DI114" s="838"/>
      <c r="DJ114" s="838"/>
      <c r="DK114" s="839"/>
      <c r="DL114" s="840" t="s">
        <v>120</v>
      </c>
      <c r="DM114" s="838"/>
      <c r="DN114" s="838"/>
      <c r="DO114" s="838"/>
      <c r="DP114" s="839"/>
      <c r="DQ114" s="840" t="s">
        <v>120</v>
      </c>
      <c r="DR114" s="838"/>
      <c r="DS114" s="838"/>
      <c r="DT114" s="838"/>
      <c r="DU114" s="839"/>
      <c r="DV114" s="885" t="s">
        <v>120</v>
      </c>
      <c r="DW114" s="886"/>
      <c r="DX114" s="886"/>
      <c r="DY114" s="886"/>
      <c r="DZ114" s="887"/>
    </row>
    <row r="115" spans="1:130" s="226" customFormat="1" ht="26.25" customHeight="1">
      <c r="A115" s="979"/>
      <c r="B115" s="980"/>
      <c r="C115" s="808" t="s">
        <v>436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61264</v>
      </c>
      <c r="AB115" s="984"/>
      <c r="AC115" s="984"/>
      <c r="AD115" s="984"/>
      <c r="AE115" s="985"/>
      <c r="AF115" s="986">
        <v>59889</v>
      </c>
      <c r="AG115" s="984"/>
      <c r="AH115" s="984"/>
      <c r="AI115" s="984"/>
      <c r="AJ115" s="985"/>
      <c r="AK115" s="986">
        <v>54715</v>
      </c>
      <c r="AL115" s="984"/>
      <c r="AM115" s="984"/>
      <c r="AN115" s="984"/>
      <c r="AO115" s="985"/>
      <c r="AP115" s="987">
        <v>1.5</v>
      </c>
      <c r="AQ115" s="988"/>
      <c r="AR115" s="988"/>
      <c r="AS115" s="988"/>
      <c r="AT115" s="989"/>
      <c r="AU115" s="997"/>
      <c r="AV115" s="998"/>
      <c r="AW115" s="998"/>
      <c r="AX115" s="998"/>
      <c r="AY115" s="998"/>
      <c r="AZ115" s="873" t="s">
        <v>437</v>
      </c>
      <c r="BA115" s="808"/>
      <c r="BB115" s="808"/>
      <c r="BC115" s="808"/>
      <c r="BD115" s="808"/>
      <c r="BE115" s="808"/>
      <c r="BF115" s="808"/>
      <c r="BG115" s="808"/>
      <c r="BH115" s="808"/>
      <c r="BI115" s="808"/>
      <c r="BJ115" s="808"/>
      <c r="BK115" s="808"/>
      <c r="BL115" s="808"/>
      <c r="BM115" s="808"/>
      <c r="BN115" s="808"/>
      <c r="BO115" s="808"/>
      <c r="BP115" s="809"/>
      <c r="BQ115" s="874" t="s">
        <v>120</v>
      </c>
      <c r="BR115" s="875"/>
      <c r="BS115" s="875"/>
      <c r="BT115" s="875"/>
      <c r="BU115" s="875"/>
      <c r="BV115" s="875" t="s">
        <v>120</v>
      </c>
      <c r="BW115" s="875"/>
      <c r="BX115" s="875"/>
      <c r="BY115" s="875"/>
      <c r="BZ115" s="875"/>
      <c r="CA115" s="875" t="s">
        <v>120</v>
      </c>
      <c r="CB115" s="875"/>
      <c r="CC115" s="875"/>
      <c r="CD115" s="875"/>
      <c r="CE115" s="875"/>
      <c r="CF115" s="936" t="s">
        <v>120</v>
      </c>
      <c r="CG115" s="937"/>
      <c r="CH115" s="937"/>
      <c r="CI115" s="937"/>
      <c r="CJ115" s="937"/>
      <c r="CK115" s="992"/>
      <c r="CL115" s="879"/>
      <c r="CM115" s="873" t="s">
        <v>438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120</v>
      </c>
      <c r="DM115" s="838"/>
      <c r="DN115" s="838"/>
      <c r="DO115" s="838"/>
      <c r="DP115" s="839"/>
      <c r="DQ115" s="840" t="s">
        <v>422</v>
      </c>
      <c r="DR115" s="838"/>
      <c r="DS115" s="838"/>
      <c r="DT115" s="838"/>
      <c r="DU115" s="839"/>
      <c r="DV115" s="885" t="s">
        <v>422</v>
      </c>
      <c r="DW115" s="886"/>
      <c r="DX115" s="886"/>
      <c r="DY115" s="886"/>
      <c r="DZ115" s="887"/>
    </row>
    <row r="116" spans="1:130" s="226" customFormat="1" ht="26.25" customHeight="1">
      <c r="A116" s="981"/>
      <c r="B116" s="982"/>
      <c r="C116" s="941" t="s">
        <v>439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120</v>
      </c>
      <c r="AB116" s="838"/>
      <c r="AC116" s="838"/>
      <c r="AD116" s="838"/>
      <c r="AE116" s="839"/>
      <c r="AF116" s="840" t="s">
        <v>120</v>
      </c>
      <c r="AG116" s="838"/>
      <c r="AH116" s="838"/>
      <c r="AI116" s="838"/>
      <c r="AJ116" s="839"/>
      <c r="AK116" s="840" t="s">
        <v>120</v>
      </c>
      <c r="AL116" s="838"/>
      <c r="AM116" s="838"/>
      <c r="AN116" s="838"/>
      <c r="AO116" s="839"/>
      <c r="AP116" s="885" t="s">
        <v>120</v>
      </c>
      <c r="AQ116" s="886"/>
      <c r="AR116" s="886"/>
      <c r="AS116" s="886"/>
      <c r="AT116" s="887"/>
      <c r="AU116" s="997"/>
      <c r="AV116" s="998"/>
      <c r="AW116" s="998"/>
      <c r="AX116" s="998"/>
      <c r="AY116" s="998"/>
      <c r="AZ116" s="924" t="s">
        <v>440</v>
      </c>
      <c r="BA116" s="925"/>
      <c r="BB116" s="925"/>
      <c r="BC116" s="925"/>
      <c r="BD116" s="925"/>
      <c r="BE116" s="925"/>
      <c r="BF116" s="925"/>
      <c r="BG116" s="925"/>
      <c r="BH116" s="925"/>
      <c r="BI116" s="925"/>
      <c r="BJ116" s="925"/>
      <c r="BK116" s="925"/>
      <c r="BL116" s="925"/>
      <c r="BM116" s="925"/>
      <c r="BN116" s="925"/>
      <c r="BO116" s="925"/>
      <c r="BP116" s="926"/>
      <c r="BQ116" s="874" t="s">
        <v>441</v>
      </c>
      <c r="BR116" s="875"/>
      <c r="BS116" s="875"/>
      <c r="BT116" s="875"/>
      <c r="BU116" s="875"/>
      <c r="BV116" s="875" t="s">
        <v>120</v>
      </c>
      <c r="BW116" s="875"/>
      <c r="BX116" s="875"/>
      <c r="BY116" s="875"/>
      <c r="BZ116" s="875"/>
      <c r="CA116" s="875" t="s">
        <v>120</v>
      </c>
      <c r="CB116" s="875"/>
      <c r="CC116" s="875"/>
      <c r="CD116" s="875"/>
      <c r="CE116" s="875"/>
      <c r="CF116" s="936" t="s">
        <v>120</v>
      </c>
      <c r="CG116" s="937"/>
      <c r="CH116" s="937"/>
      <c r="CI116" s="937"/>
      <c r="CJ116" s="937"/>
      <c r="CK116" s="992"/>
      <c r="CL116" s="879"/>
      <c r="CM116" s="882" t="s">
        <v>442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120</v>
      </c>
      <c r="DH116" s="838"/>
      <c r="DI116" s="838"/>
      <c r="DJ116" s="838"/>
      <c r="DK116" s="839"/>
      <c r="DL116" s="840" t="s">
        <v>422</v>
      </c>
      <c r="DM116" s="838"/>
      <c r="DN116" s="838"/>
      <c r="DO116" s="838"/>
      <c r="DP116" s="839"/>
      <c r="DQ116" s="840" t="s">
        <v>422</v>
      </c>
      <c r="DR116" s="838"/>
      <c r="DS116" s="838"/>
      <c r="DT116" s="838"/>
      <c r="DU116" s="839"/>
      <c r="DV116" s="885" t="s">
        <v>120</v>
      </c>
      <c r="DW116" s="886"/>
      <c r="DX116" s="886"/>
      <c r="DY116" s="886"/>
      <c r="DZ116" s="887"/>
    </row>
    <row r="117" spans="1:130" s="226" customFormat="1" ht="26.25" customHeight="1">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443</v>
      </c>
      <c r="Z117" s="964"/>
      <c r="AA117" s="969">
        <v>1113844</v>
      </c>
      <c r="AB117" s="970"/>
      <c r="AC117" s="970"/>
      <c r="AD117" s="970"/>
      <c r="AE117" s="971"/>
      <c r="AF117" s="972">
        <v>1119209</v>
      </c>
      <c r="AG117" s="970"/>
      <c r="AH117" s="970"/>
      <c r="AI117" s="970"/>
      <c r="AJ117" s="971"/>
      <c r="AK117" s="972">
        <v>1112878</v>
      </c>
      <c r="AL117" s="970"/>
      <c r="AM117" s="970"/>
      <c r="AN117" s="970"/>
      <c r="AO117" s="971"/>
      <c r="AP117" s="973"/>
      <c r="AQ117" s="974"/>
      <c r="AR117" s="974"/>
      <c r="AS117" s="974"/>
      <c r="AT117" s="975"/>
      <c r="AU117" s="997"/>
      <c r="AV117" s="998"/>
      <c r="AW117" s="998"/>
      <c r="AX117" s="998"/>
      <c r="AY117" s="998"/>
      <c r="AZ117" s="924" t="s">
        <v>444</v>
      </c>
      <c r="BA117" s="925"/>
      <c r="BB117" s="925"/>
      <c r="BC117" s="925"/>
      <c r="BD117" s="925"/>
      <c r="BE117" s="925"/>
      <c r="BF117" s="925"/>
      <c r="BG117" s="925"/>
      <c r="BH117" s="925"/>
      <c r="BI117" s="925"/>
      <c r="BJ117" s="925"/>
      <c r="BK117" s="925"/>
      <c r="BL117" s="925"/>
      <c r="BM117" s="925"/>
      <c r="BN117" s="925"/>
      <c r="BO117" s="925"/>
      <c r="BP117" s="926"/>
      <c r="BQ117" s="874" t="s">
        <v>120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445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120</v>
      </c>
      <c r="DM117" s="838"/>
      <c r="DN117" s="838"/>
      <c r="DO117" s="838"/>
      <c r="DP117" s="839"/>
      <c r="DQ117" s="840" t="s">
        <v>120</v>
      </c>
      <c r="DR117" s="838"/>
      <c r="DS117" s="838"/>
      <c r="DT117" s="838"/>
      <c r="DU117" s="839"/>
      <c r="DV117" s="885" t="s">
        <v>120</v>
      </c>
      <c r="DW117" s="886"/>
      <c r="DX117" s="886"/>
      <c r="DY117" s="886"/>
      <c r="DZ117" s="887"/>
    </row>
    <row r="118" spans="1:130" s="226" customFormat="1" ht="26.25" customHeight="1">
      <c r="A118" s="962" t="s">
        <v>417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415</v>
      </c>
      <c r="AB118" s="963"/>
      <c r="AC118" s="963"/>
      <c r="AD118" s="963"/>
      <c r="AE118" s="964"/>
      <c r="AF118" s="965" t="s">
        <v>299</v>
      </c>
      <c r="AG118" s="963"/>
      <c r="AH118" s="963"/>
      <c r="AI118" s="963"/>
      <c r="AJ118" s="964"/>
      <c r="AK118" s="965" t="s">
        <v>298</v>
      </c>
      <c r="AL118" s="963"/>
      <c r="AM118" s="963"/>
      <c r="AN118" s="963"/>
      <c r="AO118" s="964"/>
      <c r="AP118" s="966" t="s">
        <v>416</v>
      </c>
      <c r="AQ118" s="967"/>
      <c r="AR118" s="967"/>
      <c r="AS118" s="967"/>
      <c r="AT118" s="968"/>
      <c r="AU118" s="997"/>
      <c r="AV118" s="998"/>
      <c r="AW118" s="998"/>
      <c r="AX118" s="998"/>
      <c r="AY118" s="998"/>
      <c r="AZ118" s="940" t="s">
        <v>446</v>
      </c>
      <c r="BA118" s="941"/>
      <c r="BB118" s="941"/>
      <c r="BC118" s="941"/>
      <c r="BD118" s="941"/>
      <c r="BE118" s="941"/>
      <c r="BF118" s="941"/>
      <c r="BG118" s="941"/>
      <c r="BH118" s="941"/>
      <c r="BI118" s="941"/>
      <c r="BJ118" s="941"/>
      <c r="BK118" s="941"/>
      <c r="BL118" s="941"/>
      <c r="BM118" s="941"/>
      <c r="BN118" s="941"/>
      <c r="BO118" s="941"/>
      <c r="BP118" s="942"/>
      <c r="BQ118" s="943" t="s">
        <v>120</v>
      </c>
      <c r="BR118" s="906"/>
      <c r="BS118" s="906"/>
      <c r="BT118" s="906"/>
      <c r="BU118" s="906"/>
      <c r="BV118" s="906" t="s">
        <v>422</v>
      </c>
      <c r="BW118" s="906"/>
      <c r="BX118" s="906"/>
      <c r="BY118" s="906"/>
      <c r="BZ118" s="906"/>
      <c r="CA118" s="906" t="s">
        <v>120</v>
      </c>
      <c r="CB118" s="906"/>
      <c r="CC118" s="906"/>
      <c r="CD118" s="906"/>
      <c r="CE118" s="906"/>
      <c r="CF118" s="936" t="s">
        <v>422</v>
      </c>
      <c r="CG118" s="937"/>
      <c r="CH118" s="937"/>
      <c r="CI118" s="937"/>
      <c r="CJ118" s="937"/>
      <c r="CK118" s="992"/>
      <c r="CL118" s="879"/>
      <c r="CM118" s="882" t="s">
        <v>447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422</v>
      </c>
      <c r="DH118" s="838"/>
      <c r="DI118" s="838"/>
      <c r="DJ118" s="838"/>
      <c r="DK118" s="839"/>
      <c r="DL118" s="840" t="s">
        <v>120</v>
      </c>
      <c r="DM118" s="838"/>
      <c r="DN118" s="838"/>
      <c r="DO118" s="838"/>
      <c r="DP118" s="839"/>
      <c r="DQ118" s="840" t="s">
        <v>120</v>
      </c>
      <c r="DR118" s="838"/>
      <c r="DS118" s="838"/>
      <c r="DT118" s="838"/>
      <c r="DU118" s="839"/>
      <c r="DV118" s="885" t="s">
        <v>422</v>
      </c>
      <c r="DW118" s="886"/>
      <c r="DX118" s="886"/>
      <c r="DY118" s="886"/>
      <c r="DZ118" s="887"/>
    </row>
    <row r="119" spans="1:130" s="226" customFormat="1" ht="26.25" customHeight="1">
      <c r="A119" s="876" t="s">
        <v>420</v>
      </c>
      <c r="B119" s="877"/>
      <c r="C119" s="952" t="s">
        <v>421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120</v>
      </c>
      <c r="AB119" s="956"/>
      <c r="AC119" s="956"/>
      <c r="AD119" s="956"/>
      <c r="AE119" s="957"/>
      <c r="AF119" s="958" t="s">
        <v>422</v>
      </c>
      <c r="AG119" s="956"/>
      <c r="AH119" s="956"/>
      <c r="AI119" s="956"/>
      <c r="AJ119" s="957"/>
      <c r="AK119" s="958" t="s">
        <v>422</v>
      </c>
      <c r="AL119" s="956"/>
      <c r="AM119" s="956"/>
      <c r="AN119" s="956"/>
      <c r="AO119" s="957"/>
      <c r="AP119" s="959" t="s">
        <v>120</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448</v>
      </c>
      <c r="BP119" s="939"/>
      <c r="BQ119" s="943">
        <v>12415044</v>
      </c>
      <c r="BR119" s="906"/>
      <c r="BS119" s="906"/>
      <c r="BT119" s="906"/>
      <c r="BU119" s="906"/>
      <c r="BV119" s="906">
        <v>12223092</v>
      </c>
      <c r="BW119" s="906"/>
      <c r="BX119" s="906"/>
      <c r="BY119" s="906"/>
      <c r="BZ119" s="906"/>
      <c r="CA119" s="906">
        <v>12042491</v>
      </c>
      <c r="CB119" s="906"/>
      <c r="CC119" s="906"/>
      <c r="CD119" s="906"/>
      <c r="CE119" s="906"/>
      <c r="CF119" s="804"/>
      <c r="CG119" s="805"/>
      <c r="CH119" s="805"/>
      <c r="CI119" s="805"/>
      <c r="CJ119" s="895"/>
      <c r="CK119" s="993"/>
      <c r="CL119" s="881"/>
      <c r="CM119" s="899" t="s">
        <v>449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90345</v>
      </c>
      <c r="DH119" s="821"/>
      <c r="DI119" s="821"/>
      <c r="DJ119" s="821"/>
      <c r="DK119" s="822"/>
      <c r="DL119" s="823">
        <v>45043</v>
      </c>
      <c r="DM119" s="821"/>
      <c r="DN119" s="821"/>
      <c r="DO119" s="821"/>
      <c r="DP119" s="822"/>
      <c r="DQ119" s="823" t="s">
        <v>120</v>
      </c>
      <c r="DR119" s="821"/>
      <c r="DS119" s="821"/>
      <c r="DT119" s="821"/>
      <c r="DU119" s="822"/>
      <c r="DV119" s="909" t="s">
        <v>120</v>
      </c>
      <c r="DW119" s="910"/>
      <c r="DX119" s="910"/>
      <c r="DY119" s="910"/>
      <c r="DZ119" s="911"/>
    </row>
    <row r="120" spans="1:130" s="226" customFormat="1" ht="26.25" customHeight="1">
      <c r="A120" s="878"/>
      <c r="B120" s="879"/>
      <c r="C120" s="882" t="s">
        <v>425</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120</v>
      </c>
      <c r="AB120" s="838"/>
      <c r="AC120" s="838"/>
      <c r="AD120" s="838"/>
      <c r="AE120" s="839"/>
      <c r="AF120" s="840" t="s">
        <v>422</v>
      </c>
      <c r="AG120" s="838"/>
      <c r="AH120" s="838"/>
      <c r="AI120" s="838"/>
      <c r="AJ120" s="839"/>
      <c r="AK120" s="840" t="s">
        <v>120</v>
      </c>
      <c r="AL120" s="838"/>
      <c r="AM120" s="838"/>
      <c r="AN120" s="838"/>
      <c r="AO120" s="839"/>
      <c r="AP120" s="885" t="s">
        <v>422</v>
      </c>
      <c r="AQ120" s="886"/>
      <c r="AR120" s="886"/>
      <c r="AS120" s="886"/>
      <c r="AT120" s="887"/>
      <c r="AU120" s="944" t="s">
        <v>450</v>
      </c>
      <c r="AV120" s="945"/>
      <c r="AW120" s="945"/>
      <c r="AX120" s="945"/>
      <c r="AY120" s="946"/>
      <c r="AZ120" s="921" t="s">
        <v>451</v>
      </c>
      <c r="BA120" s="866"/>
      <c r="BB120" s="866"/>
      <c r="BC120" s="866"/>
      <c r="BD120" s="866"/>
      <c r="BE120" s="866"/>
      <c r="BF120" s="866"/>
      <c r="BG120" s="866"/>
      <c r="BH120" s="866"/>
      <c r="BI120" s="866"/>
      <c r="BJ120" s="866"/>
      <c r="BK120" s="866"/>
      <c r="BL120" s="866"/>
      <c r="BM120" s="866"/>
      <c r="BN120" s="866"/>
      <c r="BO120" s="866"/>
      <c r="BP120" s="867"/>
      <c r="BQ120" s="922">
        <v>2420562</v>
      </c>
      <c r="BR120" s="903"/>
      <c r="BS120" s="903"/>
      <c r="BT120" s="903"/>
      <c r="BU120" s="903"/>
      <c r="BV120" s="903">
        <v>2498860</v>
      </c>
      <c r="BW120" s="903"/>
      <c r="BX120" s="903"/>
      <c r="BY120" s="903"/>
      <c r="BZ120" s="903"/>
      <c r="CA120" s="903">
        <v>2724934</v>
      </c>
      <c r="CB120" s="903"/>
      <c r="CC120" s="903"/>
      <c r="CD120" s="903"/>
      <c r="CE120" s="903"/>
      <c r="CF120" s="927">
        <v>73.599999999999994</v>
      </c>
      <c r="CG120" s="928"/>
      <c r="CH120" s="928"/>
      <c r="CI120" s="928"/>
      <c r="CJ120" s="928"/>
      <c r="CK120" s="929" t="s">
        <v>452</v>
      </c>
      <c r="CL120" s="913"/>
      <c r="CM120" s="913"/>
      <c r="CN120" s="913"/>
      <c r="CO120" s="914"/>
      <c r="CP120" s="933" t="s">
        <v>453</v>
      </c>
      <c r="CQ120" s="934"/>
      <c r="CR120" s="934"/>
      <c r="CS120" s="934"/>
      <c r="CT120" s="934"/>
      <c r="CU120" s="934"/>
      <c r="CV120" s="934"/>
      <c r="CW120" s="934"/>
      <c r="CX120" s="934"/>
      <c r="CY120" s="934"/>
      <c r="CZ120" s="934"/>
      <c r="DA120" s="934"/>
      <c r="DB120" s="934"/>
      <c r="DC120" s="934"/>
      <c r="DD120" s="934"/>
      <c r="DE120" s="934"/>
      <c r="DF120" s="935"/>
      <c r="DG120" s="922">
        <v>1663926</v>
      </c>
      <c r="DH120" s="903"/>
      <c r="DI120" s="903"/>
      <c r="DJ120" s="903"/>
      <c r="DK120" s="903"/>
      <c r="DL120" s="903">
        <v>1640641</v>
      </c>
      <c r="DM120" s="903"/>
      <c r="DN120" s="903"/>
      <c r="DO120" s="903"/>
      <c r="DP120" s="903"/>
      <c r="DQ120" s="903">
        <v>1575893</v>
      </c>
      <c r="DR120" s="903"/>
      <c r="DS120" s="903"/>
      <c r="DT120" s="903"/>
      <c r="DU120" s="903"/>
      <c r="DV120" s="904">
        <v>42.6</v>
      </c>
      <c r="DW120" s="904"/>
      <c r="DX120" s="904"/>
      <c r="DY120" s="904"/>
      <c r="DZ120" s="905"/>
    </row>
    <row r="121" spans="1:130" s="226" customFormat="1" ht="26.25" customHeight="1">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120</v>
      </c>
      <c r="AB121" s="838"/>
      <c r="AC121" s="838"/>
      <c r="AD121" s="838"/>
      <c r="AE121" s="839"/>
      <c r="AF121" s="840" t="s">
        <v>120</v>
      </c>
      <c r="AG121" s="838"/>
      <c r="AH121" s="838"/>
      <c r="AI121" s="838"/>
      <c r="AJ121" s="839"/>
      <c r="AK121" s="840" t="s">
        <v>120</v>
      </c>
      <c r="AL121" s="838"/>
      <c r="AM121" s="838"/>
      <c r="AN121" s="838"/>
      <c r="AO121" s="839"/>
      <c r="AP121" s="885" t="s">
        <v>120</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88199</v>
      </c>
      <c r="BR121" s="875"/>
      <c r="BS121" s="875"/>
      <c r="BT121" s="875"/>
      <c r="BU121" s="875"/>
      <c r="BV121" s="875">
        <v>77363</v>
      </c>
      <c r="BW121" s="875"/>
      <c r="BX121" s="875"/>
      <c r="BY121" s="875"/>
      <c r="BZ121" s="875"/>
      <c r="CA121" s="875">
        <v>40355</v>
      </c>
      <c r="CB121" s="875"/>
      <c r="CC121" s="875"/>
      <c r="CD121" s="875"/>
      <c r="CE121" s="875"/>
      <c r="CF121" s="936">
        <v>1.1000000000000001</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740554</v>
      </c>
      <c r="DH121" s="875"/>
      <c r="DI121" s="875"/>
      <c r="DJ121" s="875"/>
      <c r="DK121" s="875"/>
      <c r="DL121" s="875">
        <v>718643</v>
      </c>
      <c r="DM121" s="875"/>
      <c r="DN121" s="875"/>
      <c r="DO121" s="875"/>
      <c r="DP121" s="875"/>
      <c r="DQ121" s="875">
        <v>617640</v>
      </c>
      <c r="DR121" s="875"/>
      <c r="DS121" s="875"/>
      <c r="DT121" s="875"/>
      <c r="DU121" s="875"/>
      <c r="DV121" s="852">
        <v>16.7</v>
      </c>
      <c r="DW121" s="852"/>
      <c r="DX121" s="852"/>
      <c r="DY121" s="852"/>
      <c r="DZ121" s="853"/>
    </row>
    <row r="122" spans="1:130" s="226" customFormat="1" ht="26.25" customHeight="1">
      <c r="A122" s="878"/>
      <c r="B122" s="879"/>
      <c r="C122" s="882" t="s">
        <v>435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422</v>
      </c>
      <c r="AB122" s="838"/>
      <c r="AC122" s="838"/>
      <c r="AD122" s="838"/>
      <c r="AE122" s="839"/>
      <c r="AF122" s="840" t="s">
        <v>422</v>
      </c>
      <c r="AG122" s="838"/>
      <c r="AH122" s="838"/>
      <c r="AI122" s="838"/>
      <c r="AJ122" s="839"/>
      <c r="AK122" s="840" t="s">
        <v>422</v>
      </c>
      <c r="AL122" s="838"/>
      <c r="AM122" s="838"/>
      <c r="AN122" s="838"/>
      <c r="AO122" s="839"/>
      <c r="AP122" s="885" t="s">
        <v>120</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7418302</v>
      </c>
      <c r="BR122" s="906"/>
      <c r="BS122" s="906"/>
      <c r="BT122" s="906"/>
      <c r="BU122" s="906"/>
      <c r="BV122" s="906">
        <v>7334858</v>
      </c>
      <c r="BW122" s="906"/>
      <c r="BX122" s="906"/>
      <c r="BY122" s="906"/>
      <c r="BZ122" s="906"/>
      <c r="CA122" s="906">
        <v>7361128</v>
      </c>
      <c r="CB122" s="906"/>
      <c r="CC122" s="906"/>
      <c r="CD122" s="906"/>
      <c r="CE122" s="906"/>
      <c r="CF122" s="907">
        <v>198.8</v>
      </c>
      <c r="CG122" s="908"/>
      <c r="CH122" s="908"/>
      <c r="CI122" s="908"/>
      <c r="CJ122" s="908"/>
      <c r="CK122" s="930"/>
      <c r="CL122" s="916"/>
      <c r="CM122" s="916"/>
      <c r="CN122" s="916"/>
      <c r="CO122" s="917"/>
      <c r="CP122" s="896" t="s">
        <v>400</v>
      </c>
      <c r="CQ122" s="897"/>
      <c r="CR122" s="897"/>
      <c r="CS122" s="897"/>
      <c r="CT122" s="897"/>
      <c r="CU122" s="897"/>
      <c r="CV122" s="897"/>
      <c r="CW122" s="897"/>
      <c r="CX122" s="897"/>
      <c r="CY122" s="897"/>
      <c r="CZ122" s="897"/>
      <c r="DA122" s="897"/>
      <c r="DB122" s="897"/>
      <c r="DC122" s="897"/>
      <c r="DD122" s="897"/>
      <c r="DE122" s="897"/>
      <c r="DF122" s="898"/>
      <c r="DG122" s="874" t="s">
        <v>422</v>
      </c>
      <c r="DH122" s="875"/>
      <c r="DI122" s="875"/>
      <c r="DJ122" s="875"/>
      <c r="DK122" s="875"/>
      <c r="DL122" s="875" t="s">
        <v>422</v>
      </c>
      <c r="DM122" s="875"/>
      <c r="DN122" s="875"/>
      <c r="DO122" s="875"/>
      <c r="DP122" s="875"/>
      <c r="DQ122" s="875" t="s">
        <v>120</v>
      </c>
      <c r="DR122" s="875"/>
      <c r="DS122" s="875"/>
      <c r="DT122" s="875"/>
      <c r="DU122" s="875"/>
      <c r="DV122" s="852" t="s">
        <v>120</v>
      </c>
      <c r="DW122" s="852"/>
      <c r="DX122" s="852"/>
      <c r="DY122" s="852"/>
      <c r="DZ122" s="853"/>
    </row>
    <row r="123" spans="1:130" s="226" customFormat="1" ht="26.25" customHeight="1">
      <c r="A123" s="878"/>
      <c r="B123" s="879"/>
      <c r="C123" s="882" t="s">
        <v>442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120</v>
      </c>
      <c r="AB123" s="838"/>
      <c r="AC123" s="838"/>
      <c r="AD123" s="838"/>
      <c r="AE123" s="839"/>
      <c r="AF123" s="840" t="s">
        <v>422</v>
      </c>
      <c r="AG123" s="838"/>
      <c r="AH123" s="838"/>
      <c r="AI123" s="838"/>
      <c r="AJ123" s="839"/>
      <c r="AK123" s="840" t="s">
        <v>422</v>
      </c>
      <c r="AL123" s="838"/>
      <c r="AM123" s="838"/>
      <c r="AN123" s="838"/>
      <c r="AO123" s="839"/>
      <c r="AP123" s="885" t="s">
        <v>120</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457</v>
      </c>
      <c r="BP123" s="939"/>
      <c r="BQ123" s="893">
        <v>9927063</v>
      </c>
      <c r="BR123" s="894"/>
      <c r="BS123" s="894"/>
      <c r="BT123" s="894"/>
      <c r="BU123" s="894"/>
      <c r="BV123" s="894">
        <v>9911081</v>
      </c>
      <c r="BW123" s="894"/>
      <c r="BX123" s="894"/>
      <c r="BY123" s="894"/>
      <c r="BZ123" s="894"/>
      <c r="CA123" s="894">
        <v>10126417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422</v>
      </c>
      <c r="AB124" s="838"/>
      <c r="AC124" s="838"/>
      <c r="AD124" s="838"/>
      <c r="AE124" s="839"/>
      <c r="AF124" s="840" t="s">
        <v>120</v>
      </c>
      <c r="AG124" s="838"/>
      <c r="AH124" s="838"/>
      <c r="AI124" s="838"/>
      <c r="AJ124" s="839"/>
      <c r="AK124" s="840" t="s">
        <v>422</v>
      </c>
      <c r="AL124" s="838"/>
      <c r="AM124" s="838"/>
      <c r="AN124" s="838"/>
      <c r="AO124" s="839"/>
      <c r="AP124" s="885" t="s">
        <v>120</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65</v>
      </c>
      <c r="BR124" s="892"/>
      <c r="BS124" s="892"/>
      <c r="BT124" s="892"/>
      <c r="BU124" s="892"/>
      <c r="BV124" s="892">
        <v>61.5</v>
      </c>
      <c r="BW124" s="892"/>
      <c r="BX124" s="892"/>
      <c r="BY124" s="892"/>
      <c r="BZ124" s="892"/>
      <c r="CA124" s="892">
        <v>51.7</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120</v>
      </c>
      <c r="DH124" s="821"/>
      <c r="DI124" s="821"/>
      <c r="DJ124" s="821"/>
      <c r="DK124" s="822"/>
      <c r="DL124" s="823" t="s">
        <v>120</v>
      </c>
      <c r="DM124" s="821"/>
      <c r="DN124" s="821"/>
      <c r="DO124" s="821"/>
      <c r="DP124" s="822"/>
      <c r="DQ124" s="823" t="s">
        <v>120</v>
      </c>
      <c r="DR124" s="821"/>
      <c r="DS124" s="821"/>
      <c r="DT124" s="821"/>
      <c r="DU124" s="822"/>
      <c r="DV124" s="909" t="s">
        <v>120</v>
      </c>
      <c r="DW124" s="910"/>
      <c r="DX124" s="910"/>
      <c r="DY124" s="910"/>
      <c r="DZ124" s="911"/>
    </row>
    <row r="125" spans="1:130" s="226" customFormat="1" ht="26.25" customHeight="1">
      <c r="A125" s="878"/>
      <c r="B125" s="879"/>
      <c r="C125" s="882" t="s">
        <v>447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120</v>
      </c>
      <c r="AB125" s="838"/>
      <c r="AC125" s="838"/>
      <c r="AD125" s="838"/>
      <c r="AE125" s="839"/>
      <c r="AF125" s="840" t="s">
        <v>120</v>
      </c>
      <c r="AG125" s="838"/>
      <c r="AH125" s="838"/>
      <c r="AI125" s="838"/>
      <c r="AJ125" s="839"/>
      <c r="AK125" s="840" t="s">
        <v>120</v>
      </c>
      <c r="AL125" s="838"/>
      <c r="AM125" s="838"/>
      <c r="AN125" s="838"/>
      <c r="AO125" s="839"/>
      <c r="AP125" s="885" t="s">
        <v>120</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120</v>
      </c>
      <c r="DH125" s="903"/>
      <c r="DI125" s="903"/>
      <c r="DJ125" s="903"/>
      <c r="DK125" s="903"/>
      <c r="DL125" s="903" t="s">
        <v>120</v>
      </c>
      <c r="DM125" s="903"/>
      <c r="DN125" s="903"/>
      <c r="DO125" s="903"/>
      <c r="DP125" s="903"/>
      <c r="DQ125" s="903" t="s">
        <v>120</v>
      </c>
      <c r="DR125" s="903"/>
      <c r="DS125" s="903"/>
      <c r="DT125" s="903"/>
      <c r="DU125" s="903"/>
      <c r="DV125" s="904" t="s">
        <v>120</v>
      </c>
      <c r="DW125" s="904"/>
      <c r="DX125" s="904"/>
      <c r="DY125" s="904"/>
      <c r="DZ125" s="905"/>
    </row>
    <row r="126" spans="1:130" s="226" customFormat="1" ht="26.25" customHeight="1" thickBot="1">
      <c r="A126" s="878"/>
      <c r="B126" s="879"/>
      <c r="C126" s="882" t="s">
        <v>449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45670</v>
      </c>
      <c r="AB126" s="838"/>
      <c r="AC126" s="838"/>
      <c r="AD126" s="838"/>
      <c r="AE126" s="839"/>
      <c r="AF126" s="840">
        <v>45331</v>
      </c>
      <c r="AG126" s="838"/>
      <c r="AH126" s="838"/>
      <c r="AI126" s="838"/>
      <c r="AJ126" s="839"/>
      <c r="AK126" s="840">
        <v>45043</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120</v>
      </c>
      <c r="DH126" s="875"/>
      <c r="DI126" s="875"/>
      <c r="DJ126" s="875"/>
      <c r="DK126" s="875"/>
      <c r="DL126" s="875" t="s">
        <v>120</v>
      </c>
      <c r="DM126" s="875"/>
      <c r="DN126" s="875"/>
      <c r="DO126" s="875"/>
      <c r="DP126" s="875"/>
      <c r="DQ126" s="875" t="s">
        <v>120</v>
      </c>
      <c r="DR126" s="875"/>
      <c r="DS126" s="875"/>
      <c r="DT126" s="875"/>
      <c r="DU126" s="875"/>
      <c r="DV126" s="852" t="s">
        <v>120</v>
      </c>
      <c r="DW126" s="852"/>
      <c r="DX126" s="852"/>
      <c r="DY126" s="852"/>
      <c r="DZ126" s="853"/>
    </row>
    <row r="127" spans="1:130" s="226" customFormat="1" ht="26.25" customHeight="1">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15594</v>
      </c>
      <c r="AB127" s="838"/>
      <c r="AC127" s="838"/>
      <c r="AD127" s="838"/>
      <c r="AE127" s="839"/>
      <c r="AF127" s="840">
        <v>14558</v>
      </c>
      <c r="AG127" s="838"/>
      <c r="AH127" s="838"/>
      <c r="AI127" s="838"/>
      <c r="AJ127" s="839"/>
      <c r="AK127" s="840">
        <v>9672</v>
      </c>
      <c r="AL127" s="838"/>
      <c r="AM127" s="838"/>
      <c r="AN127" s="838"/>
      <c r="AO127" s="839"/>
      <c r="AP127" s="885">
        <v>0.3</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120</v>
      </c>
      <c r="DH127" s="875"/>
      <c r="DI127" s="875"/>
      <c r="DJ127" s="875"/>
      <c r="DK127" s="875"/>
      <c r="DL127" s="875" t="s">
        <v>120</v>
      </c>
      <c r="DM127" s="875"/>
      <c r="DN127" s="875"/>
      <c r="DO127" s="875"/>
      <c r="DP127" s="875"/>
      <c r="DQ127" s="875" t="s">
        <v>120</v>
      </c>
      <c r="DR127" s="875"/>
      <c r="DS127" s="875"/>
      <c r="DT127" s="875"/>
      <c r="DU127" s="875"/>
      <c r="DV127" s="852" t="s">
        <v>120</v>
      </c>
      <c r="DW127" s="852"/>
      <c r="DX127" s="852"/>
      <c r="DY127" s="852"/>
      <c r="DZ127" s="853"/>
    </row>
    <row r="128" spans="1:130" s="226" customFormat="1" ht="26.25" customHeight="1" thickBot="1">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23009</v>
      </c>
      <c r="AB128" s="859"/>
      <c r="AC128" s="859"/>
      <c r="AD128" s="859"/>
      <c r="AE128" s="860"/>
      <c r="AF128" s="861">
        <v>27004</v>
      </c>
      <c r="AG128" s="859"/>
      <c r="AH128" s="859"/>
      <c r="AI128" s="859"/>
      <c r="AJ128" s="860"/>
      <c r="AK128" s="861">
        <v>7696</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120</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t="s">
        <v>120</v>
      </c>
      <c r="DH128" s="849"/>
      <c r="DI128" s="849"/>
      <c r="DJ128" s="849"/>
      <c r="DK128" s="849"/>
      <c r="DL128" s="849" t="s">
        <v>120</v>
      </c>
      <c r="DM128" s="849"/>
      <c r="DN128" s="849"/>
      <c r="DO128" s="849"/>
      <c r="DP128" s="849"/>
      <c r="DQ128" s="849" t="s">
        <v>120</v>
      </c>
      <c r="DR128" s="849"/>
      <c r="DS128" s="849"/>
      <c r="DT128" s="849"/>
      <c r="DU128" s="849"/>
      <c r="DV128" s="850" t="s">
        <v>120</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4546315</v>
      </c>
      <c r="AB129" s="838"/>
      <c r="AC129" s="838"/>
      <c r="AD129" s="838"/>
      <c r="AE129" s="839"/>
      <c r="AF129" s="840">
        <v>4480596</v>
      </c>
      <c r="AG129" s="838"/>
      <c r="AH129" s="838"/>
      <c r="AI129" s="838"/>
      <c r="AJ129" s="839"/>
      <c r="AK129" s="840">
        <v>4415476</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120</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722921</v>
      </c>
      <c r="AB130" s="838"/>
      <c r="AC130" s="838"/>
      <c r="AD130" s="838"/>
      <c r="AE130" s="839"/>
      <c r="AF130" s="840">
        <v>722120</v>
      </c>
      <c r="AG130" s="838"/>
      <c r="AH130" s="838"/>
      <c r="AI130" s="838"/>
      <c r="AJ130" s="839"/>
      <c r="AK130" s="840">
        <v>712465</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10</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3823394</v>
      </c>
      <c r="AB131" s="821"/>
      <c r="AC131" s="821"/>
      <c r="AD131" s="821"/>
      <c r="AE131" s="822"/>
      <c r="AF131" s="823">
        <v>3758476</v>
      </c>
      <c r="AG131" s="821"/>
      <c r="AH131" s="821"/>
      <c r="AI131" s="821"/>
      <c r="AJ131" s="822"/>
      <c r="AK131" s="823">
        <v>3703011</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51.7</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9.6227069459999992</v>
      </c>
      <c r="AB132" s="801"/>
      <c r="AC132" s="801"/>
      <c r="AD132" s="801"/>
      <c r="AE132" s="802"/>
      <c r="AF132" s="803">
        <v>9.8466772169999999</v>
      </c>
      <c r="AG132" s="801"/>
      <c r="AH132" s="801"/>
      <c r="AI132" s="801"/>
      <c r="AJ132" s="802"/>
      <c r="AK132" s="803">
        <v>10.605342520000001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10.4</v>
      </c>
      <c r="AB133" s="780"/>
      <c r="AC133" s="780"/>
      <c r="AD133" s="780"/>
      <c r="AE133" s="781"/>
      <c r="AF133" s="779">
        <v>9.8000000000000007</v>
      </c>
      <c r="AG133" s="780"/>
      <c r="AH133" s="780"/>
      <c r="AI133" s="780"/>
      <c r="AJ133" s="781"/>
      <c r="AK133" s="779">
        <v>10</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5Eq17MIZlSkTPJwa4z3Ettplam7aQaE1lIWEM6TpQ2/6r2vjcZC6r33bybdQJGXGq/rPCDpkfIaYoqiXHoiYw==" saltValue="i6v/gEJ1xIvyFkW8VYIuH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K21" zoomScale="85" zoomScaleNormal="85" zoomScaleSheetLayoutView="85" workbookViewId="0">
      <selection activeCell="G60" sqref="G60"/>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483</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6agx1TGMg9Q+3ZbHSYSyZIFE9K6wCPDB7QmAOOVz5XIS5hr6lEh+bTW+17rSB+beRhnXRLHVIqiAEGjBstu1g==" saltValue="cg5FT0LGUgrWhF4aXqfv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N69" zoomScaleNormal="100" zoomScaleSheetLayoutView="55" workbookViewId="0">
      <selection activeCell="G60" sqref="G60"/>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V7eGEAnIXT5rVCJhQhwkCitrcNZXrT9jK/Jvwzhd3gNhCerJZj6LNFrR26od5pvRGMYhXN4M4Vy/IcTN+fU0gA==" saltValue="g2VKlTe9aBMP+pXmXYBH0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G60" sqref="G60"/>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486</v>
      </c>
      <c r="AP7" s="283"/>
      <c r="AQ7" s="284" t="s">
        <v>487</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488</v>
      </c>
      <c r="AQ8" s="290" t="s">
        <v>489</v>
      </c>
      <c r="AR8" s="291" t="s">
        <v>490</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2" t="s">
        <v>491</v>
      </c>
      <c r="AL9" s="1203"/>
      <c r="AM9" s="1203"/>
      <c r="AN9" s="1204"/>
      <c r="AO9" s="292">
        <v>1144949</v>
      </c>
      <c r="AP9" s="292">
        <v>85745</v>
      </c>
      <c r="AQ9" s="293">
        <v>86936</v>
      </c>
      <c r="AR9" s="294">
        <v>-1.4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2" t="s">
        <v>492</v>
      </c>
      <c r="AL10" s="1203"/>
      <c r="AM10" s="1203"/>
      <c r="AN10" s="1204"/>
      <c r="AO10" s="295">
        <v>46908</v>
      </c>
      <c r="AP10" s="295">
        <v>3513</v>
      </c>
      <c r="AQ10" s="296">
        <v>8644</v>
      </c>
      <c r="AR10" s="297">
        <v>-59.4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2" t="s">
        <v>493</v>
      </c>
      <c r="AL11" s="1203"/>
      <c r="AM11" s="1203"/>
      <c r="AN11" s="1204"/>
      <c r="AO11" s="295">
        <v>120263</v>
      </c>
      <c r="AP11" s="295">
        <v>9006</v>
      </c>
      <c r="AQ11" s="296">
        <v>14102</v>
      </c>
      <c r="AR11" s="297">
        <v>-36.1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2" t="s">
        <v>494</v>
      </c>
      <c r="AL12" s="1203"/>
      <c r="AM12" s="1203"/>
      <c r="AN12" s="1204"/>
      <c r="AO12" s="295" t="s">
        <v>495</v>
      </c>
      <c r="AP12" s="295" t="s">
        <v>495</v>
      </c>
      <c r="AQ12" s="296">
        <v>665</v>
      </c>
      <c r="AR12" s="297" t="s">
        <v>495</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2" t="s">
        <v>496</v>
      </c>
      <c r="AL13" s="1203"/>
      <c r="AM13" s="1203"/>
      <c r="AN13" s="1204"/>
      <c r="AO13" s="295" t="s">
        <v>495</v>
      </c>
      <c r="AP13" s="295" t="s">
        <v>495</v>
      </c>
      <c r="AQ13" s="296" t="s">
        <v>495</v>
      </c>
      <c r="AR13" s="297" t="s">
        <v>495</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2" t="s">
        <v>497</v>
      </c>
      <c r="AL14" s="1203"/>
      <c r="AM14" s="1203"/>
      <c r="AN14" s="1204"/>
      <c r="AO14" s="295">
        <v>89205</v>
      </c>
      <c r="AP14" s="295">
        <v>6681</v>
      </c>
      <c r="AQ14" s="296">
        <v>4315</v>
      </c>
      <c r="AR14" s="297">
        <v>54.8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2" t="s">
        <v>498</v>
      </c>
      <c r="AL15" s="1203"/>
      <c r="AM15" s="1203"/>
      <c r="AN15" s="1204"/>
      <c r="AO15" s="295">
        <v>21218</v>
      </c>
      <c r="AP15" s="295">
        <v>1589</v>
      </c>
      <c r="AQ15" s="296">
        <v>2138</v>
      </c>
      <c r="AR15" s="297">
        <v>-25.7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5" t="s">
        <v>499</v>
      </c>
      <c r="AL16" s="1206"/>
      <c r="AM16" s="1206"/>
      <c r="AN16" s="1207"/>
      <c r="AO16" s="295">
        <v>-98154</v>
      </c>
      <c r="AP16" s="295">
        <v>-7351</v>
      </c>
      <c r="AQ16" s="296">
        <v>-8691</v>
      </c>
      <c r="AR16" s="297">
        <v>-15.4</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5" t="s">
        <v>180</v>
      </c>
      <c r="AL17" s="1206"/>
      <c r="AM17" s="1206"/>
      <c r="AN17" s="1207"/>
      <c r="AO17" s="295">
        <v>1324389</v>
      </c>
      <c r="AP17" s="295">
        <v>99183</v>
      </c>
      <c r="AQ17" s="296">
        <v>108111</v>
      </c>
      <c r="AR17" s="297">
        <v>-8.3000000000000007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99" t="s">
        <v>504</v>
      </c>
      <c r="AL21" s="1200"/>
      <c r="AM21" s="1200"/>
      <c r="AN21" s="1201"/>
      <c r="AO21" s="307">
        <v>8.99</v>
      </c>
      <c r="AP21" s="308">
        <v>10.32</v>
      </c>
      <c r="AQ21" s="309">
        <v>-1.33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99" t="s">
        <v>505</v>
      </c>
      <c r="AL22" s="1200"/>
      <c r="AM22" s="1200"/>
      <c r="AN22" s="1201"/>
      <c r="AO22" s="312">
        <v>96.7</v>
      </c>
      <c r="AP22" s="313">
        <v>96.5</v>
      </c>
      <c r="AQ22" s="314">
        <v>0.2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507</v>
      </c>
      <c r="AO27" s="273"/>
      <c r="AP27" s="273"/>
      <c r="AQ27" s="273"/>
      <c r="AR27" s="273"/>
      <c r="AS27" s="273"/>
      <c r="AT27" s="273"/>
    </row>
    <row r="28" spans="1:46" ht="17.2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486</v>
      </c>
      <c r="AP30" s="283"/>
      <c r="AQ30" s="284" t="s">
        <v>487</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488</v>
      </c>
      <c r="AQ31" s="290" t="s">
        <v>489</v>
      </c>
      <c r="AR31" s="291" t="s">
        <v>490</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0" t="s">
        <v>510</v>
      </c>
      <c r="AL32" s="1191"/>
      <c r="AM32" s="1191"/>
      <c r="AN32" s="1192"/>
      <c r="AO32" s="322">
        <v>856612</v>
      </c>
      <c r="AP32" s="322">
        <v>64151</v>
      </c>
      <c r="AQ32" s="323">
        <v>56558</v>
      </c>
      <c r="AR32" s="324">
        <v>13.4</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0" t="s">
        <v>511</v>
      </c>
      <c r="AL33" s="1191"/>
      <c r="AM33" s="1191"/>
      <c r="AN33" s="1192"/>
      <c r="AO33" s="322" t="s">
        <v>495</v>
      </c>
      <c r="AP33" s="322" t="s">
        <v>495</v>
      </c>
      <c r="AQ33" s="323" t="s">
        <v>495</v>
      </c>
      <c r="AR33" s="324" t="s">
        <v>495</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0" t="s">
        <v>512</v>
      </c>
      <c r="AL34" s="1191"/>
      <c r="AM34" s="1191"/>
      <c r="AN34" s="1192"/>
      <c r="AO34" s="322" t="s">
        <v>495</v>
      </c>
      <c r="AP34" s="322" t="s">
        <v>495</v>
      </c>
      <c r="AQ34" s="323">
        <v>4</v>
      </c>
      <c r="AR34" s="324" t="s">
        <v>495</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0" t="s">
        <v>513</v>
      </c>
      <c r="AL35" s="1191"/>
      <c r="AM35" s="1191"/>
      <c r="AN35" s="1192"/>
      <c r="AO35" s="322">
        <v>180456</v>
      </c>
      <c r="AP35" s="322">
        <v>13514</v>
      </c>
      <c r="AQ35" s="323">
        <v>21321</v>
      </c>
      <c r="AR35" s="324">
        <v>-36.6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0" t="s">
        <v>514</v>
      </c>
      <c r="AL36" s="1191"/>
      <c r="AM36" s="1191"/>
      <c r="AN36" s="1192"/>
      <c r="AO36" s="322">
        <v>21095</v>
      </c>
      <c r="AP36" s="322">
        <v>1580</v>
      </c>
      <c r="AQ36" s="323">
        <v>3744</v>
      </c>
      <c r="AR36" s="324">
        <v>-57.8</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0" t="s">
        <v>515</v>
      </c>
      <c r="AL37" s="1191"/>
      <c r="AM37" s="1191"/>
      <c r="AN37" s="1192"/>
      <c r="AO37" s="322">
        <v>54715</v>
      </c>
      <c r="AP37" s="322">
        <v>4098</v>
      </c>
      <c r="AQ37" s="323">
        <v>1218</v>
      </c>
      <c r="AR37" s="324">
        <v>236.5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3" t="s">
        <v>516</v>
      </c>
      <c r="AL38" s="1194"/>
      <c r="AM38" s="1194"/>
      <c r="AN38" s="1195"/>
      <c r="AO38" s="325" t="s">
        <v>495</v>
      </c>
      <c r="AP38" s="325" t="s">
        <v>495</v>
      </c>
      <c r="AQ38" s="326">
        <v>4</v>
      </c>
      <c r="AR38" s="314" t="s">
        <v>495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3" t="s">
        <v>517</v>
      </c>
      <c r="AL39" s="1194"/>
      <c r="AM39" s="1194"/>
      <c r="AN39" s="1195"/>
      <c r="AO39" s="322">
        <v>-7696</v>
      </c>
      <c r="AP39" s="322">
        <v>-576</v>
      </c>
      <c r="AQ39" s="323">
        <v>-1519</v>
      </c>
      <c r="AR39" s="324">
        <v>-62.1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0" t="s">
        <v>518</v>
      </c>
      <c r="AL40" s="1191"/>
      <c r="AM40" s="1191"/>
      <c r="AN40" s="1192"/>
      <c r="AO40" s="322">
        <v>-712465</v>
      </c>
      <c r="AP40" s="322">
        <v>-53356</v>
      </c>
      <c r="AQ40" s="323">
        <v>-54553</v>
      </c>
      <c r="AR40" s="324">
        <v>-2.2000000000000002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96" t="s">
        <v>293</v>
      </c>
      <c r="AL41" s="1197"/>
      <c r="AM41" s="1197"/>
      <c r="AN41" s="1198"/>
      <c r="AO41" s="322">
        <v>392717</v>
      </c>
      <c r="AP41" s="322">
        <v>29410</v>
      </c>
      <c r="AQ41" s="323">
        <v>26777</v>
      </c>
      <c r="AR41" s="324">
        <v>9.8000000000000007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3" t="s">
        <v>486</v>
      </c>
      <c r="AN49" s="1185" t="s">
        <v>522</v>
      </c>
      <c r="AO49" s="1186"/>
      <c r="AP49" s="1186"/>
      <c r="AQ49" s="1186"/>
      <c r="AR49" s="1187"/>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4"/>
      <c r="AN50" s="338" t="s">
        <v>523</v>
      </c>
      <c r="AO50" s="339" t="s">
        <v>524</v>
      </c>
      <c r="AP50" s="340" t="s">
        <v>525</v>
      </c>
      <c r="AQ50" s="341" t="s">
        <v>526</v>
      </c>
      <c r="AR50" s="342" t="s">
        <v>527</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994545</v>
      </c>
      <c r="AN51" s="344">
        <v>68283</v>
      </c>
      <c r="AO51" s="345">
        <v>-14.4</v>
      </c>
      <c r="AP51" s="346">
        <v>74444</v>
      </c>
      <c r="AQ51" s="347">
        <v>6.6</v>
      </c>
      <c r="AR51" s="348">
        <v>-21</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610129</v>
      </c>
      <c r="AN52" s="352">
        <v>41890</v>
      </c>
      <c r="AO52" s="353">
        <v>5.5</v>
      </c>
      <c r="AP52" s="354">
        <v>34175</v>
      </c>
      <c r="AQ52" s="355">
        <v>4.0999999999999996</v>
      </c>
      <c r="AR52" s="356">
        <v>1.4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1204315</v>
      </c>
      <c r="AN53" s="344">
        <v>84507</v>
      </c>
      <c r="AO53" s="345">
        <v>23.8</v>
      </c>
      <c r="AP53" s="346">
        <v>85205</v>
      </c>
      <c r="AQ53" s="347">
        <v>14.5</v>
      </c>
      <c r="AR53" s="348">
        <v>9.3000000000000007</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415888</v>
      </c>
      <c r="AN54" s="352">
        <v>29183</v>
      </c>
      <c r="AO54" s="353">
        <v>-30.3</v>
      </c>
      <c r="AP54" s="354">
        <v>38847</v>
      </c>
      <c r="AQ54" s="355">
        <v>13.7</v>
      </c>
      <c r="AR54" s="356">
        <v>-44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1833200</v>
      </c>
      <c r="AN55" s="344">
        <v>131809</v>
      </c>
      <c r="AO55" s="345">
        <v>56</v>
      </c>
      <c r="AP55" s="346">
        <v>106092</v>
      </c>
      <c r="AQ55" s="347">
        <v>24.5</v>
      </c>
      <c r="AR55" s="348">
        <v>31.5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411856</v>
      </c>
      <c r="AN56" s="352">
        <v>29613</v>
      </c>
      <c r="AO56" s="353">
        <v>1.5</v>
      </c>
      <c r="AP56" s="354">
        <v>44299</v>
      </c>
      <c r="AQ56" s="355">
        <v>14</v>
      </c>
      <c r="AR56" s="356">
        <v>-12.5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820963</v>
      </c>
      <c r="AN57" s="344">
        <v>60352</v>
      </c>
      <c r="AO57" s="345">
        <v>-54.2</v>
      </c>
      <c r="AP57" s="346">
        <v>78903</v>
      </c>
      <c r="AQ57" s="347">
        <v>-25.6</v>
      </c>
      <c r="AR57" s="348">
        <v>-28.6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383122</v>
      </c>
      <c r="AN58" s="352">
        <v>28165</v>
      </c>
      <c r="AO58" s="353">
        <v>-4.9000000000000004</v>
      </c>
      <c r="AP58" s="354">
        <v>49201</v>
      </c>
      <c r="AQ58" s="355">
        <v>11.1</v>
      </c>
      <c r="AR58" s="356">
        <v>-16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1096938</v>
      </c>
      <c r="AN59" s="344">
        <v>82149</v>
      </c>
      <c r="AO59" s="345">
        <v>36.1</v>
      </c>
      <c r="AP59" s="346">
        <v>82993</v>
      </c>
      <c r="AQ59" s="347">
        <v>5.2</v>
      </c>
      <c r="AR59" s="348">
        <v>30.9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543911</v>
      </c>
      <c r="AN60" s="352">
        <v>40733</v>
      </c>
      <c r="AO60" s="353">
        <v>44.6</v>
      </c>
      <c r="AP60" s="354">
        <v>46787</v>
      </c>
      <c r="AQ60" s="355">
        <v>-4.9000000000000004</v>
      </c>
      <c r="AR60" s="356">
        <v>49.5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1189992</v>
      </c>
      <c r="AN61" s="359">
        <v>85420</v>
      </c>
      <c r="AO61" s="360">
        <v>9.5</v>
      </c>
      <c r="AP61" s="361">
        <v>85527</v>
      </c>
      <c r="AQ61" s="362">
        <v>5</v>
      </c>
      <c r="AR61" s="348">
        <v>4.5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472981</v>
      </c>
      <c r="AN62" s="352">
        <v>33917</v>
      </c>
      <c r="AO62" s="353">
        <v>3.3</v>
      </c>
      <c r="AP62" s="354">
        <v>42662</v>
      </c>
      <c r="AQ62" s="355">
        <v>7.6</v>
      </c>
      <c r="AR62" s="356">
        <v>-4.3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5dhKMHwpr1AIVYyoo0L4GrwJQfFsSgHVbyxFOhZxwdnnqqvuwzqwzRSKlMOiIPuBl+whnVgFYhRCUAuOXr1V3Q==" saltValue="Zl+J8vU0hOH4YS+zXUTE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7" zoomScale="70" zoomScaleNormal="70" zoomScaleSheetLayoutView="55" workbookViewId="0">
      <selection activeCell="G60" sqref="G60"/>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536</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iugiQ7uzhzdqM9xY10B/2e7XEDUUg1kMiGHeHdhFfTjlbUgh7+/k8HRMK3cLGJ1ePJ7gfqyTkiF4bMVknIxig==" saltValue="u7QrwrefcJ8sqYXQYar4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85" zoomScaleNormal="85" zoomScaleSheetLayoutView="55" workbookViewId="0">
      <selection activeCell="G60" sqref="G60"/>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Ux0hyPfCY0yxzOEauVl3kSHKunjEQkOvU6x/dXBWrPl42Kn70XYCa76PScC7P1q3GkrxVJUKkQ1YoEgFxXANg==" saltValue="Ghmeu0tX70HAJqryo9Sp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7" zoomScale="70" zoomScaleNormal="70" zoomScaleSheetLayoutView="100" workbookViewId="0">
      <selection activeCell="G60" sqref="G6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538</v>
      </c>
      <c r="G46" s="8" t="s">
        <v>539</v>
      </c>
      <c r="H46" s="8" t="s">
        <v>540</v>
      </c>
      <c r="I46" s="8" t="s">
        <v>541</v>
      </c>
      <c r="J46" s="9" t="s">
        <v>542</v>
      </c>
    </row>
    <row r="47" spans="2:10" ht="57.75" customHeight="1">
      <c r="B47" s="10"/>
      <c r="C47" s="1208" t="s">
        <v>3</v>
      </c>
      <c r="D47" s="1208"/>
      <c r="E47" s="1209"/>
      <c r="F47" s="11">
        <v>18.73</v>
      </c>
      <c r="G47" s="12">
        <v>19.920000000000002</v>
      </c>
      <c r="H47" s="12">
        <v>21.87</v>
      </c>
      <c r="I47" s="12">
        <v>24.47</v>
      </c>
      <c r="J47" s="13">
        <v>28.02</v>
      </c>
    </row>
    <row r="48" spans="2:10" ht="57.75" customHeight="1">
      <c r="B48" s="14"/>
      <c r="C48" s="1210" t="s">
        <v>4</v>
      </c>
      <c r="D48" s="1210"/>
      <c r="E48" s="1211"/>
      <c r="F48" s="15">
        <v>10.039999999999999</v>
      </c>
      <c r="G48" s="16">
        <v>12.15</v>
      </c>
      <c r="H48" s="16">
        <v>10.3</v>
      </c>
      <c r="I48" s="16">
        <v>12.94</v>
      </c>
      <c r="J48" s="17">
        <v>10.06</v>
      </c>
    </row>
    <row r="49" spans="2:10" ht="57.75" customHeight="1" thickBot="1">
      <c r="B49" s="18"/>
      <c r="C49" s="1212" t="s">
        <v>5</v>
      </c>
      <c r="D49" s="1212"/>
      <c r="E49" s="1213"/>
      <c r="F49" s="19">
        <v>1.41</v>
      </c>
      <c r="G49" s="20">
        <v>3.14</v>
      </c>
      <c r="H49" s="20">
        <v>1.05</v>
      </c>
      <c r="I49" s="20">
        <v>4.7699999999999996</v>
      </c>
      <c r="J49" s="21">
        <v>0.12</v>
      </c>
    </row>
    <row r="50" spans="2:10" ht="13.5" customHeight="1"/>
    <row r="51" spans="2:10" ht="13.5" hidden="1" customHeight="1"/>
    <row r="52" spans="2:10" ht="13.5" hidden="1" customHeight="1"/>
    <row r="53" spans="2:10" ht="13.5" hidden="1" customHeight="1"/>
  </sheetData>
  <sheetProtection algorithmName="SHA-512" hashValue="F67SfjkbVXB/jPBIOWw0Uktq589fjoHTXHIenZwF3aFxhadgy+yid/NPlACHqGleXDgmyNQj2ov579LVu9Sf1w==" saltValue="FgjM8rJTF1TorFJbL9Qz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2019-03-08T01:14:44Z</cp:lastPrinted>
  <dcterms:created xsi:type="dcterms:W3CDTF">2019-02-14T01:54:44Z</dcterms:created>
  <dcterms:modified xsi:type="dcterms:W3CDTF">2019-12-17T07:02:57Z</dcterms:modified>
  <cp:category/>
</cp:coreProperties>
</file>