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D-0  財政　　　庶務\D-0-0　　　　諸務\市町村財政比較分析表（例年）\H29決算\"/>
    </mc:Choice>
  </mc:AlternateContent>
  <bookViews>
    <workbookView xWindow="4760" yWindow="-20" windowWidth="2390" windowHeight="869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2" i="12" l="1"/>
  <c r="AA73" i="12"/>
  <c r="AA71" i="12"/>
  <c r="AA70" i="12"/>
  <c r="AA69" i="12"/>
  <c r="AA6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s="1"/>
  <c r="BW35" i="10" s="1"/>
  <c r="BW36" i="10" s="1"/>
  <c r="BW37" i="10" s="1"/>
  <c r="BW38" i="10" s="1"/>
  <c r="BW39" i="10" s="1"/>
  <c r="CO34" i="10" l="1"/>
</calcChain>
</file>

<file path=xl/sharedStrings.xml><?xml version="1.0" encoding="utf-8"?>
<sst xmlns="http://schemas.openxmlformats.org/spreadsheetml/2006/main" count="1101" uniqueCount="593">
  <si>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</si>
  <si>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</si>
  <si>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</si>
  <si>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</si>
  <si>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</si>
  <si>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</si>
  <si>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</si>
  <si>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</si>
  <si>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</si>
  <si>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</si>
  <si>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</si>
  <si>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</si>
  <si>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</si>
  <si>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</si>
  <si>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</si>
  <si>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</si>
  <si>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</si>
  <si>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</si>
  <si>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</si>
  <si>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</si>
  <si>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</si>
  <si>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</si>
  <si>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</si>
  <si>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</si>
  <si>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</si>
  <si>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</si>
  <si>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</si>
  <si>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</si>
  <si>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</si>
  <si>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</si>
  <si>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</si>
  <si>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</si>
  <si>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</si>
  <si>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</si>
  <si>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</si>
  <si>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</si>
  <si>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</si>
  <si>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</si>
  <si>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</si>
  <si>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</si>
  <si>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</si>
  <si>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</si>
  <si>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</si>
  <si>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</si>
  <si>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</si>
  <si>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</si>
  <si>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</si>
  <si>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</si>
  <si>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</si>
  <si>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</si>
  <si>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</si>
  <si>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</si>
  <si>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</si>
  <si>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</si>
  <si>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</si>
  <si>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</si>
  <si>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</si>
  <si>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</si>
  <si>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</si>
  <si>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</si>
  <si>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</si>
  <si>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</si>
  <si>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</si>
  <si>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</si>
  <si>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</si>
  <si>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</si>
  <si>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</si>
  <si>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</si>
  <si>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</si>
  <si>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</si>
  <si>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</si>
  <si>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</si>
  <si>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</si>
  <si>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</si>
  <si>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</si>
  <si>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</si>
  <si>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</si>
  <si>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</si>
  <si>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</si>
  <si>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</si>
  <si>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</si>
  <si>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</si>
  <si>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</si>
  <si>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</si>
  <si>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</si>
  <si>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</si>
  <si>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</si>
  <si>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</si>
  <si>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</si>
  <si>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</si>
  <si>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</si>
  <si>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</si>
  <si>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</si>
  <si>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</si>
  <si>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</si>
  <si>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</si>
  <si>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</si>
  <si>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</si>
  <si>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</si>
  <si>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</si>
  <si>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</si>
  <si>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</si>
  <si>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</si>
  <si>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</si>
  <si>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</si>
  <si>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</si>
  <si>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</si>
  <si>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</si>
  <si>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</si>
  <si>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</si>
  <si>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</si>
  <si>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</si>
  <si>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</si>
  <si>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</si>
  <si>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</si>
  <si>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</si>
  <si>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</si>
  <si>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</si>
  <si>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</si>
  <si>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</si>
  <si>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</si>
  <si>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</si>
  <si>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</si>
  <si>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</si>
  <si>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</si>
  <si>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</si>
  <si>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</si>
  <si>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</si>
  <si>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</si>
  <si>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</si>
  <si>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</si>
  <si>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</si>
  <si>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</si>
  <si>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</si>
  <si>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</si>
  <si>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</si>
  <si>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</si>
  <si>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</si>
  <si>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</si>
  <si>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</si>
  <si>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</si>
  <si>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</si>
  <si>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</si>
  <si>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</si>
  <si>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</si>
  <si>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</si>
  <si>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</si>
  <si>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</si>
  <si>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</si>
  <si>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</si>
  <si>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</si>
  <si>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</si>
  <si>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</si>
  <si>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</si>
  <si>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</si>
  <si>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</si>
  <si>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</si>
  <si>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</si>
  <si>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</si>
  <si>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</si>
  <si>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</si>
  <si>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</si>
  <si>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</si>
  <si>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</si>
  <si>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</si>
  <si>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</si>
  <si>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</si>
  <si>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</si>
  <si>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</si>
  <si>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</si>
  <si>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</si>
  <si>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</si>
  <si>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</si>
  <si>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</si>
  <si>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</si>
  <si>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</si>
  <si>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</si>
  <si>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</si>
  <si>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</si>
  <si>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</si>
  <si>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</si>
  <si>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</si>
  <si>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</si>
  <si>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</si>
  <si>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</si>
  <si>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</si>
  <si>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</si>
  <si>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</si>
  <si>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</si>
  <si>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</si>
  <si>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</si>
  <si>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</si>
  <si>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</si>
  <si>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</si>
  <si>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</si>
  <si>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</si>
  <si>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</si>
  <si>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</si>
  <si>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</si>
  <si>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</si>
  <si>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</si>
  <si>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</si>
  <si>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</si>
  <si>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</si>
  <si>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</si>
  <si>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</si>
  <si>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</si>
  <si>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</si>
  <si>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</si>
  <si>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</si>
  <si>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栃木県上三川町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</si>
  <si>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</si>
  <si>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</si>
  <si>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</si>
  <si>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</si>
  <si>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</si>
  <si>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</si>
  <si>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</si>
  <si>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</si>
  <si>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</si>
  <si>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</si>
  <si>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</si>
  <si>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</si>
  <si>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</si>
  <si>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</si>
  <si>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</si>
  <si>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</si>
  <si>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</si>
  <si>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</si>
  <si>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</si>
  <si>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</si>
  <si>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</si>
  <si>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</si>
  <si>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</si>
  <si>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</si>
  <si>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</si>
  <si>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</si>
  <si>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</si>
  <si>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</si>
  <si>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</si>
  <si>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</si>
  <si>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</si>
  <si>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</si>
  <si>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</si>
  <si>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</si>
  <si>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</si>
  <si>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</si>
  <si>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</si>
  <si>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</si>
  <si>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</si>
  <si>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</si>
  <si>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</si>
  <si>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</si>
  <si>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</si>
  <si>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</si>
  <si>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</si>
  <si>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</si>
  <si>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</si>
  <si>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</si>
  <si>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</si>
  <si>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</si>
  <si>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</si>
  <si>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</si>
  <si>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</si>
  <si>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</si>
  <si>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</si>
  <si>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</si>
  <si>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</si>
  <si>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</si>
  <si>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</si>
  <si>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</si>
  <si>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</si>
  <si>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</si>
  <si>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</si>
  <si>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</si>
  <si>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</si>
  <si>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</si>
  <si>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</si>
  <si>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</si>
  <si>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</si>
  <si>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</si>
  <si>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</si>
  <si>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</si>
  <si>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</si>
  <si>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</si>
  <si>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</si>
  <si>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</si>
  <si>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</si>
  <si>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</si>
  <si>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</si>
  <si>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</si>
  <si>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</si>
  <si>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</si>
  <si>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</si>
  <si>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</si>
  <si>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</si>
  <si>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</si>
  <si>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</si>
  <si>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</si>
  <si>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</si>
  <si>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</si>
  <si>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</si>
  <si>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</si>
  <si>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</si>
  <si>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</si>
  <si>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</si>
  <si>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</si>
  <si>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</si>
  <si>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</si>
  <si>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</si>
  <si>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</si>
  <si>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</si>
  <si>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</si>
  <si>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</si>
  <si>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</si>
  <si>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</si>
  <si>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</si>
  <si>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</si>
  <si>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</si>
  <si>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</si>
  <si>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</si>
  <si>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</si>
  <si>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</si>
  <si>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</si>
  <si>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</si>
  <si>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</si>
  <si>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</si>
  <si>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</si>
  <si>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</si>
  <si>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</si>
  <si>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</si>
  <si>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</si>
  <si>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</si>
  <si>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</si>
  <si>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</si>
  <si>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</si>
  <si>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</si>
  <si>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</si>
  <si>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</si>
  <si>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</si>
  <si>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</si>
  <si>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</si>
  <si>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</si>
  <si>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</si>
  <si>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</si>
  <si>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</si>
  <si>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</si>
  <si>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</si>
  <si>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</si>
  <si>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</si>
  <si>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</si>
  <si>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</si>
  <si>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</si>
  <si>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</si>
  <si>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</si>
  <si>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</si>
  <si>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</si>
  <si>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</si>
  <si>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</si>
  <si>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</si>
  <si>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</si>
  <si>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栃木県上三川町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</si>
  <si>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</si>
  <si>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</si>
  <si>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</si>
  <si>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</si>
  <si>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</si>
  <si>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</si>
  <si>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</si>
  <si>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</si>
  <si>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</si>
  <si>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</si>
  <si>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</si>
  <si>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</si>
  <si>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</si>
  <si>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</si>
  <si>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</si>
  <si>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</si>
  <si>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</si>
  <si>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</si>
  <si>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</si>
  <si>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</si>
  <si>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</si>
  <si>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</si>
  <si>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</si>
  <si>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</si>
  <si>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</si>
  <si>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</si>
  <si>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</si>
  <si>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</si>
  <si>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</si>
  <si>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</si>
  <si>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</si>
  <si>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</si>
  <si>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</si>
  <si>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</si>
  <si>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</si>
  <si>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</si>
  <si>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</si>
  <si>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</si>
  <si>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</si>
  <si>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</si>
  <si>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</si>
  <si>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</si>
  <si>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</si>
  <si>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</si>
  <si>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</si>
  <si>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</si>
  <si>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</si>
  <si>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</si>
  <si>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</si>
  <si>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</si>
  <si>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</si>
  <si>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</si>
  <si>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</si>
  <si>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</si>
  <si>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</si>
  <si>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</si>
  <si>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</si>
  <si>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</si>
  <si>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</si>
  <si>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</si>
  <si>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</si>
  <si>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</si>
  <si>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</si>
  <si>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</si>
  <si>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</si>
  <si>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</si>
  <si>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</si>
  <si>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</si>
  <si>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</si>
  <si>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</si>
  <si>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</si>
  <si>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</si>
  <si>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</si>
  <si>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</si>
  <si>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</si>
  <si>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</si>
  <si>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</si>
  <si>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</si>
  <si>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</si>
  <si>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</si>
  <si>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</si>
  <si>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</si>
  <si>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</si>
  <si>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</si>
  <si>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</si>
  <si>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</si>
  <si>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</si>
  <si>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</si>
  <si>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</si>
  <si>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</si>
  <si>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</si>
  <si>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</si>
  <si>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</si>
  <si>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</si>
  <si>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</si>
  <si>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</si>
  <si>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</si>
  <si>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</si>
  <si>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</si>
  <si>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</si>
  <si>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</si>
  <si>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</si>
  <si>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</si>
  <si>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</si>
  <si>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</si>
  <si>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</si>
  <si>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</si>
  <si>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</si>
  <si>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</si>
  <si>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</si>
  <si>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</si>
  <si>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</si>
  <si>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</si>
  <si>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</si>
  <si>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</si>
  <si>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</si>
  <si>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</si>
  <si>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</si>
  <si>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</si>
  <si>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</si>
  <si>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</si>
  <si>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</si>
  <si>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</si>
  <si>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</si>
  <si>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</si>
  <si>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</si>
  <si>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</si>
  <si>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</si>
  <si>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</si>
  <si>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</si>
  <si>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</si>
  <si>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</si>
  <si>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</si>
  <si>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</si>
  <si>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</si>
  <si>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</si>
  <si>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</si>
  <si>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</si>
  <si>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</si>
  <si>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</si>
  <si>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</si>
  <si>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</si>
  <si>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</si>
  <si>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</si>
  <si>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</si>
  <si>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</si>
  <si>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</si>
  <si>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</si>
  <si>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</si>
  <si>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</si>
  <si>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</si>
  <si>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</si>
  <si>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</si>
  <si>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</si>
  <si>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</si>
  <si>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</si>
  <si>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</si>
  <si>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</si>
  <si>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</si>
  <si>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</si>
  <si>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</si>
  <si>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</si>
  <si>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</si>
  <si>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</si>
  <si>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</si>
  <si>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</si>
  <si>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</si>
  <si>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</si>
  <si>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</si>
  <si>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</si>
  <si>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</si>
  <si>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</si>
  <si>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</si>
  <si>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</si>
  <si>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</si>
  <si>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</si>
  <si>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</si>
  <si>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</si>
  <si>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</si>
  <si>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</si>
  <si>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</si>
  <si>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</si>
  <si>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</si>
  <si>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</si>
  <si>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</si>
  <si>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2.10</t>
  </si>
  <si>
    <t>▲ 15.02</t>
  </si>
  <si>
    <t>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</si>
  <si>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</si>
  <si>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</si>
  <si>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</si>
  <si>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</si>
  <si>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</si>
  <si>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</si>
  <si>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</si>
  <si>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</si>
  <si>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生涯学習センター整備基金</t>
    <phoneticPr fontId="11"/>
  </si>
  <si>
    <t>公共施設等総合管理基金</t>
    <phoneticPr fontId="11"/>
  </si>
  <si>
    <t>社会福祉基金</t>
    <phoneticPr fontId="11"/>
  </si>
  <si>
    <t>町営住宅施設整備基金</t>
    <phoneticPr fontId="11"/>
  </si>
  <si>
    <t>義務教育施設整備基金</t>
    <phoneticPr fontId="11"/>
  </si>
  <si>
    <t>石橋地区消防組合</t>
    <phoneticPr fontId="2"/>
  </si>
  <si>
    <t>小山広域保健衛生組合</t>
    <phoneticPr fontId="2"/>
  </si>
  <si>
    <t>栃木県市町村総合事務組合 一般会計</t>
    <rPh sb="13" eb="15">
      <t>イッパン</t>
    </rPh>
    <rPh sb="15" eb="17">
      <t>カイケイ</t>
    </rPh>
    <phoneticPr fontId="2"/>
  </si>
  <si>
    <t>栃木県後期高齢者医療広域連合 一般会計</t>
    <phoneticPr fontId="2"/>
  </si>
  <si>
    <t>栃木県市町村総合事務組合 特別会計</t>
    <rPh sb="13" eb="15">
      <t>トクベツ</t>
    </rPh>
    <rPh sb="15" eb="17">
      <t>カイケイ</t>
    </rPh>
    <phoneticPr fontId="2"/>
  </si>
  <si>
    <t>栃木県後期高齢者医療広域連合 特別会計</t>
    <phoneticPr fontId="2"/>
  </si>
  <si>
    <t>-</t>
    <phoneticPr fontId="2"/>
  </si>
  <si>
    <t>-</t>
    <phoneticPr fontId="2"/>
  </si>
  <si>
    <t>-</t>
    <phoneticPr fontId="2"/>
  </si>
  <si>
    <t>-</t>
    <phoneticPr fontId="2"/>
  </si>
  <si>
    <t>-</t>
    <phoneticPr fontId="2"/>
  </si>
  <si>
    <t>-</t>
    <phoneticPr fontId="2"/>
  </si>
  <si>
    <t>-</t>
    <phoneticPr fontId="2"/>
  </si>
  <si>
    <t>-</t>
    <phoneticPr fontId="2"/>
  </si>
  <si>
    <t>上三川町農業公社</t>
    <rPh sb="0" eb="4">
      <t>カミノカワマチ</t>
    </rPh>
    <rPh sb="4" eb="6">
      <t>ノウギョウ</t>
    </rPh>
    <rPh sb="6" eb="8">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</si>
  <si>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</si>
  <si>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</si>
  <si>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</si>
  <si>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</si>
  <si>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</si>
  <si>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</si>
  <si>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</si>
  <si>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</si>
  <si>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</si>
  <si>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</si>
  <si>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</si>
  <si>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</si>
  <si>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現状、毎年度の新規地方債の発行を元金償還額以下に抑制してきたこと等により、将来負担比率、実質公債費比率ともに類似団体平均よりも低い水準となっている。
　特に将来負担比率については、充当可能基金の残高等により３年連続で数値なしとなっているが、景気の動向により年度ごとの町税収入に大きなばらつきがある中で、基金等の取崩しにより財源不足を補う必要も見込まれ、今後は指標上昇が想定される。
　また、平成３０年度以降は体育センター改修事業やごみ最終処分場整備等の大型事業を控えていることにより、今後は地方債償還額の増も見込まれるが、『算入公債費等』対象である普通交付税措置のあるものに限り発行していく方針である。
</t>
    <rPh sb="91" eb="93">
      <t>ジュウトウ</t>
    </rPh>
    <rPh sb="93" eb="95">
      <t>カノウ</t>
    </rPh>
    <rPh sb="100" eb="101">
      <t>トウ</t>
    </rPh>
    <rPh sb="154" eb="155">
      <t>トウ</t>
    </rPh>
    <rPh sb="196" eb="198">
      <t>ヘイセイ</t>
    </rPh>
    <rPh sb="200" eb="202">
      <t>ネンド</t>
    </rPh>
    <rPh sb="202" eb="204">
      <t>イコウ</t>
    </rPh>
    <rPh sb="205" eb="207">
      <t>タイイク</t>
    </rPh>
    <rPh sb="211" eb="213">
      <t>カイシュウ</t>
    </rPh>
    <rPh sb="213" eb="215">
      <t>ジギョウ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</si>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</sst>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9BE8-4827-95CE-B160B2FAB2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41241</c:v>
                </c:pt>
                <c:pt idx="1">
                  <c:v>36521</c:v>
                </c:pt>
                <c:pt idx="2">
                  <c:v>17234</c:v>
                </c:pt>
                <c:pt idx="3">
                  <c:v>46755</c:v>
                </c:pt>
                <c:pt idx="4">
                  <c:v>57642</c:v>
                </c:pt>
              </c:numCache>
            </c:numRef>
          </c:val>
          <c:smooth val="0"/>
          <c:extLst>
            <c:ext xmlns:c16="http://schemas.microsoft.com/office/drawing/2014/chart" uri="{C3380CC4-5D6E-409C-BE32-E72D297353CC}">
              <c16:uniqueId val="{00000001-9BE8-4827-95CE-B160B2FAB225}"/>
            </c:ext>
          </c:extLst>
        </c:ser>
        <c:dLbls>
          <c:showLegendKey val="0"/>
          <c:showVal val="0"/>
          <c:showCatName val="0"/>
          <c:showSerName val="0"/>
          <c:showPercent val="0"/>
          <c:showBubbleSize val="0"/>
        </c:dLbls>
        <c:marker val="1"/>
        <c:smooth val="0"/>
        <c:axId val="230935552"/>
        <c:axId val="230945920"/>
      </c:lineChart>
      <c:catAx>
        <c:axId val="230935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945920"/>
        <c:crosses val="autoZero"/>
        <c:auto val="1"/>
        <c:lblAlgn val="ctr"/>
        <c:lblOffset val="100"/>
        <c:tickLblSkip val="1"/>
        <c:tickMarkSkip val="1"/>
        <c:noMultiLvlLbl val="0"/>
      </c:catAx>
      <c:valAx>
        <c:axId val="2309459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93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6.04</c:v>
                </c:pt>
                <c:pt idx="1">
                  <c:v>7.45</c:v>
                </c:pt>
                <c:pt idx="2">
                  <c:v>8.2200000000000006</c:v>
                </c:pt>
                <c:pt idx="3">
                  <c:v>3.39</c:v>
                </c:pt>
                <c:pt idx="4">
                  <c:v>5.27</c:v>
                </c:pt>
              </c:numCache>
            </c:numRef>
          </c:val>
          <c:extLst>
            <c:ext xmlns:c16="http://schemas.microsoft.com/office/drawing/2014/chart" uri="{C3380CC4-5D6E-409C-BE32-E72D297353CC}">
              <c16:uniqueId val="{00000000-0A31-46D4-82A7-50CD6C4130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12.22</c:v>
                </c:pt>
                <c:pt idx="1">
                  <c:v>11.25</c:v>
                </c:pt>
                <c:pt idx="2">
                  <c:v>35.01</c:v>
                </c:pt>
                <c:pt idx="3">
                  <c:v>17.61</c:v>
                </c:pt>
                <c:pt idx="4">
                  <c:v>44.83</c:v>
                </c:pt>
              </c:numCache>
            </c:numRef>
          </c:val>
          <c:extLst>
            <c:ext xmlns:c16="http://schemas.microsoft.com/office/drawing/2014/chart" uri="{C3380CC4-5D6E-409C-BE32-E72D297353CC}">
              <c16:uniqueId val="{00000001-0A31-46D4-82A7-50CD6C413052}"/>
            </c:ext>
          </c:extLst>
        </c:ser>
        <c:dLbls>
          <c:showLegendKey val="0"/>
          <c:showVal val="0"/>
          <c:showCatName val="0"/>
          <c:showSerName val="0"/>
          <c:showPercent val="0"/>
          <c:showBubbleSize val="0"/>
        </c:dLbls>
        <c:gapWidth val="250"/>
        <c:overlap val="100"/>
        <c:axId val="251808000"/>
        <c:axId val="251814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c:v>
                </c:pt>
                <c:pt idx="1">
                  <c:v>0.11</c:v>
                </c:pt>
                <c:pt idx="2">
                  <c:v>24.94</c:v>
                </c:pt>
                <c:pt idx="3">
                  <c:v>-15.02</c:v>
                </c:pt>
                <c:pt idx="4">
                  <c:v>24.64</c:v>
                </c:pt>
              </c:numCache>
            </c:numRef>
          </c:val>
          <c:smooth val="0"/>
          <c:extLst>
            <c:ext xmlns:c16="http://schemas.microsoft.com/office/drawing/2014/chart" uri="{C3380CC4-5D6E-409C-BE32-E72D297353CC}">
              <c16:uniqueId val="{00000002-0A31-46D4-82A7-50CD6C413052}"/>
            </c:ext>
          </c:extLst>
        </c:ser>
        <c:dLbls>
          <c:showLegendKey val="0"/>
          <c:showVal val="0"/>
          <c:showCatName val="0"/>
          <c:showSerName val="0"/>
          <c:showPercent val="0"/>
          <c:showBubbleSize val="0"/>
        </c:dLbls>
        <c:marker val="1"/>
        <c:smooth val="0"/>
        <c:axId val="251808000"/>
        <c:axId val="251814272"/>
      </c:lineChart>
      <c:catAx>
        <c:axId val="25180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814272"/>
        <c:crosses val="autoZero"/>
        <c:auto val="1"/>
        <c:lblAlgn val="ctr"/>
        <c:lblOffset val="100"/>
        <c:tickLblSkip val="1"/>
        <c:tickMarkSkip val="1"/>
        <c:noMultiLvlLbl val="0"/>
      </c:catAx>
      <c:valAx>
        <c:axId val="25181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0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D6-48E3-8962-4B9C6423A8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D6-48E3-8962-4B9C6423A8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D6-48E3-8962-4B9C6423A88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0.08</c:v>
                </c:pt>
                <c:pt idx="4">
                  <c:v>#N/A</c:v>
                </c:pt>
                <c:pt idx="5">
                  <c:v>0.09</c:v>
                </c:pt>
                <c:pt idx="6">
                  <c:v>#N/A</c:v>
                </c:pt>
                <c:pt idx="7">
                  <c:v>7.0000000000000007E-2</c:v>
                </c:pt>
                <c:pt idx="8">
                  <c:v>#N/A</c:v>
                </c:pt>
                <c:pt idx="9">
                  <c:v>0.03</c:v>
                </c:pt>
              </c:numCache>
            </c:numRef>
          </c:val>
          <c:extLst>
            <c:ext xmlns:c16="http://schemas.microsoft.com/office/drawing/2014/chart" uri="{C3380CC4-5D6E-409C-BE32-E72D297353CC}">
              <c16:uniqueId val="{00000003-D2D6-48E3-8962-4B9C6423A88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0.11</c:v>
                </c:pt>
                <c:pt idx="4">
                  <c:v>#N/A</c:v>
                </c:pt>
                <c:pt idx="5">
                  <c:v>0.19</c:v>
                </c:pt>
                <c:pt idx="6">
                  <c:v>#N/A</c:v>
                </c:pt>
                <c:pt idx="7">
                  <c:v>0.12</c:v>
                </c:pt>
                <c:pt idx="8">
                  <c:v>#N/A</c:v>
                </c:pt>
                <c:pt idx="9">
                  <c:v>0.12</c:v>
                </c:pt>
              </c:numCache>
            </c:numRef>
          </c:val>
          <c:extLst>
            <c:ext xmlns:c16="http://schemas.microsoft.com/office/drawing/2014/chart" uri="{C3380CC4-5D6E-409C-BE32-E72D297353CC}">
              <c16:uniqueId val="{00000004-D2D6-48E3-8962-4B9C6423A88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0.35</c:v>
                </c:pt>
                <c:pt idx="4">
                  <c:v>#N/A</c:v>
                </c:pt>
                <c:pt idx="5">
                  <c:v>0.45</c:v>
                </c:pt>
                <c:pt idx="6">
                  <c:v>#N/A</c:v>
                </c:pt>
                <c:pt idx="7">
                  <c:v>0.22</c:v>
                </c:pt>
                <c:pt idx="8">
                  <c:v>#N/A</c:v>
                </c:pt>
                <c:pt idx="9">
                  <c:v>0.22</c:v>
                </c:pt>
              </c:numCache>
            </c:numRef>
          </c:val>
          <c:extLst>
            <c:ext xmlns:c16="http://schemas.microsoft.com/office/drawing/2014/chart" uri="{C3380CC4-5D6E-409C-BE32-E72D297353CC}">
              <c16:uniqueId val="{00000005-D2D6-48E3-8962-4B9C6423A88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1.31</c:v>
                </c:pt>
                <c:pt idx="2">
                  <c:v>#N/A</c:v>
                </c:pt>
                <c:pt idx="3">
                  <c:v>1.17</c:v>
                </c:pt>
                <c:pt idx="4">
                  <c:v>#N/A</c:v>
                </c:pt>
                <c:pt idx="5">
                  <c:v>1.86</c:v>
                </c:pt>
                <c:pt idx="6">
                  <c:v>#N/A</c:v>
                </c:pt>
                <c:pt idx="7">
                  <c:v>1.67</c:v>
                </c:pt>
                <c:pt idx="8">
                  <c:v>#N/A</c:v>
                </c:pt>
                <c:pt idx="9">
                  <c:v>1.34</c:v>
                </c:pt>
              </c:numCache>
            </c:numRef>
          </c:val>
          <c:extLst>
            <c:ext xmlns:c16="http://schemas.microsoft.com/office/drawing/2014/chart" uri="{C3380CC4-5D6E-409C-BE32-E72D297353CC}">
              <c16:uniqueId val="{00000006-D2D6-48E3-8962-4B9C6423A88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4.1399999999999997</c:v>
                </c:pt>
                <c:pt idx="2">
                  <c:v>#N/A</c:v>
                </c:pt>
                <c:pt idx="3">
                  <c:v>2.7</c:v>
                </c:pt>
                <c:pt idx="4">
                  <c:v>#N/A</c:v>
                </c:pt>
                <c:pt idx="5">
                  <c:v>1.81</c:v>
                </c:pt>
                <c:pt idx="6">
                  <c:v>#N/A</c:v>
                </c:pt>
                <c:pt idx="7">
                  <c:v>1.69</c:v>
                </c:pt>
                <c:pt idx="8">
                  <c:v>#N/A</c:v>
                </c:pt>
                <c:pt idx="9">
                  <c:v>3.29</c:v>
                </c:pt>
              </c:numCache>
            </c:numRef>
          </c:val>
          <c:extLst>
            <c:ext xmlns:c16="http://schemas.microsoft.com/office/drawing/2014/chart" uri="{C3380CC4-5D6E-409C-BE32-E72D297353CC}">
              <c16:uniqueId val="{00000007-D2D6-48E3-8962-4B9C6423A8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6.03</c:v>
                </c:pt>
                <c:pt idx="2">
                  <c:v>#N/A</c:v>
                </c:pt>
                <c:pt idx="3">
                  <c:v>7.45</c:v>
                </c:pt>
                <c:pt idx="4">
                  <c:v>#N/A</c:v>
                </c:pt>
                <c:pt idx="5">
                  <c:v>8.2100000000000009</c:v>
                </c:pt>
                <c:pt idx="6">
                  <c:v>#N/A</c:v>
                </c:pt>
                <c:pt idx="7">
                  <c:v>3.39</c:v>
                </c:pt>
                <c:pt idx="8">
                  <c:v>#N/A</c:v>
                </c:pt>
                <c:pt idx="9">
                  <c:v>5.26</c:v>
                </c:pt>
              </c:numCache>
            </c:numRef>
          </c:val>
          <c:extLst>
            <c:ext xmlns:c16="http://schemas.microsoft.com/office/drawing/2014/chart" uri="{C3380CC4-5D6E-409C-BE32-E72D297353CC}">
              <c16:uniqueId val="{00000008-D2D6-48E3-8962-4B9C6423A88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21.22</c:v>
                </c:pt>
                <c:pt idx="2">
                  <c:v>#N/A</c:v>
                </c:pt>
                <c:pt idx="3">
                  <c:v>23.94</c:v>
                </c:pt>
                <c:pt idx="4">
                  <c:v>#N/A</c:v>
                </c:pt>
                <c:pt idx="5">
                  <c:v>25.53</c:v>
                </c:pt>
                <c:pt idx="6">
                  <c:v>#N/A</c:v>
                </c:pt>
                <c:pt idx="7">
                  <c:v>23.19</c:v>
                </c:pt>
                <c:pt idx="8">
                  <c:v>#N/A</c:v>
                </c:pt>
                <c:pt idx="9">
                  <c:v>30.03</c:v>
                </c:pt>
              </c:numCache>
            </c:numRef>
          </c:val>
          <c:extLst>
            <c:ext xmlns:c16="http://schemas.microsoft.com/office/drawing/2014/chart" uri="{C3380CC4-5D6E-409C-BE32-E72D297353CC}">
              <c16:uniqueId val="{00000009-D2D6-48E3-8962-4B9C6423A88E}"/>
            </c:ext>
          </c:extLst>
        </c:ser>
        <c:dLbls>
          <c:showLegendKey val="0"/>
          <c:showVal val="0"/>
          <c:showCatName val="0"/>
          <c:showSerName val="0"/>
          <c:showPercent val="0"/>
          <c:showBubbleSize val="0"/>
        </c:dLbls>
        <c:gapWidth val="150"/>
        <c:overlap val="100"/>
        <c:axId val="252302080"/>
        <c:axId val="252303616"/>
      </c:barChart>
      <c:catAx>
        <c:axId val="25230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303616"/>
        <c:crosses val="autoZero"/>
        <c:auto val="1"/>
        <c:lblAlgn val="ctr"/>
        <c:lblOffset val="100"/>
        <c:tickLblSkip val="1"/>
        <c:tickMarkSkip val="1"/>
        <c:noMultiLvlLbl val="0"/>
      </c:catAx>
      <c:valAx>
        <c:axId val="25230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30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1124</c:v>
                </c:pt>
                <c:pt idx="5">
                  <c:v>1157</c:v>
                </c:pt>
                <c:pt idx="8">
                  <c:v>1151</c:v>
                </c:pt>
                <c:pt idx="11">
                  <c:v>1171</c:v>
                </c:pt>
                <c:pt idx="14">
                  <c:v>1175</c:v>
                </c:pt>
              </c:numCache>
            </c:numRef>
          </c:val>
          <c:extLst>
            <c:ext xmlns:c16="http://schemas.microsoft.com/office/drawing/2014/chart" uri="{C3380CC4-5D6E-409C-BE32-E72D297353CC}">
              <c16:uniqueId val="{00000000-B4B3-4247-909D-41C156DDBB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B3-4247-909D-41C156DDBB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B3-4247-909D-41C156DDBB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28</c:v>
                </c:pt>
                <c:pt idx="6">
                  <c:v>35</c:v>
                </c:pt>
                <c:pt idx="9">
                  <c:v>56</c:v>
                </c:pt>
                <c:pt idx="12">
                  <c:v>56</c:v>
                </c:pt>
              </c:numCache>
            </c:numRef>
          </c:val>
          <c:extLst>
            <c:ext xmlns:c16="http://schemas.microsoft.com/office/drawing/2014/chart" uri="{C3380CC4-5D6E-409C-BE32-E72D297353CC}">
              <c16:uniqueId val="{00000003-B4B3-4247-909D-41C156DDBB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604</c:v>
                </c:pt>
                <c:pt idx="3">
                  <c:v>621</c:v>
                </c:pt>
                <c:pt idx="6">
                  <c:v>649</c:v>
                </c:pt>
                <c:pt idx="9">
                  <c:v>613</c:v>
                </c:pt>
                <c:pt idx="12">
                  <c:v>627</c:v>
                </c:pt>
              </c:numCache>
            </c:numRef>
          </c:val>
          <c:extLst>
            <c:ext xmlns:c16="http://schemas.microsoft.com/office/drawing/2014/chart" uri="{C3380CC4-5D6E-409C-BE32-E72D297353CC}">
              <c16:uniqueId val="{00000004-B4B3-4247-909D-41C156DDBB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B3-4247-909D-41C156DDBB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B3-4247-909D-41C156DDBB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918</c:v>
                </c:pt>
                <c:pt idx="3">
                  <c:v>881</c:v>
                </c:pt>
                <c:pt idx="6">
                  <c:v>809</c:v>
                </c:pt>
                <c:pt idx="9">
                  <c:v>785</c:v>
                </c:pt>
                <c:pt idx="12">
                  <c:v>810</c:v>
                </c:pt>
              </c:numCache>
            </c:numRef>
          </c:val>
          <c:extLst>
            <c:ext xmlns:c16="http://schemas.microsoft.com/office/drawing/2014/chart" uri="{C3380CC4-5D6E-409C-BE32-E72D297353CC}">
              <c16:uniqueId val="{00000007-B4B3-4247-909D-41C156DDBB9F}"/>
            </c:ext>
          </c:extLst>
        </c:ser>
        <c:dLbls>
          <c:showLegendKey val="0"/>
          <c:showVal val="0"/>
          <c:showCatName val="0"/>
          <c:showSerName val="0"/>
          <c:showPercent val="0"/>
          <c:showBubbleSize val="0"/>
        </c:dLbls>
        <c:gapWidth val="100"/>
        <c:overlap val="100"/>
        <c:axId val="233846656"/>
        <c:axId val="233857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423</c:v>
                </c:pt>
                <c:pt idx="2">
                  <c:v>#N/A</c:v>
                </c:pt>
                <c:pt idx="3">
                  <c:v>#N/A</c:v>
                </c:pt>
                <c:pt idx="4">
                  <c:v>373</c:v>
                </c:pt>
                <c:pt idx="5">
                  <c:v>#N/A</c:v>
                </c:pt>
                <c:pt idx="6">
                  <c:v>#N/A</c:v>
                </c:pt>
                <c:pt idx="7">
                  <c:v>342</c:v>
                </c:pt>
                <c:pt idx="8">
                  <c:v>#N/A</c:v>
                </c:pt>
                <c:pt idx="9">
                  <c:v>#N/A</c:v>
                </c:pt>
                <c:pt idx="10">
                  <c:v>283</c:v>
                </c:pt>
                <c:pt idx="11">
                  <c:v>#N/A</c:v>
                </c:pt>
                <c:pt idx="12">
                  <c:v>#N/A</c:v>
                </c:pt>
                <c:pt idx="13">
                  <c:v>318</c:v>
                </c:pt>
                <c:pt idx="14">
                  <c:v>#N/A</c:v>
                </c:pt>
              </c:numCache>
            </c:numRef>
          </c:val>
          <c:smooth val="0"/>
          <c:extLst>
            <c:ext xmlns:c16="http://schemas.microsoft.com/office/drawing/2014/chart" uri="{C3380CC4-5D6E-409C-BE32-E72D297353CC}">
              <c16:uniqueId val="{00000008-B4B3-4247-909D-41C156DDBB9F}"/>
            </c:ext>
          </c:extLst>
        </c:ser>
        <c:dLbls>
          <c:showLegendKey val="0"/>
          <c:showVal val="0"/>
          <c:showCatName val="0"/>
          <c:showSerName val="0"/>
          <c:showPercent val="0"/>
          <c:showBubbleSize val="0"/>
        </c:dLbls>
        <c:marker val="1"/>
        <c:smooth val="0"/>
        <c:axId val="233846656"/>
        <c:axId val="233857024"/>
      </c:lineChart>
      <c:catAx>
        <c:axId val="2338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857024"/>
        <c:crosses val="autoZero"/>
        <c:auto val="1"/>
        <c:lblAlgn val="ctr"/>
        <c:lblOffset val="100"/>
        <c:tickLblSkip val="1"/>
        <c:tickMarkSkip val="1"/>
        <c:noMultiLvlLbl val="0"/>
      </c:catAx>
      <c:valAx>
        <c:axId val="23385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8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11814</c:v>
                </c:pt>
                <c:pt idx="5">
                  <c:v>11789</c:v>
                </c:pt>
                <c:pt idx="8">
                  <c:v>11692</c:v>
                </c:pt>
                <c:pt idx="11">
                  <c:v>11376</c:v>
                </c:pt>
                <c:pt idx="14">
                  <c:v>11291</c:v>
                </c:pt>
              </c:numCache>
            </c:numRef>
          </c:val>
          <c:extLst>
            <c:ext xmlns:c16="http://schemas.microsoft.com/office/drawing/2014/chart" uri="{C3380CC4-5D6E-409C-BE32-E72D297353CC}">
              <c16:uniqueId val="{00000000-7D31-42D0-9C42-B5C0A3B5E1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2227</c:v>
                </c:pt>
                <c:pt idx="5">
                  <c:v>2110</c:v>
                </c:pt>
                <c:pt idx="8">
                  <c:v>1915</c:v>
                </c:pt>
                <c:pt idx="11">
                  <c:v>1760</c:v>
                </c:pt>
                <c:pt idx="14">
                  <c:v>1716</c:v>
                </c:pt>
              </c:numCache>
            </c:numRef>
          </c:val>
          <c:extLst>
            <c:ext xmlns:c16="http://schemas.microsoft.com/office/drawing/2014/chart" uri="{C3380CC4-5D6E-409C-BE32-E72D297353CC}">
              <c16:uniqueId val="{00000001-7D31-42D0-9C42-B5C0A3B5E1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3626</c:v>
                </c:pt>
                <c:pt idx="5">
                  <c:v>3502</c:v>
                </c:pt>
                <c:pt idx="8">
                  <c:v>5381</c:v>
                </c:pt>
                <c:pt idx="11">
                  <c:v>4348</c:v>
                </c:pt>
                <c:pt idx="14">
                  <c:v>6920</c:v>
                </c:pt>
              </c:numCache>
            </c:numRef>
          </c:val>
          <c:extLst>
            <c:ext xmlns:c16="http://schemas.microsoft.com/office/drawing/2014/chart" uri="{C3380CC4-5D6E-409C-BE32-E72D297353CC}">
              <c16:uniqueId val="{00000002-7D31-42D0-9C42-B5C0A3B5E1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31-42D0-9C42-B5C0A3B5E1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31-42D0-9C42-B5C0A3B5E1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31-42D0-9C42-B5C0A3B5E1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1213</c:v>
                </c:pt>
                <c:pt idx="3">
                  <c:v>1147</c:v>
                </c:pt>
                <c:pt idx="6">
                  <c:v>1093</c:v>
                </c:pt>
                <c:pt idx="9">
                  <c:v>1084</c:v>
                </c:pt>
                <c:pt idx="12">
                  <c:v>1023</c:v>
                </c:pt>
              </c:numCache>
            </c:numRef>
          </c:val>
          <c:extLst>
            <c:ext xmlns:c16="http://schemas.microsoft.com/office/drawing/2014/chart" uri="{C3380CC4-5D6E-409C-BE32-E72D297353CC}">
              <c16:uniqueId val="{00000006-7D31-42D0-9C42-B5C0A3B5E1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157</c:v>
                </c:pt>
                <c:pt idx="3">
                  <c:v>243</c:v>
                </c:pt>
                <c:pt idx="6">
                  <c:v>451</c:v>
                </c:pt>
                <c:pt idx="9">
                  <c:v>418</c:v>
                </c:pt>
                <c:pt idx="12">
                  <c:v>370</c:v>
                </c:pt>
              </c:numCache>
            </c:numRef>
          </c:val>
          <c:extLst>
            <c:ext xmlns:c16="http://schemas.microsoft.com/office/drawing/2014/chart" uri="{C3380CC4-5D6E-409C-BE32-E72D297353CC}">
              <c16:uniqueId val="{00000007-7D31-42D0-9C42-B5C0A3B5E1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8914</c:v>
                </c:pt>
                <c:pt idx="3">
                  <c:v>8502</c:v>
                </c:pt>
                <c:pt idx="6">
                  <c:v>8182</c:v>
                </c:pt>
                <c:pt idx="9">
                  <c:v>7725</c:v>
                </c:pt>
                <c:pt idx="12">
                  <c:v>7384</c:v>
                </c:pt>
              </c:numCache>
            </c:numRef>
          </c:val>
          <c:extLst>
            <c:ext xmlns:c16="http://schemas.microsoft.com/office/drawing/2014/chart" uri="{C3380CC4-5D6E-409C-BE32-E72D297353CC}">
              <c16:uniqueId val="{00000008-7D31-42D0-9C42-B5C0A3B5E1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D31-42D0-9C42-B5C0A3B5E1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8225</c:v>
                </c:pt>
                <c:pt idx="3">
                  <c:v>7826</c:v>
                </c:pt>
                <c:pt idx="6">
                  <c:v>7191</c:v>
                </c:pt>
                <c:pt idx="9">
                  <c:v>6998</c:v>
                </c:pt>
                <c:pt idx="12">
                  <c:v>6755</c:v>
                </c:pt>
              </c:numCache>
            </c:numRef>
          </c:val>
          <c:extLst>
            <c:ext xmlns:c16="http://schemas.microsoft.com/office/drawing/2014/chart" uri="{C3380CC4-5D6E-409C-BE32-E72D297353CC}">
              <c16:uniqueId val="{0000000A-7D31-42D0-9C42-B5C0A3B5E17B}"/>
            </c:ext>
          </c:extLst>
        </c:ser>
        <c:dLbls>
          <c:showLegendKey val="0"/>
          <c:showVal val="0"/>
          <c:showCatName val="0"/>
          <c:showSerName val="0"/>
          <c:showPercent val="0"/>
          <c:showBubbleSize val="0"/>
        </c:dLbls>
        <c:gapWidth val="100"/>
        <c:overlap val="100"/>
        <c:axId val="253416960"/>
        <c:axId val="253418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841</c:v>
                </c:pt>
                <c:pt idx="2">
                  <c:v>#N/A</c:v>
                </c:pt>
                <c:pt idx="3">
                  <c:v>#N/A</c:v>
                </c:pt>
                <c:pt idx="4">
                  <c:v>317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31-42D0-9C42-B5C0A3B5E17B}"/>
            </c:ext>
          </c:extLst>
        </c:ser>
        <c:dLbls>
          <c:showLegendKey val="0"/>
          <c:showVal val="0"/>
          <c:showCatName val="0"/>
          <c:showSerName val="0"/>
          <c:showPercent val="0"/>
          <c:showBubbleSize val="0"/>
        </c:dLbls>
        <c:marker val="1"/>
        <c:smooth val="0"/>
        <c:axId val="253416960"/>
        <c:axId val="253418880"/>
      </c:lineChart>
      <c:catAx>
        <c:axId val="2534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418880"/>
        <c:crosses val="autoZero"/>
        <c:auto val="1"/>
        <c:lblAlgn val="ctr"/>
        <c:lblOffset val="100"/>
        <c:tickLblSkip val="1"/>
        <c:tickMarkSkip val="1"/>
        <c:noMultiLvlLbl val="0"/>
      </c:catAx>
      <c:valAx>
        <c:axId val="25341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41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2421</c:v>
                </c:pt>
                <c:pt idx="1">
                  <c:v>1461</c:v>
                </c:pt>
                <c:pt idx="2">
                  <c:v>3069</c:v>
                </c:pt>
              </c:numCache>
            </c:numRef>
          </c:val>
          <c:extLst>
            <c:ext xmlns:c16="http://schemas.microsoft.com/office/drawing/2014/chart" uri="{C3380CC4-5D6E-409C-BE32-E72D297353CC}">
              <c16:uniqueId val="{00000000-C94F-4A81-A429-662AF20BDC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1072</c:v>
                </c:pt>
                <c:pt idx="1">
                  <c:v>1073</c:v>
                </c:pt>
                <c:pt idx="2">
                  <c:v>1773</c:v>
                </c:pt>
              </c:numCache>
            </c:numRef>
          </c:val>
          <c:extLst>
            <c:ext xmlns:c16="http://schemas.microsoft.com/office/drawing/2014/chart" uri="{C3380CC4-5D6E-409C-BE32-E72D297353CC}">
              <c16:uniqueId val="{00000001-C94F-4A81-A429-662AF20BDC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644</c:v>
                </c:pt>
                <c:pt idx="1">
                  <c:v>545</c:v>
                </c:pt>
                <c:pt idx="2">
                  <c:v>738</c:v>
                </c:pt>
              </c:numCache>
            </c:numRef>
          </c:val>
          <c:extLst>
            <c:ext xmlns:c16="http://schemas.microsoft.com/office/drawing/2014/chart" uri="{C3380CC4-5D6E-409C-BE32-E72D297353CC}">
              <c16:uniqueId val="{00000002-C94F-4A81-A429-662AF20BDCBF}"/>
            </c:ext>
          </c:extLst>
        </c:ser>
        <c:dLbls>
          <c:showLegendKey val="0"/>
          <c:showVal val="0"/>
          <c:showCatName val="0"/>
          <c:showSerName val="0"/>
          <c:showPercent val="0"/>
          <c:showBubbleSize val="0"/>
        </c:dLbls>
        <c:gapWidth val="120"/>
        <c:overlap val="100"/>
        <c:axId val="255572608"/>
        <c:axId val="255586688"/>
      </c:barChart>
      <c:catAx>
        <c:axId val="25557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5586688"/>
        <c:crosses val="autoZero"/>
        <c:auto val="1"/>
        <c:lblAlgn val="ctr"/>
        <c:lblOffset val="100"/>
        <c:tickLblSkip val="1"/>
        <c:tickMarkSkip val="1"/>
        <c:noMultiLvlLbl val="0"/>
      </c:catAx>
      <c:valAx>
        <c:axId val="255586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557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{8373C3E9-9E9B-4EDF-8C2E-3A35340CFA46}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8FC-473F-8FA4-CA2C0FCE98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{03F26276-5D09-4001-BA3F-B5A443F711B6}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FC-473F-8FA4-CA2C0FCE98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{E53648B5-8DBB-4EC5-8C6C-9A7FF7B14005}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FC-473F-8FA4-CA2C0FCE98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{835203D4-7DE8-488C-B76D-01428A465782}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FC-473F-8FA4-CA2C0FCE98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{F9DBBC85-2067-40C5-AA52-4F061E652F4C}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FC-473F-8FA4-CA2C0FCE98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{F00AB175-D453-42E9-8F10-5EF12EFA7168}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8FC-473F-8FA4-CA2C0FCE988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{15C6CBC6-B4B0-4EC5-892D-504E007AF4F4}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8FC-473F-8FA4-CA2C0FCE988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{55756294-DD63-4BCA-9348-30C344DC6F39}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8FC-473F-8FA4-CA2C0FCE988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{7E871AE4-4E87-4871-8405-8D8DA632086E}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8FC-473F-8FA4-CA2C0FCE98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FC-473F-8FA4-CA2C0FCE98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{1ABD0212-466F-4E31-A8C9-6783BCFAED7F}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8FC-473F-8FA4-CA2C0FCE98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{56F5939B-D4BE-449E-B873-8EA99711A4A5}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FC-473F-8FA4-CA2C0FCE98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{BC8F2DFE-BE5A-4F73-AAF7-72CE95CB9882}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FC-473F-8FA4-CA2C0FCE98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{C74DA15C-A3B8-4B55-9D8B-09D803CC8F8F}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FC-473F-8FA4-CA2C0FCE98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{66A7C81B-7BAF-4D1E-99ED-0F1E7E4D13BD}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FC-473F-8FA4-CA2C0FCE98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{C7871EAC-195D-435F-A99C-229874430EBE}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8FC-473F-8FA4-CA2C0FCE988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{42EA8C46-E2D0-4C2F-A8CC-53750A8379DE}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8FC-473F-8FA4-CA2C0FCE988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{F7D3FDAC-9AC4-45F7-A33B-3F279C37B5DB}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8FC-473F-8FA4-CA2C0FCE988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{68DF01B0-AE0D-49FF-B43D-25015C622560}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8FC-473F-8FA4-CA2C0FCE98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98FC-473F-8FA4-CA2C0FCE9889}"/>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{6F2F4BD5-C8F7-48AB-9BBD-9A408A07B218}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02B-4E0D-A759-B39DBC83B4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{BBDF5119-008E-4B41-916E-69F424699832}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2B-4E0D-A759-B39DBC83B4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{B46D9159-4E1C-491E-ABFF-5B7E7EC08B10}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2B-4E0D-A759-B39DBC83B4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{55FB3A02-1234-4DFA-8CFE-904F214E6883}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2B-4E0D-A759-B39DBC83B4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{149CB399-40D7-49B6-B737-0978A68F38E0}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2B-4E0D-A759-B39DBC83B4C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{1412214D-E9FC-4AD4-A0A9-83E06FA0C7F4}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02B-4E0D-A759-B39DBC83B4C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{D678C6B0-45DC-4071-A518-C7D3DABAC989}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02B-4E0D-A759-B39DBC83B4C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{D7A5F972-8B50-4716-BC98-C66584B1E2EC}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02B-4E0D-A759-B39DBC83B4C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{E8C0B3F3-F0AF-427C-A494-A31FC4D8DBB1}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02B-4E0D-A759-B39DBC83B4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7.5</c:v>
                </c:pt>
                <c:pt idx="16">
                  <c:v>6.4</c:v>
                </c:pt>
                <c:pt idx="24">
                  <c:v>5.3</c:v>
                </c:pt>
                <c:pt idx="32">
                  <c:v>5</c:v>
                </c:pt>
              </c:numCache>
            </c:numRef>
          </c:xVal>
          <c:yVal>
            <c:numRef>
              <c:f>公会計指標分析・財政指標組合せ分析表!$BP$73:$DC$73</c:f>
              <c:numCache>
                <c:formatCode>#,##0.0;"▲ "#,##0.0</c:formatCode>
                <c:ptCount val="40"/>
                <c:pt idx="0">
                  <c:v>14.1</c:v>
                </c:pt>
                <c:pt idx="8">
                  <c:v>5.4</c:v>
                </c:pt>
              </c:numCache>
            </c:numRef>
          </c:yVal>
          <c:smooth val="0"/>
          <c:extLst>
            <c:ext xmlns:c16="http://schemas.microsoft.com/office/drawing/2014/chart" uri="{C3380CC4-5D6E-409C-BE32-E72D297353CC}">
              <c16:uniqueId val="{00000009-F02B-4E0D-A759-B39DBC83B4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{7CBE5D7D-4B0D-41EB-9A56-00632F8CF2B5}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02B-4E0D-A759-B39DBC83B4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{B1AACBF5-2CE9-492A-8BDD-2F6DBC74304E}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2B-4E0D-A759-B39DBC83B4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{0618ACEB-9D10-440C-A2EB-5A6F6926FE8E}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2B-4E0D-A759-B39DBC83B4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{5E0AA8A3-C26E-4C0F-81E9-E81BA3ED2732}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2B-4E0D-A759-B39DBC83B4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{DD9B3897-6969-4FDA-B56D-578932E0D08F}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2B-4E0D-A759-B39DBC83B4C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{F216B935-742B-443F-8980-9E659D7BD2B8}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02B-4E0D-A759-B39DBC83B4C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{90FDA537-8361-4CEA-B0AB-C46B54576D33}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02B-4E0D-A759-B39DBC83B4C6}"/>
                </c:ext>
              </c:extLst>
            </c:dLbl>
            <c:dLbl>
              <c:idx val="24"/>
              <c:layout>
                <c:manualLayout>
                  <c:x val="-3.069941542837188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{4187B409-8266-4371-AE4E-4A7C5B1F501A}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02B-4E0D-A759-B39DBC83B4C6}"/>
                </c:ext>
              </c:extLst>
            </c:dLbl>
            <c:dLbl>
              <c:idx val="32"/>
              <c:layout>
                <c:manualLayout>
                  <c:x val="-3.269656780984941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{053A98C4-3358-4B9A-ADB4-C4F83022DF8D}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02B-4E0D-A759-B39DBC83B4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F02B-4E0D-A759-B39DBC83B4C6}"/>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について微増しているが、引き続き低水準で推移している。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微増の要因は防災無線の整備や小中学校における空調設備整備等の借入によるものである。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今後、起債の償還終了が各指数の引き下げ要因となる一方、体育施設整備事業や臨時財政対策債の発行により相殺され、同水準を維持するものと考えられる。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平成２７（２０１５）年度以降は、将来負担額を充当可能財源等が上回り、将来負担比率の指数は計上されていない。これは、町税増収を財政調整基金等に積み立てることで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が大幅に増えた影響が続いているものである。</a:t>
          </a:r>
        </a:p>
        <a:p>
          <a:r>
            <a:rPr kumimoji="1" lang="ja-JP" altLang="en-US" sz="1400">
              <a:latin typeface="ＭＳ ゴシック" pitchFamily="49" charset="-128"/>
              <a:ea typeface="ＭＳ ゴシック" pitchFamily="49" charset="-128"/>
            </a:rPr>
            <a:t>　これまで新規地方債の発行が元利償還額以下に留まっていたことで、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は年々着実に減少してきたが、今後は、体育施設整備事業や臨時財政対策債の発行により、増加することも想定されるため、将来負担比率の指数が計上されることも考えられる。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栃木県上三川町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２０１７）年度における増加は、法人税収の大幅な増収によるものであり、後年度負担に備えて財政調整基金に約１６億円、町債管理基金に７億円積み増しするとともに、公共施設等の計画的な整備、更新、改修、維持修繕、除却等に要する経費の財源に充てるための基金として、２億円を公共施設等総合管理基金として新設し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特徴として、年度間の税収の変動が大きく、これが財政構造の弾力性に影響を与えていることから、中長期的視点に立った財政運営を図っていく上で、十分な額の基金の確保が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公共施設等総合管理基金：公共施設等の計画的な整備、更新、改修、維持修繕、除却等に要する経費の財源に充てる。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社会福祉基金：高齢者の保健福祉の増進等、社会福祉の向上に資する事業に充てる。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公共施設等総合管理基金：２億円を新設したことによるものである。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社会福祉基金：社会福祉協議会運営補助等のため約９百万円を取り崩したことによる減少である。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公共施設等総合管理基金：公共施設等の老朽化等により今後増していく財政需要に向けて毎年積立積み立てる予定である。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平成２９（２０１７）年度における増加は、法人税収の増収分から約１６億円積み立てたことによる増加である。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予期しない収入減少や不時の支出増加等に備え、町財政の健全性を維持するために必要な額を確保する。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平成２９（２０１７）年度における増加は、法人税収の増収分から７億円積み立てたととによる増加である。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将来にわたり健全な財政運営を維持するために町債の償還及び町債の適正な管理に必要な財源を確保する。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1" name="正方形/長方形 50"/>
        <xdr:cNvSpPr/>
      </xdr:nvSpPr>
      <xdr:spPr>
        <a:xfrm>
          <a:off x="1152525" y="4810125"/>
          <a:ext cx="383540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2" name="正方形/長方形 51"/>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3" name="正方形/長方形 52"/>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4" name="正方形/長方形 53"/>
        <xdr:cNvSpPr/>
      </xdr:nvSpPr>
      <xdr:spPr>
        <a:xfrm>
          <a:off x="12527363" y="4477796"/>
          <a:ext cx="694524"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5" name="正方形/長方形 54"/>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6" name="正方形/長方形 55"/>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7" name="正方形/長方形 56"/>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8" name="正方形/長方形 57"/>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9" name="正方形/長方形 58"/>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0" name="正方形/長方形 59"/>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1" name="正方形/長方形 60"/>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2" name="正方形/長方形 61"/>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3" name="正方形/長方形 62"/>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4" name="テキスト ボックス 63"/>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5" name="テキスト ボックス 64"/>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6" name="直線コネクタ 65"/>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7" name="直線コネクタ 66"/>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8" name="テキスト ボックス 67"/>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9" name="直線コネクタ 68"/>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0" name="テキスト ボックス 69"/>
        <xdr:cNvSpPr txBox="1"/>
      </xdr:nvSpPr>
      <xdr:spPr>
        <a:xfrm>
          <a:off x="9861428" y="61048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1" name="直線コネクタ 70"/>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2" name="テキスト ボックス 71"/>
        <xdr:cNvSpPr txBox="1"/>
      </xdr:nvSpPr>
      <xdr:spPr>
        <a:xfrm>
          <a:off x="9861428" y="57577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3" name="直線コネクタ 72"/>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4" name="テキスト ボックス 73"/>
        <xdr:cNvSpPr txBox="1"/>
      </xdr:nvSpPr>
      <xdr:spPr>
        <a:xfrm>
          <a:off x="9861428" y="54105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5" name="直線コネクタ 74"/>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6" name="テキスト ボックス 75"/>
        <xdr:cNvSpPr txBox="1"/>
      </xdr:nvSpPr>
      <xdr:spPr>
        <a:xfrm>
          <a:off x="981013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8" name="テキスト ボックス 77"/>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80" name="直線コネクタ 79"/>
        <xdr:cNvCxnSpPr/>
      </xdr:nvCxnSpPr>
      <xdr:spPr>
        <a:xfrm flipV="1">
          <a:off x="13323570" y="5342820"/>
          <a:ext cx="1269" cy="1202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1" name="債務償還可能年数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2" name="直線コネクタ 81"/>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83" name="債務償還可能年数最大値テキスト"/>
        <xdr:cNvSpPr txBox="1"/>
      </xdr:nvSpPr>
      <xdr:spPr>
        <a:xfrm>
          <a:off x="13376275" y="512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84" name="直線コネクタ 83"/>
        <xdr:cNvCxnSpPr/>
      </xdr:nvCxnSpPr>
      <xdr:spPr>
        <a:xfrm>
          <a:off x="13255625" y="5342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85" name="債務償還可能年数平均値テキスト"/>
        <xdr:cNvSpPr txBox="1"/>
      </xdr:nvSpPr>
      <xdr:spPr>
        <a:xfrm>
          <a:off x="13376275" y="576010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86" name="フローチャート: 判断 85"/>
        <xdr:cNvSpPr/>
      </xdr:nvSpPr>
      <xdr:spPr>
        <a:xfrm>
          <a:off x="13293725" y="5902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7" name="テキスト ボックス 8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8" name="テキスト ボックス 8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9" name="テキスト ボックス 8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0" name="テキスト ボックス 8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1" name="テキスト ボックス 9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116064</xdr:rowOff>
    </xdr:from>
    <xdr:to>
      <xdr:col>76</xdr:col>
      <xdr:colOff>73025</xdr:colOff>
      <xdr:row>34</xdr:row>
      <xdr:rowOff>46214</xdr:rowOff>
    </xdr:to>
    <xdr:sp macro="" textlink="">
      <xdr:nvSpPr>
        <xdr:cNvPr id="92" name="楕円 91"/>
        <xdr:cNvSpPr/>
      </xdr:nvSpPr>
      <xdr:spPr>
        <a:xfrm>
          <a:off x="13293725" y="63454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94491</xdr:rowOff>
    </xdr:from>
    <xdr:ext cx="340478" cy="259045"/>
    <xdr:sp macro="" textlink="">
      <xdr:nvSpPr>
        <xdr:cNvPr id="93" name="債務償還可能年数該当値テキスト"/>
        <xdr:cNvSpPr txBox="1"/>
      </xdr:nvSpPr>
      <xdr:spPr>
        <a:xfrm>
          <a:off x="13376275" y="6323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4" name="正方形/長方形 93"/>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5" name="正方形/長方形 94"/>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6" name="正方形/長方形 95"/>
        <xdr:cNvSpPr/>
      </xdr:nvSpPr>
      <xdr:spPr>
        <a:xfrm>
          <a:off x="530225" y="8115300"/>
          <a:ext cx="6064250" cy="276225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7" name="正方形/長方形 96"/>
        <xdr:cNvSpPr/>
      </xdr:nvSpPr>
      <xdr:spPr>
        <a:xfrm>
          <a:off x="1152525" y="8242300"/>
          <a:ext cx="53149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8" name="テキスト ボックス 97"/>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9" name="テキスト ボックス 98"/>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大型企業が立地していることにより、全国平均及び県平均を大きく上回る良好な指数で推移している。</a:t>
          </a:r>
        </a:p>
        <a:p>
          <a:r>
            <a:rPr kumimoji="1" lang="ja-JP" altLang="en-US" sz="1300">
              <a:latin typeface="ＭＳ Ｐゴシック" panose="020B0600070205080204" pitchFamily="50" charset="-128"/>
              <a:ea typeface="ＭＳ Ｐゴシック" panose="020B0600070205080204" pitchFamily="50" charset="-128"/>
            </a:rPr>
            <a:t>　平成２７（２０１５）年度における法人町民税の大幅な増収に伴う基準財政収入額の伸びにより、平成２８（２０１６）年度以降の財政力指数が押し上げられている。</a:t>
          </a:r>
        </a:p>
        <a:p>
          <a:r>
            <a:rPr kumimoji="1" lang="ja-JP" altLang="en-US" sz="1300">
              <a:latin typeface="ＭＳ Ｐゴシック" panose="020B0600070205080204" pitchFamily="50" charset="-128"/>
              <a:ea typeface="ＭＳ Ｐゴシック" panose="020B0600070205080204" pitchFamily="50" charset="-128"/>
            </a:rPr>
            <a:t>　しかし、法人税収は企業の業績により大きく変動するものであると共に、少子高齢化対策による社会保障関連の需要額は年々増加していることから、引き続き財政適正化計画に基づいた適正な財政運営を堅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150989</xdr:rowOff>
    </xdr:from>
    <xdr:to>
      <xdr:col>23</xdr:col>
      <xdr:colOff>133350</xdr:colOff>
      <xdr:row>39</xdr:row>
      <xdr:rowOff>164395</xdr:rowOff>
    </xdr:to>
    <xdr:cxnSp macro="">
      <xdr:nvCxnSpPr>
        <xdr:cNvPr id="69" name="直線コネクタ 68"/>
        <xdr:cNvCxnSpPr/>
      </xdr:nvCxnSpPr>
      <xdr:spPr>
        <a:xfrm flipV="1">
          <a:off x="4114800" y="68375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40</xdr:row>
      <xdr:rowOff>113595</xdr:rowOff>
    </xdr:to>
    <xdr:cxnSp macro="">
      <xdr:nvCxnSpPr>
        <xdr:cNvPr id="72" name="直線コネクタ 71"/>
        <xdr:cNvCxnSpPr/>
      </xdr:nvCxnSpPr>
      <xdr:spPr>
        <a:xfrm flipV="1">
          <a:off x="3225800" y="68509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xdr:cNvCxnSpPr/>
      </xdr:nvCxnSpPr>
      <xdr:spPr>
        <a:xfrm>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100189</xdr:rowOff>
    </xdr:from>
    <xdr:to>
      <xdr:col>23</xdr:col>
      <xdr:colOff>184150</xdr:colOff>
      <xdr:row>40</xdr:row>
      <xdr:rowOff>30339</xdr:rowOff>
    </xdr:to>
    <xdr:sp macro="" textlink="">
      <xdr:nvSpPr>
        <xdr:cNvPr id="88" name="楕円 87"/>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116716</xdr:rowOff>
    </xdr:from>
    <xdr:ext cx="762000" cy="259045"/>
    <xdr:sp macro="" textlink="">
      <xdr:nvSpPr>
        <xdr:cNvPr id="89" name="財政力該当値テキスト"/>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１位の好数値へと大きく改善したのは、平成２９（２０１７）年度法人税収の大幅な増収（＝経常収入の増額）が最大の要因である。しかし、支出面を見ると、義務的経費は前年比増額となっていることから、歳出面での課題は残されている。</a:t>
          </a:r>
        </a:p>
        <a:p>
          <a:r>
            <a:rPr kumimoji="1" lang="ja-JP" altLang="en-US" sz="1300">
              <a:latin typeface="ＭＳ Ｐゴシック" panose="020B0600070205080204" pitchFamily="50" charset="-128"/>
              <a:ea typeface="ＭＳ Ｐゴシック" panose="020B0600070205080204" pitchFamily="50" charset="-128"/>
            </a:rPr>
            <a:t>　上三川町財政適正化計画に掲げている、「平成２９（２０１７）年度決算において９０％未満」とする目標は達成されたが、引き続き当町独自施策の廃止や縮小に取り組んでいくことが必要となる。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72179</xdr:rowOff>
    </xdr:from>
    <xdr:to>
      <xdr:col>23</xdr:col>
      <xdr:colOff>133350</xdr:colOff>
      <xdr:row>66</xdr:row>
      <xdr:rowOff>134831</xdr:rowOff>
    </xdr:to>
    <xdr:cxnSp macro="">
      <xdr:nvCxnSpPr>
        <xdr:cNvPr id="132" name="直線コネクタ 131"/>
        <xdr:cNvCxnSpPr/>
      </xdr:nvCxnSpPr>
      <xdr:spPr>
        <a:xfrm flipV="1">
          <a:off x="4114800" y="10187729"/>
          <a:ext cx="838200" cy="12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66</xdr:row>
      <xdr:rowOff>134831</xdr:rowOff>
    </xdr:to>
    <xdr:cxnSp macro="">
      <xdr:nvCxnSpPr>
        <xdr:cNvPr id="135" name="直線コネクタ 134"/>
        <xdr:cNvCxnSpPr/>
      </xdr:nvCxnSpPr>
      <xdr:spPr>
        <a:xfrm>
          <a:off x="3225800" y="10396855"/>
          <a:ext cx="889000" cy="10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65</xdr:row>
      <xdr:rowOff>97155</xdr:rowOff>
    </xdr:to>
    <xdr:cxnSp macro="">
      <xdr:nvCxnSpPr>
        <xdr:cNvPr id="138" name="直線コネクタ 137"/>
        <xdr:cNvCxnSpPr/>
      </xdr:nvCxnSpPr>
      <xdr:spPr>
        <a:xfrm flipV="1">
          <a:off x="2336800" y="10396855"/>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65</xdr:row>
      <xdr:rowOff>97155</xdr:rowOff>
    </xdr:to>
    <xdr:cxnSp macro="">
      <xdr:nvCxnSpPr>
        <xdr:cNvPr id="141" name="直線コネクタ 140"/>
        <xdr:cNvCxnSpPr/>
      </xdr:nvCxnSpPr>
      <xdr:spPr>
        <a:xfrm>
          <a:off x="1447800" y="1119716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43" name="テキスト ボックス 142"/>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5" name="テキスト ボックス 144"/>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21379</xdr:rowOff>
    </xdr:from>
    <xdr:to>
      <xdr:col>23</xdr:col>
      <xdr:colOff>184150</xdr:colOff>
      <xdr:row>59</xdr:row>
      <xdr:rowOff>122979</xdr:rowOff>
    </xdr:to>
    <xdr:sp macro="" textlink="">
      <xdr:nvSpPr>
        <xdr:cNvPr id="151" name="楕円 150"/>
        <xdr:cNvSpPr/>
      </xdr:nvSpPr>
      <xdr:spPr>
        <a:xfrm>
          <a:off x="4902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114106</xdr:rowOff>
    </xdr:from>
    <xdr:ext cx="762000" cy="259045"/>
    <xdr:sp macro="" textlink="">
      <xdr:nvSpPr>
        <xdr:cNvPr id="152" name="財政構造の弾力性該当値テキスト"/>
        <xdr:cNvSpPr txBox="1"/>
      </xdr:nvSpPr>
      <xdr:spPr>
        <a:xfrm>
          <a:off x="5041900" y="1005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84031</xdr:rowOff>
    </xdr:from>
    <xdr:to>
      <xdr:col>19</xdr:col>
      <xdr:colOff>184150</xdr:colOff>
      <xdr:row>67</xdr:row>
      <xdr:rowOff>14181</xdr:rowOff>
    </xdr:to>
    <xdr:sp macro="" textlink="">
      <xdr:nvSpPr>
        <xdr:cNvPr id="153" name="楕円 152"/>
        <xdr:cNvSpPr/>
      </xdr:nvSpPr>
      <xdr:spPr>
        <a:xfrm>
          <a:off x="4064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170408</xdr:rowOff>
    </xdr:from>
    <xdr:ext cx="736600" cy="259045"/>
    <xdr:sp macro="" textlink="">
      <xdr:nvSpPr>
        <xdr:cNvPr id="154" name="テキスト ボックス 153"/>
        <xdr:cNvSpPr txBox="1"/>
      </xdr:nvSpPr>
      <xdr:spPr>
        <a:xfrm>
          <a:off x="3733800" y="1148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59055</xdr:rowOff>
    </xdr:from>
    <xdr:to>
      <xdr:col>15</xdr:col>
      <xdr:colOff>133350</xdr:colOff>
      <xdr:row>60</xdr:row>
      <xdr:rowOff>160655</xdr:rowOff>
    </xdr:to>
    <xdr:sp macro="" textlink="">
      <xdr:nvSpPr>
        <xdr:cNvPr id="155" name="楕円 154"/>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170832</xdr:rowOff>
    </xdr:from>
    <xdr:ext cx="762000" cy="259045"/>
    <xdr:sp macro="" textlink="">
      <xdr:nvSpPr>
        <xdr:cNvPr id="156" name="テキスト ボックス 155"/>
        <xdr:cNvSpPr txBox="1"/>
      </xdr:nvSpPr>
      <xdr:spPr>
        <a:xfrm>
          <a:off x="2844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46355</xdr:rowOff>
    </xdr:from>
    <xdr:to>
      <xdr:col>11</xdr:col>
      <xdr:colOff>82550</xdr:colOff>
      <xdr:row>65</xdr:row>
      <xdr:rowOff>147955</xdr:rowOff>
    </xdr:to>
    <xdr:sp macro="" textlink="">
      <xdr:nvSpPr>
        <xdr:cNvPr id="157" name="楕円 156"/>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58" name="テキスト ボックス 157"/>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9" name="楕円 158"/>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0" name="テキスト ボックス 159"/>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職員構成の若年化などから前年比人件費は減少したが、維持補修費において老朽化等による費用の増がみられ、当該指数も前年比増額の結果になっている。</a:t>
          </a:r>
        </a:p>
        <a:p>
          <a:r>
            <a:rPr kumimoji="1" lang="ja-JP" altLang="en-US" sz="1300">
              <a:latin typeface="ＭＳ Ｐゴシック" panose="020B0600070205080204" pitchFamily="50" charset="-128"/>
              <a:ea typeface="ＭＳ Ｐゴシック" panose="020B0600070205080204" pitchFamily="50" charset="-128"/>
            </a:rPr>
            <a:t>　なお、全国平均及び県平均を大きく下回っているのは、当町がごみ処理や救急医療、消防等の業務を宇都宮市または近隣市町とともに運営する一部事務組合にて共同処理しているためであり、それらの経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に計上されていることによる。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109703</xdr:rowOff>
    </xdr:from>
    <xdr:to>
      <xdr:col>23</xdr:col>
      <xdr:colOff>133350</xdr:colOff>
      <xdr:row>81</xdr:row>
      <xdr:rowOff>116708</xdr:rowOff>
    </xdr:to>
    <xdr:cxnSp macro="">
      <xdr:nvCxnSpPr>
        <xdr:cNvPr id="191" name="直線コネクタ 190"/>
        <xdr:cNvCxnSpPr/>
      </xdr:nvCxnSpPr>
      <xdr:spPr>
        <a:xfrm>
          <a:off x="4114800" y="13997153"/>
          <a:ext cx="8382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109703</xdr:rowOff>
    </xdr:from>
    <xdr:to>
      <xdr:col>19</xdr:col>
      <xdr:colOff>133350</xdr:colOff>
      <xdr:row>81</xdr:row>
      <xdr:rowOff>128023</xdr:rowOff>
    </xdr:to>
    <xdr:cxnSp macro="">
      <xdr:nvCxnSpPr>
        <xdr:cNvPr id="194" name="直線コネクタ 193"/>
        <xdr:cNvCxnSpPr/>
      </xdr:nvCxnSpPr>
      <xdr:spPr>
        <a:xfrm flipV="1">
          <a:off x="3225800" y="13997153"/>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115435</xdr:rowOff>
    </xdr:from>
    <xdr:to>
      <xdr:col>15</xdr:col>
      <xdr:colOff>82550</xdr:colOff>
      <xdr:row>81</xdr:row>
      <xdr:rowOff>128023</xdr:rowOff>
    </xdr:to>
    <xdr:cxnSp macro="">
      <xdr:nvCxnSpPr>
        <xdr:cNvPr id="197" name="直線コネクタ 196"/>
        <xdr:cNvCxnSpPr/>
      </xdr:nvCxnSpPr>
      <xdr:spPr>
        <a:xfrm>
          <a:off x="2336800" y="14002885"/>
          <a:ext cx="889000" cy="1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88849</xdr:rowOff>
    </xdr:from>
    <xdr:to>
      <xdr:col>11</xdr:col>
      <xdr:colOff>31750</xdr:colOff>
      <xdr:row>81</xdr:row>
      <xdr:rowOff>115435</xdr:rowOff>
    </xdr:to>
    <xdr:cxnSp macro="">
      <xdr:nvCxnSpPr>
        <xdr:cNvPr id="200" name="直線コネクタ 199"/>
        <xdr:cNvCxnSpPr/>
      </xdr:nvCxnSpPr>
      <xdr:spPr>
        <a:xfrm>
          <a:off x="1447800" y="13976299"/>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72660</xdr:rowOff>
    </xdr:from>
    <xdr:ext cx="762000" cy="259045"/>
    <xdr:sp macro="" textlink="">
      <xdr:nvSpPr>
        <xdr:cNvPr id="202" name="テキスト ボックス 201"/>
        <xdr:cNvSpPr txBox="1"/>
      </xdr:nvSpPr>
      <xdr:spPr>
        <a:xfrm>
          <a:off x="1955800" y="141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65908</xdr:rowOff>
    </xdr:from>
    <xdr:to>
      <xdr:col>23</xdr:col>
      <xdr:colOff>184150</xdr:colOff>
      <xdr:row>81</xdr:row>
      <xdr:rowOff>167508</xdr:rowOff>
    </xdr:to>
    <xdr:sp macro="" textlink="">
      <xdr:nvSpPr>
        <xdr:cNvPr id="210" name="楕円 209"/>
        <xdr:cNvSpPr/>
      </xdr:nvSpPr>
      <xdr:spPr>
        <a:xfrm>
          <a:off x="4902200" y="139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82435</xdr:rowOff>
    </xdr:from>
    <xdr:ext cx="762000" cy="259045"/>
    <xdr:sp macro="" textlink="">
      <xdr:nvSpPr>
        <xdr:cNvPr id="211" name="人件費・物件費等の状況該当値テキスト"/>
        <xdr:cNvSpPr txBox="1"/>
      </xdr:nvSpPr>
      <xdr:spPr>
        <a:xfrm>
          <a:off x="5041900" y="1379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58903</xdr:rowOff>
    </xdr:from>
    <xdr:to>
      <xdr:col>19</xdr:col>
      <xdr:colOff>184150</xdr:colOff>
      <xdr:row>81</xdr:row>
      <xdr:rowOff>160503</xdr:rowOff>
    </xdr:to>
    <xdr:sp macro="" textlink="">
      <xdr:nvSpPr>
        <xdr:cNvPr id="212" name="楕円 211"/>
        <xdr:cNvSpPr/>
      </xdr:nvSpPr>
      <xdr:spPr>
        <a:xfrm>
          <a:off x="4064000" y="139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170680</xdr:rowOff>
    </xdr:from>
    <xdr:ext cx="736600" cy="259045"/>
    <xdr:sp macro="" textlink="">
      <xdr:nvSpPr>
        <xdr:cNvPr id="213" name="テキスト ボックス 212"/>
        <xdr:cNvSpPr txBox="1"/>
      </xdr:nvSpPr>
      <xdr:spPr>
        <a:xfrm>
          <a:off x="3733800" y="13715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77223</xdr:rowOff>
    </xdr:from>
    <xdr:to>
      <xdr:col>15</xdr:col>
      <xdr:colOff>133350</xdr:colOff>
      <xdr:row>82</xdr:row>
      <xdr:rowOff>7373</xdr:rowOff>
    </xdr:to>
    <xdr:sp macro="" textlink="">
      <xdr:nvSpPr>
        <xdr:cNvPr id="214" name="楕円 213"/>
        <xdr:cNvSpPr/>
      </xdr:nvSpPr>
      <xdr:spPr>
        <a:xfrm>
          <a:off x="3175000" y="139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17550</xdr:rowOff>
    </xdr:from>
    <xdr:ext cx="762000" cy="259045"/>
    <xdr:sp macro="" textlink="">
      <xdr:nvSpPr>
        <xdr:cNvPr id="215" name="テキスト ボックス 214"/>
        <xdr:cNvSpPr txBox="1"/>
      </xdr:nvSpPr>
      <xdr:spPr>
        <a:xfrm>
          <a:off x="2844800" y="1373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64635</xdr:rowOff>
    </xdr:from>
    <xdr:to>
      <xdr:col>11</xdr:col>
      <xdr:colOff>82550</xdr:colOff>
      <xdr:row>81</xdr:row>
      <xdr:rowOff>166235</xdr:rowOff>
    </xdr:to>
    <xdr:sp macro="" textlink="">
      <xdr:nvSpPr>
        <xdr:cNvPr id="216" name="楕円 215"/>
        <xdr:cNvSpPr/>
      </xdr:nvSpPr>
      <xdr:spPr>
        <a:xfrm>
          <a:off x="2286000" y="1395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4962</xdr:rowOff>
    </xdr:from>
    <xdr:ext cx="762000" cy="259045"/>
    <xdr:sp macro="" textlink="">
      <xdr:nvSpPr>
        <xdr:cNvPr id="217" name="テキスト ボックス 216"/>
        <xdr:cNvSpPr txBox="1"/>
      </xdr:nvSpPr>
      <xdr:spPr>
        <a:xfrm>
          <a:off x="1955800" y="1372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38049</xdr:rowOff>
    </xdr:from>
    <xdr:to>
      <xdr:col>7</xdr:col>
      <xdr:colOff>31750</xdr:colOff>
      <xdr:row>81</xdr:row>
      <xdr:rowOff>139649</xdr:rowOff>
    </xdr:to>
    <xdr:sp macro="" textlink="">
      <xdr:nvSpPr>
        <xdr:cNvPr id="218" name="楕円 217"/>
        <xdr:cNvSpPr/>
      </xdr:nvSpPr>
      <xdr:spPr>
        <a:xfrm>
          <a:off x="1397000" y="139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149826</xdr:rowOff>
    </xdr:from>
    <xdr:ext cx="762000" cy="259045"/>
    <xdr:sp macro="" textlink="">
      <xdr:nvSpPr>
        <xdr:cNvPr id="219" name="テキスト ボックス 218"/>
        <xdr:cNvSpPr txBox="1"/>
      </xdr:nvSpPr>
      <xdr:spPr>
        <a:xfrm>
          <a:off x="1066800" y="1369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平成２９（２０１７）年度については、人事院勧告に基づき、国と同様の給料表の増額改定を行なっている。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類似団体と比較すると、多少高い水準となっているが、国の水準よりは低い状況であるため、今後も人事院勧告に基づいた適正な組織改造改革を行なっていくとともに、給与水準の適正化に努めていく。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当該資料作成時点において平成３０年調査結果が未公表であるため、前年度の数値を引用している。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53" name="直線コネクタ 252"/>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87</xdr:row>
      <xdr:rowOff>91016</xdr:rowOff>
    </xdr:to>
    <xdr:cxnSp macro="">
      <xdr:nvCxnSpPr>
        <xdr:cNvPr id="256" name="直線コネクタ 255"/>
        <xdr:cNvCxnSpPr/>
      </xdr:nvCxnSpPr>
      <xdr:spPr>
        <a:xfrm flipV="1">
          <a:off x="15290800" y="1485970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91016</xdr:rowOff>
    </xdr:to>
    <xdr:cxnSp macro="">
      <xdr:nvCxnSpPr>
        <xdr:cNvPr id="259" name="直線コネクタ 258"/>
        <xdr:cNvCxnSpPr/>
      </xdr:nvCxnSpPr>
      <xdr:spPr>
        <a:xfrm>
          <a:off x="14401800" y="148865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86</xdr:row>
      <xdr:rowOff>168628</xdr:rowOff>
    </xdr:to>
    <xdr:cxnSp macro="">
      <xdr:nvCxnSpPr>
        <xdr:cNvPr id="262" name="直線コネクタ 261"/>
        <xdr:cNvCxnSpPr/>
      </xdr:nvCxnSpPr>
      <xdr:spPr>
        <a:xfrm flipV="1">
          <a:off x="13512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4" name="テキスト ボックス 26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6" name="テキスト ボックス 265"/>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2" name="楕円 271"/>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3"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4" name="楕円 273"/>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5" name="テキスト ボックス 274"/>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6" name="楕円 275"/>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7" name="テキスト ボックス 276"/>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8" name="楕円 277"/>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79" name="テキスト ボックス 278"/>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0" name="楕円 279"/>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1" name="テキスト ボックス 280"/>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定員適正化計画により定員管理を行なっており、平成２９（２０１７）年度の職員数は計画どおりとなっている。</a:t>
          </a:r>
        </a:p>
        <a:p>
          <a:r>
            <a:rPr kumimoji="1" lang="ja-JP" altLang="en-US" sz="1300">
              <a:latin typeface="ＭＳ Ｐゴシック" panose="020B0600070205080204" pitchFamily="50" charset="-128"/>
              <a:ea typeface="ＭＳ Ｐゴシック" panose="020B0600070205080204" pitchFamily="50" charset="-128"/>
            </a:rPr>
            <a:t>　前年度比較でも同数となっているため、指数に変化は無かった。</a:t>
          </a:r>
        </a:p>
        <a:p>
          <a:r>
            <a:rPr kumimoji="1" lang="ja-JP" altLang="en-US" sz="1300">
              <a:latin typeface="ＭＳ Ｐゴシック" panose="020B0600070205080204" pitchFamily="50" charset="-128"/>
              <a:ea typeface="ＭＳ Ｐゴシック" panose="020B0600070205080204" pitchFamily="50" charset="-128"/>
            </a:rPr>
            <a:t>　類似団体と比較すると、職員数が少ない状況にあるのは、図書館業務ほか一部業務を民間委託していることが考えられるが、増加している事務量に対応できるよう、適正な定員管理に努めていく。また、今後業務の見直しを図っていくほか、他業務の民営化等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169273</xdr:rowOff>
    </xdr:from>
    <xdr:to>
      <xdr:col>81</xdr:col>
      <xdr:colOff>44450</xdr:colOff>
      <xdr:row>59</xdr:row>
      <xdr:rowOff>169273</xdr:rowOff>
    </xdr:to>
    <xdr:cxnSp macro="">
      <xdr:nvCxnSpPr>
        <xdr:cNvPr id="318" name="直線コネクタ 317"/>
        <xdr:cNvCxnSpPr/>
      </xdr:nvCxnSpPr>
      <xdr:spPr>
        <a:xfrm>
          <a:off x="16179800" y="10284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59</xdr:row>
      <xdr:rowOff>169273</xdr:rowOff>
    </xdr:to>
    <xdr:cxnSp macro="">
      <xdr:nvCxnSpPr>
        <xdr:cNvPr id="321" name="直線コネクタ 320"/>
        <xdr:cNvCxnSpPr/>
      </xdr:nvCxnSpPr>
      <xdr:spPr>
        <a:xfrm>
          <a:off x="15290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6441</xdr:rowOff>
    </xdr:to>
    <xdr:cxnSp macro="">
      <xdr:nvCxnSpPr>
        <xdr:cNvPr id="324" name="直線コネクタ 323"/>
        <xdr:cNvCxnSpPr/>
      </xdr:nvCxnSpPr>
      <xdr:spPr>
        <a:xfrm flipV="1">
          <a:off x="14401800" y="1028482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6441</xdr:rowOff>
    </xdr:from>
    <xdr:to>
      <xdr:col>68</xdr:col>
      <xdr:colOff>152400</xdr:colOff>
      <xdr:row>60</xdr:row>
      <xdr:rowOff>11612</xdr:rowOff>
    </xdr:to>
    <xdr:cxnSp macro="">
      <xdr:nvCxnSpPr>
        <xdr:cNvPr id="327" name="直線コネクタ 326"/>
        <xdr:cNvCxnSpPr/>
      </xdr:nvCxnSpPr>
      <xdr:spPr>
        <a:xfrm flipV="1">
          <a:off x="13512800" y="1029344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1" name="テキスト ボックス 33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118473</xdr:rowOff>
    </xdr:from>
    <xdr:to>
      <xdr:col>81</xdr:col>
      <xdr:colOff>95250</xdr:colOff>
      <xdr:row>60</xdr:row>
      <xdr:rowOff>48623</xdr:rowOff>
    </xdr:to>
    <xdr:sp macro="" textlink="">
      <xdr:nvSpPr>
        <xdr:cNvPr id="337" name="楕円 336"/>
        <xdr:cNvSpPr/>
      </xdr:nvSpPr>
      <xdr:spPr>
        <a:xfrm>
          <a:off x="16967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135000</xdr:rowOff>
    </xdr:from>
    <xdr:ext cx="762000" cy="259045"/>
    <xdr:sp macro="" textlink="">
      <xdr:nvSpPr>
        <xdr:cNvPr id="338" name="定員管理の状況該当値テキスト"/>
        <xdr:cNvSpPr txBox="1"/>
      </xdr:nvSpPr>
      <xdr:spPr>
        <a:xfrm>
          <a:off x="17106900" y="100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39" name="楕円 338"/>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58800</xdr:rowOff>
    </xdr:from>
    <xdr:ext cx="736600" cy="259045"/>
    <xdr:sp macro="" textlink="">
      <xdr:nvSpPr>
        <xdr:cNvPr id="340" name="テキスト ボックス 339"/>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1" name="楕円 340"/>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42" name="テキスト ボックス 341"/>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127091</xdr:rowOff>
    </xdr:from>
    <xdr:to>
      <xdr:col>68</xdr:col>
      <xdr:colOff>203200</xdr:colOff>
      <xdr:row>60</xdr:row>
      <xdr:rowOff>57241</xdr:rowOff>
    </xdr:to>
    <xdr:sp macro="" textlink="">
      <xdr:nvSpPr>
        <xdr:cNvPr id="343" name="楕円 342"/>
        <xdr:cNvSpPr/>
      </xdr:nvSpPr>
      <xdr:spPr>
        <a:xfrm>
          <a:off x="14351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67418</xdr:rowOff>
    </xdr:from>
    <xdr:ext cx="762000" cy="259045"/>
    <xdr:sp macro="" textlink="">
      <xdr:nvSpPr>
        <xdr:cNvPr id="344" name="テキスト ボックス 343"/>
        <xdr:cNvSpPr txBox="1"/>
      </xdr:nvSpPr>
      <xdr:spPr>
        <a:xfrm>
          <a:off x="14020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132262</xdr:rowOff>
    </xdr:from>
    <xdr:to>
      <xdr:col>64</xdr:col>
      <xdr:colOff>152400</xdr:colOff>
      <xdr:row>60</xdr:row>
      <xdr:rowOff>62412</xdr:rowOff>
    </xdr:to>
    <xdr:sp macro="" textlink="">
      <xdr:nvSpPr>
        <xdr:cNvPr id="345" name="楕円 344"/>
        <xdr:cNvSpPr/>
      </xdr:nvSpPr>
      <xdr:spPr>
        <a:xfrm>
          <a:off x="13462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72589</xdr:rowOff>
    </xdr:from>
    <xdr:ext cx="762000" cy="259045"/>
    <xdr:sp macro="" textlink="">
      <xdr:nvSpPr>
        <xdr:cNvPr id="346" name="テキスト ボックス 345"/>
        <xdr:cNvSpPr txBox="1"/>
      </xdr:nvSpPr>
      <xdr:spPr>
        <a:xfrm>
          <a:off x="13131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新規地方債発行を抑制していく方針であることから、地方債残高は毎年着実に減少し平成２９（２１０７）年度も指数改善の結果となった。</a:t>
          </a:r>
        </a:p>
        <a:p>
          <a:r>
            <a:rPr kumimoji="1" lang="ja-JP" altLang="en-US" sz="1300">
              <a:latin typeface="ＭＳ Ｐゴシック" panose="020B0600070205080204" pitchFamily="50" charset="-128"/>
              <a:ea typeface="ＭＳ Ｐゴシック" panose="020B0600070205080204" pitchFamily="50" charset="-128"/>
            </a:rPr>
            <a:t>　今後は公共施設等の修繕・更新事業に多額の費用が発生することが見込まれており、地方債の発行による歳出の平準化を図る必要性が高まることから、更なる指数の改善は難しく、現状値を維持できるように各種事業を適時に執行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146776</xdr:rowOff>
    </xdr:to>
    <xdr:cxnSp macro="">
      <xdr:nvCxnSpPr>
        <xdr:cNvPr id="381" name="直線コネクタ 380"/>
        <xdr:cNvCxnSpPr/>
      </xdr:nvCxnSpPr>
      <xdr:spPr>
        <a:xfrm flipV="1">
          <a:off x="16179800" y="68126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146776</xdr:rowOff>
    </xdr:from>
    <xdr:to>
      <xdr:col>77</xdr:col>
      <xdr:colOff>44450</xdr:colOff>
      <xdr:row>40</xdr:row>
      <xdr:rowOff>51163</xdr:rowOff>
    </xdr:to>
    <xdr:cxnSp macro="">
      <xdr:nvCxnSpPr>
        <xdr:cNvPr id="384" name="直線コネクタ 383"/>
        <xdr:cNvCxnSpPr/>
      </xdr:nvCxnSpPr>
      <xdr:spPr>
        <a:xfrm flipV="1">
          <a:off x="15290800" y="68333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51163</xdr:rowOff>
    </xdr:from>
    <xdr:to>
      <xdr:col>72</xdr:col>
      <xdr:colOff>203200</xdr:colOff>
      <xdr:row>40</xdr:row>
      <xdr:rowOff>127000</xdr:rowOff>
    </xdr:to>
    <xdr:cxnSp macro="">
      <xdr:nvCxnSpPr>
        <xdr:cNvPr id="387" name="直線コネクタ 386"/>
        <xdr:cNvCxnSpPr/>
      </xdr:nvCxnSpPr>
      <xdr:spPr>
        <a:xfrm flipV="1">
          <a:off x="14401800" y="69091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17599</xdr:rowOff>
    </xdr:to>
    <xdr:cxnSp macro="">
      <xdr:nvCxnSpPr>
        <xdr:cNvPr id="390" name="直線コネクタ 389"/>
        <xdr:cNvCxnSpPr/>
      </xdr:nvCxnSpPr>
      <xdr:spPr>
        <a:xfrm flipV="1">
          <a:off x="13512800" y="69850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392" name="テキスト ボックス 391"/>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2" name="楕円 401"/>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3" name="テキスト ボックス 402"/>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363</xdr:rowOff>
    </xdr:from>
    <xdr:to>
      <xdr:col>73</xdr:col>
      <xdr:colOff>44450</xdr:colOff>
      <xdr:row>40</xdr:row>
      <xdr:rowOff>101963</xdr:rowOff>
    </xdr:to>
    <xdr:sp macro="" textlink="">
      <xdr:nvSpPr>
        <xdr:cNvPr id="404" name="楕円 403"/>
        <xdr:cNvSpPr/>
      </xdr:nvSpPr>
      <xdr:spPr>
        <a:xfrm>
          <a:off x="15240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405" name="テキスト ボックス 404"/>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138249</xdr:rowOff>
    </xdr:from>
    <xdr:to>
      <xdr:col>64</xdr:col>
      <xdr:colOff>152400</xdr:colOff>
      <xdr:row>41</xdr:row>
      <xdr:rowOff>68399</xdr:rowOff>
    </xdr:to>
    <xdr:sp macro="" textlink="">
      <xdr:nvSpPr>
        <xdr:cNvPr id="408" name="楕円 407"/>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78576</xdr:rowOff>
    </xdr:from>
    <xdr:ext cx="762000" cy="259045"/>
    <xdr:sp macro="" textlink="">
      <xdr:nvSpPr>
        <xdr:cNvPr id="409" name="テキスト ボックス 408"/>
        <xdr:cNvSpPr txBox="1"/>
      </xdr:nvSpPr>
      <xdr:spPr>
        <a:xfrm>
          <a:off x="13131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２０１５）年度から指数が計上されていないのは、２７年度における町税の大幅な増収分を財政調整基金へと積み立てたことで、同基金などの充当可能財源が、減少傾向にある地方債残高などの将来負担額を上回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平成２９（２０１７）年度においても</a:t>
          </a:r>
          <a:r>
            <a:rPr kumimoji="1" lang="ja-JP" altLang="ja-JP" sz="1300">
              <a:solidFill>
                <a:schemeClr val="dk1"/>
              </a:solidFill>
              <a:effectLst/>
              <a:latin typeface="+mn-lt"/>
              <a:ea typeface="+mn-ea"/>
              <a:cs typeface="+mn-cs"/>
            </a:rPr>
            <a:t>町税の大幅な増収分を財政調整基金</a:t>
          </a:r>
          <a:r>
            <a:rPr kumimoji="1" lang="ja-JP" altLang="en-US" sz="1300">
              <a:solidFill>
                <a:schemeClr val="dk1"/>
              </a:solidFill>
              <a:effectLst/>
              <a:latin typeface="+mn-lt"/>
              <a:ea typeface="+mn-ea"/>
              <a:cs typeface="+mn-cs"/>
            </a:rPr>
            <a:t>等に</a:t>
          </a:r>
          <a:r>
            <a:rPr kumimoji="1" lang="ja-JP" altLang="ja-JP" sz="1300">
              <a:solidFill>
                <a:schemeClr val="dk1"/>
              </a:solidFill>
              <a:effectLst/>
              <a:latin typeface="+mn-lt"/>
              <a:ea typeface="+mn-ea"/>
              <a:cs typeface="+mn-cs"/>
            </a:rPr>
            <a:t>積み立てたことで、</a:t>
          </a:r>
          <a:r>
            <a:rPr kumimoji="1" lang="ja-JP" altLang="en-US" sz="1300">
              <a:solidFill>
                <a:schemeClr val="dk1"/>
              </a:solidFill>
              <a:effectLst/>
              <a:latin typeface="+mn-lt"/>
              <a:ea typeface="+mn-ea"/>
              <a:cs typeface="+mn-cs"/>
            </a:rPr>
            <a:t>引き続き計上はされていないが、今後、臨時財政対策債等</a:t>
          </a:r>
          <a:r>
            <a:rPr kumimoji="1" lang="ja-JP" altLang="en-US" sz="1300">
              <a:latin typeface="ＭＳ Ｐゴシック" panose="020B0600070205080204" pitchFamily="50" charset="-128"/>
              <a:ea typeface="ＭＳ Ｐゴシック" panose="020B0600070205080204" pitchFamily="50" charset="-128"/>
            </a:rPr>
            <a:t>新規地方債の発行や各種基金の取崩しが予定されていることから、今後は再び指数が計上されてくると見込んでいる。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146413</xdr:rowOff>
    </xdr:from>
    <xdr:to>
      <xdr:col>68</xdr:col>
      <xdr:colOff>152400</xdr:colOff>
      <xdr:row>14</xdr:row>
      <xdr:rowOff>74930</xdr:rowOff>
    </xdr:to>
    <xdr:cxnSp macro="">
      <xdr:nvCxnSpPr>
        <xdr:cNvPr id="445" name="直線コネクタ 444"/>
        <xdr:cNvCxnSpPr/>
      </xdr:nvCxnSpPr>
      <xdr:spPr>
        <a:xfrm flipV="1">
          <a:off x="13512800" y="237526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6"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8" name="フローチャート: 判断 447"/>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9" name="テキスト ボックス 448"/>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10100</xdr:rowOff>
    </xdr:from>
    <xdr:to>
      <xdr:col>68</xdr:col>
      <xdr:colOff>203200</xdr:colOff>
      <xdr:row>15</xdr:row>
      <xdr:rowOff>111700</xdr:rowOff>
    </xdr:to>
    <xdr:sp macro="" textlink="">
      <xdr:nvSpPr>
        <xdr:cNvPr id="452" name="フローチャート: 判断 451"/>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96477</xdr:rowOff>
    </xdr:from>
    <xdr:ext cx="762000" cy="259045"/>
    <xdr:sp macro="" textlink="">
      <xdr:nvSpPr>
        <xdr:cNvPr id="453" name="テキスト ボックス 452"/>
        <xdr:cNvSpPr txBox="1"/>
      </xdr:nvSpPr>
      <xdr:spPr>
        <a:xfrm>
          <a:off x="14020800" y="26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4" name="フローチャート: 判断 453"/>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30739</xdr:rowOff>
    </xdr:from>
    <xdr:ext cx="762000" cy="259045"/>
    <xdr:sp macro="" textlink="">
      <xdr:nvSpPr>
        <xdr:cNvPr id="455" name="テキスト ボックス 454"/>
        <xdr:cNvSpPr txBox="1"/>
      </xdr:nvSpPr>
      <xdr:spPr>
        <a:xfrm>
          <a:off x="13131800" y="27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95613</xdr:rowOff>
    </xdr:from>
    <xdr:to>
      <xdr:col>68</xdr:col>
      <xdr:colOff>203200</xdr:colOff>
      <xdr:row>14</xdr:row>
      <xdr:rowOff>25763</xdr:rowOff>
    </xdr:to>
    <xdr:sp macro="" textlink="">
      <xdr:nvSpPr>
        <xdr:cNvPr id="461" name="楕円 460"/>
        <xdr:cNvSpPr/>
      </xdr:nvSpPr>
      <xdr:spPr>
        <a:xfrm>
          <a:off x="14351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35940</xdr:rowOff>
    </xdr:from>
    <xdr:ext cx="762000" cy="259045"/>
    <xdr:sp macro="" textlink="">
      <xdr:nvSpPr>
        <xdr:cNvPr id="462" name="テキスト ボックス 461"/>
        <xdr:cNvSpPr txBox="1"/>
      </xdr:nvSpPr>
      <xdr:spPr>
        <a:xfrm>
          <a:off x="14020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24130</xdr:rowOff>
    </xdr:from>
    <xdr:to>
      <xdr:col>64</xdr:col>
      <xdr:colOff>152400</xdr:colOff>
      <xdr:row>14</xdr:row>
      <xdr:rowOff>125730</xdr:rowOff>
    </xdr:to>
    <xdr:sp macro="" textlink="">
      <xdr:nvSpPr>
        <xdr:cNvPr id="463" name="楕円 462"/>
        <xdr:cNvSpPr/>
      </xdr:nvSpPr>
      <xdr:spPr>
        <a:xfrm>
          <a:off x="13462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135907</xdr:rowOff>
    </xdr:from>
    <xdr:ext cx="762000" cy="259045"/>
    <xdr:sp macro="" textlink="">
      <xdr:nvSpPr>
        <xdr:cNvPr id="464" name="テキスト ボックス 463"/>
        <xdr:cNvSpPr txBox="1"/>
      </xdr:nvSpPr>
      <xdr:spPr>
        <a:xfrm>
          <a:off x="13131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給料表の引き上げを行なったが、職員の年齢構成の若年化等により、支出額は減少した。さらに、平成２９（２０１７）年度法人税収の大幅な増収（＝経常収入の増額）により、７．５ポイント減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今後も定員適正化計画に基づく職員数の中で効率よく業務を行なえるよう努めていく。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117856</xdr:rowOff>
    </xdr:from>
    <xdr:to>
      <xdr:col>24</xdr:col>
      <xdr:colOff>25400</xdr:colOff>
      <xdr:row>36</xdr:row>
      <xdr:rowOff>117856</xdr:rowOff>
    </xdr:to>
    <xdr:cxnSp macro="">
      <xdr:nvCxnSpPr>
        <xdr:cNvPr id="64" name="直線コネクタ 63"/>
        <xdr:cNvCxnSpPr/>
      </xdr:nvCxnSpPr>
      <xdr:spPr>
        <a:xfrm flipV="1">
          <a:off x="3987800" y="5947156"/>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42418</xdr:rowOff>
    </xdr:from>
    <xdr:to>
      <xdr:col>19</xdr:col>
      <xdr:colOff>187325</xdr:colOff>
      <xdr:row>36</xdr:row>
      <xdr:rowOff>117856</xdr:rowOff>
    </xdr:to>
    <xdr:cxnSp macro="">
      <xdr:nvCxnSpPr>
        <xdr:cNvPr id="67" name="直線コネクタ 66"/>
        <xdr:cNvCxnSpPr/>
      </xdr:nvCxnSpPr>
      <xdr:spPr>
        <a:xfrm>
          <a:off x="3098800" y="604316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42418</xdr:rowOff>
    </xdr:from>
    <xdr:to>
      <xdr:col>15</xdr:col>
      <xdr:colOff>98425</xdr:colOff>
      <xdr:row>36</xdr:row>
      <xdr:rowOff>99568</xdr:rowOff>
    </xdr:to>
    <xdr:cxnSp macro="">
      <xdr:nvCxnSpPr>
        <xdr:cNvPr id="70" name="直線コネクタ 69"/>
        <xdr:cNvCxnSpPr/>
      </xdr:nvCxnSpPr>
      <xdr:spPr>
        <a:xfrm flipV="1">
          <a:off x="2209800" y="604316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108712</xdr:rowOff>
    </xdr:to>
    <xdr:cxnSp macro="">
      <xdr:nvCxnSpPr>
        <xdr:cNvPr id="73" name="直線コネクタ 72"/>
        <xdr:cNvCxnSpPr/>
      </xdr:nvCxnSpPr>
      <xdr:spPr>
        <a:xfrm flipV="1">
          <a:off x="1320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77" name="テキスト ボックス 76"/>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67056</xdr:rowOff>
    </xdr:from>
    <xdr:to>
      <xdr:col>24</xdr:col>
      <xdr:colOff>76200</xdr:colOff>
      <xdr:row>34</xdr:row>
      <xdr:rowOff>168656</xdr:rowOff>
    </xdr:to>
    <xdr:sp macro="" textlink="">
      <xdr:nvSpPr>
        <xdr:cNvPr id="83" name="楕円 82"/>
        <xdr:cNvSpPr/>
      </xdr:nvSpPr>
      <xdr:spPr>
        <a:xfrm>
          <a:off x="4775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147083</xdr:rowOff>
    </xdr:from>
    <xdr:ext cx="762000" cy="259045"/>
    <xdr:sp macro="" textlink="">
      <xdr:nvSpPr>
        <xdr:cNvPr id="84" name="人件費該当値テキスト"/>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103395</xdr:rowOff>
    </xdr:from>
    <xdr:ext cx="762000" cy="259045"/>
    <xdr:sp macro="" textlink="">
      <xdr:nvSpPr>
        <xdr:cNvPr id="88" name="テキスト ボックス 87"/>
        <xdr:cNvSpPr txBox="1"/>
      </xdr:nvSpPr>
      <xdr:spPr>
        <a:xfrm>
          <a:off x="2717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92" name="テキスト ボックス 91"/>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平成２９（２０１７）年度法人税収の大幅な増収（＝経常収入の増額）により、６．３ポイント減と大きく改善している。　一方、支出額としては微増している。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行政改革の一環として民間委託を進めているところであり、今後も資源物回収業務委託の拡大により、物件費の上昇が見込まれる。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107950</xdr:rowOff>
    </xdr:from>
    <xdr:to>
      <xdr:col>82</xdr:col>
      <xdr:colOff>107950</xdr:colOff>
      <xdr:row>18</xdr:row>
      <xdr:rowOff>22225</xdr:rowOff>
    </xdr:to>
    <xdr:cxnSp macro="">
      <xdr:nvCxnSpPr>
        <xdr:cNvPr id="129" name="直線コネクタ 128"/>
        <xdr:cNvCxnSpPr/>
      </xdr:nvCxnSpPr>
      <xdr:spPr>
        <a:xfrm flipV="1">
          <a:off x="15671800" y="2508250"/>
          <a:ext cx="8382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18</xdr:row>
      <xdr:rowOff>22225</xdr:rowOff>
    </xdr:to>
    <xdr:cxnSp macro="">
      <xdr:nvCxnSpPr>
        <xdr:cNvPr id="132" name="直線コネクタ 131"/>
        <xdr:cNvCxnSpPr/>
      </xdr:nvCxnSpPr>
      <xdr:spPr>
        <a:xfrm>
          <a:off x="14782800" y="2508250"/>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107950</xdr:rowOff>
    </xdr:from>
    <xdr:to>
      <xdr:col>73</xdr:col>
      <xdr:colOff>180975</xdr:colOff>
      <xdr:row>17</xdr:row>
      <xdr:rowOff>3175</xdr:rowOff>
    </xdr:to>
    <xdr:cxnSp macro="">
      <xdr:nvCxnSpPr>
        <xdr:cNvPr id="135" name="直線コネクタ 134"/>
        <xdr:cNvCxnSpPr/>
      </xdr:nvCxnSpPr>
      <xdr:spPr>
        <a:xfrm flipV="1">
          <a:off x="13893800" y="250825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136525</xdr:rowOff>
    </xdr:from>
    <xdr:to>
      <xdr:col>69</xdr:col>
      <xdr:colOff>92075</xdr:colOff>
      <xdr:row>17</xdr:row>
      <xdr:rowOff>3175</xdr:rowOff>
    </xdr:to>
    <xdr:cxnSp macro="">
      <xdr:nvCxnSpPr>
        <xdr:cNvPr id="138" name="直線コネクタ 137"/>
        <xdr:cNvCxnSpPr/>
      </xdr:nvCxnSpPr>
      <xdr:spPr>
        <a:xfrm>
          <a:off x="13004800" y="2879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42" name="テキスト ボックス 141"/>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57150</xdr:rowOff>
    </xdr:from>
    <xdr:to>
      <xdr:col>82</xdr:col>
      <xdr:colOff>158750</xdr:colOff>
      <xdr:row>14</xdr:row>
      <xdr:rowOff>158750</xdr:rowOff>
    </xdr:to>
    <xdr:sp macro="" textlink="">
      <xdr:nvSpPr>
        <xdr:cNvPr id="148" name="楕円 147"/>
        <xdr:cNvSpPr/>
      </xdr:nvSpPr>
      <xdr:spPr>
        <a:xfrm>
          <a:off x="164592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73677</xdr:rowOff>
    </xdr:from>
    <xdr:ext cx="762000" cy="259045"/>
    <xdr:sp macro="" textlink="">
      <xdr:nvSpPr>
        <xdr:cNvPr id="149" name="物件費該当値テキスト"/>
        <xdr:cNvSpPr txBox="1"/>
      </xdr:nvSpPr>
      <xdr:spPr>
        <a:xfrm>
          <a:off x="165989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142875</xdr:rowOff>
    </xdr:from>
    <xdr:to>
      <xdr:col>78</xdr:col>
      <xdr:colOff>120650</xdr:colOff>
      <xdr:row>18</xdr:row>
      <xdr:rowOff>73025</xdr:rowOff>
    </xdr:to>
    <xdr:sp macro="" textlink="">
      <xdr:nvSpPr>
        <xdr:cNvPr id="150" name="楕円 149"/>
        <xdr:cNvSpPr/>
      </xdr:nvSpPr>
      <xdr:spPr>
        <a:xfrm>
          <a:off x="15621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57802</xdr:rowOff>
    </xdr:from>
    <xdr:ext cx="736600" cy="259045"/>
    <xdr:sp macro="" textlink="">
      <xdr:nvSpPr>
        <xdr:cNvPr id="151" name="テキスト ボックス 150"/>
        <xdr:cNvSpPr txBox="1"/>
      </xdr:nvSpPr>
      <xdr:spPr>
        <a:xfrm>
          <a:off x="15290800" y="314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2" name="楕円 151"/>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168927</xdr:rowOff>
    </xdr:from>
    <xdr:ext cx="762000" cy="259045"/>
    <xdr:sp macro="" textlink="">
      <xdr:nvSpPr>
        <xdr:cNvPr id="153" name="テキスト ボックス 152"/>
        <xdr:cNvSpPr txBox="1"/>
      </xdr:nvSpPr>
      <xdr:spPr>
        <a:xfrm>
          <a:off x="14401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123825</xdr:rowOff>
    </xdr:from>
    <xdr:to>
      <xdr:col>69</xdr:col>
      <xdr:colOff>142875</xdr:colOff>
      <xdr:row>17</xdr:row>
      <xdr:rowOff>53975</xdr:rowOff>
    </xdr:to>
    <xdr:sp macro="" textlink="">
      <xdr:nvSpPr>
        <xdr:cNvPr id="154" name="楕円 153"/>
        <xdr:cNvSpPr/>
      </xdr:nvSpPr>
      <xdr:spPr>
        <a:xfrm>
          <a:off x="13843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38752</xdr:rowOff>
    </xdr:from>
    <xdr:ext cx="762000" cy="259045"/>
    <xdr:sp macro="" textlink="">
      <xdr:nvSpPr>
        <xdr:cNvPr id="155" name="テキスト ボックス 154"/>
        <xdr:cNvSpPr txBox="1"/>
      </xdr:nvSpPr>
      <xdr:spPr>
        <a:xfrm>
          <a:off x="135128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85725</xdr:rowOff>
    </xdr:from>
    <xdr:to>
      <xdr:col>65</xdr:col>
      <xdr:colOff>53975</xdr:colOff>
      <xdr:row>17</xdr:row>
      <xdr:rowOff>15875</xdr:rowOff>
    </xdr:to>
    <xdr:sp macro="" textlink="">
      <xdr:nvSpPr>
        <xdr:cNvPr id="156" name="楕円 155"/>
        <xdr:cNvSpPr/>
      </xdr:nvSpPr>
      <xdr:spPr>
        <a:xfrm>
          <a:off x="12954000" y="28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652</xdr:rowOff>
    </xdr:from>
    <xdr:ext cx="762000" cy="259045"/>
    <xdr:sp macro="" textlink="">
      <xdr:nvSpPr>
        <xdr:cNvPr id="157" name="テキスト ボックス 156"/>
        <xdr:cNvSpPr txBox="1"/>
      </xdr:nvSpPr>
      <xdr:spPr>
        <a:xfrm>
          <a:off x="12623800" y="29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平成２９（２０１７）年度法人税収の大幅な増収（＝経常収入の増額）により、３．５ポイント減と大きく改善している。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しかし、支出額はごく微減に留まっており、今後の上昇要因としても社会保障や保育等の充実が見込まれる。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58</xdr:row>
      <xdr:rowOff>127000</xdr:rowOff>
    </xdr:to>
    <xdr:cxnSp macro="">
      <xdr:nvCxnSpPr>
        <xdr:cNvPr id="192" name="直線コネクタ 191"/>
        <xdr:cNvCxnSpPr/>
      </xdr:nvCxnSpPr>
      <xdr:spPr>
        <a:xfrm flipV="1">
          <a:off x="3987800" y="94996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58</xdr:row>
      <xdr:rowOff>127000</xdr:rowOff>
    </xdr:to>
    <xdr:cxnSp macro="">
      <xdr:nvCxnSpPr>
        <xdr:cNvPr id="195" name="直線コネクタ 194"/>
        <xdr:cNvCxnSpPr/>
      </xdr:nvCxnSpPr>
      <xdr:spPr>
        <a:xfrm>
          <a:off x="3098800" y="9548585"/>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159657</xdr:rowOff>
    </xdr:to>
    <xdr:cxnSp macro="">
      <xdr:nvCxnSpPr>
        <xdr:cNvPr id="198" name="直線コネクタ 197"/>
        <xdr:cNvCxnSpPr/>
      </xdr:nvCxnSpPr>
      <xdr:spPr>
        <a:xfrm flipV="1">
          <a:off x="2209800" y="95485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159657</xdr:rowOff>
    </xdr:to>
    <xdr:cxnSp macro="">
      <xdr:nvCxnSpPr>
        <xdr:cNvPr id="201" name="直線コネクタ 200"/>
        <xdr:cNvCxnSpPr/>
      </xdr:nvCxnSpPr>
      <xdr:spPr>
        <a:xfrm>
          <a:off x="1320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6" name="テキスト ボックス 21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7" name="楕円 216"/>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218" name="テキスト ボックス 217"/>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9" name="楕円 218"/>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20" name="テキスト ボックス 219"/>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が、この費目の主たる支出である。平成２９（２０１７）年度は指数が改善しているが、これは平成２９（２０１７）年度法人税収の大幅な増収（＝経常収入の増額）によるものであり、繰出金支出額は前年より増額になっている。</a:t>
          </a:r>
        </a:p>
        <a:p>
          <a:r>
            <a:rPr kumimoji="1" lang="ja-JP" altLang="en-US" sz="1300">
              <a:latin typeface="ＭＳ Ｐゴシック" panose="020B0600070205080204" pitchFamily="50" charset="-128"/>
              <a:ea typeface="ＭＳ Ｐゴシック" panose="020B0600070205080204" pitchFamily="50" charset="-128"/>
            </a:rPr>
            <a:t>　少子高齢化の影響や医療費に係る制度の充実もあって、国民健康保険事業特別会計や介護保険事業特別会計への繰出額は増加していく傾向にある。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59</xdr:row>
      <xdr:rowOff>8890</xdr:rowOff>
    </xdr:to>
    <xdr:cxnSp macro="">
      <xdr:nvCxnSpPr>
        <xdr:cNvPr id="253" name="直線コネクタ 252"/>
        <xdr:cNvCxnSpPr/>
      </xdr:nvCxnSpPr>
      <xdr:spPr>
        <a:xfrm flipV="1">
          <a:off x="15671800" y="968248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59</xdr:row>
      <xdr:rowOff>8890</xdr:rowOff>
    </xdr:to>
    <xdr:cxnSp macro="">
      <xdr:nvCxnSpPr>
        <xdr:cNvPr id="256" name="直線コネクタ 255"/>
        <xdr:cNvCxnSpPr/>
      </xdr:nvCxnSpPr>
      <xdr:spPr>
        <a:xfrm>
          <a:off x="14782800" y="98044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58</xdr:row>
      <xdr:rowOff>96520</xdr:rowOff>
    </xdr:to>
    <xdr:cxnSp macro="">
      <xdr:nvCxnSpPr>
        <xdr:cNvPr id="259" name="直線コネクタ 258"/>
        <xdr:cNvCxnSpPr/>
      </xdr:nvCxnSpPr>
      <xdr:spPr>
        <a:xfrm flipV="1">
          <a:off x="13893800" y="98044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96520</xdr:rowOff>
    </xdr:to>
    <xdr:cxnSp macro="">
      <xdr:nvCxnSpPr>
        <xdr:cNvPr id="262" name="直線コネクタ 261"/>
        <xdr:cNvCxnSpPr/>
      </xdr:nvCxnSpPr>
      <xdr:spPr>
        <a:xfrm>
          <a:off x="13004800" y="994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2" name="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3"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4" name="楕円 273"/>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5" name="テキスト ボックス 274"/>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9" name="テキスト ボックス 278"/>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80" name="楕円 279"/>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81" name="テキスト ボックス 280"/>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平成２９（２０１７）年度法人税収の大幅な増収（＝経常収入の増額）により、４．６ポイント減と大きく改善している。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はごみ処理や救急医療、消防等の業務を宇都宮市、または近隣市町とともに運営する一部事務組合にて共同処理しており、各業務への負担金もここに分類される。このため、各団体の事業展開により、指数は毎年上下動が見られ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111760</xdr:rowOff>
    </xdr:from>
    <xdr:to>
      <xdr:col>82</xdr:col>
      <xdr:colOff>107950</xdr:colOff>
      <xdr:row>36</xdr:row>
      <xdr:rowOff>119380</xdr:rowOff>
    </xdr:to>
    <xdr:cxnSp macro="">
      <xdr:nvCxnSpPr>
        <xdr:cNvPr id="314" name="直線コネクタ 313"/>
        <xdr:cNvCxnSpPr/>
      </xdr:nvCxnSpPr>
      <xdr:spPr>
        <a:xfrm flipV="1">
          <a:off x="15671800" y="594106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36</xdr:row>
      <xdr:rowOff>119380</xdr:rowOff>
    </xdr:to>
    <xdr:cxnSp macro="">
      <xdr:nvCxnSpPr>
        <xdr:cNvPr id="317" name="直線コネクタ 316"/>
        <xdr:cNvCxnSpPr/>
      </xdr:nvCxnSpPr>
      <xdr:spPr>
        <a:xfrm>
          <a:off x="14782800" y="59867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36</xdr:row>
      <xdr:rowOff>66040</xdr:rowOff>
    </xdr:to>
    <xdr:cxnSp macro="">
      <xdr:nvCxnSpPr>
        <xdr:cNvPr id="320" name="直線コネクタ 319"/>
        <xdr:cNvCxnSpPr/>
      </xdr:nvCxnSpPr>
      <xdr:spPr>
        <a:xfrm flipV="1">
          <a:off x="13893800" y="5986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66040</xdr:rowOff>
    </xdr:from>
    <xdr:to>
      <xdr:col>69</xdr:col>
      <xdr:colOff>92075</xdr:colOff>
      <xdr:row>36</xdr:row>
      <xdr:rowOff>73660</xdr:rowOff>
    </xdr:to>
    <xdr:cxnSp macro="">
      <xdr:nvCxnSpPr>
        <xdr:cNvPr id="323" name="直線コネクタ 322"/>
        <xdr:cNvCxnSpPr/>
      </xdr:nvCxnSpPr>
      <xdr:spPr>
        <a:xfrm flipV="1">
          <a:off x="13004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3" name="楕円 332"/>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77487</xdr:rowOff>
    </xdr:from>
    <xdr:ext cx="762000" cy="259045"/>
    <xdr:sp macro="" textlink="">
      <xdr:nvSpPr>
        <xdr:cNvPr id="334"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68580</xdr:rowOff>
    </xdr:from>
    <xdr:to>
      <xdr:col>78</xdr:col>
      <xdr:colOff>120650</xdr:colOff>
      <xdr:row>36</xdr:row>
      <xdr:rowOff>170180</xdr:rowOff>
    </xdr:to>
    <xdr:sp macro="" textlink="">
      <xdr:nvSpPr>
        <xdr:cNvPr id="335" name="楕円 334"/>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36" name="テキスト ボックス 335"/>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7" name="楕円 336"/>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47007</xdr:rowOff>
    </xdr:from>
    <xdr:ext cx="762000" cy="259045"/>
    <xdr:sp macro="" textlink="">
      <xdr:nvSpPr>
        <xdr:cNvPr id="338" name="テキスト ボックス 337"/>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9" name="楕円 338"/>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40" name="テキスト ボックス 33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1" name="楕円 340"/>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42" name="テキスト ボックス 341"/>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平成２９（２０１７）年度法人税収の大幅な増収（＝経常収入の増額）により、３．７ポイント減と大きく改善している。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しかし、支出額は償還期間の短い防災無線の整備や小中学校における空調設備整備等の借入により増加している。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上三川町財政適正化計画に掲げた「平成２９年度地方債残高を６７億円以下」の目標はおおむね達成したが、今後の新規発行により、増加することも想定される。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76</xdr:row>
      <xdr:rowOff>27939</xdr:rowOff>
    </xdr:to>
    <xdr:cxnSp macro="">
      <xdr:nvCxnSpPr>
        <xdr:cNvPr id="375" name="直線コネクタ 374"/>
        <xdr:cNvCxnSpPr/>
      </xdr:nvCxnSpPr>
      <xdr:spPr>
        <a:xfrm flipV="1">
          <a:off x="3987800" y="1277620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76</xdr:row>
      <xdr:rowOff>27939</xdr:rowOff>
    </xdr:to>
    <xdr:cxnSp macro="">
      <xdr:nvCxnSpPr>
        <xdr:cNvPr id="378" name="直線コネクタ 377"/>
        <xdr:cNvCxnSpPr/>
      </xdr:nvCxnSpPr>
      <xdr:spPr>
        <a:xfrm>
          <a:off x="3098800" y="128219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76</xdr:row>
      <xdr:rowOff>96520</xdr:rowOff>
    </xdr:to>
    <xdr:cxnSp macro="">
      <xdr:nvCxnSpPr>
        <xdr:cNvPr id="381" name="直線コネクタ 380"/>
        <xdr:cNvCxnSpPr/>
      </xdr:nvCxnSpPr>
      <xdr:spPr>
        <a:xfrm flipV="1">
          <a:off x="2209800" y="128219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165100</xdr:rowOff>
    </xdr:to>
    <xdr:cxnSp macro="">
      <xdr:nvCxnSpPr>
        <xdr:cNvPr id="384" name="直線コネクタ 383"/>
        <xdr:cNvCxnSpPr/>
      </xdr:nvCxnSpPr>
      <xdr:spPr>
        <a:xfrm flipV="1">
          <a:off x="1320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6" name="テキスト ボックス 385"/>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38100</xdr:rowOff>
    </xdr:from>
    <xdr:to>
      <xdr:col>24</xdr:col>
      <xdr:colOff>76200</xdr:colOff>
      <xdr:row>74</xdr:row>
      <xdr:rowOff>139700</xdr:rowOff>
    </xdr:to>
    <xdr:sp macro="" textlink="">
      <xdr:nvSpPr>
        <xdr:cNvPr id="394" name="楕円 393"/>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54627</xdr:rowOff>
    </xdr:from>
    <xdr:ext cx="762000" cy="259045"/>
    <xdr:sp macro="" textlink="">
      <xdr:nvSpPr>
        <xdr:cNvPr id="395"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6" name="楕円 395"/>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7" name="テキスト ボックス 396"/>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8" name="楕円 397"/>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99" name="テキスト ボックス 398"/>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400" name="楕円 399"/>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401" name="テキスト ボックス 400"/>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402" name="楕円 401"/>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403" name="テキスト ボックス 40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いずれの費目においても指数が大きく改善しているのは、平成２９（２０１７）年度法人税収の大幅な増収によるものである。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しかし、支出額を見ると、大きな支出の減額は認められず、この改善の効果は極めて短期的なものでしかないと言える。</a:t>
          </a:r>
        </a:p>
        <a:p>
          <a:r>
            <a:rPr kumimoji="1" lang="ja-JP" altLang="en-US" sz="1300">
              <a:latin typeface="ＭＳ Ｐゴシック" panose="020B0600070205080204" pitchFamily="50" charset="-128"/>
              <a:ea typeface="ＭＳ Ｐゴシック" panose="020B0600070205080204" pitchFamily="50" charset="-128"/>
            </a:rPr>
            <a:t>　義務的経費の割合が大きい中で、指数の水準を維持していくには、優先度の低い事業の廃止を念頭に各種計画を見直していくこととなる。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80</xdr:row>
      <xdr:rowOff>92711</xdr:rowOff>
    </xdr:to>
    <xdr:cxnSp macro="">
      <xdr:nvCxnSpPr>
        <xdr:cNvPr id="436" name="直線コネクタ 435"/>
        <xdr:cNvCxnSpPr/>
      </xdr:nvCxnSpPr>
      <xdr:spPr>
        <a:xfrm flipV="1">
          <a:off x="15671800" y="12753340"/>
          <a:ext cx="838200" cy="10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80</xdr:row>
      <xdr:rowOff>92711</xdr:rowOff>
    </xdr:to>
    <xdr:cxnSp macro="">
      <xdr:nvCxnSpPr>
        <xdr:cNvPr id="439" name="直線コネクタ 438"/>
        <xdr:cNvCxnSpPr/>
      </xdr:nvCxnSpPr>
      <xdr:spPr>
        <a:xfrm>
          <a:off x="14782800" y="12928600"/>
          <a:ext cx="889000" cy="8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79</xdr:row>
      <xdr:rowOff>31750</xdr:rowOff>
    </xdr:to>
    <xdr:cxnSp macro="">
      <xdr:nvCxnSpPr>
        <xdr:cNvPr id="442" name="直線コネクタ 441"/>
        <xdr:cNvCxnSpPr/>
      </xdr:nvCxnSpPr>
      <xdr:spPr>
        <a:xfrm flipV="1">
          <a:off x="13893800" y="129286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31750</xdr:rowOff>
    </xdr:to>
    <xdr:cxnSp macro="">
      <xdr:nvCxnSpPr>
        <xdr:cNvPr id="445" name="直線コネクタ 444"/>
        <xdr:cNvCxnSpPr/>
      </xdr:nvCxnSpPr>
      <xdr:spPr>
        <a:xfrm>
          <a:off x="13004800" y="1350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7" name="テキスト ボックス 446"/>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49" name="テキスト ボックス 448"/>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xdr:rowOff>
    </xdr:from>
    <xdr:to>
      <xdr:col>82</xdr:col>
      <xdr:colOff>158750</xdr:colOff>
      <xdr:row>74</xdr:row>
      <xdr:rowOff>116840</xdr:rowOff>
    </xdr:to>
    <xdr:sp macro="" textlink="">
      <xdr:nvSpPr>
        <xdr:cNvPr id="455" name="楕円 454"/>
        <xdr:cNvSpPr/>
      </xdr:nvSpPr>
      <xdr:spPr>
        <a:xfrm>
          <a:off x="16459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95267</xdr:rowOff>
    </xdr:from>
    <xdr:ext cx="762000" cy="259045"/>
    <xdr:sp macro="" textlink="">
      <xdr:nvSpPr>
        <xdr:cNvPr id="456" name="公債費以外該当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41911</xdr:rowOff>
    </xdr:from>
    <xdr:to>
      <xdr:col>78</xdr:col>
      <xdr:colOff>120650</xdr:colOff>
      <xdr:row>80</xdr:row>
      <xdr:rowOff>143511</xdr:rowOff>
    </xdr:to>
    <xdr:sp macro="" textlink="">
      <xdr:nvSpPr>
        <xdr:cNvPr id="457" name="楕円 456"/>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128288</xdr:rowOff>
    </xdr:from>
    <xdr:ext cx="736600" cy="259045"/>
    <xdr:sp macro="" textlink="">
      <xdr:nvSpPr>
        <xdr:cNvPr id="458" name="テキスト ボックス 457"/>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9" name="楕円 458"/>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60" name="テキスト ボックス 459"/>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61" name="楕円 460"/>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62" name="テキスト ボックス 461"/>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63" name="楕円 462"/>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64" name="テキスト ボックス 463"/>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104118</xdr:rowOff>
    </xdr:from>
    <xdr:to>
      <xdr:col>29</xdr:col>
      <xdr:colOff>127000</xdr:colOff>
      <xdr:row>18</xdr:row>
      <xdr:rowOff>114683</xdr:rowOff>
    </xdr:to>
    <xdr:cxnSp macro="">
      <xdr:nvCxnSpPr>
        <xdr:cNvPr id="52" name="直線コネクタ 51"/>
        <xdr:cNvCxnSpPr/>
      </xdr:nvCxnSpPr>
      <xdr:spPr bwMode="auto">
        <a:xfrm flipV="1">
          <a:off x="5003800" y="3237843"/>
          <a:ext cx="647700" cy="1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109327</xdr:rowOff>
    </xdr:from>
    <xdr:to>
      <xdr:col>26</xdr:col>
      <xdr:colOff>50800</xdr:colOff>
      <xdr:row>18</xdr:row>
      <xdr:rowOff>114683</xdr:rowOff>
    </xdr:to>
    <xdr:cxnSp macro="">
      <xdr:nvCxnSpPr>
        <xdr:cNvPr id="55" name="直線コネクタ 54"/>
        <xdr:cNvCxnSpPr/>
      </xdr:nvCxnSpPr>
      <xdr:spPr bwMode="auto">
        <a:xfrm>
          <a:off x="4305300" y="3243052"/>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82630</xdr:rowOff>
    </xdr:from>
    <xdr:to>
      <xdr:col>22</xdr:col>
      <xdr:colOff>114300</xdr:colOff>
      <xdr:row>18</xdr:row>
      <xdr:rowOff>109327</xdr:rowOff>
    </xdr:to>
    <xdr:cxnSp macro="">
      <xdr:nvCxnSpPr>
        <xdr:cNvPr id="58" name="直線コネクタ 57"/>
        <xdr:cNvCxnSpPr/>
      </xdr:nvCxnSpPr>
      <xdr:spPr bwMode="auto">
        <a:xfrm>
          <a:off x="3606800" y="3216355"/>
          <a:ext cx="698500" cy="2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82630</xdr:rowOff>
    </xdr:from>
    <xdr:to>
      <xdr:col>18</xdr:col>
      <xdr:colOff>177800</xdr:colOff>
      <xdr:row>18</xdr:row>
      <xdr:rowOff>130064</xdr:rowOff>
    </xdr:to>
    <xdr:cxnSp macro="">
      <xdr:nvCxnSpPr>
        <xdr:cNvPr id="61" name="直線コネクタ 60"/>
        <xdr:cNvCxnSpPr/>
      </xdr:nvCxnSpPr>
      <xdr:spPr bwMode="auto">
        <a:xfrm flipV="1">
          <a:off x="2908300" y="3216355"/>
          <a:ext cx="698500" cy="4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82309</xdr:rowOff>
    </xdr:from>
    <xdr:ext cx="762000" cy="259045"/>
    <xdr:sp macro="" textlink="">
      <xdr:nvSpPr>
        <xdr:cNvPr id="63" name="テキスト ボックス 62"/>
        <xdr:cNvSpPr txBox="1"/>
      </xdr:nvSpPr>
      <xdr:spPr>
        <a:xfrm>
          <a:off x="32258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123523</xdr:rowOff>
    </xdr:from>
    <xdr:ext cx="762000" cy="259045"/>
    <xdr:sp macro="" textlink="">
      <xdr:nvSpPr>
        <xdr:cNvPr id="65" name="テキスト ボックス 64"/>
        <xdr:cNvSpPr txBox="1"/>
      </xdr:nvSpPr>
      <xdr:spPr>
        <a:xfrm>
          <a:off x="2527300" y="27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53318</xdr:rowOff>
    </xdr:from>
    <xdr:to>
      <xdr:col>29</xdr:col>
      <xdr:colOff>177800</xdr:colOff>
      <xdr:row>18</xdr:row>
      <xdr:rowOff>154918</xdr:rowOff>
    </xdr:to>
    <xdr:sp macro="" textlink="">
      <xdr:nvSpPr>
        <xdr:cNvPr id="71" name="楕円 70"/>
        <xdr:cNvSpPr/>
      </xdr:nvSpPr>
      <xdr:spPr bwMode="auto">
        <a:xfrm>
          <a:off x="5600700" y="318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25395</xdr:rowOff>
    </xdr:from>
    <xdr:ext cx="762000" cy="259045"/>
    <xdr:sp macro="" textlink="">
      <xdr:nvSpPr>
        <xdr:cNvPr id="72" name="人口1人当たり決算額の推移該当値テキスト130"/>
        <xdr:cNvSpPr txBox="1"/>
      </xdr:nvSpPr>
      <xdr:spPr>
        <a:xfrm>
          <a:off x="5740400" y="315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63883</xdr:rowOff>
    </xdr:from>
    <xdr:to>
      <xdr:col>26</xdr:col>
      <xdr:colOff>101600</xdr:colOff>
      <xdr:row>18</xdr:row>
      <xdr:rowOff>165483</xdr:rowOff>
    </xdr:to>
    <xdr:sp macro="" textlink="">
      <xdr:nvSpPr>
        <xdr:cNvPr id="73" name="楕円 72"/>
        <xdr:cNvSpPr/>
      </xdr:nvSpPr>
      <xdr:spPr bwMode="auto">
        <a:xfrm>
          <a:off x="4953000" y="319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150260</xdr:rowOff>
    </xdr:from>
    <xdr:ext cx="736600" cy="259045"/>
    <xdr:sp macro="" textlink="">
      <xdr:nvSpPr>
        <xdr:cNvPr id="74" name="テキスト ボックス 73"/>
        <xdr:cNvSpPr txBox="1"/>
      </xdr:nvSpPr>
      <xdr:spPr>
        <a:xfrm>
          <a:off x="4622800" y="328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58527</xdr:rowOff>
    </xdr:from>
    <xdr:to>
      <xdr:col>22</xdr:col>
      <xdr:colOff>165100</xdr:colOff>
      <xdr:row>18</xdr:row>
      <xdr:rowOff>160127</xdr:rowOff>
    </xdr:to>
    <xdr:sp macro="" textlink="">
      <xdr:nvSpPr>
        <xdr:cNvPr id="75" name="楕円 74"/>
        <xdr:cNvSpPr/>
      </xdr:nvSpPr>
      <xdr:spPr bwMode="auto">
        <a:xfrm>
          <a:off x="4254500" y="319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144904</xdr:rowOff>
    </xdr:from>
    <xdr:ext cx="762000" cy="259045"/>
    <xdr:sp macro="" textlink="">
      <xdr:nvSpPr>
        <xdr:cNvPr id="76" name="テキスト ボックス 75"/>
        <xdr:cNvSpPr txBox="1"/>
      </xdr:nvSpPr>
      <xdr:spPr>
        <a:xfrm>
          <a:off x="3924300" y="327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31830</xdr:rowOff>
    </xdr:from>
    <xdr:to>
      <xdr:col>19</xdr:col>
      <xdr:colOff>38100</xdr:colOff>
      <xdr:row>18</xdr:row>
      <xdr:rowOff>133430</xdr:rowOff>
    </xdr:to>
    <xdr:sp macro="" textlink="">
      <xdr:nvSpPr>
        <xdr:cNvPr id="77" name="楕円 76"/>
        <xdr:cNvSpPr/>
      </xdr:nvSpPr>
      <xdr:spPr bwMode="auto">
        <a:xfrm>
          <a:off x="3556000" y="316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118207</xdr:rowOff>
    </xdr:from>
    <xdr:ext cx="762000" cy="259045"/>
    <xdr:sp macro="" textlink="">
      <xdr:nvSpPr>
        <xdr:cNvPr id="78" name="テキスト ボックス 77"/>
        <xdr:cNvSpPr txBox="1"/>
      </xdr:nvSpPr>
      <xdr:spPr>
        <a:xfrm>
          <a:off x="3225800" y="325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79264</xdr:rowOff>
    </xdr:from>
    <xdr:to>
      <xdr:col>15</xdr:col>
      <xdr:colOff>101600</xdr:colOff>
      <xdr:row>19</xdr:row>
      <xdr:rowOff>9414</xdr:rowOff>
    </xdr:to>
    <xdr:sp macro="" textlink="">
      <xdr:nvSpPr>
        <xdr:cNvPr id="79" name="楕円 78"/>
        <xdr:cNvSpPr/>
      </xdr:nvSpPr>
      <xdr:spPr bwMode="auto">
        <a:xfrm>
          <a:off x="2857500" y="321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165641</xdr:rowOff>
    </xdr:from>
    <xdr:ext cx="762000" cy="259045"/>
    <xdr:sp macro="" textlink="">
      <xdr:nvSpPr>
        <xdr:cNvPr id="80" name="テキスト ボックス 79"/>
        <xdr:cNvSpPr txBox="1"/>
      </xdr:nvSpPr>
      <xdr:spPr>
        <a:xfrm>
          <a:off x="2527300" y="329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123182</xdr:rowOff>
    </xdr:from>
    <xdr:to>
      <xdr:col>29</xdr:col>
      <xdr:colOff>127000</xdr:colOff>
      <xdr:row>37</xdr:row>
      <xdr:rowOff>149563</xdr:rowOff>
    </xdr:to>
    <xdr:cxnSp macro="">
      <xdr:nvCxnSpPr>
        <xdr:cNvPr id="112" name="直線コネクタ 111"/>
        <xdr:cNvCxnSpPr/>
      </xdr:nvCxnSpPr>
      <xdr:spPr bwMode="auto">
        <a:xfrm flipV="1">
          <a:off x="5003800" y="7247882"/>
          <a:ext cx="6477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107478</xdr:rowOff>
    </xdr:from>
    <xdr:to>
      <xdr:col>26</xdr:col>
      <xdr:colOff>50800</xdr:colOff>
      <xdr:row>37</xdr:row>
      <xdr:rowOff>149563</xdr:rowOff>
    </xdr:to>
    <xdr:cxnSp macro="">
      <xdr:nvCxnSpPr>
        <xdr:cNvPr id="115" name="直線コネクタ 114"/>
        <xdr:cNvCxnSpPr/>
      </xdr:nvCxnSpPr>
      <xdr:spPr bwMode="auto">
        <a:xfrm>
          <a:off x="4305300" y="7232178"/>
          <a:ext cx="698500" cy="4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84480</xdr:rowOff>
    </xdr:from>
    <xdr:to>
      <xdr:col>22</xdr:col>
      <xdr:colOff>114300</xdr:colOff>
      <xdr:row>37</xdr:row>
      <xdr:rowOff>107478</xdr:rowOff>
    </xdr:to>
    <xdr:cxnSp macro="">
      <xdr:nvCxnSpPr>
        <xdr:cNvPr id="118" name="直線コネクタ 117"/>
        <xdr:cNvCxnSpPr/>
      </xdr:nvCxnSpPr>
      <xdr:spPr bwMode="auto">
        <a:xfrm>
          <a:off x="3606800" y="7209180"/>
          <a:ext cx="698500" cy="22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48407</xdr:rowOff>
    </xdr:from>
    <xdr:to>
      <xdr:col>18</xdr:col>
      <xdr:colOff>177800</xdr:colOff>
      <xdr:row>37</xdr:row>
      <xdr:rowOff>84480</xdr:rowOff>
    </xdr:to>
    <xdr:cxnSp macro="">
      <xdr:nvCxnSpPr>
        <xdr:cNvPr id="121" name="直線コネクタ 120"/>
        <xdr:cNvCxnSpPr/>
      </xdr:nvCxnSpPr>
      <xdr:spPr bwMode="auto">
        <a:xfrm>
          <a:off x="2908300" y="7173107"/>
          <a:ext cx="698500" cy="3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260443</xdr:rowOff>
    </xdr:from>
    <xdr:ext cx="762000" cy="259045"/>
    <xdr:sp macro="" textlink="">
      <xdr:nvSpPr>
        <xdr:cNvPr id="123" name="テキスト ボックス 122"/>
        <xdr:cNvSpPr txBox="1"/>
      </xdr:nvSpPr>
      <xdr:spPr>
        <a:xfrm>
          <a:off x="3225800" y="68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190880</xdr:rowOff>
    </xdr:from>
    <xdr:ext cx="762000" cy="259045"/>
    <xdr:sp macro="" textlink="">
      <xdr:nvSpPr>
        <xdr:cNvPr id="125" name="テキスト ボックス 124"/>
        <xdr:cNvSpPr txBox="1"/>
      </xdr:nvSpPr>
      <xdr:spPr>
        <a:xfrm>
          <a:off x="2527300" y="680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72382</xdr:rowOff>
    </xdr:from>
    <xdr:to>
      <xdr:col>29</xdr:col>
      <xdr:colOff>177800</xdr:colOff>
      <xdr:row>37</xdr:row>
      <xdr:rowOff>173982</xdr:rowOff>
    </xdr:to>
    <xdr:sp macro="" textlink="">
      <xdr:nvSpPr>
        <xdr:cNvPr id="131" name="楕円 130"/>
        <xdr:cNvSpPr/>
      </xdr:nvSpPr>
      <xdr:spPr bwMode="auto">
        <a:xfrm>
          <a:off x="5600700" y="719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44459</xdr:rowOff>
    </xdr:from>
    <xdr:ext cx="762000" cy="259045"/>
    <xdr:sp macro="" textlink="">
      <xdr:nvSpPr>
        <xdr:cNvPr id="132" name="人口1人当たり決算額の推移該当値テキスト445"/>
        <xdr:cNvSpPr txBox="1"/>
      </xdr:nvSpPr>
      <xdr:spPr>
        <a:xfrm>
          <a:off x="5740400" y="716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98763</xdr:rowOff>
    </xdr:from>
    <xdr:to>
      <xdr:col>26</xdr:col>
      <xdr:colOff>101600</xdr:colOff>
      <xdr:row>37</xdr:row>
      <xdr:rowOff>200363</xdr:rowOff>
    </xdr:to>
    <xdr:sp macro="" textlink="">
      <xdr:nvSpPr>
        <xdr:cNvPr id="133" name="楕円 132"/>
        <xdr:cNvSpPr/>
      </xdr:nvSpPr>
      <xdr:spPr bwMode="auto">
        <a:xfrm>
          <a:off x="4953000" y="722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185140</xdr:rowOff>
    </xdr:from>
    <xdr:ext cx="736600" cy="259045"/>
    <xdr:sp macro="" textlink="">
      <xdr:nvSpPr>
        <xdr:cNvPr id="134" name="テキスト ボックス 133"/>
        <xdr:cNvSpPr txBox="1"/>
      </xdr:nvSpPr>
      <xdr:spPr>
        <a:xfrm>
          <a:off x="4622800" y="7309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56678</xdr:rowOff>
    </xdr:from>
    <xdr:to>
      <xdr:col>22</xdr:col>
      <xdr:colOff>165100</xdr:colOff>
      <xdr:row>37</xdr:row>
      <xdr:rowOff>158278</xdr:rowOff>
    </xdr:to>
    <xdr:sp macro="" textlink="">
      <xdr:nvSpPr>
        <xdr:cNvPr id="135" name="楕円 134"/>
        <xdr:cNvSpPr/>
      </xdr:nvSpPr>
      <xdr:spPr bwMode="auto">
        <a:xfrm>
          <a:off x="4254500" y="718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143055</xdr:rowOff>
    </xdr:from>
    <xdr:ext cx="762000" cy="259045"/>
    <xdr:sp macro="" textlink="">
      <xdr:nvSpPr>
        <xdr:cNvPr id="136" name="テキスト ボックス 135"/>
        <xdr:cNvSpPr txBox="1"/>
      </xdr:nvSpPr>
      <xdr:spPr>
        <a:xfrm>
          <a:off x="3924300" y="726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33680</xdr:rowOff>
    </xdr:from>
    <xdr:to>
      <xdr:col>19</xdr:col>
      <xdr:colOff>38100</xdr:colOff>
      <xdr:row>37</xdr:row>
      <xdr:rowOff>135280</xdr:rowOff>
    </xdr:to>
    <xdr:sp macro="" textlink="">
      <xdr:nvSpPr>
        <xdr:cNvPr id="137" name="楕円 136"/>
        <xdr:cNvSpPr/>
      </xdr:nvSpPr>
      <xdr:spPr bwMode="auto">
        <a:xfrm>
          <a:off x="3556000" y="715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120057</xdr:rowOff>
    </xdr:from>
    <xdr:ext cx="762000" cy="259045"/>
    <xdr:sp macro="" textlink="">
      <xdr:nvSpPr>
        <xdr:cNvPr id="138" name="テキスト ボックス 137"/>
        <xdr:cNvSpPr txBox="1"/>
      </xdr:nvSpPr>
      <xdr:spPr>
        <a:xfrm>
          <a:off x="3225800" y="724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169057</xdr:rowOff>
    </xdr:from>
    <xdr:to>
      <xdr:col>15</xdr:col>
      <xdr:colOff>101600</xdr:colOff>
      <xdr:row>37</xdr:row>
      <xdr:rowOff>99207</xdr:rowOff>
    </xdr:to>
    <xdr:sp macro="" textlink="">
      <xdr:nvSpPr>
        <xdr:cNvPr id="139" name="楕円 138"/>
        <xdr:cNvSpPr/>
      </xdr:nvSpPr>
      <xdr:spPr bwMode="auto">
        <a:xfrm>
          <a:off x="2857500" y="712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83984</xdr:rowOff>
    </xdr:from>
    <xdr:ext cx="762000" cy="259045"/>
    <xdr:sp macro="" textlink="">
      <xdr:nvSpPr>
        <xdr:cNvPr id="140" name="テキスト ボックス 139"/>
        <xdr:cNvSpPr txBox="1"/>
      </xdr:nvSpPr>
      <xdr:spPr>
        <a:xfrm>
          <a:off x="2527300" y="720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43897</xdr:rowOff>
    </xdr:from>
    <xdr:to>
      <xdr:col>24</xdr:col>
      <xdr:colOff>63500</xdr:colOff>
      <xdr:row>38</xdr:row>
      <xdr:rowOff>49936</xdr:rowOff>
    </xdr:to>
    <xdr:cxnSp macro="">
      <xdr:nvCxnSpPr>
        <xdr:cNvPr id="61" name="直線コネクタ 60"/>
        <xdr:cNvCxnSpPr/>
      </xdr:nvCxnSpPr>
      <xdr:spPr>
        <a:xfrm>
          <a:off x="3797300" y="6558997"/>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168218</xdr:rowOff>
    </xdr:from>
    <xdr:to>
      <xdr:col>19</xdr:col>
      <xdr:colOff>177800</xdr:colOff>
      <xdr:row>38</xdr:row>
      <xdr:rowOff>43897</xdr:rowOff>
    </xdr:to>
    <xdr:cxnSp macro="">
      <xdr:nvCxnSpPr>
        <xdr:cNvPr id="64" name="直線コネクタ 63"/>
        <xdr:cNvCxnSpPr/>
      </xdr:nvCxnSpPr>
      <xdr:spPr>
        <a:xfrm>
          <a:off x="2908300" y="6511868"/>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156045</xdr:rowOff>
    </xdr:from>
    <xdr:to>
      <xdr:col>15</xdr:col>
      <xdr:colOff>50800</xdr:colOff>
      <xdr:row>37</xdr:row>
      <xdr:rowOff>168218</xdr:rowOff>
    </xdr:to>
    <xdr:cxnSp macro="">
      <xdr:nvCxnSpPr>
        <xdr:cNvPr id="67" name="直線コネクタ 66"/>
        <xdr:cNvCxnSpPr/>
      </xdr:nvCxnSpPr>
      <xdr:spPr>
        <a:xfrm>
          <a:off x="2019300" y="6499695"/>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156045</xdr:rowOff>
    </xdr:from>
    <xdr:to>
      <xdr:col>10</xdr:col>
      <xdr:colOff>114300</xdr:colOff>
      <xdr:row>38</xdr:row>
      <xdr:rowOff>26962</xdr:rowOff>
    </xdr:to>
    <xdr:cxnSp macro="">
      <xdr:nvCxnSpPr>
        <xdr:cNvPr id="70" name="直線コネクタ 69"/>
        <xdr:cNvCxnSpPr/>
      </xdr:nvCxnSpPr>
      <xdr:spPr>
        <a:xfrm flipV="1">
          <a:off x="1130300" y="6499695"/>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170586</xdr:rowOff>
    </xdr:from>
    <xdr:to>
      <xdr:col>24</xdr:col>
      <xdr:colOff>114300</xdr:colOff>
      <xdr:row>38</xdr:row>
      <xdr:rowOff>100736</xdr:rowOff>
    </xdr:to>
    <xdr:sp macro="" textlink="">
      <xdr:nvSpPr>
        <xdr:cNvPr id="80" name="楕円 79"/>
        <xdr:cNvSpPr/>
      </xdr:nvSpPr>
      <xdr:spPr>
        <a:xfrm>
          <a:off x="4584700" y="65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149013</xdr:rowOff>
    </xdr:from>
    <xdr:ext cx="534377" cy="259045"/>
    <xdr:sp macro="" textlink="">
      <xdr:nvSpPr>
        <xdr:cNvPr id="81" name="人件費該当値テキスト"/>
        <xdr:cNvSpPr txBox="1"/>
      </xdr:nvSpPr>
      <xdr:spPr>
        <a:xfrm>
          <a:off x="4686300" y="64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164547</xdr:rowOff>
    </xdr:from>
    <xdr:to>
      <xdr:col>20</xdr:col>
      <xdr:colOff>38100</xdr:colOff>
      <xdr:row>38</xdr:row>
      <xdr:rowOff>94697</xdr:rowOff>
    </xdr:to>
    <xdr:sp macro="" textlink="">
      <xdr:nvSpPr>
        <xdr:cNvPr id="82" name="楕円 81"/>
        <xdr:cNvSpPr/>
      </xdr:nvSpPr>
      <xdr:spPr>
        <a:xfrm>
          <a:off x="3746500" y="65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85824</xdr:rowOff>
    </xdr:from>
    <xdr:ext cx="534377" cy="259045"/>
    <xdr:sp macro="" textlink="">
      <xdr:nvSpPr>
        <xdr:cNvPr id="83" name="テキスト ボックス 82"/>
        <xdr:cNvSpPr txBox="1"/>
      </xdr:nvSpPr>
      <xdr:spPr>
        <a:xfrm>
          <a:off x="3530111" y="66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117418</xdr:rowOff>
    </xdr:from>
    <xdr:to>
      <xdr:col>15</xdr:col>
      <xdr:colOff>101600</xdr:colOff>
      <xdr:row>38</xdr:row>
      <xdr:rowOff>47568</xdr:rowOff>
    </xdr:to>
    <xdr:sp macro="" textlink="">
      <xdr:nvSpPr>
        <xdr:cNvPr id="84" name="楕円 83"/>
        <xdr:cNvSpPr/>
      </xdr:nvSpPr>
      <xdr:spPr>
        <a:xfrm>
          <a:off x="2857500" y="64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38695</xdr:rowOff>
    </xdr:from>
    <xdr:ext cx="534377" cy="259045"/>
    <xdr:sp macro="" textlink="">
      <xdr:nvSpPr>
        <xdr:cNvPr id="85" name="テキスト ボックス 84"/>
        <xdr:cNvSpPr txBox="1"/>
      </xdr:nvSpPr>
      <xdr:spPr>
        <a:xfrm>
          <a:off x="2641111" y="65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105245</xdr:rowOff>
    </xdr:from>
    <xdr:to>
      <xdr:col>10</xdr:col>
      <xdr:colOff>165100</xdr:colOff>
      <xdr:row>38</xdr:row>
      <xdr:rowOff>35395</xdr:rowOff>
    </xdr:to>
    <xdr:sp macro="" textlink="">
      <xdr:nvSpPr>
        <xdr:cNvPr id="86" name="楕円 85"/>
        <xdr:cNvSpPr/>
      </xdr:nvSpPr>
      <xdr:spPr>
        <a:xfrm>
          <a:off x="1968500" y="6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26522</xdr:rowOff>
    </xdr:from>
    <xdr:ext cx="534377" cy="259045"/>
    <xdr:sp macro="" textlink="">
      <xdr:nvSpPr>
        <xdr:cNvPr id="87" name="テキスト ボックス 86"/>
        <xdr:cNvSpPr txBox="1"/>
      </xdr:nvSpPr>
      <xdr:spPr>
        <a:xfrm>
          <a:off x="1752111" y="65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147612</xdr:rowOff>
    </xdr:from>
    <xdr:to>
      <xdr:col>6</xdr:col>
      <xdr:colOff>38100</xdr:colOff>
      <xdr:row>38</xdr:row>
      <xdr:rowOff>77762</xdr:rowOff>
    </xdr:to>
    <xdr:sp macro="" textlink="">
      <xdr:nvSpPr>
        <xdr:cNvPr id="88" name="楕円 87"/>
        <xdr:cNvSpPr/>
      </xdr:nvSpPr>
      <xdr:spPr>
        <a:xfrm>
          <a:off x="1079500" y="64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68889</xdr:rowOff>
    </xdr:from>
    <xdr:ext cx="534377" cy="259045"/>
    <xdr:sp macro="" textlink="">
      <xdr:nvSpPr>
        <xdr:cNvPr id="89" name="テキスト ボックス 88"/>
        <xdr:cNvSpPr txBox="1"/>
      </xdr:nvSpPr>
      <xdr:spPr>
        <a:xfrm>
          <a:off x="863111" y="658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78106</xdr:rowOff>
    </xdr:from>
    <xdr:to>
      <xdr:col>24</xdr:col>
      <xdr:colOff>63500</xdr:colOff>
      <xdr:row>57</xdr:row>
      <xdr:rowOff>80228</xdr:rowOff>
    </xdr:to>
    <xdr:cxnSp macro="">
      <xdr:nvCxnSpPr>
        <xdr:cNvPr id="116" name="直線コネクタ 115"/>
        <xdr:cNvCxnSpPr/>
      </xdr:nvCxnSpPr>
      <xdr:spPr>
        <a:xfrm flipV="1">
          <a:off x="3797300" y="9850756"/>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72130</xdr:rowOff>
    </xdr:from>
    <xdr:to>
      <xdr:col>19</xdr:col>
      <xdr:colOff>177800</xdr:colOff>
      <xdr:row>57</xdr:row>
      <xdr:rowOff>80228</xdr:rowOff>
    </xdr:to>
    <xdr:cxnSp macro="">
      <xdr:nvCxnSpPr>
        <xdr:cNvPr id="119" name="直線コネクタ 118"/>
        <xdr:cNvCxnSpPr/>
      </xdr:nvCxnSpPr>
      <xdr:spPr>
        <a:xfrm>
          <a:off x="2908300" y="9844780"/>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72130</xdr:rowOff>
    </xdr:from>
    <xdr:to>
      <xdr:col>15</xdr:col>
      <xdr:colOff>50800</xdr:colOff>
      <xdr:row>57</xdr:row>
      <xdr:rowOff>84955</xdr:rowOff>
    </xdr:to>
    <xdr:cxnSp macro="">
      <xdr:nvCxnSpPr>
        <xdr:cNvPr id="122" name="直線コネクタ 121"/>
        <xdr:cNvCxnSpPr/>
      </xdr:nvCxnSpPr>
      <xdr:spPr>
        <a:xfrm flipV="1">
          <a:off x="2019300" y="9844780"/>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84955</xdr:rowOff>
    </xdr:from>
    <xdr:to>
      <xdr:col>10</xdr:col>
      <xdr:colOff>114300</xdr:colOff>
      <xdr:row>57</xdr:row>
      <xdr:rowOff>94597</xdr:rowOff>
    </xdr:to>
    <xdr:cxnSp macro="">
      <xdr:nvCxnSpPr>
        <xdr:cNvPr id="125" name="直線コネクタ 124"/>
        <xdr:cNvCxnSpPr/>
      </xdr:nvCxnSpPr>
      <xdr:spPr>
        <a:xfrm flipV="1">
          <a:off x="1130300" y="9857605"/>
          <a:ext cx="889000" cy="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27306</xdr:rowOff>
    </xdr:from>
    <xdr:to>
      <xdr:col>24</xdr:col>
      <xdr:colOff>114300</xdr:colOff>
      <xdr:row>57</xdr:row>
      <xdr:rowOff>128906</xdr:rowOff>
    </xdr:to>
    <xdr:sp macro="" textlink="">
      <xdr:nvSpPr>
        <xdr:cNvPr id="135" name="楕円 134"/>
        <xdr:cNvSpPr/>
      </xdr:nvSpPr>
      <xdr:spPr>
        <a:xfrm>
          <a:off x="4584700" y="97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113683</xdr:rowOff>
    </xdr:from>
    <xdr:ext cx="534377" cy="259045"/>
    <xdr:sp macro="" textlink="">
      <xdr:nvSpPr>
        <xdr:cNvPr id="136" name="物件費該当値テキスト"/>
        <xdr:cNvSpPr txBox="1"/>
      </xdr:nvSpPr>
      <xdr:spPr>
        <a:xfrm>
          <a:off x="4686300" y="97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29428</xdr:rowOff>
    </xdr:from>
    <xdr:to>
      <xdr:col>20</xdr:col>
      <xdr:colOff>38100</xdr:colOff>
      <xdr:row>57</xdr:row>
      <xdr:rowOff>131028</xdr:rowOff>
    </xdr:to>
    <xdr:sp macro="" textlink="">
      <xdr:nvSpPr>
        <xdr:cNvPr id="137" name="楕円 136"/>
        <xdr:cNvSpPr/>
      </xdr:nvSpPr>
      <xdr:spPr>
        <a:xfrm>
          <a:off x="3746500" y="98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122155</xdr:rowOff>
    </xdr:from>
    <xdr:ext cx="534377" cy="259045"/>
    <xdr:sp macro="" textlink="">
      <xdr:nvSpPr>
        <xdr:cNvPr id="138" name="テキスト ボックス 137"/>
        <xdr:cNvSpPr txBox="1"/>
      </xdr:nvSpPr>
      <xdr:spPr>
        <a:xfrm>
          <a:off x="3530111" y="98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21330</xdr:rowOff>
    </xdr:from>
    <xdr:to>
      <xdr:col>15</xdr:col>
      <xdr:colOff>101600</xdr:colOff>
      <xdr:row>57</xdr:row>
      <xdr:rowOff>122930</xdr:rowOff>
    </xdr:to>
    <xdr:sp macro="" textlink="">
      <xdr:nvSpPr>
        <xdr:cNvPr id="139" name="楕円 138"/>
        <xdr:cNvSpPr/>
      </xdr:nvSpPr>
      <xdr:spPr>
        <a:xfrm>
          <a:off x="2857500" y="9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114057</xdr:rowOff>
    </xdr:from>
    <xdr:ext cx="534377" cy="259045"/>
    <xdr:sp macro="" textlink="">
      <xdr:nvSpPr>
        <xdr:cNvPr id="140" name="テキスト ボックス 139"/>
        <xdr:cNvSpPr txBox="1"/>
      </xdr:nvSpPr>
      <xdr:spPr>
        <a:xfrm>
          <a:off x="2641111" y="98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34155</xdr:rowOff>
    </xdr:from>
    <xdr:to>
      <xdr:col>10</xdr:col>
      <xdr:colOff>165100</xdr:colOff>
      <xdr:row>57</xdr:row>
      <xdr:rowOff>135755</xdr:rowOff>
    </xdr:to>
    <xdr:sp macro="" textlink="">
      <xdr:nvSpPr>
        <xdr:cNvPr id="141" name="楕円 140"/>
        <xdr:cNvSpPr/>
      </xdr:nvSpPr>
      <xdr:spPr>
        <a:xfrm>
          <a:off x="1968500" y="98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126882</xdr:rowOff>
    </xdr:from>
    <xdr:ext cx="534377" cy="259045"/>
    <xdr:sp macro="" textlink="">
      <xdr:nvSpPr>
        <xdr:cNvPr id="142" name="テキスト ボックス 141"/>
        <xdr:cNvSpPr txBox="1"/>
      </xdr:nvSpPr>
      <xdr:spPr>
        <a:xfrm>
          <a:off x="1752111" y="989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43797</xdr:rowOff>
    </xdr:from>
    <xdr:to>
      <xdr:col>6</xdr:col>
      <xdr:colOff>38100</xdr:colOff>
      <xdr:row>57</xdr:row>
      <xdr:rowOff>145397</xdr:rowOff>
    </xdr:to>
    <xdr:sp macro="" textlink="">
      <xdr:nvSpPr>
        <xdr:cNvPr id="143" name="楕円 142"/>
        <xdr:cNvSpPr/>
      </xdr:nvSpPr>
      <xdr:spPr>
        <a:xfrm>
          <a:off x="1079500" y="98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136524</xdr:rowOff>
    </xdr:from>
    <xdr:ext cx="534377" cy="259045"/>
    <xdr:sp macro="" textlink="">
      <xdr:nvSpPr>
        <xdr:cNvPr id="144" name="テキスト ボックス 143"/>
        <xdr:cNvSpPr txBox="1"/>
      </xdr:nvSpPr>
      <xdr:spPr>
        <a:xfrm>
          <a:off x="863111" y="99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71851</xdr:rowOff>
    </xdr:from>
    <xdr:to>
      <xdr:col>24</xdr:col>
      <xdr:colOff>63500</xdr:colOff>
      <xdr:row>78</xdr:row>
      <xdr:rowOff>89545</xdr:rowOff>
    </xdr:to>
    <xdr:cxnSp macro="">
      <xdr:nvCxnSpPr>
        <xdr:cNvPr id="171" name="直線コネクタ 170"/>
        <xdr:cNvCxnSpPr/>
      </xdr:nvCxnSpPr>
      <xdr:spPr>
        <a:xfrm flipV="1">
          <a:off x="3797300" y="13444951"/>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70571</xdr:rowOff>
    </xdr:from>
    <xdr:to>
      <xdr:col>19</xdr:col>
      <xdr:colOff>177800</xdr:colOff>
      <xdr:row>78</xdr:row>
      <xdr:rowOff>89545</xdr:rowOff>
    </xdr:to>
    <xdr:cxnSp macro="">
      <xdr:nvCxnSpPr>
        <xdr:cNvPr id="174" name="直線コネクタ 173"/>
        <xdr:cNvCxnSpPr/>
      </xdr:nvCxnSpPr>
      <xdr:spPr>
        <a:xfrm>
          <a:off x="2908300" y="1344367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70571</xdr:rowOff>
    </xdr:from>
    <xdr:to>
      <xdr:col>15</xdr:col>
      <xdr:colOff>50800</xdr:colOff>
      <xdr:row>78</xdr:row>
      <xdr:rowOff>95169</xdr:rowOff>
    </xdr:to>
    <xdr:cxnSp macro="">
      <xdr:nvCxnSpPr>
        <xdr:cNvPr id="177" name="直線コネクタ 176"/>
        <xdr:cNvCxnSpPr/>
      </xdr:nvCxnSpPr>
      <xdr:spPr>
        <a:xfrm flipV="1">
          <a:off x="2019300" y="13443671"/>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93889</xdr:rowOff>
    </xdr:from>
    <xdr:to>
      <xdr:col>10</xdr:col>
      <xdr:colOff>114300</xdr:colOff>
      <xdr:row>78</xdr:row>
      <xdr:rowOff>95169</xdr:rowOff>
    </xdr:to>
    <xdr:cxnSp macro="">
      <xdr:nvCxnSpPr>
        <xdr:cNvPr id="180" name="直線コネクタ 179"/>
        <xdr:cNvCxnSpPr/>
      </xdr:nvCxnSpPr>
      <xdr:spPr>
        <a:xfrm>
          <a:off x="1130300" y="1346698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21051</xdr:rowOff>
    </xdr:from>
    <xdr:to>
      <xdr:col>24</xdr:col>
      <xdr:colOff>114300</xdr:colOff>
      <xdr:row>78</xdr:row>
      <xdr:rowOff>122651</xdr:rowOff>
    </xdr:to>
    <xdr:sp macro="" textlink="">
      <xdr:nvSpPr>
        <xdr:cNvPr id="190" name="楕円 189"/>
        <xdr:cNvSpPr/>
      </xdr:nvSpPr>
      <xdr:spPr>
        <a:xfrm>
          <a:off x="4584700" y="13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107428</xdr:rowOff>
    </xdr:from>
    <xdr:ext cx="469744" cy="259045"/>
    <xdr:sp macro="" textlink="">
      <xdr:nvSpPr>
        <xdr:cNvPr id="191" name="維持補修費該当値テキスト"/>
        <xdr:cNvSpPr txBox="1"/>
      </xdr:nvSpPr>
      <xdr:spPr>
        <a:xfrm>
          <a:off x="4686300" y="133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38745</xdr:rowOff>
    </xdr:from>
    <xdr:to>
      <xdr:col>20</xdr:col>
      <xdr:colOff>38100</xdr:colOff>
      <xdr:row>78</xdr:row>
      <xdr:rowOff>140345</xdr:rowOff>
    </xdr:to>
    <xdr:sp macro="" textlink="">
      <xdr:nvSpPr>
        <xdr:cNvPr id="192" name="楕円 191"/>
        <xdr:cNvSpPr/>
      </xdr:nvSpPr>
      <xdr:spPr>
        <a:xfrm>
          <a:off x="3746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131472</xdr:rowOff>
    </xdr:from>
    <xdr:ext cx="469744" cy="259045"/>
    <xdr:sp macro="" textlink="">
      <xdr:nvSpPr>
        <xdr:cNvPr id="193" name="テキスト ボックス 192"/>
        <xdr:cNvSpPr txBox="1"/>
      </xdr:nvSpPr>
      <xdr:spPr>
        <a:xfrm>
          <a:off x="3562428"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19771</xdr:rowOff>
    </xdr:from>
    <xdr:to>
      <xdr:col>15</xdr:col>
      <xdr:colOff>101600</xdr:colOff>
      <xdr:row>78</xdr:row>
      <xdr:rowOff>121371</xdr:rowOff>
    </xdr:to>
    <xdr:sp macro="" textlink="">
      <xdr:nvSpPr>
        <xdr:cNvPr id="194" name="楕円 193"/>
        <xdr:cNvSpPr/>
      </xdr:nvSpPr>
      <xdr:spPr>
        <a:xfrm>
          <a:off x="2857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112498</xdr:rowOff>
    </xdr:from>
    <xdr:ext cx="469744" cy="259045"/>
    <xdr:sp macro="" textlink="">
      <xdr:nvSpPr>
        <xdr:cNvPr id="195" name="テキスト ボックス 194"/>
        <xdr:cNvSpPr txBox="1"/>
      </xdr:nvSpPr>
      <xdr:spPr>
        <a:xfrm>
          <a:off x="2673428" y="1348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44369</xdr:rowOff>
    </xdr:from>
    <xdr:to>
      <xdr:col>10</xdr:col>
      <xdr:colOff>165100</xdr:colOff>
      <xdr:row>78</xdr:row>
      <xdr:rowOff>145969</xdr:rowOff>
    </xdr:to>
    <xdr:sp macro="" textlink="">
      <xdr:nvSpPr>
        <xdr:cNvPr id="196" name="楕円 195"/>
        <xdr:cNvSpPr/>
      </xdr:nvSpPr>
      <xdr:spPr>
        <a:xfrm>
          <a:off x="1968500" y="134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137096</xdr:rowOff>
    </xdr:from>
    <xdr:ext cx="378565" cy="259045"/>
    <xdr:sp macro="" textlink="">
      <xdr:nvSpPr>
        <xdr:cNvPr id="197" name="テキスト ボックス 196"/>
        <xdr:cNvSpPr txBox="1"/>
      </xdr:nvSpPr>
      <xdr:spPr>
        <a:xfrm>
          <a:off x="1830017" y="1351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43089</xdr:rowOff>
    </xdr:from>
    <xdr:to>
      <xdr:col>6</xdr:col>
      <xdr:colOff>38100</xdr:colOff>
      <xdr:row>78</xdr:row>
      <xdr:rowOff>144689</xdr:rowOff>
    </xdr:to>
    <xdr:sp macro="" textlink="">
      <xdr:nvSpPr>
        <xdr:cNvPr id="198" name="楕円 197"/>
        <xdr:cNvSpPr/>
      </xdr:nvSpPr>
      <xdr:spPr>
        <a:xfrm>
          <a:off x="10795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135816</xdr:rowOff>
    </xdr:from>
    <xdr:ext cx="469744" cy="259045"/>
    <xdr:sp macro="" textlink="">
      <xdr:nvSpPr>
        <xdr:cNvPr id="199" name="テキスト ボックス 198"/>
        <xdr:cNvSpPr txBox="1"/>
      </xdr:nvSpPr>
      <xdr:spPr>
        <a:xfrm>
          <a:off x="895428" y="1350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63714</xdr:rowOff>
    </xdr:from>
    <xdr:to>
      <xdr:col>24</xdr:col>
      <xdr:colOff>63500</xdr:colOff>
      <xdr:row>95</xdr:row>
      <xdr:rowOff>67073</xdr:rowOff>
    </xdr:to>
    <xdr:cxnSp macro="">
      <xdr:nvCxnSpPr>
        <xdr:cNvPr id="227" name="直線コネクタ 226"/>
        <xdr:cNvCxnSpPr/>
      </xdr:nvCxnSpPr>
      <xdr:spPr>
        <a:xfrm>
          <a:off x="3797300" y="16351464"/>
          <a:ext cx="8382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63714</xdr:rowOff>
    </xdr:from>
    <xdr:to>
      <xdr:col>19</xdr:col>
      <xdr:colOff>177800</xdr:colOff>
      <xdr:row>95</xdr:row>
      <xdr:rowOff>123332</xdr:rowOff>
    </xdr:to>
    <xdr:cxnSp macro="">
      <xdr:nvCxnSpPr>
        <xdr:cNvPr id="230" name="直線コネクタ 229"/>
        <xdr:cNvCxnSpPr/>
      </xdr:nvCxnSpPr>
      <xdr:spPr>
        <a:xfrm flipV="1">
          <a:off x="2908300" y="16351464"/>
          <a:ext cx="889000" cy="5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123332</xdr:rowOff>
    </xdr:from>
    <xdr:to>
      <xdr:col>15</xdr:col>
      <xdr:colOff>50800</xdr:colOff>
      <xdr:row>96</xdr:row>
      <xdr:rowOff>18656</xdr:rowOff>
    </xdr:to>
    <xdr:cxnSp macro="">
      <xdr:nvCxnSpPr>
        <xdr:cNvPr id="233" name="直線コネクタ 232"/>
        <xdr:cNvCxnSpPr/>
      </xdr:nvCxnSpPr>
      <xdr:spPr>
        <a:xfrm flipV="1">
          <a:off x="2019300" y="16411082"/>
          <a:ext cx="8890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18656</xdr:rowOff>
    </xdr:from>
    <xdr:to>
      <xdr:col>10</xdr:col>
      <xdr:colOff>114300</xdr:colOff>
      <xdr:row>96</xdr:row>
      <xdr:rowOff>124040</xdr:rowOff>
    </xdr:to>
    <xdr:cxnSp macro="">
      <xdr:nvCxnSpPr>
        <xdr:cNvPr id="236" name="直線コネクタ 235"/>
        <xdr:cNvCxnSpPr/>
      </xdr:nvCxnSpPr>
      <xdr:spPr>
        <a:xfrm flipV="1">
          <a:off x="1130300" y="16477856"/>
          <a:ext cx="889000" cy="1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37084</xdr:rowOff>
    </xdr:from>
    <xdr:ext cx="534377" cy="259045"/>
    <xdr:sp macro="" textlink="">
      <xdr:nvSpPr>
        <xdr:cNvPr id="238" name="テキスト ボックス 237"/>
        <xdr:cNvSpPr txBox="1"/>
      </xdr:nvSpPr>
      <xdr:spPr>
        <a:xfrm>
          <a:off x="1752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148000</xdr:rowOff>
    </xdr:from>
    <xdr:ext cx="534377" cy="259045"/>
    <xdr:sp macro="" textlink="">
      <xdr:nvSpPr>
        <xdr:cNvPr id="240" name="テキスト ボックス 239"/>
        <xdr:cNvSpPr txBox="1"/>
      </xdr:nvSpPr>
      <xdr:spPr>
        <a:xfrm>
          <a:off x="86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16273</xdr:rowOff>
    </xdr:from>
    <xdr:to>
      <xdr:col>24</xdr:col>
      <xdr:colOff>114300</xdr:colOff>
      <xdr:row>95</xdr:row>
      <xdr:rowOff>117873</xdr:rowOff>
    </xdr:to>
    <xdr:sp macro="" textlink="">
      <xdr:nvSpPr>
        <xdr:cNvPr id="246" name="楕円 245"/>
        <xdr:cNvSpPr/>
      </xdr:nvSpPr>
      <xdr:spPr>
        <a:xfrm>
          <a:off x="4584700" y="163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39150</xdr:rowOff>
    </xdr:from>
    <xdr:ext cx="534377" cy="259045"/>
    <xdr:sp macro="" textlink="">
      <xdr:nvSpPr>
        <xdr:cNvPr id="247" name="扶助費該当値テキスト"/>
        <xdr:cNvSpPr txBox="1"/>
      </xdr:nvSpPr>
      <xdr:spPr>
        <a:xfrm>
          <a:off x="4686300" y="161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12914</xdr:rowOff>
    </xdr:from>
    <xdr:to>
      <xdr:col>20</xdr:col>
      <xdr:colOff>38100</xdr:colOff>
      <xdr:row>95</xdr:row>
      <xdr:rowOff>114514</xdr:rowOff>
    </xdr:to>
    <xdr:sp macro="" textlink="">
      <xdr:nvSpPr>
        <xdr:cNvPr id="248" name="楕円 247"/>
        <xdr:cNvSpPr/>
      </xdr:nvSpPr>
      <xdr:spPr>
        <a:xfrm>
          <a:off x="3746500" y="163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131041</xdr:rowOff>
    </xdr:from>
    <xdr:ext cx="534377" cy="259045"/>
    <xdr:sp macro="" textlink="">
      <xdr:nvSpPr>
        <xdr:cNvPr id="249" name="テキスト ボックス 248"/>
        <xdr:cNvSpPr txBox="1"/>
      </xdr:nvSpPr>
      <xdr:spPr>
        <a:xfrm>
          <a:off x="3530111" y="160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72532</xdr:rowOff>
    </xdr:from>
    <xdr:to>
      <xdr:col>15</xdr:col>
      <xdr:colOff>101600</xdr:colOff>
      <xdr:row>96</xdr:row>
      <xdr:rowOff>2682</xdr:rowOff>
    </xdr:to>
    <xdr:sp macro="" textlink="">
      <xdr:nvSpPr>
        <xdr:cNvPr id="250" name="楕円 249"/>
        <xdr:cNvSpPr/>
      </xdr:nvSpPr>
      <xdr:spPr>
        <a:xfrm>
          <a:off x="2857500" y="163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19209</xdr:rowOff>
    </xdr:from>
    <xdr:ext cx="534377" cy="259045"/>
    <xdr:sp macro="" textlink="">
      <xdr:nvSpPr>
        <xdr:cNvPr id="251" name="テキスト ボックス 250"/>
        <xdr:cNvSpPr txBox="1"/>
      </xdr:nvSpPr>
      <xdr:spPr>
        <a:xfrm>
          <a:off x="2641111" y="161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139306</xdr:rowOff>
    </xdr:from>
    <xdr:to>
      <xdr:col>10</xdr:col>
      <xdr:colOff>165100</xdr:colOff>
      <xdr:row>96</xdr:row>
      <xdr:rowOff>69456</xdr:rowOff>
    </xdr:to>
    <xdr:sp macro="" textlink="">
      <xdr:nvSpPr>
        <xdr:cNvPr id="252" name="楕円 251"/>
        <xdr:cNvSpPr/>
      </xdr:nvSpPr>
      <xdr:spPr>
        <a:xfrm>
          <a:off x="1968500" y="16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85983</xdr:rowOff>
    </xdr:from>
    <xdr:ext cx="534377" cy="259045"/>
    <xdr:sp macro="" textlink="">
      <xdr:nvSpPr>
        <xdr:cNvPr id="253" name="テキスト ボックス 252"/>
        <xdr:cNvSpPr txBox="1"/>
      </xdr:nvSpPr>
      <xdr:spPr>
        <a:xfrm>
          <a:off x="1752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73240</xdr:rowOff>
    </xdr:from>
    <xdr:to>
      <xdr:col>6</xdr:col>
      <xdr:colOff>38100</xdr:colOff>
      <xdr:row>97</xdr:row>
      <xdr:rowOff>3390</xdr:rowOff>
    </xdr:to>
    <xdr:sp macro="" textlink="">
      <xdr:nvSpPr>
        <xdr:cNvPr id="254" name="楕円 253"/>
        <xdr:cNvSpPr/>
      </xdr:nvSpPr>
      <xdr:spPr>
        <a:xfrm>
          <a:off x="1079500" y="16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19917</xdr:rowOff>
    </xdr:from>
    <xdr:ext cx="534377" cy="259045"/>
    <xdr:sp macro="" textlink="">
      <xdr:nvSpPr>
        <xdr:cNvPr id="255" name="テキスト ボックス 254"/>
        <xdr:cNvSpPr txBox="1"/>
      </xdr:nvSpPr>
      <xdr:spPr>
        <a:xfrm>
          <a:off x="863111" y="163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54704</xdr:rowOff>
    </xdr:from>
    <xdr:to>
      <xdr:col>55</xdr:col>
      <xdr:colOff>0</xdr:colOff>
      <xdr:row>37</xdr:row>
      <xdr:rowOff>57132</xdr:rowOff>
    </xdr:to>
    <xdr:cxnSp macro="">
      <xdr:nvCxnSpPr>
        <xdr:cNvPr id="286" name="直線コネクタ 285"/>
        <xdr:cNvCxnSpPr/>
      </xdr:nvCxnSpPr>
      <xdr:spPr>
        <a:xfrm>
          <a:off x="9639300" y="6226904"/>
          <a:ext cx="838200" cy="17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54704</xdr:rowOff>
    </xdr:from>
    <xdr:to>
      <xdr:col>50</xdr:col>
      <xdr:colOff>114300</xdr:colOff>
      <xdr:row>37</xdr:row>
      <xdr:rowOff>25792</xdr:rowOff>
    </xdr:to>
    <xdr:cxnSp macro="">
      <xdr:nvCxnSpPr>
        <xdr:cNvPr id="289" name="直線コネクタ 288"/>
        <xdr:cNvCxnSpPr/>
      </xdr:nvCxnSpPr>
      <xdr:spPr>
        <a:xfrm flipV="1">
          <a:off x="8750300" y="6226904"/>
          <a:ext cx="889000" cy="1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168079</xdr:rowOff>
    </xdr:from>
    <xdr:to>
      <xdr:col>45</xdr:col>
      <xdr:colOff>177800</xdr:colOff>
      <xdr:row>37</xdr:row>
      <xdr:rowOff>25792</xdr:rowOff>
    </xdr:to>
    <xdr:cxnSp macro="">
      <xdr:nvCxnSpPr>
        <xdr:cNvPr id="292" name="直線コネクタ 291"/>
        <xdr:cNvCxnSpPr/>
      </xdr:nvCxnSpPr>
      <xdr:spPr>
        <a:xfrm>
          <a:off x="7861300" y="6340279"/>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168079</xdr:rowOff>
    </xdr:from>
    <xdr:to>
      <xdr:col>41</xdr:col>
      <xdr:colOff>50800</xdr:colOff>
      <xdr:row>37</xdr:row>
      <xdr:rowOff>25008</xdr:rowOff>
    </xdr:to>
    <xdr:cxnSp macro="">
      <xdr:nvCxnSpPr>
        <xdr:cNvPr id="295" name="直線コネクタ 294"/>
        <xdr:cNvCxnSpPr/>
      </xdr:nvCxnSpPr>
      <xdr:spPr>
        <a:xfrm flipV="1">
          <a:off x="6972300" y="6340279"/>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6332</xdr:rowOff>
    </xdr:from>
    <xdr:to>
      <xdr:col>55</xdr:col>
      <xdr:colOff>50800</xdr:colOff>
      <xdr:row>37</xdr:row>
      <xdr:rowOff>107932</xdr:rowOff>
    </xdr:to>
    <xdr:sp macro="" textlink="">
      <xdr:nvSpPr>
        <xdr:cNvPr id="305" name="楕円 304"/>
        <xdr:cNvSpPr/>
      </xdr:nvSpPr>
      <xdr:spPr>
        <a:xfrm>
          <a:off x="10426700" y="63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156209</xdr:rowOff>
    </xdr:from>
    <xdr:ext cx="534377" cy="259045"/>
    <xdr:sp macro="" textlink="">
      <xdr:nvSpPr>
        <xdr:cNvPr id="306" name="補助費等該当値テキスト"/>
        <xdr:cNvSpPr txBox="1"/>
      </xdr:nvSpPr>
      <xdr:spPr>
        <a:xfrm>
          <a:off x="10528300" y="63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3904</xdr:rowOff>
    </xdr:from>
    <xdr:to>
      <xdr:col>50</xdr:col>
      <xdr:colOff>165100</xdr:colOff>
      <xdr:row>36</xdr:row>
      <xdr:rowOff>105504</xdr:rowOff>
    </xdr:to>
    <xdr:sp macro="" textlink="">
      <xdr:nvSpPr>
        <xdr:cNvPr id="307" name="楕円 306"/>
        <xdr:cNvSpPr/>
      </xdr:nvSpPr>
      <xdr:spPr>
        <a:xfrm>
          <a:off x="9588500" y="61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122031</xdr:rowOff>
    </xdr:from>
    <xdr:ext cx="534377" cy="259045"/>
    <xdr:sp macro="" textlink="">
      <xdr:nvSpPr>
        <xdr:cNvPr id="308" name="テキスト ボックス 307"/>
        <xdr:cNvSpPr txBox="1"/>
      </xdr:nvSpPr>
      <xdr:spPr>
        <a:xfrm>
          <a:off x="9372111" y="59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146442</xdr:rowOff>
    </xdr:from>
    <xdr:to>
      <xdr:col>46</xdr:col>
      <xdr:colOff>38100</xdr:colOff>
      <xdr:row>37</xdr:row>
      <xdr:rowOff>76592</xdr:rowOff>
    </xdr:to>
    <xdr:sp macro="" textlink="">
      <xdr:nvSpPr>
        <xdr:cNvPr id="309" name="楕円 308"/>
        <xdr:cNvSpPr/>
      </xdr:nvSpPr>
      <xdr:spPr>
        <a:xfrm>
          <a:off x="8699500" y="63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67719</xdr:rowOff>
    </xdr:from>
    <xdr:ext cx="534377" cy="259045"/>
    <xdr:sp macro="" textlink="">
      <xdr:nvSpPr>
        <xdr:cNvPr id="310" name="テキスト ボックス 309"/>
        <xdr:cNvSpPr txBox="1"/>
      </xdr:nvSpPr>
      <xdr:spPr>
        <a:xfrm>
          <a:off x="8483111" y="64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117279</xdr:rowOff>
    </xdr:from>
    <xdr:to>
      <xdr:col>41</xdr:col>
      <xdr:colOff>101600</xdr:colOff>
      <xdr:row>37</xdr:row>
      <xdr:rowOff>47429</xdr:rowOff>
    </xdr:to>
    <xdr:sp macro="" textlink="">
      <xdr:nvSpPr>
        <xdr:cNvPr id="311" name="楕円 310"/>
        <xdr:cNvSpPr/>
      </xdr:nvSpPr>
      <xdr:spPr>
        <a:xfrm>
          <a:off x="7810500" y="62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38556</xdr:rowOff>
    </xdr:from>
    <xdr:ext cx="534377" cy="259045"/>
    <xdr:sp macro="" textlink="">
      <xdr:nvSpPr>
        <xdr:cNvPr id="312" name="テキスト ボックス 311"/>
        <xdr:cNvSpPr txBox="1"/>
      </xdr:nvSpPr>
      <xdr:spPr>
        <a:xfrm>
          <a:off x="7594111" y="63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145658</xdr:rowOff>
    </xdr:from>
    <xdr:to>
      <xdr:col>36</xdr:col>
      <xdr:colOff>165100</xdr:colOff>
      <xdr:row>37</xdr:row>
      <xdr:rowOff>75808</xdr:rowOff>
    </xdr:to>
    <xdr:sp macro="" textlink="">
      <xdr:nvSpPr>
        <xdr:cNvPr id="313" name="楕円 312"/>
        <xdr:cNvSpPr/>
      </xdr:nvSpPr>
      <xdr:spPr>
        <a:xfrm>
          <a:off x="6921500" y="631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66935</xdr:rowOff>
    </xdr:from>
    <xdr:ext cx="534377" cy="259045"/>
    <xdr:sp macro="" textlink="">
      <xdr:nvSpPr>
        <xdr:cNvPr id="314" name="テキスト ボックス 313"/>
        <xdr:cNvSpPr txBox="1"/>
      </xdr:nvSpPr>
      <xdr:spPr>
        <a:xfrm>
          <a:off x="6705111" y="641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157204</xdr:rowOff>
    </xdr:from>
    <xdr:to>
      <xdr:col>55</xdr:col>
      <xdr:colOff>0</xdr:colOff>
      <xdr:row>56</xdr:row>
      <xdr:rowOff>104267</xdr:rowOff>
    </xdr:to>
    <xdr:cxnSp macro="">
      <xdr:nvCxnSpPr>
        <xdr:cNvPr id="345" name="直線コネクタ 344"/>
        <xdr:cNvCxnSpPr/>
      </xdr:nvCxnSpPr>
      <xdr:spPr>
        <a:xfrm flipV="1">
          <a:off x="9639300" y="9586954"/>
          <a:ext cx="8382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104267</xdr:rowOff>
    </xdr:from>
    <xdr:to>
      <xdr:col>50</xdr:col>
      <xdr:colOff>114300</xdr:colOff>
      <xdr:row>58</xdr:row>
      <xdr:rowOff>82724</xdr:rowOff>
    </xdr:to>
    <xdr:cxnSp macro="">
      <xdr:nvCxnSpPr>
        <xdr:cNvPr id="348" name="直線コネクタ 347"/>
        <xdr:cNvCxnSpPr/>
      </xdr:nvCxnSpPr>
      <xdr:spPr>
        <a:xfrm flipV="1">
          <a:off x="8750300" y="9705467"/>
          <a:ext cx="889000" cy="3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44221</xdr:rowOff>
    </xdr:from>
    <xdr:to>
      <xdr:col>45</xdr:col>
      <xdr:colOff>177800</xdr:colOff>
      <xdr:row>58</xdr:row>
      <xdr:rowOff>82724</xdr:rowOff>
    </xdr:to>
    <xdr:cxnSp macro="">
      <xdr:nvCxnSpPr>
        <xdr:cNvPr id="351" name="直線コネクタ 350"/>
        <xdr:cNvCxnSpPr/>
      </xdr:nvCxnSpPr>
      <xdr:spPr>
        <a:xfrm>
          <a:off x="7861300" y="9816871"/>
          <a:ext cx="889000" cy="2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164291</xdr:rowOff>
    </xdr:from>
    <xdr:to>
      <xdr:col>41</xdr:col>
      <xdr:colOff>50800</xdr:colOff>
      <xdr:row>57</xdr:row>
      <xdr:rowOff>44221</xdr:rowOff>
    </xdr:to>
    <xdr:cxnSp macro="">
      <xdr:nvCxnSpPr>
        <xdr:cNvPr id="354" name="直線コネクタ 353"/>
        <xdr:cNvCxnSpPr/>
      </xdr:nvCxnSpPr>
      <xdr:spPr>
        <a:xfrm>
          <a:off x="6972300" y="9765491"/>
          <a:ext cx="889000" cy="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84350</xdr:rowOff>
    </xdr:from>
    <xdr:to>
      <xdr:col>41</xdr:col>
      <xdr:colOff>101600</xdr:colOff>
      <xdr:row>56</xdr:row>
      <xdr:rowOff>14500</xdr:rowOff>
    </xdr:to>
    <xdr:sp macro="" textlink="">
      <xdr:nvSpPr>
        <xdr:cNvPr id="355" name="フローチャート: 判断 354"/>
        <xdr:cNvSpPr/>
      </xdr:nvSpPr>
      <xdr:spPr>
        <a:xfrm>
          <a:off x="7810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31027</xdr:rowOff>
    </xdr:from>
    <xdr:ext cx="534377" cy="259045"/>
    <xdr:sp macro="" textlink="">
      <xdr:nvSpPr>
        <xdr:cNvPr id="356" name="テキスト ボックス 355"/>
        <xdr:cNvSpPr txBox="1"/>
      </xdr:nvSpPr>
      <xdr:spPr>
        <a:xfrm>
          <a:off x="7594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149022</xdr:rowOff>
    </xdr:from>
    <xdr:to>
      <xdr:col>36</xdr:col>
      <xdr:colOff>165100</xdr:colOff>
      <xdr:row>55</xdr:row>
      <xdr:rowOff>79172</xdr:rowOff>
    </xdr:to>
    <xdr:sp macro="" textlink="">
      <xdr:nvSpPr>
        <xdr:cNvPr id="357" name="フローチャート: 判断 356"/>
        <xdr:cNvSpPr/>
      </xdr:nvSpPr>
      <xdr:spPr>
        <a:xfrm>
          <a:off x="6921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95699</xdr:rowOff>
    </xdr:from>
    <xdr:ext cx="534377" cy="259045"/>
    <xdr:sp macro="" textlink="">
      <xdr:nvSpPr>
        <xdr:cNvPr id="358" name="テキスト ボックス 357"/>
        <xdr:cNvSpPr txBox="1"/>
      </xdr:nvSpPr>
      <xdr:spPr>
        <a:xfrm>
          <a:off x="6705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106404</xdr:rowOff>
    </xdr:from>
    <xdr:to>
      <xdr:col>55</xdr:col>
      <xdr:colOff>50800</xdr:colOff>
      <xdr:row>56</xdr:row>
      <xdr:rowOff>36554</xdr:rowOff>
    </xdr:to>
    <xdr:sp macro="" textlink="">
      <xdr:nvSpPr>
        <xdr:cNvPr id="364" name="楕円 363"/>
        <xdr:cNvSpPr/>
      </xdr:nvSpPr>
      <xdr:spPr>
        <a:xfrm>
          <a:off x="10426700" y="95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129281</xdr:rowOff>
    </xdr:from>
    <xdr:ext cx="534377" cy="259045"/>
    <xdr:sp macro="" textlink="">
      <xdr:nvSpPr>
        <xdr:cNvPr id="365" name="普通建設事業費該当値テキスト"/>
        <xdr:cNvSpPr txBox="1"/>
      </xdr:nvSpPr>
      <xdr:spPr>
        <a:xfrm>
          <a:off x="10528300" y="93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53467</xdr:rowOff>
    </xdr:from>
    <xdr:to>
      <xdr:col>50</xdr:col>
      <xdr:colOff>165100</xdr:colOff>
      <xdr:row>56</xdr:row>
      <xdr:rowOff>155067</xdr:rowOff>
    </xdr:to>
    <xdr:sp macro="" textlink="">
      <xdr:nvSpPr>
        <xdr:cNvPr id="366" name="楕円 365"/>
        <xdr:cNvSpPr/>
      </xdr:nvSpPr>
      <xdr:spPr>
        <a:xfrm>
          <a:off x="95885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146194</xdr:rowOff>
    </xdr:from>
    <xdr:ext cx="534377" cy="259045"/>
    <xdr:sp macro="" textlink="">
      <xdr:nvSpPr>
        <xdr:cNvPr id="367" name="テキスト ボックス 366"/>
        <xdr:cNvSpPr txBox="1"/>
      </xdr:nvSpPr>
      <xdr:spPr>
        <a:xfrm>
          <a:off x="9372111" y="97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31924</xdr:rowOff>
    </xdr:from>
    <xdr:to>
      <xdr:col>46</xdr:col>
      <xdr:colOff>38100</xdr:colOff>
      <xdr:row>58</xdr:row>
      <xdr:rowOff>133524</xdr:rowOff>
    </xdr:to>
    <xdr:sp macro="" textlink="">
      <xdr:nvSpPr>
        <xdr:cNvPr id="368" name="楕円 367"/>
        <xdr:cNvSpPr/>
      </xdr:nvSpPr>
      <xdr:spPr>
        <a:xfrm>
          <a:off x="8699500" y="99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124651</xdr:rowOff>
    </xdr:from>
    <xdr:ext cx="534377" cy="259045"/>
    <xdr:sp macro="" textlink="">
      <xdr:nvSpPr>
        <xdr:cNvPr id="369" name="テキスト ボックス 368"/>
        <xdr:cNvSpPr txBox="1"/>
      </xdr:nvSpPr>
      <xdr:spPr>
        <a:xfrm>
          <a:off x="8483111" y="100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164871</xdr:rowOff>
    </xdr:from>
    <xdr:to>
      <xdr:col>41</xdr:col>
      <xdr:colOff>101600</xdr:colOff>
      <xdr:row>57</xdr:row>
      <xdr:rowOff>95021</xdr:rowOff>
    </xdr:to>
    <xdr:sp macro="" textlink="">
      <xdr:nvSpPr>
        <xdr:cNvPr id="370" name="楕円 369"/>
        <xdr:cNvSpPr/>
      </xdr:nvSpPr>
      <xdr:spPr>
        <a:xfrm>
          <a:off x="7810500" y="97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86148</xdr:rowOff>
    </xdr:from>
    <xdr:ext cx="534377" cy="259045"/>
    <xdr:sp macro="" textlink="">
      <xdr:nvSpPr>
        <xdr:cNvPr id="371" name="テキスト ボックス 370"/>
        <xdr:cNvSpPr txBox="1"/>
      </xdr:nvSpPr>
      <xdr:spPr>
        <a:xfrm>
          <a:off x="7594111" y="98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113491</xdr:rowOff>
    </xdr:from>
    <xdr:to>
      <xdr:col>36</xdr:col>
      <xdr:colOff>165100</xdr:colOff>
      <xdr:row>57</xdr:row>
      <xdr:rowOff>43641</xdr:rowOff>
    </xdr:to>
    <xdr:sp macro="" textlink="">
      <xdr:nvSpPr>
        <xdr:cNvPr id="372" name="楕円 371"/>
        <xdr:cNvSpPr/>
      </xdr:nvSpPr>
      <xdr:spPr>
        <a:xfrm>
          <a:off x="6921500" y="97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34768</xdr:rowOff>
    </xdr:from>
    <xdr:ext cx="534377" cy="259045"/>
    <xdr:sp macro="" textlink="">
      <xdr:nvSpPr>
        <xdr:cNvPr id="373" name="テキスト ボックス 372"/>
        <xdr:cNvSpPr txBox="1"/>
      </xdr:nvSpPr>
      <xdr:spPr>
        <a:xfrm>
          <a:off x="6705111" y="98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578</xdr:rowOff>
    </xdr:from>
    <xdr:to>
      <xdr:col>55</xdr:col>
      <xdr:colOff>0</xdr:colOff>
      <xdr:row>78</xdr:row>
      <xdr:rowOff>40735</xdr:rowOff>
    </xdr:to>
    <xdr:cxnSp macro="">
      <xdr:nvCxnSpPr>
        <xdr:cNvPr id="402" name="直線コネクタ 401"/>
        <xdr:cNvCxnSpPr/>
      </xdr:nvCxnSpPr>
      <xdr:spPr>
        <a:xfrm>
          <a:off x="9639300" y="13030778"/>
          <a:ext cx="838200" cy="3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578</xdr:rowOff>
    </xdr:from>
    <xdr:to>
      <xdr:col>50</xdr:col>
      <xdr:colOff>114300</xdr:colOff>
      <xdr:row>78</xdr:row>
      <xdr:rowOff>81902</xdr:rowOff>
    </xdr:to>
    <xdr:cxnSp macro="">
      <xdr:nvCxnSpPr>
        <xdr:cNvPr id="405" name="直線コネクタ 404"/>
        <xdr:cNvCxnSpPr/>
      </xdr:nvCxnSpPr>
      <xdr:spPr>
        <a:xfrm flipV="1">
          <a:off x="8750300" y="13030778"/>
          <a:ext cx="889000" cy="42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7" name="テキスト ボックス 406"/>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81902</xdr:rowOff>
    </xdr:from>
    <xdr:to>
      <xdr:col>45</xdr:col>
      <xdr:colOff>177800</xdr:colOff>
      <xdr:row>78</xdr:row>
      <xdr:rowOff>84189</xdr:rowOff>
    </xdr:to>
    <xdr:cxnSp macro="">
      <xdr:nvCxnSpPr>
        <xdr:cNvPr id="408" name="直線コネクタ 407"/>
        <xdr:cNvCxnSpPr/>
      </xdr:nvCxnSpPr>
      <xdr:spPr>
        <a:xfrm flipV="1">
          <a:off x="7861300" y="1345500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1" name="フローチャート: 判断 410"/>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52074</xdr:rowOff>
    </xdr:from>
    <xdr:ext cx="534377" cy="259045"/>
    <xdr:sp macro="" textlink="">
      <xdr:nvSpPr>
        <xdr:cNvPr id="412" name="テキスト ボックス 411"/>
        <xdr:cNvSpPr txBox="1"/>
      </xdr:nvSpPr>
      <xdr:spPr>
        <a:xfrm>
          <a:off x="7594111" y="127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161385</xdr:rowOff>
    </xdr:from>
    <xdr:to>
      <xdr:col>55</xdr:col>
      <xdr:colOff>50800</xdr:colOff>
      <xdr:row>78</xdr:row>
      <xdr:rowOff>91535</xdr:rowOff>
    </xdr:to>
    <xdr:sp macro="" textlink="">
      <xdr:nvSpPr>
        <xdr:cNvPr id="418" name="楕円 417"/>
        <xdr:cNvSpPr/>
      </xdr:nvSpPr>
      <xdr:spPr>
        <a:xfrm>
          <a:off x="10426700" y="133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139812</xdr:rowOff>
    </xdr:from>
    <xdr:ext cx="469744" cy="259045"/>
    <xdr:sp macro="" textlink="">
      <xdr:nvSpPr>
        <xdr:cNvPr id="419" name="普通建設事業費 （ うち新規整備　）該当値テキスト"/>
        <xdr:cNvSpPr txBox="1"/>
      </xdr:nvSpPr>
      <xdr:spPr>
        <a:xfrm>
          <a:off x="10528300" y="1334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121227</xdr:rowOff>
    </xdr:from>
    <xdr:to>
      <xdr:col>50</xdr:col>
      <xdr:colOff>165100</xdr:colOff>
      <xdr:row>76</xdr:row>
      <xdr:rowOff>51377</xdr:rowOff>
    </xdr:to>
    <xdr:sp macro="" textlink="">
      <xdr:nvSpPr>
        <xdr:cNvPr id="420" name="楕円 419"/>
        <xdr:cNvSpPr/>
      </xdr:nvSpPr>
      <xdr:spPr>
        <a:xfrm>
          <a:off x="9588500" y="129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67904</xdr:rowOff>
    </xdr:from>
    <xdr:ext cx="534377" cy="259045"/>
    <xdr:sp macro="" textlink="">
      <xdr:nvSpPr>
        <xdr:cNvPr id="421" name="テキスト ボックス 420"/>
        <xdr:cNvSpPr txBox="1"/>
      </xdr:nvSpPr>
      <xdr:spPr>
        <a:xfrm>
          <a:off x="9372111" y="127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31102</xdr:rowOff>
    </xdr:from>
    <xdr:to>
      <xdr:col>46</xdr:col>
      <xdr:colOff>38100</xdr:colOff>
      <xdr:row>78</xdr:row>
      <xdr:rowOff>132702</xdr:rowOff>
    </xdr:to>
    <xdr:sp macro="" textlink="">
      <xdr:nvSpPr>
        <xdr:cNvPr id="422" name="楕円 421"/>
        <xdr:cNvSpPr/>
      </xdr:nvSpPr>
      <xdr:spPr>
        <a:xfrm>
          <a:off x="8699500" y="134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123829</xdr:rowOff>
    </xdr:from>
    <xdr:ext cx="469744" cy="259045"/>
    <xdr:sp macro="" textlink="">
      <xdr:nvSpPr>
        <xdr:cNvPr id="423" name="テキスト ボックス 422"/>
        <xdr:cNvSpPr txBox="1"/>
      </xdr:nvSpPr>
      <xdr:spPr>
        <a:xfrm>
          <a:off x="8515428" y="1349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33389</xdr:rowOff>
    </xdr:from>
    <xdr:to>
      <xdr:col>41</xdr:col>
      <xdr:colOff>101600</xdr:colOff>
      <xdr:row>78</xdr:row>
      <xdr:rowOff>134989</xdr:rowOff>
    </xdr:to>
    <xdr:sp macro="" textlink="">
      <xdr:nvSpPr>
        <xdr:cNvPr id="424" name="楕円 423"/>
        <xdr:cNvSpPr/>
      </xdr:nvSpPr>
      <xdr:spPr>
        <a:xfrm>
          <a:off x="7810500" y="134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126116</xdr:rowOff>
    </xdr:from>
    <xdr:ext cx="469744" cy="259045"/>
    <xdr:sp macro="" textlink="">
      <xdr:nvSpPr>
        <xdr:cNvPr id="425" name="テキスト ボックス 424"/>
        <xdr:cNvSpPr txBox="1"/>
      </xdr:nvSpPr>
      <xdr:spPr>
        <a:xfrm>
          <a:off x="7626428" y="1349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137891</xdr:rowOff>
    </xdr:from>
    <xdr:to>
      <xdr:col>55</xdr:col>
      <xdr:colOff>0</xdr:colOff>
      <xdr:row>98</xdr:row>
      <xdr:rowOff>10027</xdr:rowOff>
    </xdr:to>
    <xdr:cxnSp macro="">
      <xdr:nvCxnSpPr>
        <xdr:cNvPr id="454" name="直線コネクタ 453"/>
        <xdr:cNvCxnSpPr/>
      </xdr:nvCxnSpPr>
      <xdr:spPr>
        <a:xfrm flipV="1">
          <a:off x="9639300" y="16425641"/>
          <a:ext cx="838200" cy="3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5"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10027</xdr:rowOff>
    </xdr:from>
    <xdr:to>
      <xdr:col>50</xdr:col>
      <xdr:colOff>114300</xdr:colOff>
      <xdr:row>98</xdr:row>
      <xdr:rowOff>71940</xdr:rowOff>
    </xdr:to>
    <xdr:cxnSp macro="">
      <xdr:nvCxnSpPr>
        <xdr:cNvPr id="457" name="直線コネクタ 456"/>
        <xdr:cNvCxnSpPr/>
      </xdr:nvCxnSpPr>
      <xdr:spPr>
        <a:xfrm flipV="1">
          <a:off x="8750300" y="16812127"/>
          <a:ext cx="8890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117335</xdr:rowOff>
    </xdr:from>
    <xdr:to>
      <xdr:col>45</xdr:col>
      <xdr:colOff>177800</xdr:colOff>
      <xdr:row>98</xdr:row>
      <xdr:rowOff>71940</xdr:rowOff>
    </xdr:to>
    <xdr:cxnSp macro="">
      <xdr:nvCxnSpPr>
        <xdr:cNvPr id="460" name="直線コネクタ 459"/>
        <xdr:cNvCxnSpPr/>
      </xdr:nvCxnSpPr>
      <xdr:spPr>
        <a:xfrm>
          <a:off x="7861300" y="16576535"/>
          <a:ext cx="889000" cy="2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3" name="フローチャート: 判断 462"/>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164425</xdr:rowOff>
    </xdr:from>
    <xdr:ext cx="534377" cy="259045"/>
    <xdr:sp macro="" textlink="">
      <xdr:nvSpPr>
        <xdr:cNvPr id="464" name="テキスト ボックス 463"/>
        <xdr:cNvSpPr txBox="1"/>
      </xdr:nvSpPr>
      <xdr:spPr>
        <a:xfrm>
          <a:off x="7594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87091</xdr:rowOff>
    </xdr:from>
    <xdr:to>
      <xdr:col>55</xdr:col>
      <xdr:colOff>50800</xdr:colOff>
      <xdr:row>96</xdr:row>
      <xdr:rowOff>17241</xdr:rowOff>
    </xdr:to>
    <xdr:sp macro="" textlink="">
      <xdr:nvSpPr>
        <xdr:cNvPr id="470" name="楕円 469"/>
        <xdr:cNvSpPr/>
      </xdr:nvSpPr>
      <xdr:spPr>
        <a:xfrm>
          <a:off x="10426700" y="163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109968</xdr:rowOff>
    </xdr:from>
    <xdr:ext cx="534377" cy="259045"/>
    <xdr:sp macro="" textlink="">
      <xdr:nvSpPr>
        <xdr:cNvPr id="471" name="普通建設事業費 （ うち更新整備　）該当値テキスト"/>
        <xdr:cNvSpPr txBox="1"/>
      </xdr:nvSpPr>
      <xdr:spPr>
        <a:xfrm>
          <a:off x="10528300" y="1622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130677</xdr:rowOff>
    </xdr:from>
    <xdr:to>
      <xdr:col>50</xdr:col>
      <xdr:colOff>165100</xdr:colOff>
      <xdr:row>98</xdr:row>
      <xdr:rowOff>60827</xdr:rowOff>
    </xdr:to>
    <xdr:sp macro="" textlink="">
      <xdr:nvSpPr>
        <xdr:cNvPr id="472" name="楕円 471"/>
        <xdr:cNvSpPr/>
      </xdr:nvSpPr>
      <xdr:spPr>
        <a:xfrm>
          <a:off x="9588500" y="16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51954</xdr:rowOff>
    </xdr:from>
    <xdr:ext cx="534377" cy="259045"/>
    <xdr:sp macro="" textlink="">
      <xdr:nvSpPr>
        <xdr:cNvPr id="473" name="テキスト ボックス 472"/>
        <xdr:cNvSpPr txBox="1"/>
      </xdr:nvSpPr>
      <xdr:spPr>
        <a:xfrm>
          <a:off x="9372111" y="168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21140</xdr:rowOff>
    </xdr:from>
    <xdr:to>
      <xdr:col>46</xdr:col>
      <xdr:colOff>38100</xdr:colOff>
      <xdr:row>98</xdr:row>
      <xdr:rowOff>122740</xdr:rowOff>
    </xdr:to>
    <xdr:sp macro="" textlink="">
      <xdr:nvSpPr>
        <xdr:cNvPr id="474" name="楕円 473"/>
        <xdr:cNvSpPr/>
      </xdr:nvSpPr>
      <xdr:spPr>
        <a:xfrm>
          <a:off x="8699500" y="168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113867</xdr:rowOff>
    </xdr:from>
    <xdr:ext cx="469744" cy="259045"/>
    <xdr:sp macro="" textlink="">
      <xdr:nvSpPr>
        <xdr:cNvPr id="475" name="テキスト ボックス 474"/>
        <xdr:cNvSpPr txBox="1"/>
      </xdr:nvSpPr>
      <xdr:spPr>
        <a:xfrm>
          <a:off x="8515428" y="1691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66535</xdr:rowOff>
    </xdr:from>
    <xdr:to>
      <xdr:col>41</xdr:col>
      <xdr:colOff>101600</xdr:colOff>
      <xdr:row>96</xdr:row>
      <xdr:rowOff>168135</xdr:rowOff>
    </xdr:to>
    <xdr:sp macro="" textlink="">
      <xdr:nvSpPr>
        <xdr:cNvPr id="476" name="楕円 475"/>
        <xdr:cNvSpPr/>
      </xdr:nvSpPr>
      <xdr:spPr>
        <a:xfrm>
          <a:off x="7810500" y="165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13212</xdr:rowOff>
    </xdr:from>
    <xdr:ext cx="534377" cy="259045"/>
    <xdr:sp macro="" textlink="">
      <xdr:nvSpPr>
        <xdr:cNvPr id="477" name="テキスト ボックス 476"/>
        <xdr:cNvSpPr txBox="1"/>
      </xdr:nvSpPr>
      <xdr:spPr>
        <a:xfrm>
          <a:off x="7594111" y="163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15227</xdr:rowOff>
    </xdr:from>
    <xdr:to>
      <xdr:col>85</xdr:col>
      <xdr:colOff>127000</xdr:colOff>
      <xdr:row>39</xdr:row>
      <xdr:rowOff>37554</xdr:rowOff>
    </xdr:to>
    <xdr:cxnSp macro="">
      <xdr:nvCxnSpPr>
        <xdr:cNvPr id="506" name="直線コネクタ 505"/>
        <xdr:cNvCxnSpPr/>
      </xdr:nvCxnSpPr>
      <xdr:spPr>
        <a:xfrm>
          <a:off x="15481300" y="6701777"/>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166751</xdr:rowOff>
    </xdr:from>
    <xdr:to>
      <xdr:col>81</xdr:col>
      <xdr:colOff>50800</xdr:colOff>
      <xdr:row>39</xdr:row>
      <xdr:rowOff>15227</xdr:rowOff>
    </xdr:to>
    <xdr:cxnSp macro="">
      <xdr:nvCxnSpPr>
        <xdr:cNvPr id="509" name="直線コネクタ 508"/>
        <xdr:cNvCxnSpPr/>
      </xdr:nvCxnSpPr>
      <xdr:spPr>
        <a:xfrm>
          <a:off x="14592300" y="6681851"/>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166751</xdr:rowOff>
    </xdr:from>
    <xdr:to>
      <xdr:col>76</xdr:col>
      <xdr:colOff>114300</xdr:colOff>
      <xdr:row>39</xdr:row>
      <xdr:rowOff>31724</xdr:rowOff>
    </xdr:to>
    <xdr:cxnSp macro="">
      <xdr:nvCxnSpPr>
        <xdr:cNvPr id="512" name="直線コネクタ 511"/>
        <xdr:cNvCxnSpPr/>
      </xdr:nvCxnSpPr>
      <xdr:spPr>
        <a:xfrm flipV="1">
          <a:off x="13703300" y="6681851"/>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64203</xdr:rowOff>
    </xdr:from>
    <xdr:ext cx="378565" cy="259045"/>
    <xdr:sp macro="" textlink="">
      <xdr:nvSpPr>
        <xdr:cNvPr id="514" name="テキスト ボックス 513"/>
        <xdr:cNvSpPr txBox="1"/>
      </xdr:nvSpPr>
      <xdr:spPr>
        <a:xfrm>
          <a:off x="14403017" y="67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31724</xdr:rowOff>
    </xdr:from>
    <xdr:to>
      <xdr:col>71</xdr:col>
      <xdr:colOff>177800</xdr:colOff>
      <xdr:row>39</xdr:row>
      <xdr:rowOff>44450</xdr:rowOff>
    </xdr:to>
    <xdr:cxnSp macro="">
      <xdr:nvCxnSpPr>
        <xdr:cNvPr id="515" name="直線コネクタ 514"/>
        <xdr:cNvCxnSpPr/>
      </xdr:nvCxnSpPr>
      <xdr:spPr>
        <a:xfrm flipV="1">
          <a:off x="12814300" y="6718274"/>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6" name="フローチャート: 判断 515"/>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7" name="テキスト ボックス 516"/>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8" name="フローチャート: 判断 517"/>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9" name="テキスト ボックス 518"/>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158204</xdr:rowOff>
    </xdr:from>
    <xdr:to>
      <xdr:col>85</xdr:col>
      <xdr:colOff>177800</xdr:colOff>
      <xdr:row>39</xdr:row>
      <xdr:rowOff>88354</xdr:rowOff>
    </xdr:to>
    <xdr:sp macro="" textlink="">
      <xdr:nvSpPr>
        <xdr:cNvPr id="525" name="楕円 524"/>
        <xdr:cNvSpPr/>
      </xdr:nvSpPr>
      <xdr:spPr>
        <a:xfrm>
          <a:off x="162687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378565" cy="259045"/>
    <xdr:sp macro="" textlink="">
      <xdr:nvSpPr>
        <xdr:cNvPr id="526" name="災害復旧事業費該当値テキスト"/>
        <xdr:cNvSpPr txBox="1"/>
      </xdr:nvSpPr>
      <xdr:spPr>
        <a:xfrm>
          <a:off x="16370300" y="659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135877</xdr:rowOff>
    </xdr:from>
    <xdr:to>
      <xdr:col>81</xdr:col>
      <xdr:colOff>101600</xdr:colOff>
      <xdr:row>39</xdr:row>
      <xdr:rowOff>66027</xdr:rowOff>
    </xdr:to>
    <xdr:sp macro="" textlink="">
      <xdr:nvSpPr>
        <xdr:cNvPr id="527" name="楕円 526"/>
        <xdr:cNvSpPr/>
      </xdr:nvSpPr>
      <xdr:spPr>
        <a:xfrm>
          <a:off x="15430500" y="66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57154</xdr:rowOff>
    </xdr:from>
    <xdr:ext cx="378565" cy="259045"/>
    <xdr:sp macro="" textlink="">
      <xdr:nvSpPr>
        <xdr:cNvPr id="528" name="テキスト ボックス 527"/>
        <xdr:cNvSpPr txBox="1"/>
      </xdr:nvSpPr>
      <xdr:spPr>
        <a:xfrm>
          <a:off x="15292017" y="6743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115951</xdr:rowOff>
    </xdr:from>
    <xdr:to>
      <xdr:col>76</xdr:col>
      <xdr:colOff>165100</xdr:colOff>
      <xdr:row>39</xdr:row>
      <xdr:rowOff>46101</xdr:rowOff>
    </xdr:to>
    <xdr:sp macro="" textlink="">
      <xdr:nvSpPr>
        <xdr:cNvPr id="529" name="楕円 528"/>
        <xdr:cNvSpPr/>
      </xdr:nvSpPr>
      <xdr:spPr>
        <a:xfrm>
          <a:off x="14541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62628</xdr:rowOff>
    </xdr:from>
    <xdr:ext cx="469744" cy="259045"/>
    <xdr:sp macro="" textlink="">
      <xdr:nvSpPr>
        <xdr:cNvPr id="530" name="テキスト ボックス 529"/>
        <xdr:cNvSpPr txBox="1"/>
      </xdr:nvSpPr>
      <xdr:spPr>
        <a:xfrm>
          <a:off x="14357428" y="64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152374</xdr:rowOff>
    </xdr:from>
    <xdr:to>
      <xdr:col>72</xdr:col>
      <xdr:colOff>38100</xdr:colOff>
      <xdr:row>39</xdr:row>
      <xdr:rowOff>82524</xdr:rowOff>
    </xdr:to>
    <xdr:sp macro="" textlink="">
      <xdr:nvSpPr>
        <xdr:cNvPr id="531" name="楕円 530"/>
        <xdr:cNvSpPr/>
      </xdr:nvSpPr>
      <xdr:spPr>
        <a:xfrm>
          <a:off x="13652500" y="66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73651</xdr:rowOff>
    </xdr:from>
    <xdr:ext cx="378565" cy="259045"/>
    <xdr:sp macro="" textlink="">
      <xdr:nvSpPr>
        <xdr:cNvPr id="532" name="テキスト ボックス 531"/>
        <xdr:cNvSpPr txBox="1"/>
      </xdr:nvSpPr>
      <xdr:spPr>
        <a:xfrm>
          <a:off x="13514017" y="676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20943</xdr:rowOff>
    </xdr:from>
    <xdr:to>
      <xdr:col>85</xdr:col>
      <xdr:colOff>127000</xdr:colOff>
      <xdr:row>77</xdr:row>
      <xdr:rowOff>34136</xdr:rowOff>
    </xdr:to>
    <xdr:cxnSp macro="">
      <xdr:nvCxnSpPr>
        <xdr:cNvPr id="614" name="直線コネクタ 613"/>
        <xdr:cNvCxnSpPr/>
      </xdr:nvCxnSpPr>
      <xdr:spPr>
        <a:xfrm flipV="1">
          <a:off x="15481300" y="13222593"/>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21955</xdr:rowOff>
    </xdr:from>
    <xdr:to>
      <xdr:col>81</xdr:col>
      <xdr:colOff>50800</xdr:colOff>
      <xdr:row>77</xdr:row>
      <xdr:rowOff>34136</xdr:rowOff>
    </xdr:to>
    <xdr:cxnSp macro="">
      <xdr:nvCxnSpPr>
        <xdr:cNvPr id="617" name="直線コネクタ 616"/>
        <xdr:cNvCxnSpPr/>
      </xdr:nvCxnSpPr>
      <xdr:spPr>
        <a:xfrm>
          <a:off x="14592300" y="1322360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154608</xdr:rowOff>
    </xdr:from>
    <xdr:to>
      <xdr:col>76</xdr:col>
      <xdr:colOff>114300</xdr:colOff>
      <xdr:row>77</xdr:row>
      <xdr:rowOff>21955</xdr:rowOff>
    </xdr:to>
    <xdr:cxnSp macro="">
      <xdr:nvCxnSpPr>
        <xdr:cNvPr id="620" name="直線コネクタ 619"/>
        <xdr:cNvCxnSpPr/>
      </xdr:nvCxnSpPr>
      <xdr:spPr>
        <a:xfrm>
          <a:off x="13703300" y="13184808"/>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138100</xdr:rowOff>
    </xdr:from>
    <xdr:to>
      <xdr:col>71</xdr:col>
      <xdr:colOff>177800</xdr:colOff>
      <xdr:row>76</xdr:row>
      <xdr:rowOff>154608</xdr:rowOff>
    </xdr:to>
    <xdr:cxnSp macro="">
      <xdr:nvCxnSpPr>
        <xdr:cNvPr id="623" name="直線コネクタ 622"/>
        <xdr:cNvCxnSpPr/>
      </xdr:nvCxnSpPr>
      <xdr:spPr>
        <a:xfrm>
          <a:off x="12814300" y="1316830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4" name="フローチャート: 判断 623"/>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5" name="テキスト ボックス 624"/>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6" name="フローチャート: 判断 625"/>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7" name="テキスト ボックス 626"/>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141593</xdr:rowOff>
    </xdr:from>
    <xdr:to>
      <xdr:col>85</xdr:col>
      <xdr:colOff>177800</xdr:colOff>
      <xdr:row>77</xdr:row>
      <xdr:rowOff>71743</xdr:rowOff>
    </xdr:to>
    <xdr:sp macro="" textlink="">
      <xdr:nvSpPr>
        <xdr:cNvPr id="633" name="楕円 632"/>
        <xdr:cNvSpPr/>
      </xdr:nvSpPr>
      <xdr:spPr>
        <a:xfrm>
          <a:off x="162687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120020</xdr:rowOff>
    </xdr:from>
    <xdr:ext cx="534377" cy="259045"/>
    <xdr:sp macro="" textlink="">
      <xdr:nvSpPr>
        <xdr:cNvPr id="634" name="公債費該当値テキスト"/>
        <xdr:cNvSpPr txBox="1"/>
      </xdr:nvSpPr>
      <xdr:spPr>
        <a:xfrm>
          <a:off x="16370300" y="131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154786</xdr:rowOff>
    </xdr:from>
    <xdr:to>
      <xdr:col>81</xdr:col>
      <xdr:colOff>101600</xdr:colOff>
      <xdr:row>77</xdr:row>
      <xdr:rowOff>84936</xdr:rowOff>
    </xdr:to>
    <xdr:sp macro="" textlink="">
      <xdr:nvSpPr>
        <xdr:cNvPr id="635" name="楕円 634"/>
        <xdr:cNvSpPr/>
      </xdr:nvSpPr>
      <xdr:spPr>
        <a:xfrm>
          <a:off x="15430500" y="131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76063</xdr:rowOff>
    </xdr:from>
    <xdr:ext cx="534377" cy="259045"/>
    <xdr:sp macro="" textlink="">
      <xdr:nvSpPr>
        <xdr:cNvPr id="636" name="テキスト ボックス 635"/>
        <xdr:cNvSpPr txBox="1"/>
      </xdr:nvSpPr>
      <xdr:spPr>
        <a:xfrm>
          <a:off x="15214111" y="132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142605</xdr:rowOff>
    </xdr:from>
    <xdr:to>
      <xdr:col>76</xdr:col>
      <xdr:colOff>165100</xdr:colOff>
      <xdr:row>77</xdr:row>
      <xdr:rowOff>72755</xdr:rowOff>
    </xdr:to>
    <xdr:sp macro="" textlink="">
      <xdr:nvSpPr>
        <xdr:cNvPr id="637" name="楕円 636"/>
        <xdr:cNvSpPr/>
      </xdr:nvSpPr>
      <xdr:spPr>
        <a:xfrm>
          <a:off x="14541500" y="131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63882</xdr:rowOff>
    </xdr:from>
    <xdr:ext cx="534377" cy="259045"/>
    <xdr:sp macro="" textlink="">
      <xdr:nvSpPr>
        <xdr:cNvPr id="638" name="テキスト ボックス 637"/>
        <xdr:cNvSpPr txBox="1"/>
      </xdr:nvSpPr>
      <xdr:spPr>
        <a:xfrm>
          <a:off x="14325111" y="132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103808</xdr:rowOff>
    </xdr:from>
    <xdr:to>
      <xdr:col>72</xdr:col>
      <xdr:colOff>38100</xdr:colOff>
      <xdr:row>77</xdr:row>
      <xdr:rowOff>33958</xdr:rowOff>
    </xdr:to>
    <xdr:sp macro="" textlink="">
      <xdr:nvSpPr>
        <xdr:cNvPr id="639" name="楕円 638"/>
        <xdr:cNvSpPr/>
      </xdr:nvSpPr>
      <xdr:spPr>
        <a:xfrm>
          <a:off x="13652500" y="131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25085</xdr:rowOff>
    </xdr:from>
    <xdr:ext cx="534377" cy="259045"/>
    <xdr:sp macro="" textlink="">
      <xdr:nvSpPr>
        <xdr:cNvPr id="640" name="テキスト ボックス 639"/>
        <xdr:cNvSpPr txBox="1"/>
      </xdr:nvSpPr>
      <xdr:spPr>
        <a:xfrm>
          <a:off x="13436111" y="132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87300</xdr:rowOff>
    </xdr:from>
    <xdr:to>
      <xdr:col>67</xdr:col>
      <xdr:colOff>101600</xdr:colOff>
      <xdr:row>77</xdr:row>
      <xdr:rowOff>17450</xdr:rowOff>
    </xdr:to>
    <xdr:sp macro="" textlink="">
      <xdr:nvSpPr>
        <xdr:cNvPr id="641" name="楕円 640"/>
        <xdr:cNvSpPr/>
      </xdr:nvSpPr>
      <xdr:spPr>
        <a:xfrm>
          <a:off x="12763500" y="131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8577</xdr:rowOff>
    </xdr:from>
    <xdr:ext cx="534377" cy="259045"/>
    <xdr:sp macro="" textlink="">
      <xdr:nvSpPr>
        <xdr:cNvPr id="642" name="テキスト ボックス 641"/>
        <xdr:cNvSpPr txBox="1"/>
      </xdr:nvSpPr>
      <xdr:spPr>
        <a:xfrm>
          <a:off x="12547111" y="132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166887</xdr:rowOff>
    </xdr:from>
    <xdr:to>
      <xdr:col>85</xdr:col>
      <xdr:colOff>127000</xdr:colOff>
      <xdr:row>98</xdr:row>
      <xdr:rowOff>166855</xdr:rowOff>
    </xdr:to>
    <xdr:cxnSp macro="">
      <xdr:nvCxnSpPr>
        <xdr:cNvPr id="673" name="直線コネクタ 672"/>
        <xdr:cNvCxnSpPr/>
      </xdr:nvCxnSpPr>
      <xdr:spPr>
        <a:xfrm flipV="1">
          <a:off x="15481300" y="15768837"/>
          <a:ext cx="838200" cy="120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25955</xdr:rowOff>
    </xdr:from>
    <xdr:to>
      <xdr:col>81</xdr:col>
      <xdr:colOff>50800</xdr:colOff>
      <xdr:row>98</xdr:row>
      <xdr:rowOff>166855</xdr:rowOff>
    </xdr:to>
    <xdr:cxnSp macro="">
      <xdr:nvCxnSpPr>
        <xdr:cNvPr id="676" name="直線コネクタ 675"/>
        <xdr:cNvCxnSpPr/>
      </xdr:nvCxnSpPr>
      <xdr:spPr>
        <a:xfrm>
          <a:off x="14592300" y="16142255"/>
          <a:ext cx="889000" cy="8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25955</xdr:rowOff>
    </xdr:from>
    <xdr:to>
      <xdr:col>76</xdr:col>
      <xdr:colOff>114300</xdr:colOff>
      <xdr:row>99</xdr:row>
      <xdr:rowOff>82435</xdr:rowOff>
    </xdr:to>
    <xdr:cxnSp macro="">
      <xdr:nvCxnSpPr>
        <xdr:cNvPr id="679" name="直線コネクタ 678"/>
        <xdr:cNvCxnSpPr/>
      </xdr:nvCxnSpPr>
      <xdr:spPr>
        <a:xfrm flipV="1">
          <a:off x="13703300" y="16142255"/>
          <a:ext cx="889000" cy="9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1" name="テキスト ボックス 680"/>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46219</xdr:rowOff>
    </xdr:from>
    <xdr:to>
      <xdr:col>71</xdr:col>
      <xdr:colOff>177800</xdr:colOff>
      <xdr:row>99</xdr:row>
      <xdr:rowOff>82435</xdr:rowOff>
    </xdr:to>
    <xdr:cxnSp macro="">
      <xdr:nvCxnSpPr>
        <xdr:cNvPr id="682" name="直線コネクタ 681"/>
        <xdr:cNvCxnSpPr/>
      </xdr:nvCxnSpPr>
      <xdr:spPr>
        <a:xfrm>
          <a:off x="12814300" y="17019769"/>
          <a:ext cx="8890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3" name="フローチャート: 判断 682"/>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4" name="テキスト ボックス 683"/>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5" name="フローチャート: 判断 684"/>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6" name="テキスト ボックス 685"/>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116087</xdr:rowOff>
    </xdr:from>
    <xdr:to>
      <xdr:col>85</xdr:col>
      <xdr:colOff>177800</xdr:colOff>
      <xdr:row>92</xdr:row>
      <xdr:rowOff>46237</xdr:rowOff>
    </xdr:to>
    <xdr:sp macro="" textlink="">
      <xdr:nvSpPr>
        <xdr:cNvPr id="692" name="楕円 691"/>
        <xdr:cNvSpPr/>
      </xdr:nvSpPr>
      <xdr:spPr>
        <a:xfrm>
          <a:off x="16268700" y="1571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138964</xdr:rowOff>
    </xdr:from>
    <xdr:ext cx="534377" cy="259045"/>
    <xdr:sp macro="" textlink="">
      <xdr:nvSpPr>
        <xdr:cNvPr id="693" name="積立金該当値テキスト"/>
        <xdr:cNvSpPr txBox="1"/>
      </xdr:nvSpPr>
      <xdr:spPr>
        <a:xfrm>
          <a:off x="16370300" y="155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116055</xdr:rowOff>
    </xdr:from>
    <xdr:to>
      <xdr:col>81</xdr:col>
      <xdr:colOff>101600</xdr:colOff>
      <xdr:row>99</xdr:row>
      <xdr:rowOff>46205</xdr:rowOff>
    </xdr:to>
    <xdr:sp macro="" textlink="">
      <xdr:nvSpPr>
        <xdr:cNvPr id="694" name="楕円 693"/>
        <xdr:cNvSpPr/>
      </xdr:nvSpPr>
      <xdr:spPr>
        <a:xfrm>
          <a:off x="15430500" y="169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37332</xdr:rowOff>
    </xdr:from>
    <xdr:ext cx="469744" cy="259045"/>
    <xdr:sp macro="" textlink="">
      <xdr:nvSpPr>
        <xdr:cNvPr id="695" name="テキスト ボックス 694"/>
        <xdr:cNvSpPr txBox="1"/>
      </xdr:nvSpPr>
      <xdr:spPr>
        <a:xfrm>
          <a:off x="15246428" y="1701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146605</xdr:rowOff>
    </xdr:from>
    <xdr:to>
      <xdr:col>76</xdr:col>
      <xdr:colOff>165100</xdr:colOff>
      <xdr:row>94</xdr:row>
      <xdr:rowOff>76755</xdr:rowOff>
    </xdr:to>
    <xdr:sp macro="" textlink="">
      <xdr:nvSpPr>
        <xdr:cNvPr id="696" name="楕円 695"/>
        <xdr:cNvSpPr/>
      </xdr:nvSpPr>
      <xdr:spPr>
        <a:xfrm>
          <a:off x="14541500" y="160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93282</xdr:rowOff>
    </xdr:from>
    <xdr:ext cx="534377" cy="259045"/>
    <xdr:sp macro="" textlink="">
      <xdr:nvSpPr>
        <xdr:cNvPr id="697" name="テキスト ボックス 696"/>
        <xdr:cNvSpPr txBox="1"/>
      </xdr:nvSpPr>
      <xdr:spPr>
        <a:xfrm>
          <a:off x="14325111" y="1586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31635</xdr:rowOff>
    </xdr:from>
    <xdr:to>
      <xdr:col>72</xdr:col>
      <xdr:colOff>38100</xdr:colOff>
      <xdr:row>99</xdr:row>
      <xdr:rowOff>133235</xdr:rowOff>
    </xdr:to>
    <xdr:sp macro="" textlink="">
      <xdr:nvSpPr>
        <xdr:cNvPr id="698" name="楕円 697"/>
        <xdr:cNvSpPr/>
      </xdr:nvSpPr>
      <xdr:spPr>
        <a:xfrm>
          <a:off x="13652500" y="170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124362</xdr:rowOff>
    </xdr:from>
    <xdr:ext cx="469744" cy="259045"/>
    <xdr:sp macro="" textlink="">
      <xdr:nvSpPr>
        <xdr:cNvPr id="699" name="テキスト ボックス 698"/>
        <xdr:cNvSpPr txBox="1"/>
      </xdr:nvSpPr>
      <xdr:spPr>
        <a:xfrm>
          <a:off x="13468428" y="1709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166869</xdr:rowOff>
    </xdr:from>
    <xdr:to>
      <xdr:col>67</xdr:col>
      <xdr:colOff>101600</xdr:colOff>
      <xdr:row>99</xdr:row>
      <xdr:rowOff>97019</xdr:rowOff>
    </xdr:to>
    <xdr:sp macro="" textlink="">
      <xdr:nvSpPr>
        <xdr:cNvPr id="700" name="楕円 699"/>
        <xdr:cNvSpPr/>
      </xdr:nvSpPr>
      <xdr:spPr>
        <a:xfrm>
          <a:off x="12763500" y="1696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88146</xdr:rowOff>
    </xdr:from>
    <xdr:ext cx="469744" cy="259045"/>
    <xdr:sp macro="" textlink="">
      <xdr:nvSpPr>
        <xdr:cNvPr id="701" name="テキスト ボックス 700"/>
        <xdr:cNvSpPr txBox="1"/>
      </xdr:nvSpPr>
      <xdr:spPr>
        <a:xfrm>
          <a:off x="12579428" y="1706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71654</xdr:rowOff>
    </xdr:from>
    <xdr:to>
      <xdr:col>116</xdr:col>
      <xdr:colOff>63500</xdr:colOff>
      <xdr:row>38</xdr:row>
      <xdr:rowOff>85369</xdr:rowOff>
    </xdr:to>
    <xdr:cxnSp macro="">
      <xdr:nvCxnSpPr>
        <xdr:cNvPr id="730" name="直線コネクタ 729"/>
        <xdr:cNvCxnSpPr/>
      </xdr:nvCxnSpPr>
      <xdr:spPr>
        <a:xfrm flipV="1">
          <a:off x="21323300" y="658675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71518</xdr:rowOff>
    </xdr:from>
    <xdr:ext cx="378565" cy="259045"/>
    <xdr:sp macro="" textlink="">
      <xdr:nvSpPr>
        <xdr:cNvPr id="731" name="投資及び出資金平均値テキスト"/>
        <xdr:cNvSpPr txBox="1"/>
      </xdr:nvSpPr>
      <xdr:spPr>
        <a:xfrm>
          <a:off x="22212300" y="658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85369</xdr:rowOff>
    </xdr:from>
    <xdr:to>
      <xdr:col>111</xdr:col>
      <xdr:colOff>177800</xdr:colOff>
      <xdr:row>38</xdr:row>
      <xdr:rowOff>113944</xdr:rowOff>
    </xdr:to>
    <xdr:cxnSp macro="">
      <xdr:nvCxnSpPr>
        <xdr:cNvPr id="733" name="直線コネクタ 732"/>
        <xdr:cNvCxnSpPr/>
      </xdr:nvCxnSpPr>
      <xdr:spPr>
        <a:xfrm flipV="1">
          <a:off x="20434300" y="660046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14597</xdr:rowOff>
    </xdr:from>
    <xdr:ext cx="378565" cy="259045"/>
    <xdr:sp macro="" textlink="">
      <xdr:nvSpPr>
        <xdr:cNvPr id="735" name="テキスト ボックス 734"/>
        <xdr:cNvSpPr txBox="1"/>
      </xdr:nvSpPr>
      <xdr:spPr>
        <a:xfrm>
          <a:off x="21134017" y="67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96875</xdr:rowOff>
    </xdr:from>
    <xdr:to>
      <xdr:col>107</xdr:col>
      <xdr:colOff>50800</xdr:colOff>
      <xdr:row>38</xdr:row>
      <xdr:rowOff>113944</xdr:rowOff>
    </xdr:to>
    <xdr:cxnSp macro="">
      <xdr:nvCxnSpPr>
        <xdr:cNvPr id="736" name="直線コネクタ 735"/>
        <xdr:cNvCxnSpPr/>
      </xdr:nvCxnSpPr>
      <xdr:spPr>
        <a:xfrm>
          <a:off x="19545300" y="6611975"/>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26484</xdr:rowOff>
    </xdr:from>
    <xdr:ext cx="378565" cy="259045"/>
    <xdr:sp macro="" textlink="">
      <xdr:nvSpPr>
        <xdr:cNvPr id="738" name="テキスト ボックス 737"/>
        <xdr:cNvSpPr txBox="1"/>
      </xdr:nvSpPr>
      <xdr:spPr>
        <a:xfrm>
          <a:off x="20245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96875</xdr:rowOff>
    </xdr:from>
    <xdr:to>
      <xdr:col>102</xdr:col>
      <xdr:colOff>114300</xdr:colOff>
      <xdr:row>38</xdr:row>
      <xdr:rowOff>121717</xdr:rowOff>
    </xdr:to>
    <xdr:cxnSp macro="">
      <xdr:nvCxnSpPr>
        <xdr:cNvPr id="739" name="直線コネクタ 738"/>
        <xdr:cNvCxnSpPr/>
      </xdr:nvCxnSpPr>
      <xdr:spPr>
        <a:xfrm flipV="1">
          <a:off x="18656300" y="6611975"/>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0" name="フローチャート: 判断 739"/>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20311</xdr:rowOff>
    </xdr:from>
    <xdr:ext cx="378565" cy="259045"/>
    <xdr:sp macro="" textlink="">
      <xdr:nvSpPr>
        <xdr:cNvPr id="741" name="テキスト ボックス 740"/>
        <xdr:cNvSpPr txBox="1"/>
      </xdr:nvSpPr>
      <xdr:spPr>
        <a:xfrm>
          <a:off x="19356017" y="670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2" name="フローチャート: 判断 741"/>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37381</xdr:rowOff>
    </xdr:from>
    <xdr:ext cx="378565" cy="259045"/>
    <xdr:sp macro="" textlink="">
      <xdr:nvSpPr>
        <xdr:cNvPr id="743" name="テキスト ボックス 742"/>
        <xdr:cNvSpPr txBox="1"/>
      </xdr:nvSpPr>
      <xdr:spPr>
        <a:xfrm>
          <a:off x="18467017" y="67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20854</xdr:rowOff>
    </xdr:from>
    <xdr:to>
      <xdr:col>116</xdr:col>
      <xdr:colOff>114300</xdr:colOff>
      <xdr:row>38</xdr:row>
      <xdr:rowOff>122454</xdr:rowOff>
    </xdr:to>
    <xdr:sp macro="" textlink="">
      <xdr:nvSpPr>
        <xdr:cNvPr id="749" name="楕円 748"/>
        <xdr:cNvSpPr/>
      </xdr:nvSpPr>
      <xdr:spPr>
        <a:xfrm>
          <a:off x="221107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43730</xdr:rowOff>
    </xdr:from>
    <xdr:ext cx="469744" cy="259045"/>
    <xdr:sp macro="" textlink="">
      <xdr:nvSpPr>
        <xdr:cNvPr id="750" name="投資及び出資金該当値テキスト"/>
        <xdr:cNvSpPr txBox="1"/>
      </xdr:nvSpPr>
      <xdr:spPr>
        <a:xfrm>
          <a:off x="22212300" y="63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34569</xdr:rowOff>
    </xdr:from>
    <xdr:to>
      <xdr:col>112</xdr:col>
      <xdr:colOff>38100</xdr:colOff>
      <xdr:row>38</xdr:row>
      <xdr:rowOff>136169</xdr:rowOff>
    </xdr:to>
    <xdr:sp macro="" textlink="">
      <xdr:nvSpPr>
        <xdr:cNvPr id="751" name="楕円 750"/>
        <xdr:cNvSpPr/>
      </xdr:nvSpPr>
      <xdr:spPr>
        <a:xfrm>
          <a:off x="21272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152696</xdr:rowOff>
    </xdr:from>
    <xdr:ext cx="469744" cy="259045"/>
    <xdr:sp macro="" textlink="">
      <xdr:nvSpPr>
        <xdr:cNvPr id="752" name="テキスト ボックス 751"/>
        <xdr:cNvSpPr txBox="1"/>
      </xdr:nvSpPr>
      <xdr:spPr>
        <a:xfrm>
          <a:off x="21088428" y="63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63144</xdr:rowOff>
    </xdr:from>
    <xdr:to>
      <xdr:col>107</xdr:col>
      <xdr:colOff>101600</xdr:colOff>
      <xdr:row>38</xdr:row>
      <xdr:rowOff>164744</xdr:rowOff>
    </xdr:to>
    <xdr:sp macro="" textlink="">
      <xdr:nvSpPr>
        <xdr:cNvPr id="753" name="楕円 752"/>
        <xdr:cNvSpPr/>
      </xdr:nvSpPr>
      <xdr:spPr>
        <a:xfrm>
          <a:off x="20383500" y="65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9821</xdr:rowOff>
    </xdr:from>
    <xdr:ext cx="469744" cy="259045"/>
    <xdr:sp macro="" textlink="">
      <xdr:nvSpPr>
        <xdr:cNvPr id="754" name="テキスト ボックス 753"/>
        <xdr:cNvSpPr txBox="1"/>
      </xdr:nvSpPr>
      <xdr:spPr>
        <a:xfrm>
          <a:off x="20199428" y="63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46075</xdr:rowOff>
    </xdr:from>
    <xdr:to>
      <xdr:col>102</xdr:col>
      <xdr:colOff>165100</xdr:colOff>
      <xdr:row>38</xdr:row>
      <xdr:rowOff>147675</xdr:rowOff>
    </xdr:to>
    <xdr:sp macro="" textlink="">
      <xdr:nvSpPr>
        <xdr:cNvPr id="755" name="楕円 754"/>
        <xdr:cNvSpPr/>
      </xdr:nvSpPr>
      <xdr:spPr>
        <a:xfrm>
          <a:off x="19494500" y="65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164202</xdr:rowOff>
    </xdr:from>
    <xdr:ext cx="469744" cy="259045"/>
    <xdr:sp macro="" textlink="">
      <xdr:nvSpPr>
        <xdr:cNvPr id="756" name="テキスト ボックス 755"/>
        <xdr:cNvSpPr txBox="1"/>
      </xdr:nvSpPr>
      <xdr:spPr>
        <a:xfrm>
          <a:off x="19310428" y="63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70917</xdr:rowOff>
    </xdr:from>
    <xdr:to>
      <xdr:col>98</xdr:col>
      <xdr:colOff>38100</xdr:colOff>
      <xdr:row>39</xdr:row>
      <xdr:rowOff>1067</xdr:rowOff>
    </xdr:to>
    <xdr:sp macro="" textlink="">
      <xdr:nvSpPr>
        <xdr:cNvPr id="757" name="楕円 756"/>
        <xdr:cNvSpPr/>
      </xdr:nvSpPr>
      <xdr:spPr>
        <a:xfrm>
          <a:off x="18605500" y="65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17594</xdr:rowOff>
    </xdr:from>
    <xdr:ext cx="469744" cy="259045"/>
    <xdr:sp macro="" textlink="">
      <xdr:nvSpPr>
        <xdr:cNvPr id="758" name="テキスト ボックス 757"/>
        <xdr:cNvSpPr txBox="1"/>
      </xdr:nvSpPr>
      <xdr:spPr>
        <a:xfrm>
          <a:off x="18421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9" name="フローチャート: 判断 798"/>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800" name="テキスト ボックス 799"/>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801" name="フローチャート: 判断 800"/>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802" name="テキスト ボックス 801"/>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18484</xdr:rowOff>
    </xdr:from>
    <xdr:to>
      <xdr:col>116</xdr:col>
      <xdr:colOff>63500</xdr:colOff>
      <xdr:row>76</xdr:row>
      <xdr:rowOff>42945</xdr:rowOff>
    </xdr:to>
    <xdr:cxnSp macro="">
      <xdr:nvCxnSpPr>
        <xdr:cNvPr id="847" name="直線コネクタ 846"/>
        <xdr:cNvCxnSpPr/>
      </xdr:nvCxnSpPr>
      <xdr:spPr>
        <a:xfrm flipV="1">
          <a:off x="21323300" y="13048684"/>
          <a:ext cx="8382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162350</xdr:rowOff>
    </xdr:from>
    <xdr:to>
      <xdr:col>111</xdr:col>
      <xdr:colOff>177800</xdr:colOff>
      <xdr:row>76</xdr:row>
      <xdr:rowOff>42945</xdr:rowOff>
    </xdr:to>
    <xdr:cxnSp macro="">
      <xdr:nvCxnSpPr>
        <xdr:cNvPr id="850" name="直線コネクタ 849"/>
        <xdr:cNvCxnSpPr/>
      </xdr:nvCxnSpPr>
      <xdr:spPr>
        <a:xfrm>
          <a:off x="20434300" y="13021100"/>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162350</xdr:rowOff>
    </xdr:from>
    <xdr:to>
      <xdr:col>107</xdr:col>
      <xdr:colOff>50800</xdr:colOff>
      <xdr:row>76</xdr:row>
      <xdr:rowOff>49440</xdr:rowOff>
    </xdr:to>
    <xdr:cxnSp macro="">
      <xdr:nvCxnSpPr>
        <xdr:cNvPr id="853" name="直線コネクタ 852"/>
        <xdr:cNvCxnSpPr/>
      </xdr:nvCxnSpPr>
      <xdr:spPr>
        <a:xfrm flipV="1">
          <a:off x="19545300" y="13021100"/>
          <a:ext cx="889000" cy="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49440</xdr:rowOff>
    </xdr:from>
    <xdr:to>
      <xdr:col>102</xdr:col>
      <xdr:colOff>114300</xdr:colOff>
      <xdr:row>76</xdr:row>
      <xdr:rowOff>104972</xdr:rowOff>
    </xdr:to>
    <xdr:cxnSp macro="">
      <xdr:nvCxnSpPr>
        <xdr:cNvPr id="856" name="直線コネクタ 855"/>
        <xdr:cNvCxnSpPr/>
      </xdr:nvCxnSpPr>
      <xdr:spPr>
        <a:xfrm flipV="1">
          <a:off x="18656300" y="13079640"/>
          <a:ext cx="8890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7" name="フローチャート: 判断 856"/>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154576</xdr:rowOff>
    </xdr:from>
    <xdr:ext cx="534377" cy="259045"/>
    <xdr:sp macro="" textlink="">
      <xdr:nvSpPr>
        <xdr:cNvPr id="858" name="テキスト ボックス 857"/>
        <xdr:cNvSpPr txBox="1"/>
      </xdr:nvSpPr>
      <xdr:spPr>
        <a:xfrm>
          <a:off x="19278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9" name="フローチャート: 判断 858"/>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158139</xdr:rowOff>
    </xdr:from>
    <xdr:ext cx="534377" cy="259045"/>
    <xdr:sp macro="" textlink="">
      <xdr:nvSpPr>
        <xdr:cNvPr id="860" name="テキスト ボックス 859"/>
        <xdr:cNvSpPr txBox="1"/>
      </xdr:nvSpPr>
      <xdr:spPr>
        <a:xfrm>
          <a:off x="18389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139135</xdr:rowOff>
    </xdr:from>
    <xdr:to>
      <xdr:col>116</xdr:col>
      <xdr:colOff>114300</xdr:colOff>
      <xdr:row>76</xdr:row>
      <xdr:rowOff>69286</xdr:rowOff>
    </xdr:to>
    <xdr:sp macro="" textlink="">
      <xdr:nvSpPr>
        <xdr:cNvPr id="866" name="楕円 865"/>
        <xdr:cNvSpPr/>
      </xdr:nvSpPr>
      <xdr:spPr>
        <a:xfrm>
          <a:off x="22110700" y="12997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162012</xdr:rowOff>
    </xdr:from>
    <xdr:ext cx="534377" cy="259045"/>
    <xdr:sp macro="" textlink="">
      <xdr:nvSpPr>
        <xdr:cNvPr id="867" name="繰出金該当値テキスト"/>
        <xdr:cNvSpPr txBox="1"/>
      </xdr:nvSpPr>
      <xdr:spPr>
        <a:xfrm>
          <a:off x="22212300" y="128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163595</xdr:rowOff>
    </xdr:from>
    <xdr:to>
      <xdr:col>112</xdr:col>
      <xdr:colOff>38100</xdr:colOff>
      <xdr:row>76</xdr:row>
      <xdr:rowOff>93745</xdr:rowOff>
    </xdr:to>
    <xdr:sp macro="" textlink="">
      <xdr:nvSpPr>
        <xdr:cNvPr id="868" name="楕円 867"/>
        <xdr:cNvSpPr/>
      </xdr:nvSpPr>
      <xdr:spPr>
        <a:xfrm>
          <a:off x="21272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110272</xdr:rowOff>
    </xdr:from>
    <xdr:ext cx="534377" cy="259045"/>
    <xdr:sp macro="" textlink="">
      <xdr:nvSpPr>
        <xdr:cNvPr id="869" name="テキスト ボックス 868"/>
        <xdr:cNvSpPr txBox="1"/>
      </xdr:nvSpPr>
      <xdr:spPr>
        <a:xfrm>
          <a:off x="21056111" y="127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111551</xdr:rowOff>
    </xdr:from>
    <xdr:to>
      <xdr:col>107</xdr:col>
      <xdr:colOff>101600</xdr:colOff>
      <xdr:row>76</xdr:row>
      <xdr:rowOff>41700</xdr:rowOff>
    </xdr:to>
    <xdr:sp macro="" textlink="">
      <xdr:nvSpPr>
        <xdr:cNvPr id="870" name="楕円 869"/>
        <xdr:cNvSpPr/>
      </xdr:nvSpPr>
      <xdr:spPr>
        <a:xfrm>
          <a:off x="20383500" y="12970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58228</xdr:rowOff>
    </xdr:from>
    <xdr:ext cx="534377" cy="259045"/>
    <xdr:sp macro="" textlink="">
      <xdr:nvSpPr>
        <xdr:cNvPr id="871" name="テキスト ボックス 870"/>
        <xdr:cNvSpPr txBox="1"/>
      </xdr:nvSpPr>
      <xdr:spPr>
        <a:xfrm>
          <a:off x="20167111" y="12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170090</xdr:rowOff>
    </xdr:from>
    <xdr:to>
      <xdr:col>102</xdr:col>
      <xdr:colOff>165100</xdr:colOff>
      <xdr:row>76</xdr:row>
      <xdr:rowOff>100240</xdr:rowOff>
    </xdr:to>
    <xdr:sp macro="" textlink="">
      <xdr:nvSpPr>
        <xdr:cNvPr id="872" name="楕円 871"/>
        <xdr:cNvSpPr/>
      </xdr:nvSpPr>
      <xdr:spPr>
        <a:xfrm>
          <a:off x="19494500" y="13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116768</xdr:rowOff>
    </xdr:from>
    <xdr:ext cx="534377" cy="259045"/>
    <xdr:sp macro="" textlink="">
      <xdr:nvSpPr>
        <xdr:cNvPr id="873" name="テキスト ボックス 872"/>
        <xdr:cNvSpPr txBox="1"/>
      </xdr:nvSpPr>
      <xdr:spPr>
        <a:xfrm>
          <a:off x="19278111" y="128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54172</xdr:rowOff>
    </xdr:from>
    <xdr:to>
      <xdr:col>98</xdr:col>
      <xdr:colOff>38100</xdr:colOff>
      <xdr:row>76</xdr:row>
      <xdr:rowOff>155772</xdr:rowOff>
    </xdr:to>
    <xdr:sp macro="" textlink="">
      <xdr:nvSpPr>
        <xdr:cNvPr id="874" name="楕円 873"/>
        <xdr:cNvSpPr/>
      </xdr:nvSpPr>
      <xdr:spPr>
        <a:xfrm>
          <a:off x="18605500" y="130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849</xdr:rowOff>
    </xdr:from>
    <xdr:ext cx="534377" cy="259045"/>
    <xdr:sp macro="" textlink="">
      <xdr:nvSpPr>
        <xdr:cNvPr id="875" name="テキスト ボックス 874"/>
        <xdr:cNvSpPr txBox="1"/>
      </xdr:nvSpPr>
      <xdr:spPr>
        <a:xfrm>
          <a:off x="18389111" y="128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全国平均、県平均、類似団体平均のいずれも上回る結果となっている項目が４項目ある。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投資及び出資金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は、水道事業会計への出資によるもので、上水道普及率向上の施策推進のため、一般会計からその事業費用等を補てんしている。同様に、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下水道事業特別会計へ下水道水洗化率向上や雨水排除、浸水対策施策推進のため、一般会計から事業費用を補てんしていることによる。上水道や下水道事業会計は公営企業会計であるため、本来、その事業費用は各使用料で主にまかなわれるべきものである。各インフラ状況が整い次第、各使用料の値上げを検討していくこととな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は、小中学校における空調設備整備事業の実施等により、他団体を上回る結果となっている。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上昇は、法人税収の増収分を、後年度負担に備えて財政調整基金、町債管理基金へと積み増しするとともに、公共施設等の計画的な整備、更新、改修、維持修繕、除却等に要する経費の財源に充てるための基金として公共施設等総合管理基金を新設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31,441
31,033
54.39
13,448,519
13,075,308
360,716
6,845,235
6,755,006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58166</xdr:rowOff>
    </xdr:from>
    <xdr:to>
      <xdr:col>24</xdr:col>
      <xdr:colOff>63500</xdr:colOff>
      <xdr:row>35</xdr:row>
      <xdr:rowOff>79502</xdr:rowOff>
    </xdr:to>
    <xdr:cxnSp macro="">
      <xdr:nvCxnSpPr>
        <xdr:cNvPr id="61" name="直線コネクタ 60"/>
        <xdr:cNvCxnSpPr/>
      </xdr:nvCxnSpPr>
      <xdr:spPr>
        <a:xfrm flipV="1">
          <a:off x="3797300" y="6058916"/>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100838</xdr:rowOff>
    </xdr:from>
    <xdr:to>
      <xdr:col>19</xdr:col>
      <xdr:colOff>177800</xdr:colOff>
      <xdr:row>35</xdr:row>
      <xdr:rowOff>79502</xdr:rowOff>
    </xdr:to>
    <xdr:cxnSp macro="">
      <xdr:nvCxnSpPr>
        <xdr:cNvPr id="64" name="直線コネクタ 63"/>
        <xdr:cNvCxnSpPr/>
      </xdr:nvCxnSpPr>
      <xdr:spPr>
        <a:xfrm>
          <a:off x="2908300" y="5930138"/>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100838</xdr:rowOff>
    </xdr:from>
    <xdr:to>
      <xdr:col>15</xdr:col>
      <xdr:colOff>50800</xdr:colOff>
      <xdr:row>34</xdr:row>
      <xdr:rowOff>122936</xdr:rowOff>
    </xdr:to>
    <xdr:cxnSp macro="">
      <xdr:nvCxnSpPr>
        <xdr:cNvPr id="67" name="直線コネクタ 66"/>
        <xdr:cNvCxnSpPr/>
      </xdr:nvCxnSpPr>
      <xdr:spPr>
        <a:xfrm flipV="1">
          <a:off x="2019300" y="593013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122936</xdr:rowOff>
    </xdr:from>
    <xdr:to>
      <xdr:col>10</xdr:col>
      <xdr:colOff>114300</xdr:colOff>
      <xdr:row>34</xdr:row>
      <xdr:rowOff>162941</xdr:rowOff>
    </xdr:to>
    <xdr:cxnSp macro="">
      <xdr:nvCxnSpPr>
        <xdr:cNvPr id="70" name="直線コネクタ 69"/>
        <xdr:cNvCxnSpPr/>
      </xdr:nvCxnSpPr>
      <xdr:spPr>
        <a:xfrm flipV="1">
          <a:off x="1130300" y="595223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xdr:rowOff>
    </xdr:from>
    <xdr:to>
      <xdr:col>24</xdr:col>
      <xdr:colOff>114300</xdr:colOff>
      <xdr:row>35</xdr:row>
      <xdr:rowOff>108966</xdr:rowOff>
    </xdr:to>
    <xdr:sp macro="" textlink="">
      <xdr:nvSpPr>
        <xdr:cNvPr id="80" name="楕円 79"/>
        <xdr:cNvSpPr/>
      </xdr:nvSpPr>
      <xdr:spPr>
        <a:xfrm>
          <a:off x="45847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157243</xdr:rowOff>
    </xdr:from>
    <xdr:ext cx="469744" cy="259045"/>
    <xdr:sp macro="" textlink="">
      <xdr:nvSpPr>
        <xdr:cNvPr id="81" name="議会費該当値テキスト"/>
        <xdr:cNvSpPr txBox="1"/>
      </xdr:nvSpPr>
      <xdr:spPr>
        <a:xfrm>
          <a:off x="4686300" y="59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28702</xdr:rowOff>
    </xdr:from>
    <xdr:to>
      <xdr:col>20</xdr:col>
      <xdr:colOff>38100</xdr:colOff>
      <xdr:row>35</xdr:row>
      <xdr:rowOff>130302</xdr:rowOff>
    </xdr:to>
    <xdr:sp macro="" textlink="">
      <xdr:nvSpPr>
        <xdr:cNvPr id="82" name="楕円 81"/>
        <xdr:cNvSpPr/>
      </xdr:nvSpPr>
      <xdr:spPr>
        <a:xfrm>
          <a:off x="3746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121429</xdr:rowOff>
    </xdr:from>
    <xdr:ext cx="469744" cy="259045"/>
    <xdr:sp macro="" textlink="">
      <xdr:nvSpPr>
        <xdr:cNvPr id="83" name="テキスト ボックス 82"/>
        <xdr:cNvSpPr txBox="1"/>
      </xdr:nvSpPr>
      <xdr:spPr>
        <a:xfrm>
          <a:off x="3562428"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50038</xdr:rowOff>
    </xdr:from>
    <xdr:to>
      <xdr:col>15</xdr:col>
      <xdr:colOff>101600</xdr:colOff>
      <xdr:row>34</xdr:row>
      <xdr:rowOff>151638</xdr:rowOff>
    </xdr:to>
    <xdr:sp macro="" textlink="">
      <xdr:nvSpPr>
        <xdr:cNvPr id="84" name="楕円 83"/>
        <xdr:cNvSpPr/>
      </xdr:nvSpPr>
      <xdr:spPr>
        <a:xfrm>
          <a:off x="2857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142765</xdr:rowOff>
    </xdr:from>
    <xdr:ext cx="469744" cy="259045"/>
    <xdr:sp macro="" textlink="">
      <xdr:nvSpPr>
        <xdr:cNvPr id="85" name="テキスト ボックス 84"/>
        <xdr:cNvSpPr txBox="1"/>
      </xdr:nvSpPr>
      <xdr:spPr>
        <a:xfrm>
          <a:off x="2673428" y="59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72136</xdr:rowOff>
    </xdr:from>
    <xdr:to>
      <xdr:col>10</xdr:col>
      <xdr:colOff>165100</xdr:colOff>
      <xdr:row>35</xdr:row>
      <xdr:rowOff>2286</xdr:rowOff>
    </xdr:to>
    <xdr:sp macro="" textlink="">
      <xdr:nvSpPr>
        <xdr:cNvPr id="86" name="楕円 85"/>
        <xdr:cNvSpPr/>
      </xdr:nvSpPr>
      <xdr:spPr>
        <a:xfrm>
          <a:off x="1968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164863</xdr:rowOff>
    </xdr:from>
    <xdr:ext cx="469744" cy="259045"/>
    <xdr:sp macro="" textlink="">
      <xdr:nvSpPr>
        <xdr:cNvPr id="87" name="テキスト ボックス 86"/>
        <xdr:cNvSpPr txBox="1"/>
      </xdr:nvSpPr>
      <xdr:spPr>
        <a:xfrm>
          <a:off x="1784428" y="59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112141</xdr:rowOff>
    </xdr:from>
    <xdr:to>
      <xdr:col>6</xdr:col>
      <xdr:colOff>38100</xdr:colOff>
      <xdr:row>35</xdr:row>
      <xdr:rowOff>42291</xdr:rowOff>
    </xdr:to>
    <xdr:sp macro="" textlink="">
      <xdr:nvSpPr>
        <xdr:cNvPr id="88" name="楕円 87"/>
        <xdr:cNvSpPr/>
      </xdr:nvSpPr>
      <xdr:spPr>
        <a:xfrm>
          <a:off x="1079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33418</xdr:rowOff>
    </xdr:from>
    <xdr:ext cx="469744" cy="259045"/>
    <xdr:sp macro="" textlink="">
      <xdr:nvSpPr>
        <xdr:cNvPr id="89" name="テキスト ボックス 88"/>
        <xdr:cNvSpPr txBox="1"/>
      </xdr:nvSpPr>
      <xdr:spPr>
        <a:xfrm>
          <a:off x="895428"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57701</xdr:rowOff>
    </xdr:from>
    <xdr:to>
      <xdr:col>24</xdr:col>
      <xdr:colOff>63500</xdr:colOff>
      <xdr:row>56</xdr:row>
      <xdr:rowOff>143213</xdr:rowOff>
    </xdr:to>
    <xdr:cxnSp macro="">
      <xdr:nvCxnSpPr>
        <xdr:cNvPr id="118" name="直線コネクタ 117"/>
        <xdr:cNvCxnSpPr/>
      </xdr:nvCxnSpPr>
      <xdr:spPr>
        <a:xfrm flipV="1">
          <a:off x="3797300" y="9316001"/>
          <a:ext cx="838200" cy="4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88631</xdr:rowOff>
    </xdr:from>
    <xdr:to>
      <xdr:col>19</xdr:col>
      <xdr:colOff>177800</xdr:colOff>
      <xdr:row>56</xdr:row>
      <xdr:rowOff>143213</xdr:rowOff>
    </xdr:to>
    <xdr:cxnSp macro="">
      <xdr:nvCxnSpPr>
        <xdr:cNvPr id="121" name="直線コネクタ 120"/>
        <xdr:cNvCxnSpPr/>
      </xdr:nvCxnSpPr>
      <xdr:spPr>
        <a:xfrm>
          <a:off x="2908300" y="9518381"/>
          <a:ext cx="889000" cy="2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88631</xdr:rowOff>
    </xdr:from>
    <xdr:to>
      <xdr:col>15</xdr:col>
      <xdr:colOff>50800</xdr:colOff>
      <xdr:row>57</xdr:row>
      <xdr:rowOff>145072</xdr:rowOff>
    </xdr:to>
    <xdr:cxnSp macro="">
      <xdr:nvCxnSpPr>
        <xdr:cNvPr id="124" name="直線コネクタ 123"/>
        <xdr:cNvCxnSpPr/>
      </xdr:nvCxnSpPr>
      <xdr:spPr>
        <a:xfrm flipV="1">
          <a:off x="2019300" y="9518381"/>
          <a:ext cx="889000" cy="39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145072</xdr:rowOff>
    </xdr:from>
    <xdr:to>
      <xdr:col>10</xdr:col>
      <xdr:colOff>114300</xdr:colOff>
      <xdr:row>57</xdr:row>
      <xdr:rowOff>153271</xdr:rowOff>
    </xdr:to>
    <xdr:cxnSp macro="">
      <xdr:nvCxnSpPr>
        <xdr:cNvPr id="127" name="直線コネクタ 126"/>
        <xdr:cNvCxnSpPr/>
      </xdr:nvCxnSpPr>
      <xdr:spPr>
        <a:xfrm flipV="1">
          <a:off x="1130300" y="9917722"/>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6901</xdr:rowOff>
    </xdr:from>
    <xdr:to>
      <xdr:col>24</xdr:col>
      <xdr:colOff>114300</xdr:colOff>
      <xdr:row>54</xdr:row>
      <xdr:rowOff>108501</xdr:rowOff>
    </xdr:to>
    <xdr:sp macro="" textlink="">
      <xdr:nvSpPr>
        <xdr:cNvPr id="137" name="楕円 136"/>
        <xdr:cNvSpPr/>
      </xdr:nvSpPr>
      <xdr:spPr>
        <a:xfrm>
          <a:off x="4584700" y="92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29778</xdr:rowOff>
    </xdr:from>
    <xdr:ext cx="599010" cy="259045"/>
    <xdr:sp macro="" textlink="">
      <xdr:nvSpPr>
        <xdr:cNvPr id="138" name="総務費該当値テキスト"/>
        <xdr:cNvSpPr txBox="1"/>
      </xdr:nvSpPr>
      <xdr:spPr>
        <a:xfrm>
          <a:off x="4686300" y="911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92413</xdr:rowOff>
    </xdr:from>
    <xdr:to>
      <xdr:col>20</xdr:col>
      <xdr:colOff>38100</xdr:colOff>
      <xdr:row>57</xdr:row>
      <xdr:rowOff>22563</xdr:rowOff>
    </xdr:to>
    <xdr:sp macro="" textlink="">
      <xdr:nvSpPr>
        <xdr:cNvPr id="139" name="楕円 138"/>
        <xdr:cNvSpPr/>
      </xdr:nvSpPr>
      <xdr:spPr>
        <a:xfrm>
          <a:off x="3746500" y="96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13690</xdr:rowOff>
    </xdr:from>
    <xdr:ext cx="534377" cy="259045"/>
    <xdr:sp macro="" textlink="">
      <xdr:nvSpPr>
        <xdr:cNvPr id="140" name="テキスト ボックス 139"/>
        <xdr:cNvSpPr txBox="1"/>
      </xdr:nvSpPr>
      <xdr:spPr>
        <a:xfrm>
          <a:off x="3530111" y="97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37831</xdr:rowOff>
    </xdr:from>
    <xdr:to>
      <xdr:col>15</xdr:col>
      <xdr:colOff>101600</xdr:colOff>
      <xdr:row>55</xdr:row>
      <xdr:rowOff>139431</xdr:rowOff>
    </xdr:to>
    <xdr:sp macro="" textlink="">
      <xdr:nvSpPr>
        <xdr:cNvPr id="141" name="楕円 140"/>
        <xdr:cNvSpPr/>
      </xdr:nvSpPr>
      <xdr:spPr>
        <a:xfrm>
          <a:off x="2857500" y="94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155958</xdr:rowOff>
    </xdr:from>
    <xdr:ext cx="534377" cy="259045"/>
    <xdr:sp macro="" textlink="">
      <xdr:nvSpPr>
        <xdr:cNvPr id="142" name="テキスト ボックス 141"/>
        <xdr:cNvSpPr txBox="1"/>
      </xdr:nvSpPr>
      <xdr:spPr>
        <a:xfrm>
          <a:off x="2641111" y="92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94272</xdr:rowOff>
    </xdr:from>
    <xdr:to>
      <xdr:col>10</xdr:col>
      <xdr:colOff>165100</xdr:colOff>
      <xdr:row>58</xdr:row>
      <xdr:rowOff>24422</xdr:rowOff>
    </xdr:to>
    <xdr:sp macro="" textlink="">
      <xdr:nvSpPr>
        <xdr:cNvPr id="143" name="楕円 142"/>
        <xdr:cNvSpPr/>
      </xdr:nvSpPr>
      <xdr:spPr>
        <a:xfrm>
          <a:off x="1968500" y="98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15549</xdr:rowOff>
    </xdr:from>
    <xdr:ext cx="534377" cy="259045"/>
    <xdr:sp macro="" textlink="">
      <xdr:nvSpPr>
        <xdr:cNvPr id="144" name="テキスト ボックス 143"/>
        <xdr:cNvSpPr txBox="1"/>
      </xdr:nvSpPr>
      <xdr:spPr>
        <a:xfrm>
          <a:off x="1752111" y="99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102471</xdr:rowOff>
    </xdr:from>
    <xdr:to>
      <xdr:col>6</xdr:col>
      <xdr:colOff>38100</xdr:colOff>
      <xdr:row>58</xdr:row>
      <xdr:rowOff>32621</xdr:rowOff>
    </xdr:to>
    <xdr:sp macro="" textlink="">
      <xdr:nvSpPr>
        <xdr:cNvPr id="145" name="楕円 144"/>
        <xdr:cNvSpPr/>
      </xdr:nvSpPr>
      <xdr:spPr>
        <a:xfrm>
          <a:off x="1079500" y="98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23748</xdr:rowOff>
    </xdr:from>
    <xdr:ext cx="534377" cy="259045"/>
    <xdr:sp macro="" textlink="">
      <xdr:nvSpPr>
        <xdr:cNvPr id="146" name="テキスト ボックス 145"/>
        <xdr:cNvSpPr txBox="1"/>
      </xdr:nvSpPr>
      <xdr:spPr>
        <a:xfrm>
          <a:off x="863111" y="99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50724</xdr:rowOff>
    </xdr:from>
    <xdr:to>
      <xdr:col>24</xdr:col>
      <xdr:colOff>63500</xdr:colOff>
      <xdr:row>78</xdr:row>
      <xdr:rowOff>103380</xdr:rowOff>
    </xdr:to>
    <xdr:cxnSp macro="">
      <xdr:nvCxnSpPr>
        <xdr:cNvPr id="174" name="直線コネクタ 173"/>
        <xdr:cNvCxnSpPr/>
      </xdr:nvCxnSpPr>
      <xdr:spPr>
        <a:xfrm flipV="1">
          <a:off x="3797300" y="13423824"/>
          <a:ext cx="838200" cy="5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103380</xdr:rowOff>
    </xdr:from>
    <xdr:to>
      <xdr:col>19</xdr:col>
      <xdr:colOff>177800</xdr:colOff>
      <xdr:row>78</xdr:row>
      <xdr:rowOff>131187</xdr:rowOff>
    </xdr:to>
    <xdr:cxnSp macro="">
      <xdr:nvCxnSpPr>
        <xdr:cNvPr id="177" name="直線コネクタ 176"/>
        <xdr:cNvCxnSpPr/>
      </xdr:nvCxnSpPr>
      <xdr:spPr>
        <a:xfrm flipV="1">
          <a:off x="2908300" y="13476480"/>
          <a:ext cx="8890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131187</xdr:rowOff>
    </xdr:from>
    <xdr:to>
      <xdr:col>15</xdr:col>
      <xdr:colOff>50800</xdr:colOff>
      <xdr:row>78</xdr:row>
      <xdr:rowOff>134579</xdr:rowOff>
    </xdr:to>
    <xdr:cxnSp macro="">
      <xdr:nvCxnSpPr>
        <xdr:cNvPr id="180" name="直線コネクタ 179"/>
        <xdr:cNvCxnSpPr/>
      </xdr:nvCxnSpPr>
      <xdr:spPr>
        <a:xfrm flipV="1">
          <a:off x="2019300" y="13504287"/>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134579</xdr:rowOff>
    </xdr:from>
    <xdr:to>
      <xdr:col>10</xdr:col>
      <xdr:colOff>114300</xdr:colOff>
      <xdr:row>79</xdr:row>
      <xdr:rowOff>8661</xdr:rowOff>
    </xdr:to>
    <xdr:cxnSp macro="">
      <xdr:nvCxnSpPr>
        <xdr:cNvPr id="183" name="直線コネクタ 182"/>
        <xdr:cNvCxnSpPr/>
      </xdr:nvCxnSpPr>
      <xdr:spPr>
        <a:xfrm flipV="1">
          <a:off x="1130300" y="13507679"/>
          <a:ext cx="889000" cy="4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14344</xdr:rowOff>
    </xdr:from>
    <xdr:ext cx="599010" cy="259045"/>
    <xdr:sp macro="" textlink="">
      <xdr:nvSpPr>
        <xdr:cNvPr id="187" name="テキスト ボックス 186"/>
        <xdr:cNvSpPr txBox="1"/>
      </xdr:nvSpPr>
      <xdr:spPr>
        <a:xfrm>
          <a:off x="830795" y="132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171374</xdr:rowOff>
    </xdr:from>
    <xdr:to>
      <xdr:col>24</xdr:col>
      <xdr:colOff>114300</xdr:colOff>
      <xdr:row>78</xdr:row>
      <xdr:rowOff>101524</xdr:rowOff>
    </xdr:to>
    <xdr:sp macro="" textlink="">
      <xdr:nvSpPr>
        <xdr:cNvPr id="193" name="楕円 192"/>
        <xdr:cNvSpPr/>
      </xdr:nvSpPr>
      <xdr:spPr>
        <a:xfrm>
          <a:off x="4584700" y="133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104977</xdr:rowOff>
    </xdr:from>
    <xdr:ext cx="599010" cy="259045"/>
    <xdr:sp macro="" textlink="">
      <xdr:nvSpPr>
        <xdr:cNvPr id="194" name="民生費該当値テキスト"/>
        <xdr:cNvSpPr txBox="1"/>
      </xdr:nvSpPr>
      <xdr:spPr>
        <a:xfrm>
          <a:off x="4686300" y="1330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52580</xdr:rowOff>
    </xdr:from>
    <xdr:to>
      <xdr:col>20</xdr:col>
      <xdr:colOff>38100</xdr:colOff>
      <xdr:row>78</xdr:row>
      <xdr:rowOff>154180</xdr:rowOff>
    </xdr:to>
    <xdr:sp macro="" textlink="">
      <xdr:nvSpPr>
        <xdr:cNvPr id="195" name="楕円 194"/>
        <xdr:cNvSpPr/>
      </xdr:nvSpPr>
      <xdr:spPr>
        <a:xfrm>
          <a:off x="3746500" y="134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145307</xdr:rowOff>
    </xdr:from>
    <xdr:ext cx="599010" cy="259045"/>
    <xdr:sp macro="" textlink="">
      <xdr:nvSpPr>
        <xdr:cNvPr id="196" name="テキスト ボックス 195"/>
        <xdr:cNvSpPr txBox="1"/>
      </xdr:nvSpPr>
      <xdr:spPr>
        <a:xfrm>
          <a:off x="3497795" y="1351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80387</xdr:rowOff>
    </xdr:from>
    <xdr:to>
      <xdr:col>15</xdr:col>
      <xdr:colOff>101600</xdr:colOff>
      <xdr:row>79</xdr:row>
      <xdr:rowOff>10537</xdr:rowOff>
    </xdr:to>
    <xdr:sp macro="" textlink="">
      <xdr:nvSpPr>
        <xdr:cNvPr id="197" name="楕円 196"/>
        <xdr:cNvSpPr/>
      </xdr:nvSpPr>
      <xdr:spPr>
        <a:xfrm>
          <a:off x="2857500" y="134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1664</xdr:rowOff>
    </xdr:from>
    <xdr:ext cx="599010" cy="259045"/>
    <xdr:sp macro="" textlink="">
      <xdr:nvSpPr>
        <xdr:cNvPr id="198" name="テキスト ボックス 197"/>
        <xdr:cNvSpPr txBox="1"/>
      </xdr:nvSpPr>
      <xdr:spPr>
        <a:xfrm>
          <a:off x="2608795" y="1354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83779</xdr:rowOff>
    </xdr:from>
    <xdr:to>
      <xdr:col>10</xdr:col>
      <xdr:colOff>165100</xdr:colOff>
      <xdr:row>79</xdr:row>
      <xdr:rowOff>13929</xdr:rowOff>
    </xdr:to>
    <xdr:sp macro="" textlink="">
      <xdr:nvSpPr>
        <xdr:cNvPr id="199" name="楕円 198"/>
        <xdr:cNvSpPr/>
      </xdr:nvSpPr>
      <xdr:spPr>
        <a:xfrm>
          <a:off x="1968500" y="1345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5056</xdr:rowOff>
    </xdr:from>
    <xdr:ext cx="599010" cy="259045"/>
    <xdr:sp macro="" textlink="">
      <xdr:nvSpPr>
        <xdr:cNvPr id="200" name="テキスト ボックス 199"/>
        <xdr:cNvSpPr txBox="1"/>
      </xdr:nvSpPr>
      <xdr:spPr>
        <a:xfrm>
          <a:off x="1719795" y="1354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129311</xdr:rowOff>
    </xdr:from>
    <xdr:to>
      <xdr:col>6</xdr:col>
      <xdr:colOff>38100</xdr:colOff>
      <xdr:row>79</xdr:row>
      <xdr:rowOff>59461</xdr:rowOff>
    </xdr:to>
    <xdr:sp macro="" textlink="">
      <xdr:nvSpPr>
        <xdr:cNvPr id="201" name="楕円 200"/>
        <xdr:cNvSpPr/>
      </xdr:nvSpPr>
      <xdr:spPr>
        <a:xfrm>
          <a:off x="1079500" y="135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50588</xdr:rowOff>
    </xdr:from>
    <xdr:ext cx="534377" cy="259045"/>
    <xdr:sp macro="" textlink="">
      <xdr:nvSpPr>
        <xdr:cNvPr id="202" name="テキスト ボックス 201"/>
        <xdr:cNvSpPr txBox="1"/>
      </xdr:nvSpPr>
      <xdr:spPr>
        <a:xfrm>
          <a:off x="863111" y="135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170332</xdr:rowOff>
    </xdr:from>
    <xdr:to>
      <xdr:col>24</xdr:col>
      <xdr:colOff>63500</xdr:colOff>
      <xdr:row>97</xdr:row>
      <xdr:rowOff>8243</xdr:rowOff>
    </xdr:to>
    <xdr:cxnSp macro="">
      <xdr:nvCxnSpPr>
        <xdr:cNvPr id="231" name="直線コネクタ 230"/>
        <xdr:cNvCxnSpPr/>
      </xdr:nvCxnSpPr>
      <xdr:spPr>
        <a:xfrm flipV="1">
          <a:off x="3797300" y="16629532"/>
          <a:ext cx="8382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1436</xdr:rowOff>
    </xdr:from>
    <xdr:to>
      <xdr:col>19</xdr:col>
      <xdr:colOff>177800</xdr:colOff>
      <xdr:row>97</xdr:row>
      <xdr:rowOff>8243</xdr:rowOff>
    </xdr:to>
    <xdr:cxnSp macro="">
      <xdr:nvCxnSpPr>
        <xdr:cNvPr id="234" name="直線コネクタ 233"/>
        <xdr:cNvCxnSpPr/>
      </xdr:nvCxnSpPr>
      <xdr:spPr>
        <a:xfrm>
          <a:off x="2908300" y="16632086"/>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152095</xdr:rowOff>
    </xdr:from>
    <xdr:to>
      <xdr:col>15</xdr:col>
      <xdr:colOff>50800</xdr:colOff>
      <xdr:row>97</xdr:row>
      <xdr:rowOff>1436</xdr:rowOff>
    </xdr:to>
    <xdr:cxnSp macro="">
      <xdr:nvCxnSpPr>
        <xdr:cNvPr id="237" name="直線コネクタ 236"/>
        <xdr:cNvCxnSpPr/>
      </xdr:nvCxnSpPr>
      <xdr:spPr>
        <a:xfrm>
          <a:off x="2019300" y="16611295"/>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152095</xdr:rowOff>
    </xdr:from>
    <xdr:to>
      <xdr:col>10</xdr:col>
      <xdr:colOff>114300</xdr:colOff>
      <xdr:row>96</xdr:row>
      <xdr:rowOff>155397</xdr:rowOff>
    </xdr:to>
    <xdr:cxnSp macro="">
      <xdr:nvCxnSpPr>
        <xdr:cNvPr id="240" name="直線コネクタ 239"/>
        <xdr:cNvCxnSpPr/>
      </xdr:nvCxnSpPr>
      <xdr:spPr>
        <a:xfrm flipV="1">
          <a:off x="1130300" y="1661129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119532</xdr:rowOff>
    </xdr:from>
    <xdr:to>
      <xdr:col>24</xdr:col>
      <xdr:colOff>114300</xdr:colOff>
      <xdr:row>97</xdr:row>
      <xdr:rowOff>49682</xdr:rowOff>
    </xdr:to>
    <xdr:sp macro="" textlink="">
      <xdr:nvSpPr>
        <xdr:cNvPr id="250" name="楕円 249"/>
        <xdr:cNvSpPr/>
      </xdr:nvSpPr>
      <xdr:spPr>
        <a:xfrm>
          <a:off x="4584700" y="165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97959</xdr:rowOff>
    </xdr:from>
    <xdr:ext cx="534377" cy="259045"/>
    <xdr:sp macro="" textlink="">
      <xdr:nvSpPr>
        <xdr:cNvPr id="251" name="衛生費該当値テキスト"/>
        <xdr:cNvSpPr txBox="1"/>
      </xdr:nvSpPr>
      <xdr:spPr>
        <a:xfrm>
          <a:off x="4686300" y="165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128893</xdr:rowOff>
    </xdr:from>
    <xdr:to>
      <xdr:col>20</xdr:col>
      <xdr:colOff>38100</xdr:colOff>
      <xdr:row>97</xdr:row>
      <xdr:rowOff>59043</xdr:rowOff>
    </xdr:to>
    <xdr:sp macro="" textlink="">
      <xdr:nvSpPr>
        <xdr:cNvPr id="252" name="楕円 251"/>
        <xdr:cNvSpPr/>
      </xdr:nvSpPr>
      <xdr:spPr>
        <a:xfrm>
          <a:off x="3746500" y="165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50170</xdr:rowOff>
    </xdr:from>
    <xdr:ext cx="534377" cy="259045"/>
    <xdr:sp macro="" textlink="">
      <xdr:nvSpPr>
        <xdr:cNvPr id="253" name="テキスト ボックス 252"/>
        <xdr:cNvSpPr txBox="1"/>
      </xdr:nvSpPr>
      <xdr:spPr>
        <a:xfrm>
          <a:off x="3530111" y="166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122086</xdr:rowOff>
    </xdr:from>
    <xdr:to>
      <xdr:col>15</xdr:col>
      <xdr:colOff>101600</xdr:colOff>
      <xdr:row>97</xdr:row>
      <xdr:rowOff>52236</xdr:rowOff>
    </xdr:to>
    <xdr:sp macro="" textlink="">
      <xdr:nvSpPr>
        <xdr:cNvPr id="254" name="楕円 253"/>
        <xdr:cNvSpPr/>
      </xdr:nvSpPr>
      <xdr:spPr>
        <a:xfrm>
          <a:off x="2857500" y="16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43363</xdr:rowOff>
    </xdr:from>
    <xdr:ext cx="534377" cy="259045"/>
    <xdr:sp macro="" textlink="">
      <xdr:nvSpPr>
        <xdr:cNvPr id="255" name="テキスト ボックス 254"/>
        <xdr:cNvSpPr txBox="1"/>
      </xdr:nvSpPr>
      <xdr:spPr>
        <a:xfrm>
          <a:off x="2641111" y="166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101295</xdr:rowOff>
    </xdr:from>
    <xdr:to>
      <xdr:col>10</xdr:col>
      <xdr:colOff>165100</xdr:colOff>
      <xdr:row>97</xdr:row>
      <xdr:rowOff>31445</xdr:rowOff>
    </xdr:to>
    <xdr:sp macro="" textlink="">
      <xdr:nvSpPr>
        <xdr:cNvPr id="256" name="楕円 255"/>
        <xdr:cNvSpPr/>
      </xdr:nvSpPr>
      <xdr:spPr>
        <a:xfrm>
          <a:off x="1968500" y="1656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22572</xdr:rowOff>
    </xdr:from>
    <xdr:ext cx="534377" cy="259045"/>
    <xdr:sp macro="" textlink="">
      <xdr:nvSpPr>
        <xdr:cNvPr id="257" name="テキスト ボックス 256"/>
        <xdr:cNvSpPr txBox="1"/>
      </xdr:nvSpPr>
      <xdr:spPr>
        <a:xfrm>
          <a:off x="1752111" y="1665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104597</xdr:rowOff>
    </xdr:from>
    <xdr:to>
      <xdr:col>6</xdr:col>
      <xdr:colOff>38100</xdr:colOff>
      <xdr:row>97</xdr:row>
      <xdr:rowOff>34747</xdr:rowOff>
    </xdr:to>
    <xdr:sp macro="" textlink="">
      <xdr:nvSpPr>
        <xdr:cNvPr id="258" name="楕円 257"/>
        <xdr:cNvSpPr/>
      </xdr:nvSpPr>
      <xdr:spPr>
        <a:xfrm>
          <a:off x="1079500" y="165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25874</xdr:rowOff>
    </xdr:from>
    <xdr:ext cx="534377" cy="259045"/>
    <xdr:sp macro="" textlink="">
      <xdr:nvSpPr>
        <xdr:cNvPr id="259" name="テキスト ボックス 258"/>
        <xdr:cNvSpPr txBox="1"/>
      </xdr:nvSpPr>
      <xdr:spPr>
        <a:xfrm>
          <a:off x="863111" y="166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97899</xdr:rowOff>
    </xdr:from>
    <xdr:to>
      <xdr:col>55</xdr:col>
      <xdr:colOff>0</xdr:colOff>
      <xdr:row>39</xdr:row>
      <xdr:rowOff>97899</xdr:rowOff>
    </xdr:to>
    <xdr:cxnSp macro="">
      <xdr:nvCxnSpPr>
        <xdr:cNvPr id="290" name="直線コネクタ 289"/>
        <xdr:cNvCxnSpPr/>
      </xdr:nvCxnSpPr>
      <xdr:spPr>
        <a:xfrm>
          <a:off x="9639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97899</xdr:rowOff>
    </xdr:to>
    <xdr:cxnSp macro="">
      <xdr:nvCxnSpPr>
        <xdr:cNvPr id="293" name="直線コネクタ 292"/>
        <xdr:cNvCxnSpPr/>
      </xdr:nvCxnSpPr>
      <xdr:spPr>
        <a:xfrm>
          <a:off x="8750300" y="6784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97572</xdr:rowOff>
    </xdr:to>
    <xdr:cxnSp macro="">
      <xdr:nvCxnSpPr>
        <xdr:cNvPr id="296" name="直線コネクタ 295"/>
        <xdr:cNvCxnSpPr/>
      </xdr:nvCxnSpPr>
      <xdr:spPr>
        <a:xfrm>
          <a:off x="7861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97572</xdr:rowOff>
    </xdr:to>
    <xdr:cxnSp macro="">
      <xdr:nvCxnSpPr>
        <xdr:cNvPr id="299" name="直線コネクタ 298"/>
        <xdr:cNvCxnSpPr/>
      </xdr:nvCxnSpPr>
      <xdr:spPr>
        <a:xfrm>
          <a:off x="6972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09" name="楕円 308"/>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10"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1" name="楕円 310"/>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2" name="テキスト ボックス 311"/>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13" name="楕円 312"/>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14" name="テキスト ボックス 313"/>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46772</xdr:rowOff>
    </xdr:from>
    <xdr:to>
      <xdr:col>41</xdr:col>
      <xdr:colOff>101600</xdr:colOff>
      <xdr:row>39</xdr:row>
      <xdr:rowOff>148372</xdr:rowOff>
    </xdr:to>
    <xdr:sp macro="" textlink="">
      <xdr:nvSpPr>
        <xdr:cNvPr id="315" name="楕円 314"/>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139499</xdr:rowOff>
    </xdr:from>
    <xdr:ext cx="249299" cy="259045"/>
    <xdr:sp macro="" textlink="">
      <xdr:nvSpPr>
        <xdr:cNvPr id="316" name="テキスト ボックス 315"/>
        <xdr:cNvSpPr txBox="1"/>
      </xdr:nvSpPr>
      <xdr:spPr>
        <a:xfrm>
          <a:off x="7736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17" name="楕円 316"/>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18" name="テキスト ボックス 317"/>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62357</xdr:rowOff>
    </xdr:from>
    <xdr:to>
      <xdr:col>55</xdr:col>
      <xdr:colOff>0</xdr:colOff>
      <xdr:row>57</xdr:row>
      <xdr:rowOff>106915</xdr:rowOff>
    </xdr:to>
    <xdr:cxnSp macro="">
      <xdr:nvCxnSpPr>
        <xdr:cNvPr id="347" name="直線コネクタ 346"/>
        <xdr:cNvCxnSpPr/>
      </xdr:nvCxnSpPr>
      <xdr:spPr>
        <a:xfrm flipV="1">
          <a:off x="9639300" y="9835007"/>
          <a:ext cx="8382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13436</xdr:rowOff>
    </xdr:from>
    <xdr:to>
      <xdr:col>50</xdr:col>
      <xdr:colOff>114300</xdr:colOff>
      <xdr:row>57</xdr:row>
      <xdr:rowOff>106915</xdr:rowOff>
    </xdr:to>
    <xdr:cxnSp macro="">
      <xdr:nvCxnSpPr>
        <xdr:cNvPr id="350" name="直線コネクタ 349"/>
        <xdr:cNvCxnSpPr/>
      </xdr:nvCxnSpPr>
      <xdr:spPr>
        <a:xfrm>
          <a:off x="8750300" y="9786086"/>
          <a:ext cx="889000" cy="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171056</xdr:rowOff>
    </xdr:from>
    <xdr:to>
      <xdr:col>45</xdr:col>
      <xdr:colOff>177800</xdr:colOff>
      <xdr:row>57</xdr:row>
      <xdr:rowOff>13436</xdr:rowOff>
    </xdr:to>
    <xdr:cxnSp macro="">
      <xdr:nvCxnSpPr>
        <xdr:cNvPr id="353" name="直線コネクタ 352"/>
        <xdr:cNvCxnSpPr/>
      </xdr:nvCxnSpPr>
      <xdr:spPr>
        <a:xfrm>
          <a:off x="7861300" y="9772256"/>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171056</xdr:rowOff>
    </xdr:from>
    <xdr:to>
      <xdr:col>41</xdr:col>
      <xdr:colOff>50800</xdr:colOff>
      <xdr:row>57</xdr:row>
      <xdr:rowOff>125165</xdr:rowOff>
    </xdr:to>
    <xdr:cxnSp macro="">
      <xdr:nvCxnSpPr>
        <xdr:cNvPr id="356" name="直線コネクタ 355"/>
        <xdr:cNvCxnSpPr/>
      </xdr:nvCxnSpPr>
      <xdr:spPr>
        <a:xfrm flipV="1">
          <a:off x="6972300" y="9772256"/>
          <a:ext cx="889000" cy="12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0" name="テキスト ボックス 359"/>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11557</xdr:rowOff>
    </xdr:from>
    <xdr:to>
      <xdr:col>55</xdr:col>
      <xdr:colOff>50800</xdr:colOff>
      <xdr:row>57</xdr:row>
      <xdr:rowOff>113157</xdr:rowOff>
    </xdr:to>
    <xdr:sp macro="" textlink="">
      <xdr:nvSpPr>
        <xdr:cNvPr id="366" name="楕円 365"/>
        <xdr:cNvSpPr/>
      </xdr:nvSpPr>
      <xdr:spPr>
        <a:xfrm>
          <a:off x="10426700" y="97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161434</xdr:rowOff>
    </xdr:from>
    <xdr:ext cx="534377" cy="259045"/>
    <xdr:sp macro="" textlink="">
      <xdr:nvSpPr>
        <xdr:cNvPr id="367" name="農林水産業費該当値テキスト"/>
        <xdr:cNvSpPr txBox="1"/>
      </xdr:nvSpPr>
      <xdr:spPr>
        <a:xfrm>
          <a:off x="10528300" y="976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56115</xdr:rowOff>
    </xdr:from>
    <xdr:to>
      <xdr:col>50</xdr:col>
      <xdr:colOff>165100</xdr:colOff>
      <xdr:row>57</xdr:row>
      <xdr:rowOff>157715</xdr:rowOff>
    </xdr:to>
    <xdr:sp macro="" textlink="">
      <xdr:nvSpPr>
        <xdr:cNvPr id="368" name="楕円 367"/>
        <xdr:cNvSpPr/>
      </xdr:nvSpPr>
      <xdr:spPr>
        <a:xfrm>
          <a:off x="9588500" y="9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148842</xdr:rowOff>
    </xdr:from>
    <xdr:ext cx="534377" cy="259045"/>
    <xdr:sp macro="" textlink="">
      <xdr:nvSpPr>
        <xdr:cNvPr id="369" name="テキスト ボックス 368"/>
        <xdr:cNvSpPr txBox="1"/>
      </xdr:nvSpPr>
      <xdr:spPr>
        <a:xfrm>
          <a:off x="9372111" y="99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134086</xdr:rowOff>
    </xdr:from>
    <xdr:to>
      <xdr:col>46</xdr:col>
      <xdr:colOff>38100</xdr:colOff>
      <xdr:row>57</xdr:row>
      <xdr:rowOff>64236</xdr:rowOff>
    </xdr:to>
    <xdr:sp macro="" textlink="">
      <xdr:nvSpPr>
        <xdr:cNvPr id="370" name="楕円 369"/>
        <xdr:cNvSpPr/>
      </xdr:nvSpPr>
      <xdr:spPr>
        <a:xfrm>
          <a:off x="8699500" y="97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55363</xdr:rowOff>
    </xdr:from>
    <xdr:ext cx="534377" cy="259045"/>
    <xdr:sp macro="" textlink="">
      <xdr:nvSpPr>
        <xdr:cNvPr id="371" name="テキスト ボックス 370"/>
        <xdr:cNvSpPr txBox="1"/>
      </xdr:nvSpPr>
      <xdr:spPr>
        <a:xfrm>
          <a:off x="8483111" y="98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120256</xdr:rowOff>
    </xdr:from>
    <xdr:to>
      <xdr:col>41</xdr:col>
      <xdr:colOff>101600</xdr:colOff>
      <xdr:row>57</xdr:row>
      <xdr:rowOff>50406</xdr:rowOff>
    </xdr:to>
    <xdr:sp macro="" textlink="">
      <xdr:nvSpPr>
        <xdr:cNvPr id="372" name="楕円 371"/>
        <xdr:cNvSpPr/>
      </xdr:nvSpPr>
      <xdr:spPr>
        <a:xfrm>
          <a:off x="7810500" y="97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66933</xdr:rowOff>
    </xdr:from>
    <xdr:ext cx="534377" cy="259045"/>
    <xdr:sp macro="" textlink="">
      <xdr:nvSpPr>
        <xdr:cNvPr id="373" name="テキスト ボックス 372"/>
        <xdr:cNvSpPr txBox="1"/>
      </xdr:nvSpPr>
      <xdr:spPr>
        <a:xfrm>
          <a:off x="7594111" y="94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74365</xdr:rowOff>
    </xdr:from>
    <xdr:to>
      <xdr:col>36</xdr:col>
      <xdr:colOff>165100</xdr:colOff>
      <xdr:row>58</xdr:row>
      <xdr:rowOff>4515</xdr:rowOff>
    </xdr:to>
    <xdr:sp macro="" textlink="">
      <xdr:nvSpPr>
        <xdr:cNvPr id="374" name="楕円 373"/>
        <xdr:cNvSpPr/>
      </xdr:nvSpPr>
      <xdr:spPr>
        <a:xfrm>
          <a:off x="6921500" y="98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167092</xdr:rowOff>
    </xdr:from>
    <xdr:ext cx="534377" cy="259045"/>
    <xdr:sp macro="" textlink="">
      <xdr:nvSpPr>
        <xdr:cNvPr id="375" name="テキスト ボックス 374"/>
        <xdr:cNvSpPr txBox="1"/>
      </xdr:nvSpPr>
      <xdr:spPr>
        <a:xfrm>
          <a:off x="6705111" y="993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129908</xdr:rowOff>
    </xdr:from>
    <xdr:to>
      <xdr:col>55</xdr:col>
      <xdr:colOff>0</xdr:colOff>
      <xdr:row>78</xdr:row>
      <xdr:rowOff>137147</xdr:rowOff>
    </xdr:to>
    <xdr:cxnSp macro="">
      <xdr:nvCxnSpPr>
        <xdr:cNvPr id="404" name="直線コネクタ 403"/>
        <xdr:cNvCxnSpPr/>
      </xdr:nvCxnSpPr>
      <xdr:spPr>
        <a:xfrm flipV="1">
          <a:off x="9639300" y="1350300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115812</xdr:rowOff>
    </xdr:from>
    <xdr:to>
      <xdr:col>50</xdr:col>
      <xdr:colOff>114300</xdr:colOff>
      <xdr:row>78</xdr:row>
      <xdr:rowOff>137147</xdr:rowOff>
    </xdr:to>
    <xdr:cxnSp macro="">
      <xdr:nvCxnSpPr>
        <xdr:cNvPr id="407" name="直線コネクタ 406"/>
        <xdr:cNvCxnSpPr/>
      </xdr:nvCxnSpPr>
      <xdr:spPr>
        <a:xfrm>
          <a:off x="8750300" y="13488912"/>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115812</xdr:rowOff>
    </xdr:from>
    <xdr:to>
      <xdr:col>45</xdr:col>
      <xdr:colOff>177800</xdr:colOff>
      <xdr:row>78</xdr:row>
      <xdr:rowOff>134443</xdr:rowOff>
    </xdr:to>
    <xdr:cxnSp macro="">
      <xdr:nvCxnSpPr>
        <xdr:cNvPr id="410" name="直線コネクタ 409"/>
        <xdr:cNvCxnSpPr/>
      </xdr:nvCxnSpPr>
      <xdr:spPr>
        <a:xfrm flipV="1">
          <a:off x="7861300" y="13488912"/>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134252</xdr:rowOff>
    </xdr:from>
    <xdr:to>
      <xdr:col>41</xdr:col>
      <xdr:colOff>50800</xdr:colOff>
      <xdr:row>78</xdr:row>
      <xdr:rowOff>134443</xdr:rowOff>
    </xdr:to>
    <xdr:cxnSp macro="">
      <xdr:nvCxnSpPr>
        <xdr:cNvPr id="413" name="直線コネクタ 412"/>
        <xdr:cNvCxnSpPr/>
      </xdr:nvCxnSpPr>
      <xdr:spPr>
        <a:xfrm>
          <a:off x="6972300" y="1350735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79108</xdr:rowOff>
    </xdr:from>
    <xdr:to>
      <xdr:col>55</xdr:col>
      <xdr:colOff>50800</xdr:colOff>
      <xdr:row>79</xdr:row>
      <xdr:rowOff>9258</xdr:rowOff>
    </xdr:to>
    <xdr:sp macro="" textlink="">
      <xdr:nvSpPr>
        <xdr:cNvPr id="423" name="楕円 422"/>
        <xdr:cNvSpPr/>
      </xdr:nvSpPr>
      <xdr:spPr>
        <a:xfrm>
          <a:off x="104267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165485</xdr:rowOff>
    </xdr:from>
    <xdr:ext cx="469744" cy="259045"/>
    <xdr:sp macro="" textlink="">
      <xdr:nvSpPr>
        <xdr:cNvPr id="424" name="商工費該当値テキスト"/>
        <xdr:cNvSpPr txBox="1"/>
      </xdr:nvSpPr>
      <xdr:spPr>
        <a:xfrm>
          <a:off x="10528300" y="1336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86347</xdr:rowOff>
    </xdr:from>
    <xdr:to>
      <xdr:col>50</xdr:col>
      <xdr:colOff>165100</xdr:colOff>
      <xdr:row>79</xdr:row>
      <xdr:rowOff>16497</xdr:rowOff>
    </xdr:to>
    <xdr:sp macro="" textlink="">
      <xdr:nvSpPr>
        <xdr:cNvPr id="425" name="楕円 424"/>
        <xdr:cNvSpPr/>
      </xdr:nvSpPr>
      <xdr:spPr>
        <a:xfrm>
          <a:off x="95885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7624</xdr:rowOff>
    </xdr:from>
    <xdr:ext cx="469744" cy="259045"/>
    <xdr:sp macro="" textlink="">
      <xdr:nvSpPr>
        <xdr:cNvPr id="426" name="テキスト ボックス 425"/>
        <xdr:cNvSpPr txBox="1"/>
      </xdr:nvSpPr>
      <xdr:spPr>
        <a:xfrm>
          <a:off x="9404428" y="1355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65012</xdr:rowOff>
    </xdr:from>
    <xdr:to>
      <xdr:col>46</xdr:col>
      <xdr:colOff>38100</xdr:colOff>
      <xdr:row>78</xdr:row>
      <xdr:rowOff>166612</xdr:rowOff>
    </xdr:to>
    <xdr:sp macro="" textlink="">
      <xdr:nvSpPr>
        <xdr:cNvPr id="427" name="楕円 426"/>
        <xdr:cNvSpPr/>
      </xdr:nvSpPr>
      <xdr:spPr>
        <a:xfrm>
          <a:off x="8699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157739</xdr:rowOff>
    </xdr:from>
    <xdr:ext cx="469744" cy="259045"/>
    <xdr:sp macro="" textlink="">
      <xdr:nvSpPr>
        <xdr:cNvPr id="428" name="テキスト ボックス 427"/>
        <xdr:cNvSpPr txBox="1"/>
      </xdr:nvSpPr>
      <xdr:spPr>
        <a:xfrm>
          <a:off x="8515428"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83643</xdr:rowOff>
    </xdr:from>
    <xdr:to>
      <xdr:col>41</xdr:col>
      <xdr:colOff>101600</xdr:colOff>
      <xdr:row>79</xdr:row>
      <xdr:rowOff>13793</xdr:rowOff>
    </xdr:to>
    <xdr:sp macro="" textlink="">
      <xdr:nvSpPr>
        <xdr:cNvPr id="429" name="楕円 428"/>
        <xdr:cNvSpPr/>
      </xdr:nvSpPr>
      <xdr:spPr>
        <a:xfrm>
          <a:off x="7810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4920</xdr:rowOff>
    </xdr:from>
    <xdr:ext cx="469744" cy="259045"/>
    <xdr:sp macro="" textlink="">
      <xdr:nvSpPr>
        <xdr:cNvPr id="430" name="テキスト ボックス 429"/>
        <xdr:cNvSpPr txBox="1"/>
      </xdr:nvSpPr>
      <xdr:spPr>
        <a:xfrm>
          <a:off x="7626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83452</xdr:rowOff>
    </xdr:from>
    <xdr:to>
      <xdr:col>36</xdr:col>
      <xdr:colOff>165100</xdr:colOff>
      <xdr:row>79</xdr:row>
      <xdr:rowOff>13602</xdr:rowOff>
    </xdr:to>
    <xdr:sp macro="" textlink="">
      <xdr:nvSpPr>
        <xdr:cNvPr id="431" name="楕円 430"/>
        <xdr:cNvSpPr/>
      </xdr:nvSpPr>
      <xdr:spPr>
        <a:xfrm>
          <a:off x="6921500" y="134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4729</xdr:rowOff>
    </xdr:from>
    <xdr:ext cx="469744" cy="259045"/>
    <xdr:sp macro="" textlink="">
      <xdr:nvSpPr>
        <xdr:cNvPr id="432" name="テキスト ボックス 431"/>
        <xdr:cNvSpPr txBox="1"/>
      </xdr:nvSpPr>
      <xdr:spPr>
        <a:xfrm>
          <a:off x="6737428" y="135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35630</xdr:rowOff>
    </xdr:from>
    <xdr:to>
      <xdr:col>55</xdr:col>
      <xdr:colOff>0</xdr:colOff>
      <xdr:row>97</xdr:row>
      <xdr:rowOff>111906</xdr:rowOff>
    </xdr:to>
    <xdr:cxnSp macro="">
      <xdr:nvCxnSpPr>
        <xdr:cNvPr id="462" name="直線コネクタ 461"/>
        <xdr:cNvCxnSpPr/>
      </xdr:nvCxnSpPr>
      <xdr:spPr>
        <a:xfrm flipV="1">
          <a:off x="9639300" y="16666280"/>
          <a:ext cx="8382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111906</xdr:rowOff>
    </xdr:from>
    <xdr:to>
      <xdr:col>50</xdr:col>
      <xdr:colOff>114300</xdr:colOff>
      <xdr:row>97</xdr:row>
      <xdr:rowOff>112630</xdr:rowOff>
    </xdr:to>
    <xdr:cxnSp macro="">
      <xdr:nvCxnSpPr>
        <xdr:cNvPr id="465" name="直線コネクタ 464"/>
        <xdr:cNvCxnSpPr/>
      </xdr:nvCxnSpPr>
      <xdr:spPr>
        <a:xfrm flipV="1">
          <a:off x="8750300" y="1674255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110040</xdr:rowOff>
    </xdr:from>
    <xdr:to>
      <xdr:col>45</xdr:col>
      <xdr:colOff>177800</xdr:colOff>
      <xdr:row>97</xdr:row>
      <xdr:rowOff>112630</xdr:rowOff>
    </xdr:to>
    <xdr:cxnSp macro="">
      <xdr:nvCxnSpPr>
        <xdr:cNvPr id="468" name="直線コネクタ 467"/>
        <xdr:cNvCxnSpPr/>
      </xdr:nvCxnSpPr>
      <xdr:spPr>
        <a:xfrm>
          <a:off x="7861300" y="1674069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168523</xdr:rowOff>
    </xdr:from>
    <xdr:to>
      <xdr:col>41</xdr:col>
      <xdr:colOff>50800</xdr:colOff>
      <xdr:row>97</xdr:row>
      <xdr:rowOff>110040</xdr:rowOff>
    </xdr:to>
    <xdr:cxnSp macro="">
      <xdr:nvCxnSpPr>
        <xdr:cNvPr id="471" name="直線コネクタ 470"/>
        <xdr:cNvCxnSpPr/>
      </xdr:nvCxnSpPr>
      <xdr:spPr>
        <a:xfrm>
          <a:off x="6972300" y="16627723"/>
          <a:ext cx="889000" cy="1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102728</xdr:rowOff>
    </xdr:from>
    <xdr:ext cx="534377" cy="259045"/>
    <xdr:sp macro="" textlink="">
      <xdr:nvSpPr>
        <xdr:cNvPr id="473" name="テキスト ボックス 472"/>
        <xdr:cNvSpPr txBox="1"/>
      </xdr:nvSpPr>
      <xdr:spPr>
        <a:xfrm>
          <a:off x="7594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50455</xdr:rowOff>
    </xdr:from>
    <xdr:ext cx="534377" cy="259045"/>
    <xdr:sp macro="" textlink="">
      <xdr:nvSpPr>
        <xdr:cNvPr id="475" name="テキスト ボックス 474"/>
        <xdr:cNvSpPr txBox="1"/>
      </xdr:nvSpPr>
      <xdr:spPr>
        <a:xfrm>
          <a:off x="6705111" y="16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156280</xdr:rowOff>
    </xdr:from>
    <xdr:to>
      <xdr:col>55</xdr:col>
      <xdr:colOff>50800</xdr:colOff>
      <xdr:row>97</xdr:row>
      <xdr:rowOff>86430</xdr:rowOff>
    </xdr:to>
    <xdr:sp macro="" textlink="">
      <xdr:nvSpPr>
        <xdr:cNvPr id="481" name="楕円 480"/>
        <xdr:cNvSpPr/>
      </xdr:nvSpPr>
      <xdr:spPr>
        <a:xfrm>
          <a:off x="10426700" y="166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134707</xdr:rowOff>
    </xdr:from>
    <xdr:ext cx="534377" cy="259045"/>
    <xdr:sp macro="" textlink="">
      <xdr:nvSpPr>
        <xdr:cNvPr id="482" name="土木費該当値テキスト"/>
        <xdr:cNvSpPr txBox="1"/>
      </xdr:nvSpPr>
      <xdr:spPr>
        <a:xfrm>
          <a:off x="10528300" y="165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61106</xdr:rowOff>
    </xdr:from>
    <xdr:to>
      <xdr:col>50</xdr:col>
      <xdr:colOff>165100</xdr:colOff>
      <xdr:row>97</xdr:row>
      <xdr:rowOff>162706</xdr:rowOff>
    </xdr:to>
    <xdr:sp macro="" textlink="">
      <xdr:nvSpPr>
        <xdr:cNvPr id="483" name="楕円 482"/>
        <xdr:cNvSpPr/>
      </xdr:nvSpPr>
      <xdr:spPr>
        <a:xfrm>
          <a:off x="9588500" y="166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153833</xdr:rowOff>
    </xdr:from>
    <xdr:ext cx="534377" cy="259045"/>
    <xdr:sp macro="" textlink="">
      <xdr:nvSpPr>
        <xdr:cNvPr id="484" name="テキスト ボックス 483"/>
        <xdr:cNvSpPr txBox="1"/>
      </xdr:nvSpPr>
      <xdr:spPr>
        <a:xfrm>
          <a:off x="9372111" y="167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61830</xdr:rowOff>
    </xdr:from>
    <xdr:to>
      <xdr:col>46</xdr:col>
      <xdr:colOff>38100</xdr:colOff>
      <xdr:row>97</xdr:row>
      <xdr:rowOff>163430</xdr:rowOff>
    </xdr:to>
    <xdr:sp macro="" textlink="">
      <xdr:nvSpPr>
        <xdr:cNvPr id="485" name="楕円 484"/>
        <xdr:cNvSpPr/>
      </xdr:nvSpPr>
      <xdr:spPr>
        <a:xfrm>
          <a:off x="8699500" y="166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154557</xdr:rowOff>
    </xdr:from>
    <xdr:ext cx="534377" cy="259045"/>
    <xdr:sp macro="" textlink="">
      <xdr:nvSpPr>
        <xdr:cNvPr id="486" name="テキスト ボックス 485"/>
        <xdr:cNvSpPr txBox="1"/>
      </xdr:nvSpPr>
      <xdr:spPr>
        <a:xfrm>
          <a:off x="8483111" y="167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59240</xdr:rowOff>
    </xdr:from>
    <xdr:to>
      <xdr:col>41</xdr:col>
      <xdr:colOff>101600</xdr:colOff>
      <xdr:row>97</xdr:row>
      <xdr:rowOff>160840</xdr:rowOff>
    </xdr:to>
    <xdr:sp macro="" textlink="">
      <xdr:nvSpPr>
        <xdr:cNvPr id="487" name="楕円 486"/>
        <xdr:cNvSpPr/>
      </xdr:nvSpPr>
      <xdr:spPr>
        <a:xfrm>
          <a:off x="7810500" y="166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151967</xdr:rowOff>
    </xdr:from>
    <xdr:ext cx="534377" cy="259045"/>
    <xdr:sp macro="" textlink="">
      <xdr:nvSpPr>
        <xdr:cNvPr id="488" name="テキスト ボックス 487"/>
        <xdr:cNvSpPr txBox="1"/>
      </xdr:nvSpPr>
      <xdr:spPr>
        <a:xfrm>
          <a:off x="7594111" y="167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117723</xdr:rowOff>
    </xdr:from>
    <xdr:to>
      <xdr:col>36</xdr:col>
      <xdr:colOff>165100</xdr:colOff>
      <xdr:row>97</xdr:row>
      <xdr:rowOff>47873</xdr:rowOff>
    </xdr:to>
    <xdr:sp macro="" textlink="">
      <xdr:nvSpPr>
        <xdr:cNvPr id="489" name="楕円 488"/>
        <xdr:cNvSpPr/>
      </xdr:nvSpPr>
      <xdr:spPr>
        <a:xfrm>
          <a:off x="6921500" y="165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39000</xdr:rowOff>
    </xdr:from>
    <xdr:ext cx="534377" cy="259045"/>
    <xdr:sp macro="" textlink="">
      <xdr:nvSpPr>
        <xdr:cNvPr id="490" name="テキスト ボックス 489"/>
        <xdr:cNvSpPr txBox="1"/>
      </xdr:nvSpPr>
      <xdr:spPr>
        <a:xfrm>
          <a:off x="6705111" y="1666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24303</xdr:rowOff>
    </xdr:from>
    <xdr:to>
      <xdr:col>85</xdr:col>
      <xdr:colOff>127000</xdr:colOff>
      <xdr:row>36</xdr:row>
      <xdr:rowOff>79944</xdr:rowOff>
    </xdr:to>
    <xdr:cxnSp macro="">
      <xdr:nvCxnSpPr>
        <xdr:cNvPr id="518" name="直線コネクタ 517"/>
        <xdr:cNvCxnSpPr/>
      </xdr:nvCxnSpPr>
      <xdr:spPr>
        <a:xfrm>
          <a:off x="15481300" y="6196503"/>
          <a:ext cx="8382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19"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24303</xdr:rowOff>
    </xdr:from>
    <xdr:to>
      <xdr:col>81</xdr:col>
      <xdr:colOff>50800</xdr:colOff>
      <xdr:row>37</xdr:row>
      <xdr:rowOff>1488</xdr:rowOff>
    </xdr:to>
    <xdr:cxnSp macro="">
      <xdr:nvCxnSpPr>
        <xdr:cNvPr id="521" name="直線コネクタ 520"/>
        <xdr:cNvCxnSpPr/>
      </xdr:nvCxnSpPr>
      <xdr:spPr>
        <a:xfrm flipV="1">
          <a:off x="14592300" y="6196503"/>
          <a:ext cx="889000" cy="1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67373</xdr:rowOff>
    </xdr:from>
    <xdr:ext cx="534377" cy="259045"/>
    <xdr:sp macro="" textlink="">
      <xdr:nvSpPr>
        <xdr:cNvPr id="523" name="テキスト ボックス 522"/>
        <xdr:cNvSpPr txBox="1"/>
      </xdr:nvSpPr>
      <xdr:spPr>
        <a:xfrm>
          <a:off x="15214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1488</xdr:rowOff>
    </xdr:from>
    <xdr:to>
      <xdr:col>76</xdr:col>
      <xdr:colOff>114300</xdr:colOff>
      <xdr:row>37</xdr:row>
      <xdr:rowOff>42133</xdr:rowOff>
    </xdr:to>
    <xdr:cxnSp macro="">
      <xdr:nvCxnSpPr>
        <xdr:cNvPr id="524" name="直線コネクタ 523"/>
        <xdr:cNvCxnSpPr/>
      </xdr:nvCxnSpPr>
      <xdr:spPr>
        <a:xfrm flipV="1">
          <a:off x="13703300" y="6345138"/>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42042</xdr:rowOff>
    </xdr:from>
    <xdr:to>
      <xdr:col>71</xdr:col>
      <xdr:colOff>177800</xdr:colOff>
      <xdr:row>37</xdr:row>
      <xdr:rowOff>42133</xdr:rowOff>
    </xdr:to>
    <xdr:cxnSp macro="">
      <xdr:nvCxnSpPr>
        <xdr:cNvPr id="527" name="直線コネクタ 526"/>
        <xdr:cNvCxnSpPr/>
      </xdr:nvCxnSpPr>
      <xdr:spPr>
        <a:xfrm>
          <a:off x="12814300" y="638569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166167</xdr:rowOff>
    </xdr:from>
    <xdr:to>
      <xdr:col>72</xdr:col>
      <xdr:colOff>38100</xdr:colOff>
      <xdr:row>36</xdr:row>
      <xdr:rowOff>96317</xdr:rowOff>
    </xdr:to>
    <xdr:sp macro="" textlink="">
      <xdr:nvSpPr>
        <xdr:cNvPr id="528" name="フローチャート: 判断 527"/>
        <xdr:cNvSpPr/>
      </xdr:nvSpPr>
      <xdr:spPr>
        <a:xfrm>
          <a:off x="13652500" y="616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112844</xdr:rowOff>
    </xdr:from>
    <xdr:ext cx="534377" cy="259045"/>
    <xdr:sp macro="" textlink="">
      <xdr:nvSpPr>
        <xdr:cNvPr id="529" name="テキスト ボックス 528"/>
        <xdr:cNvSpPr txBox="1"/>
      </xdr:nvSpPr>
      <xdr:spPr>
        <a:xfrm>
          <a:off x="13436111" y="59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8158</xdr:rowOff>
    </xdr:from>
    <xdr:to>
      <xdr:col>67</xdr:col>
      <xdr:colOff>101600</xdr:colOff>
      <xdr:row>34</xdr:row>
      <xdr:rowOff>109758</xdr:rowOff>
    </xdr:to>
    <xdr:sp macro="" textlink="">
      <xdr:nvSpPr>
        <xdr:cNvPr id="530" name="フローチャート: 判断 529"/>
        <xdr:cNvSpPr/>
      </xdr:nvSpPr>
      <xdr:spPr>
        <a:xfrm>
          <a:off x="12763500" y="58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126285</xdr:rowOff>
    </xdr:from>
    <xdr:ext cx="534377" cy="259045"/>
    <xdr:sp macro="" textlink="">
      <xdr:nvSpPr>
        <xdr:cNvPr id="531" name="テキスト ボックス 530"/>
        <xdr:cNvSpPr txBox="1"/>
      </xdr:nvSpPr>
      <xdr:spPr>
        <a:xfrm>
          <a:off x="12547111" y="56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29144</xdr:rowOff>
    </xdr:from>
    <xdr:to>
      <xdr:col>85</xdr:col>
      <xdr:colOff>177800</xdr:colOff>
      <xdr:row>36</xdr:row>
      <xdr:rowOff>130744</xdr:rowOff>
    </xdr:to>
    <xdr:sp macro="" textlink="">
      <xdr:nvSpPr>
        <xdr:cNvPr id="537" name="楕円 536"/>
        <xdr:cNvSpPr/>
      </xdr:nvSpPr>
      <xdr:spPr>
        <a:xfrm>
          <a:off x="16268700" y="62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52021</xdr:rowOff>
    </xdr:from>
    <xdr:ext cx="534377" cy="259045"/>
    <xdr:sp macro="" textlink="">
      <xdr:nvSpPr>
        <xdr:cNvPr id="538" name="消防費該当値テキスト"/>
        <xdr:cNvSpPr txBox="1"/>
      </xdr:nvSpPr>
      <xdr:spPr>
        <a:xfrm>
          <a:off x="16370300" y="60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144953</xdr:rowOff>
    </xdr:from>
    <xdr:to>
      <xdr:col>81</xdr:col>
      <xdr:colOff>101600</xdr:colOff>
      <xdr:row>36</xdr:row>
      <xdr:rowOff>75103</xdr:rowOff>
    </xdr:to>
    <xdr:sp macro="" textlink="">
      <xdr:nvSpPr>
        <xdr:cNvPr id="539" name="楕円 538"/>
        <xdr:cNvSpPr/>
      </xdr:nvSpPr>
      <xdr:spPr>
        <a:xfrm>
          <a:off x="15430500" y="61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91630</xdr:rowOff>
    </xdr:from>
    <xdr:ext cx="534377" cy="259045"/>
    <xdr:sp macro="" textlink="">
      <xdr:nvSpPr>
        <xdr:cNvPr id="540" name="テキスト ボックス 539"/>
        <xdr:cNvSpPr txBox="1"/>
      </xdr:nvSpPr>
      <xdr:spPr>
        <a:xfrm>
          <a:off x="15214111" y="59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122138</xdr:rowOff>
    </xdr:from>
    <xdr:to>
      <xdr:col>76</xdr:col>
      <xdr:colOff>165100</xdr:colOff>
      <xdr:row>37</xdr:row>
      <xdr:rowOff>52288</xdr:rowOff>
    </xdr:to>
    <xdr:sp macro="" textlink="">
      <xdr:nvSpPr>
        <xdr:cNvPr id="541" name="楕円 540"/>
        <xdr:cNvSpPr/>
      </xdr:nvSpPr>
      <xdr:spPr>
        <a:xfrm>
          <a:off x="14541500" y="62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43415</xdr:rowOff>
    </xdr:from>
    <xdr:ext cx="534377" cy="259045"/>
    <xdr:sp macro="" textlink="">
      <xdr:nvSpPr>
        <xdr:cNvPr id="542" name="テキスト ボックス 541"/>
        <xdr:cNvSpPr txBox="1"/>
      </xdr:nvSpPr>
      <xdr:spPr>
        <a:xfrm>
          <a:off x="14325111" y="63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162783</xdr:rowOff>
    </xdr:from>
    <xdr:to>
      <xdr:col>72</xdr:col>
      <xdr:colOff>38100</xdr:colOff>
      <xdr:row>37</xdr:row>
      <xdr:rowOff>92933</xdr:rowOff>
    </xdr:to>
    <xdr:sp macro="" textlink="">
      <xdr:nvSpPr>
        <xdr:cNvPr id="543" name="楕円 542"/>
        <xdr:cNvSpPr/>
      </xdr:nvSpPr>
      <xdr:spPr>
        <a:xfrm>
          <a:off x="13652500" y="63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84060</xdr:rowOff>
    </xdr:from>
    <xdr:ext cx="534377" cy="259045"/>
    <xdr:sp macro="" textlink="">
      <xdr:nvSpPr>
        <xdr:cNvPr id="544" name="テキスト ボックス 543"/>
        <xdr:cNvSpPr txBox="1"/>
      </xdr:nvSpPr>
      <xdr:spPr>
        <a:xfrm>
          <a:off x="13436111" y="64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162692</xdr:rowOff>
    </xdr:from>
    <xdr:to>
      <xdr:col>67</xdr:col>
      <xdr:colOff>101600</xdr:colOff>
      <xdr:row>37</xdr:row>
      <xdr:rowOff>92842</xdr:rowOff>
    </xdr:to>
    <xdr:sp macro="" textlink="">
      <xdr:nvSpPr>
        <xdr:cNvPr id="545" name="楕円 544"/>
        <xdr:cNvSpPr/>
      </xdr:nvSpPr>
      <xdr:spPr>
        <a:xfrm>
          <a:off x="12763500" y="63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83969</xdr:rowOff>
    </xdr:from>
    <xdr:ext cx="534377" cy="259045"/>
    <xdr:sp macro="" textlink="">
      <xdr:nvSpPr>
        <xdr:cNvPr id="546" name="テキスト ボックス 545"/>
        <xdr:cNvSpPr txBox="1"/>
      </xdr:nvSpPr>
      <xdr:spPr>
        <a:xfrm>
          <a:off x="12547111" y="642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85244</xdr:rowOff>
    </xdr:from>
    <xdr:to>
      <xdr:col>85</xdr:col>
      <xdr:colOff>127000</xdr:colOff>
      <xdr:row>56</xdr:row>
      <xdr:rowOff>143814</xdr:rowOff>
    </xdr:to>
    <xdr:cxnSp macro="">
      <xdr:nvCxnSpPr>
        <xdr:cNvPr id="578" name="直線コネクタ 577"/>
        <xdr:cNvCxnSpPr/>
      </xdr:nvCxnSpPr>
      <xdr:spPr>
        <a:xfrm>
          <a:off x="15481300" y="9686444"/>
          <a:ext cx="8382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85244</xdr:rowOff>
    </xdr:from>
    <xdr:to>
      <xdr:col>81</xdr:col>
      <xdr:colOff>50800</xdr:colOff>
      <xdr:row>57</xdr:row>
      <xdr:rowOff>146754</xdr:rowOff>
    </xdr:to>
    <xdr:cxnSp macro="">
      <xdr:nvCxnSpPr>
        <xdr:cNvPr id="581" name="直線コネクタ 580"/>
        <xdr:cNvCxnSpPr/>
      </xdr:nvCxnSpPr>
      <xdr:spPr>
        <a:xfrm flipV="1">
          <a:off x="14592300" y="9686444"/>
          <a:ext cx="889000" cy="23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161123</xdr:rowOff>
    </xdr:from>
    <xdr:to>
      <xdr:col>76</xdr:col>
      <xdr:colOff>114300</xdr:colOff>
      <xdr:row>57</xdr:row>
      <xdr:rowOff>146754</xdr:rowOff>
    </xdr:to>
    <xdr:cxnSp macro="">
      <xdr:nvCxnSpPr>
        <xdr:cNvPr id="584" name="直線コネクタ 583"/>
        <xdr:cNvCxnSpPr/>
      </xdr:nvCxnSpPr>
      <xdr:spPr>
        <a:xfrm>
          <a:off x="13703300" y="9762323"/>
          <a:ext cx="889000" cy="1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92053</xdr:rowOff>
    </xdr:from>
    <xdr:to>
      <xdr:col>71</xdr:col>
      <xdr:colOff>177800</xdr:colOff>
      <xdr:row>56</xdr:row>
      <xdr:rowOff>161123</xdr:rowOff>
    </xdr:to>
    <xdr:cxnSp macro="">
      <xdr:nvCxnSpPr>
        <xdr:cNvPr id="587" name="直線コネクタ 586"/>
        <xdr:cNvCxnSpPr/>
      </xdr:nvCxnSpPr>
      <xdr:spPr>
        <a:xfrm>
          <a:off x="12814300" y="9693253"/>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8" name="フローチャート: 判断 587"/>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89" name="テキスト ボックス 588"/>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0" name="フローチャート: 判断 589"/>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1" name="テキスト ボックス 590"/>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93014</xdr:rowOff>
    </xdr:from>
    <xdr:to>
      <xdr:col>85</xdr:col>
      <xdr:colOff>177800</xdr:colOff>
      <xdr:row>57</xdr:row>
      <xdr:rowOff>23164</xdr:rowOff>
    </xdr:to>
    <xdr:sp macro="" textlink="">
      <xdr:nvSpPr>
        <xdr:cNvPr id="597" name="楕円 596"/>
        <xdr:cNvSpPr/>
      </xdr:nvSpPr>
      <xdr:spPr>
        <a:xfrm>
          <a:off x="162687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71441</xdr:rowOff>
    </xdr:from>
    <xdr:ext cx="534377" cy="259045"/>
    <xdr:sp macro="" textlink="">
      <xdr:nvSpPr>
        <xdr:cNvPr id="598" name="教育費該当値テキスト"/>
        <xdr:cNvSpPr txBox="1"/>
      </xdr:nvSpPr>
      <xdr:spPr>
        <a:xfrm>
          <a:off x="16370300" y="96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34444</xdr:rowOff>
    </xdr:from>
    <xdr:to>
      <xdr:col>81</xdr:col>
      <xdr:colOff>101600</xdr:colOff>
      <xdr:row>56</xdr:row>
      <xdr:rowOff>136044</xdr:rowOff>
    </xdr:to>
    <xdr:sp macro="" textlink="">
      <xdr:nvSpPr>
        <xdr:cNvPr id="599" name="楕円 598"/>
        <xdr:cNvSpPr/>
      </xdr:nvSpPr>
      <xdr:spPr>
        <a:xfrm>
          <a:off x="15430500" y="96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152571</xdr:rowOff>
    </xdr:from>
    <xdr:ext cx="534377" cy="259045"/>
    <xdr:sp macro="" textlink="">
      <xdr:nvSpPr>
        <xdr:cNvPr id="600" name="テキスト ボックス 599"/>
        <xdr:cNvSpPr txBox="1"/>
      </xdr:nvSpPr>
      <xdr:spPr>
        <a:xfrm>
          <a:off x="15214111" y="94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95954</xdr:rowOff>
    </xdr:from>
    <xdr:to>
      <xdr:col>76</xdr:col>
      <xdr:colOff>165100</xdr:colOff>
      <xdr:row>58</xdr:row>
      <xdr:rowOff>26104</xdr:rowOff>
    </xdr:to>
    <xdr:sp macro="" textlink="">
      <xdr:nvSpPr>
        <xdr:cNvPr id="601" name="楕円 600"/>
        <xdr:cNvSpPr/>
      </xdr:nvSpPr>
      <xdr:spPr>
        <a:xfrm>
          <a:off x="14541500" y="9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17231</xdr:rowOff>
    </xdr:from>
    <xdr:ext cx="534377" cy="259045"/>
    <xdr:sp macro="" textlink="">
      <xdr:nvSpPr>
        <xdr:cNvPr id="602" name="テキスト ボックス 601"/>
        <xdr:cNvSpPr txBox="1"/>
      </xdr:nvSpPr>
      <xdr:spPr>
        <a:xfrm>
          <a:off x="14325111" y="99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110323</xdr:rowOff>
    </xdr:from>
    <xdr:to>
      <xdr:col>72</xdr:col>
      <xdr:colOff>38100</xdr:colOff>
      <xdr:row>57</xdr:row>
      <xdr:rowOff>40473</xdr:rowOff>
    </xdr:to>
    <xdr:sp macro="" textlink="">
      <xdr:nvSpPr>
        <xdr:cNvPr id="603" name="楕円 602"/>
        <xdr:cNvSpPr/>
      </xdr:nvSpPr>
      <xdr:spPr>
        <a:xfrm>
          <a:off x="13652500" y="97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31600</xdr:rowOff>
    </xdr:from>
    <xdr:ext cx="534377" cy="259045"/>
    <xdr:sp macro="" textlink="">
      <xdr:nvSpPr>
        <xdr:cNvPr id="604" name="テキスト ボックス 603"/>
        <xdr:cNvSpPr txBox="1"/>
      </xdr:nvSpPr>
      <xdr:spPr>
        <a:xfrm>
          <a:off x="13436111" y="98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41253</xdr:rowOff>
    </xdr:from>
    <xdr:to>
      <xdr:col>67</xdr:col>
      <xdr:colOff>101600</xdr:colOff>
      <xdr:row>56</xdr:row>
      <xdr:rowOff>142853</xdr:rowOff>
    </xdr:to>
    <xdr:sp macro="" textlink="">
      <xdr:nvSpPr>
        <xdr:cNvPr id="605" name="楕円 604"/>
        <xdr:cNvSpPr/>
      </xdr:nvSpPr>
      <xdr:spPr>
        <a:xfrm>
          <a:off x="12763500" y="96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133980</xdr:rowOff>
    </xdr:from>
    <xdr:ext cx="534377" cy="259045"/>
    <xdr:sp macro="" textlink="">
      <xdr:nvSpPr>
        <xdr:cNvPr id="606" name="テキスト ボックス 605"/>
        <xdr:cNvSpPr txBox="1"/>
      </xdr:nvSpPr>
      <xdr:spPr>
        <a:xfrm>
          <a:off x="12547111" y="97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15227</xdr:rowOff>
    </xdr:from>
    <xdr:to>
      <xdr:col>85</xdr:col>
      <xdr:colOff>127000</xdr:colOff>
      <xdr:row>79</xdr:row>
      <xdr:rowOff>37554</xdr:rowOff>
    </xdr:to>
    <xdr:cxnSp macro="">
      <xdr:nvCxnSpPr>
        <xdr:cNvPr id="635" name="直線コネクタ 634"/>
        <xdr:cNvCxnSpPr/>
      </xdr:nvCxnSpPr>
      <xdr:spPr>
        <a:xfrm>
          <a:off x="15481300" y="13559777"/>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166751</xdr:rowOff>
    </xdr:from>
    <xdr:to>
      <xdr:col>81</xdr:col>
      <xdr:colOff>50800</xdr:colOff>
      <xdr:row>79</xdr:row>
      <xdr:rowOff>15227</xdr:rowOff>
    </xdr:to>
    <xdr:cxnSp macro="">
      <xdr:nvCxnSpPr>
        <xdr:cNvPr id="638" name="直線コネクタ 637"/>
        <xdr:cNvCxnSpPr/>
      </xdr:nvCxnSpPr>
      <xdr:spPr>
        <a:xfrm>
          <a:off x="14592300" y="13539851"/>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166751</xdr:rowOff>
    </xdr:from>
    <xdr:to>
      <xdr:col>76</xdr:col>
      <xdr:colOff>114300</xdr:colOff>
      <xdr:row>79</xdr:row>
      <xdr:rowOff>31725</xdr:rowOff>
    </xdr:to>
    <xdr:cxnSp macro="">
      <xdr:nvCxnSpPr>
        <xdr:cNvPr id="641" name="直線コネクタ 640"/>
        <xdr:cNvCxnSpPr/>
      </xdr:nvCxnSpPr>
      <xdr:spPr>
        <a:xfrm flipV="1">
          <a:off x="13703300" y="13539851"/>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64203</xdr:rowOff>
    </xdr:from>
    <xdr:ext cx="378565" cy="259045"/>
    <xdr:sp macro="" textlink="">
      <xdr:nvSpPr>
        <xdr:cNvPr id="643" name="テキスト ボックス 642"/>
        <xdr:cNvSpPr txBox="1"/>
      </xdr:nvSpPr>
      <xdr:spPr>
        <a:xfrm>
          <a:off x="14403017" y="1360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31725</xdr:rowOff>
    </xdr:from>
    <xdr:to>
      <xdr:col>71</xdr:col>
      <xdr:colOff>177800</xdr:colOff>
      <xdr:row>79</xdr:row>
      <xdr:rowOff>44450</xdr:rowOff>
    </xdr:to>
    <xdr:cxnSp macro="">
      <xdr:nvCxnSpPr>
        <xdr:cNvPr id="644" name="直線コネクタ 643"/>
        <xdr:cNvCxnSpPr/>
      </xdr:nvCxnSpPr>
      <xdr:spPr>
        <a:xfrm flipV="1">
          <a:off x="12814300" y="13576275"/>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5" name="フローチャート: 判断 644"/>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6" name="テキスト ボックス 645"/>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7" name="フローチャート: 判断 646"/>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8" name="テキスト ボックス 647"/>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158204</xdr:rowOff>
    </xdr:from>
    <xdr:to>
      <xdr:col>85</xdr:col>
      <xdr:colOff>177800</xdr:colOff>
      <xdr:row>79</xdr:row>
      <xdr:rowOff>88354</xdr:rowOff>
    </xdr:to>
    <xdr:sp macro="" textlink="">
      <xdr:nvSpPr>
        <xdr:cNvPr id="654" name="楕円 653"/>
        <xdr:cNvSpPr/>
      </xdr:nvSpPr>
      <xdr:spPr>
        <a:xfrm>
          <a:off x="16268700" y="135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378565" cy="259045"/>
    <xdr:sp macro="" textlink="">
      <xdr:nvSpPr>
        <xdr:cNvPr id="655" name="災害復旧費該当値テキスト"/>
        <xdr:cNvSpPr txBox="1"/>
      </xdr:nvSpPr>
      <xdr:spPr>
        <a:xfrm>
          <a:off x="16370300" y="134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135877</xdr:rowOff>
    </xdr:from>
    <xdr:to>
      <xdr:col>81</xdr:col>
      <xdr:colOff>101600</xdr:colOff>
      <xdr:row>79</xdr:row>
      <xdr:rowOff>66027</xdr:rowOff>
    </xdr:to>
    <xdr:sp macro="" textlink="">
      <xdr:nvSpPr>
        <xdr:cNvPr id="656" name="楕円 655"/>
        <xdr:cNvSpPr/>
      </xdr:nvSpPr>
      <xdr:spPr>
        <a:xfrm>
          <a:off x="15430500" y="135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57154</xdr:rowOff>
    </xdr:from>
    <xdr:ext cx="378565" cy="259045"/>
    <xdr:sp macro="" textlink="">
      <xdr:nvSpPr>
        <xdr:cNvPr id="657" name="テキスト ボックス 656"/>
        <xdr:cNvSpPr txBox="1"/>
      </xdr:nvSpPr>
      <xdr:spPr>
        <a:xfrm>
          <a:off x="15292017" y="1360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115951</xdr:rowOff>
    </xdr:from>
    <xdr:to>
      <xdr:col>76</xdr:col>
      <xdr:colOff>165100</xdr:colOff>
      <xdr:row>79</xdr:row>
      <xdr:rowOff>46101</xdr:rowOff>
    </xdr:to>
    <xdr:sp macro="" textlink="">
      <xdr:nvSpPr>
        <xdr:cNvPr id="658" name="楕円 657"/>
        <xdr:cNvSpPr/>
      </xdr:nvSpPr>
      <xdr:spPr>
        <a:xfrm>
          <a:off x="14541500" y="134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62628</xdr:rowOff>
    </xdr:from>
    <xdr:ext cx="469744" cy="259045"/>
    <xdr:sp macro="" textlink="">
      <xdr:nvSpPr>
        <xdr:cNvPr id="659" name="テキスト ボックス 658"/>
        <xdr:cNvSpPr txBox="1"/>
      </xdr:nvSpPr>
      <xdr:spPr>
        <a:xfrm>
          <a:off x="14357428" y="132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152375</xdr:rowOff>
    </xdr:from>
    <xdr:to>
      <xdr:col>72</xdr:col>
      <xdr:colOff>38100</xdr:colOff>
      <xdr:row>79</xdr:row>
      <xdr:rowOff>82525</xdr:rowOff>
    </xdr:to>
    <xdr:sp macro="" textlink="">
      <xdr:nvSpPr>
        <xdr:cNvPr id="660" name="楕円 659"/>
        <xdr:cNvSpPr/>
      </xdr:nvSpPr>
      <xdr:spPr>
        <a:xfrm>
          <a:off x="13652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73652</xdr:rowOff>
    </xdr:from>
    <xdr:ext cx="378565" cy="259045"/>
    <xdr:sp macro="" textlink="">
      <xdr:nvSpPr>
        <xdr:cNvPr id="661" name="テキスト ボックス 660"/>
        <xdr:cNvSpPr txBox="1"/>
      </xdr:nvSpPr>
      <xdr:spPr>
        <a:xfrm>
          <a:off x="13514017" y="1361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20943</xdr:rowOff>
    </xdr:from>
    <xdr:to>
      <xdr:col>85</xdr:col>
      <xdr:colOff>127000</xdr:colOff>
      <xdr:row>97</xdr:row>
      <xdr:rowOff>34136</xdr:rowOff>
    </xdr:to>
    <xdr:cxnSp macro="">
      <xdr:nvCxnSpPr>
        <xdr:cNvPr id="694" name="直線コネクタ 693"/>
        <xdr:cNvCxnSpPr/>
      </xdr:nvCxnSpPr>
      <xdr:spPr>
        <a:xfrm flipV="1">
          <a:off x="15481300" y="16651593"/>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21955</xdr:rowOff>
    </xdr:from>
    <xdr:to>
      <xdr:col>81</xdr:col>
      <xdr:colOff>50800</xdr:colOff>
      <xdr:row>97</xdr:row>
      <xdr:rowOff>34136</xdr:rowOff>
    </xdr:to>
    <xdr:cxnSp macro="">
      <xdr:nvCxnSpPr>
        <xdr:cNvPr id="697" name="直線コネクタ 696"/>
        <xdr:cNvCxnSpPr/>
      </xdr:nvCxnSpPr>
      <xdr:spPr>
        <a:xfrm>
          <a:off x="14592300" y="1665260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154608</xdr:rowOff>
    </xdr:from>
    <xdr:to>
      <xdr:col>76</xdr:col>
      <xdr:colOff>114300</xdr:colOff>
      <xdr:row>97</xdr:row>
      <xdr:rowOff>21955</xdr:rowOff>
    </xdr:to>
    <xdr:cxnSp macro="">
      <xdr:nvCxnSpPr>
        <xdr:cNvPr id="700" name="直線コネクタ 699"/>
        <xdr:cNvCxnSpPr/>
      </xdr:nvCxnSpPr>
      <xdr:spPr>
        <a:xfrm>
          <a:off x="13703300" y="16613808"/>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138100</xdr:rowOff>
    </xdr:from>
    <xdr:to>
      <xdr:col>71</xdr:col>
      <xdr:colOff>177800</xdr:colOff>
      <xdr:row>96</xdr:row>
      <xdr:rowOff>154608</xdr:rowOff>
    </xdr:to>
    <xdr:cxnSp macro="">
      <xdr:nvCxnSpPr>
        <xdr:cNvPr id="703" name="直線コネクタ 702"/>
        <xdr:cNvCxnSpPr/>
      </xdr:nvCxnSpPr>
      <xdr:spPr>
        <a:xfrm>
          <a:off x="12814300" y="1659730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4" name="フローチャート: 判断 703"/>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5" name="テキスト ボックス 704"/>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6" name="フローチャート: 判断 705"/>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7" name="テキスト ボックス 706"/>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141593</xdr:rowOff>
    </xdr:from>
    <xdr:to>
      <xdr:col>85</xdr:col>
      <xdr:colOff>177800</xdr:colOff>
      <xdr:row>97</xdr:row>
      <xdr:rowOff>71743</xdr:rowOff>
    </xdr:to>
    <xdr:sp macro="" textlink="">
      <xdr:nvSpPr>
        <xdr:cNvPr id="713" name="楕円 712"/>
        <xdr:cNvSpPr/>
      </xdr:nvSpPr>
      <xdr:spPr>
        <a:xfrm>
          <a:off x="16268700" y="166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120020</xdr:rowOff>
    </xdr:from>
    <xdr:ext cx="534377" cy="259045"/>
    <xdr:sp macro="" textlink="">
      <xdr:nvSpPr>
        <xdr:cNvPr id="714" name="公債費該当値テキスト"/>
        <xdr:cNvSpPr txBox="1"/>
      </xdr:nvSpPr>
      <xdr:spPr>
        <a:xfrm>
          <a:off x="16370300" y="165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154786</xdr:rowOff>
    </xdr:from>
    <xdr:to>
      <xdr:col>81</xdr:col>
      <xdr:colOff>101600</xdr:colOff>
      <xdr:row>97</xdr:row>
      <xdr:rowOff>84936</xdr:rowOff>
    </xdr:to>
    <xdr:sp macro="" textlink="">
      <xdr:nvSpPr>
        <xdr:cNvPr id="715" name="楕円 714"/>
        <xdr:cNvSpPr/>
      </xdr:nvSpPr>
      <xdr:spPr>
        <a:xfrm>
          <a:off x="15430500" y="166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76063</xdr:rowOff>
    </xdr:from>
    <xdr:ext cx="534377" cy="259045"/>
    <xdr:sp macro="" textlink="">
      <xdr:nvSpPr>
        <xdr:cNvPr id="716" name="テキスト ボックス 715"/>
        <xdr:cNvSpPr txBox="1"/>
      </xdr:nvSpPr>
      <xdr:spPr>
        <a:xfrm>
          <a:off x="15214111" y="167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142605</xdr:rowOff>
    </xdr:from>
    <xdr:to>
      <xdr:col>76</xdr:col>
      <xdr:colOff>165100</xdr:colOff>
      <xdr:row>97</xdr:row>
      <xdr:rowOff>72755</xdr:rowOff>
    </xdr:to>
    <xdr:sp macro="" textlink="">
      <xdr:nvSpPr>
        <xdr:cNvPr id="717" name="楕円 716"/>
        <xdr:cNvSpPr/>
      </xdr:nvSpPr>
      <xdr:spPr>
        <a:xfrm>
          <a:off x="14541500" y="1660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63882</xdr:rowOff>
    </xdr:from>
    <xdr:ext cx="534377" cy="259045"/>
    <xdr:sp macro="" textlink="">
      <xdr:nvSpPr>
        <xdr:cNvPr id="718" name="テキスト ボックス 717"/>
        <xdr:cNvSpPr txBox="1"/>
      </xdr:nvSpPr>
      <xdr:spPr>
        <a:xfrm>
          <a:off x="14325111" y="16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103808</xdr:rowOff>
    </xdr:from>
    <xdr:to>
      <xdr:col>72</xdr:col>
      <xdr:colOff>38100</xdr:colOff>
      <xdr:row>97</xdr:row>
      <xdr:rowOff>33958</xdr:rowOff>
    </xdr:to>
    <xdr:sp macro="" textlink="">
      <xdr:nvSpPr>
        <xdr:cNvPr id="719" name="楕円 718"/>
        <xdr:cNvSpPr/>
      </xdr:nvSpPr>
      <xdr:spPr>
        <a:xfrm>
          <a:off x="13652500" y="165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25085</xdr:rowOff>
    </xdr:from>
    <xdr:ext cx="534377" cy="259045"/>
    <xdr:sp macro="" textlink="">
      <xdr:nvSpPr>
        <xdr:cNvPr id="720" name="テキスト ボックス 719"/>
        <xdr:cNvSpPr txBox="1"/>
      </xdr:nvSpPr>
      <xdr:spPr>
        <a:xfrm>
          <a:off x="13436111" y="1665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87300</xdr:rowOff>
    </xdr:from>
    <xdr:to>
      <xdr:col>67</xdr:col>
      <xdr:colOff>101600</xdr:colOff>
      <xdr:row>97</xdr:row>
      <xdr:rowOff>17450</xdr:rowOff>
    </xdr:to>
    <xdr:sp macro="" textlink="">
      <xdr:nvSpPr>
        <xdr:cNvPr id="721" name="楕円 720"/>
        <xdr:cNvSpPr/>
      </xdr:nvSpPr>
      <xdr:spPr>
        <a:xfrm>
          <a:off x="12763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8577</xdr:rowOff>
    </xdr:from>
    <xdr:ext cx="534377" cy="259045"/>
    <xdr:sp macro="" textlink="">
      <xdr:nvSpPr>
        <xdr:cNvPr id="722" name="テキスト ボックス 721"/>
        <xdr:cNvSpPr txBox="1"/>
      </xdr:nvSpPr>
      <xdr:spPr>
        <a:xfrm>
          <a:off x="12547111" y="1663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3" name="フローチャート: 判断 762"/>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4" name="テキスト ボックス 763"/>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5" name="フローチャート: 判断 764"/>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6" name="テキスト ボックス 765"/>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全国平均、県平均のいずれも上回る結果となっている項目が４項目ある。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については、人口規模が小さくなるに従い一般会計に占める割合が大きくなる傾向にあり、このことは、類似団体内順位では下位に位置する状況が示している。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農業生産基盤の強化施策から、県の補助金を利用しての土地改良区への農業用水路整備支援や、町単独でも町農業公社支援などの様々な補助事業を行っていることにより、他団体と比較して決算額が大きい要因に挙げられ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法人税収の増収分を、後年度負担に備えて財政調整基金、町債管理基金へと積み増しするとともに、公共施設等の計画的な整備、更新、改修、維持修繕、除却等に要する経費の財源に充てるための基金として公共施設等総合管理基金を新設したことによるもの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については、防災無線や詰所整備、消防ポンプ車購入等により高い水準となっている。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とは、町税収入等の一般財源の額からその団体の経営規模をはかるもので、近年は６８億円程度で推移してきたが、平成２７（２０１５）年度および２９（２０１７）年度は、町税の大幅な増収により大きく上昇している。</a:t>
          </a:r>
        </a:p>
        <a:p>
          <a:r>
            <a:rPr kumimoji="1" lang="ja-JP" altLang="en-US" sz="1400">
              <a:latin typeface="ＭＳ ゴシック" pitchFamily="49" charset="-128"/>
              <a:ea typeface="ＭＳ ゴシック" pitchFamily="49" charset="-128"/>
            </a:rPr>
            <a:t>　この町税の増収分を主に財政調整基金等へと積み立てたことで、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財政調整基金残高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の各指数は例年より大きく改善している。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一般会計から出資や繰出等を行っていることにより、各特別会計において、平成２９（２０１７）年度も赤字決算になっていない。</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特に黒字幅が大きい状態を保っているのは、基金を設けていないため、毎年の収支差額がそのまま留保資金として積み上がっていくことによるものだが、今後、水道管等の老朽化に伴う更新費用に使われていくものになる。</a:t>
          </a:r>
        </a:p>
        <a:p>
          <a:r>
            <a:rPr kumimoji="1" lang="ja-JP" altLang="en-US" sz="1400">
              <a:latin typeface="ＭＳ ゴシック" pitchFamily="49" charset="-128"/>
              <a:ea typeface="ＭＳ ゴシック" pitchFamily="49" charset="-128"/>
            </a:rPr>
            <a:t>　今後も、上水道普及率・下水道水洗化率の向上のための取組や、高齢化の急速な進行・医療ニーズの多様化等により、各特別会計における決算規模は増大していく傾向にある。一般会計からの財源に頼らない財政運営とするには、各使用料や保険料の増額改定に積極的に取り組んで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3017_&#19978;&#19977;&#2402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14.1</v>
          </cell>
          <cell r="BX73">
            <v>5.4</v>
          </cell>
        </row>
        <row r="75">
          <cell r="BP75">
            <v>8.4</v>
          </cell>
          <cell r="BX75">
            <v>7.5</v>
          </cell>
          <cell r="CF75">
            <v>6.4</v>
          </cell>
          <cell r="CN75">
            <v>5.3</v>
          </cell>
          <cell r="CV75">
            <v>5</v>
          </cell>
        </row>
        <row r="77">
          <cell r="AN77" t="str">
            <v>類似団体内平均値</v>
          </cell>
          <cell r="BP77">
            <v>37</v>
          </cell>
          <cell r="BX77">
            <v>27.8</v>
          </cell>
          <cell r="CF77">
            <v>20.2</v>
          </cell>
          <cell r="CN77">
            <v>15.5</v>
          </cell>
          <cell r="CV77">
            <v>14</v>
          </cell>
        </row>
        <row r="79">
          <cell r="BP79">
            <v>9.4</v>
          </cell>
          <cell r="BX79">
            <v>8.1</v>
          </cell>
          <cell r="CF79">
            <v>7.1</v>
          </cell>
          <cell r="CN79">
            <v>6.6</v>
          </cell>
          <cell r="CV79">
            <v>6.5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 zeroHeight="1" x14ac:dyDescent="0.2"/>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x14ac:dyDescent="0.2">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2">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13448519</v>
      </c>
      <c r="BO4" s="372"/>
      <c r="BP4" s="372"/>
      <c r="BQ4" s="372"/>
      <c r="BR4" s="372"/>
      <c r="BS4" s="372"/>
      <c r="BT4" s="372"/>
      <c r="BU4" s="373"/>
      <c r="BV4" s="371">
        <v>11303380</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5.3</v>
      </c>
      <c r="CU4" s="378"/>
      <c r="CV4" s="378"/>
      <c r="CW4" s="378"/>
      <c r="CX4" s="378"/>
      <c r="CY4" s="378"/>
      <c r="CZ4" s="378"/>
      <c r="DA4" s="379"/>
      <c r="DB4" s="377">
        <v>3.4</v>
      </c>
      <c r="DC4" s="378"/>
      <c r="DD4" s="378"/>
      <c r="DE4" s="378"/>
      <c r="DF4" s="378"/>
      <c r="DG4" s="378"/>
      <c r="DH4" s="378"/>
      <c r="DI4" s="379"/>
      <c r="DJ4" s="165"/>
      <c r="DK4" s="165"/>
      <c r="DL4" s="165"/>
      <c r="DM4" s="165"/>
      <c r="DN4" s="165"/>
      <c r="DO4" s="165"/>
    </row>
    <row r="5" spans="1:119" ht="18.75" customHeight="1" x14ac:dyDescent="0.2">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13075308</v>
      </c>
      <c r="BO5" s="409"/>
      <c r="BP5" s="409"/>
      <c r="BQ5" s="409"/>
      <c r="BR5" s="409"/>
      <c r="BS5" s="409"/>
      <c r="BT5" s="409"/>
      <c r="BU5" s="410"/>
      <c r="BV5" s="408">
        <v>10858779</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64.900000000000006</v>
      </c>
      <c r="CU5" s="406"/>
      <c r="CV5" s="406"/>
      <c r="CW5" s="406"/>
      <c r="CX5" s="406"/>
      <c r="CY5" s="406"/>
      <c r="CZ5" s="406"/>
      <c r="DA5" s="407"/>
      <c r="DB5" s="405">
        <v>96.3</v>
      </c>
      <c r="DC5" s="406"/>
      <c r="DD5" s="406"/>
      <c r="DE5" s="406"/>
      <c r="DF5" s="406"/>
      <c r="DG5" s="406"/>
      <c r="DH5" s="406"/>
      <c r="DI5" s="407"/>
      <c r="DJ5" s="165"/>
      <c r="DK5" s="165"/>
      <c r="DL5" s="165"/>
      <c r="DM5" s="165"/>
      <c r="DN5" s="165"/>
      <c r="DO5" s="165"/>
    </row>
    <row r="6" spans="1:119" ht="18.75" customHeight="1" x14ac:dyDescent="0.2">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373211</v>
      </c>
      <c r="BO6" s="409"/>
      <c r="BP6" s="409"/>
      <c r="BQ6" s="409"/>
      <c r="BR6" s="409"/>
      <c r="BS6" s="409"/>
      <c r="BT6" s="409"/>
      <c r="BU6" s="410"/>
      <c r="BV6" s="408">
        <v>444601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64.900000000000006</v>
      </c>
      <c r="CU6" s="446"/>
      <c r="CV6" s="446"/>
      <c r="CW6" s="446"/>
      <c r="CX6" s="446"/>
      <c r="CY6" s="446"/>
      <c r="CZ6" s="446"/>
      <c r="DA6" s="447"/>
      <c r="DB6" s="445">
        <v>96.3</v>
      </c>
      <c r="DC6" s="446"/>
      <c r="DD6" s="446"/>
      <c r="DE6" s="446"/>
      <c r="DF6" s="446"/>
      <c r="DG6" s="446"/>
      <c r="DH6" s="446"/>
      <c r="DI6" s="447"/>
      <c r="DJ6" s="165"/>
      <c r="DK6" s="165"/>
      <c r="DL6" s="165"/>
      <c r="DM6" s="165"/>
      <c r="DN6" s="165"/>
      <c r="DO6" s="165"/>
    </row>
    <row r="7" spans="1:119" ht="18.75" customHeight="1" x14ac:dyDescent="0.2">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12495</v>
      </c>
      <c r="BO7" s="409"/>
      <c r="BP7" s="409"/>
      <c r="BQ7" s="409"/>
      <c r="BR7" s="409"/>
      <c r="BS7" s="409"/>
      <c r="BT7" s="409"/>
      <c r="BU7" s="410"/>
      <c r="BV7" s="408">
        <v>163026</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6845235</v>
      </c>
      <c r="CU7" s="409"/>
      <c r="CV7" s="409"/>
      <c r="CW7" s="409"/>
      <c r="CX7" s="409"/>
      <c r="CY7" s="409"/>
      <c r="CZ7" s="409"/>
      <c r="DA7" s="410"/>
      <c r="DB7" s="408">
        <v>8297466</v>
      </c>
      <c r="DC7" s="409"/>
      <c r="DD7" s="409"/>
      <c r="DE7" s="409"/>
      <c r="DF7" s="409"/>
      <c r="DG7" s="409"/>
      <c r="DH7" s="409"/>
      <c r="DI7" s="410"/>
      <c r="DJ7" s="165"/>
      <c r="DK7" s="165"/>
      <c r="DL7" s="165"/>
      <c r="DM7" s="165"/>
      <c r="DN7" s="165"/>
      <c r="DO7" s="165"/>
    </row>
    <row r="8" spans="1:119" ht="18.75" customHeight="1" thickBot="1" x14ac:dyDescent="0.25">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360716</v>
      </c>
      <c r="BO8" s="409"/>
      <c r="BP8" s="409"/>
      <c r="BQ8" s="409"/>
      <c r="BR8" s="409"/>
      <c r="BS8" s="409"/>
      <c r="BT8" s="409"/>
      <c r="BU8" s="410"/>
      <c r="BV8" s="408">
        <v>281575</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1.01</v>
      </c>
      <c r="CU8" s="449"/>
      <c r="CV8" s="449"/>
      <c r="CW8" s="449"/>
      <c r="CX8" s="449"/>
      <c r="CY8" s="449"/>
      <c r="CZ8" s="449"/>
      <c r="DA8" s="450"/>
      <c r="DB8" s="448">
        <v>1</v>
      </c>
      <c r="DC8" s="449"/>
      <c r="DD8" s="449"/>
      <c r="DE8" s="449"/>
      <c r="DF8" s="449"/>
      <c r="DG8" s="449"/>
      <c r="DH8" s="449"/>
      <c r="DI8" s="450"/>
      <c r="DJ8" s="165"/>
      <c r="DK8" s="165"/>
      <c r="DL8" s="165"/>
      <c r="DM8" s="165"/>
      <c r="DN8" s="165"/>
      <c r="DO8" s="165"/>
    </row>
    <row r="9" spans="1:119" ht="18.75" customHeight="1" thickBot="1" x14ac:dyDescent="0.25">
      <c r="A9" s="166"/>
      <c r="B9" s="402" t="s">
        <v>106</v>
      </c>
      <c r="C9" s="403"/>
      <c r="D9" s="403"/>
      <c r="E9" s="403"/>
      <c r="F9" s="403"/>
      <c r="G9" s="403"/>
      <c r="H9" s="403"/>
      <c r="I9" s="403"/>
      <c r="J9" s="403"/>
      <c r="K9" s="451"/>
      <c r="L9" s="452" t="s">
        <v>107</v>
      </c>
      <c r="M9" s="453"/>
      <c r="N9" s="453"/>
      <c r="O9" s="453"/>
      <c r="P9" s="453"/>
      <c r="Q9" s="454"/>
      <c r="R9" s="455">
        <v>31046</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79141</v>
      </c>
      <c r="BO9" s="409"/>
      <c r="BP9" s="409"/>
      <c r="BQ9" s="409"/>
      <c r="BR9" s="409"/>
      <c r="BS9" s="409"/>
      <c r="BT9" s="409"/>
      <c r="BU9" s="410"/>
      <c r="BV9" s="408">
        <v>-286449</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7.9</v>
      </c>
      <c r="CU9" s="406"/>
      <c r="CV9" s="406"/>
      <c r="CW9" s="406"/>
      <c r="CX9" s="406"/>
      <c r="CY9" s="406"/>
      <c r="CZ9" s="406"/>
      <c r="DA9" s="407"/>
      <c r="DB9" s="405">
        <v>9.1</v>
      </c>
      <c r="DC9" s="406"/>
      <c r="DD9" s="406"/>
      <c r="DE9" s="406"/>
      <c r="DF9" s="406"/>
      <c r="DG9" s="406"/>
      <c r="DH9" s="406"/>
      <c r="DI9" s="407"/>
      <c r="DJ9" s="165"/>
      <c r="DK9" s="165"/>
      <c r="DL9" s="165"/>
      <c r="DM9" s="165"/>
      <c r="DN9" s="165"/>
      <c r="DO9" s="165"/>
    </row>
    <row r="10" spans="1:119" ht="18.75" customHeight="1" thickBot="1" x14ac:dyDescent="0.25">
      <c r="A10" s="166"/>
      <c r="B10" s="402"/>
      <c r="C10" s="403"/>
      <c r="D10" s="403"/>
      <c r="E10" s="403"/>
      <c r="F10" s="403"/>
      <c r="G10" s="403"/>
      <c r="H10" s="403"/>
      <c r="I10" s="403"/>
      <c r="J10" s="403"/>
      <c r="K10" s="451"/>
      <c r="L10" s="458" t="s">
        <v>113</v>
      </c>
      <c r="M10" s="438"/>
      <c r="N10" s="438"/>
      <c r="O10" s="438"/>
      <c r="P10" s="438"/>
      <c r="Q10" s="439"/>
      <c r="R10" s="459">
        <v>31621</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95</v>
      </c>
      <c r="AV10" s="441"/>
      <c r="AW10" s="441"/>
      <c r="AX10" s="441"/>
      <c r="AY10" s="442" t="s">
        <v>115</v>
      </c>
      <c r="AZ10" s="443"/>
      <c r="BA10" s="443"/>
      <c r="BB10" s="443"/>
      <c r="BC10" s="443"/>
      <c r="BD10" s="443"/>
      <c r="BE10" s="443"/>
      <c r="BF10" s="443"/>
      <c r="BG10" s="443"/>
      <c r="BH10" s="443"/>
      <c r="BI10" s="443"/>
      <c r="BJ10" s="443"/>
      <c r="BK10" s="443"/>
      <c r="BL10" s="443"/>
      <c r="BM10" s="444"/>
      <c r="BN10" s="408">
        <v>1607460</v>
      </c>
      <c r="BO10" s="409"/>
      <c r="BP10" s="409"/>
      <c r="BQ10" s="409"/>
      <c r="BR10" s="409"/>
      <c r="BS10" s="409"/>
      <c r="BT10" s="409"/>
      <c r="BU10" s="410"/>
      <c r="BV10" s="408">
        <v>188117</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110</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2">
      <c r="A12" s="166"/>
      <c r="B12" s="468" t="s">
        <v>124</v>
      </c>
      <c r="C12" s="469"/>
      <c r="D12" s="469"/>
      <c r="E12" s="469"/>
      <c r="F12" s="469"/>
      <c r="G12" s="469"/>
      <c r="H12" s="469"/>
      <c r="I12" s="469"/>
      <c r="J12" s="469"/>
      <c r="K12" s="470"/>
      <c r="L12" s="477" t="s">
        <v>125</v>
      </c>
      <c r="M12" s="478"/>
      <c r="N12" s="478"/>
      <c r="O12" s="478"/>
      <c r="P12" s="478"/>
      <c r="Q12" s="479"/>
      <c r="R12" s="480">
        <v>31441</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1147637</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2">
      <c r="A13" s="166"/>
      <c r="B13" s="471"/>
      <c r="C13" s="472"/>
      <c r="D13" s="472"/>
      <c r="E13" s="472"/>
      <c r="F13" s="472"/>
      <c r="G13" s="472"/>
      <c r="H13" s="472"/>
      <c r="I13" s="472"/>
      <c r="J13" s="472"/>
      <c r="K13" s="473"/>
      <c r="L13" s="176"/>
      <c r="M13" s="496" t="s">
        <v>132</v>
      </c>
      <c r="N13" s="497"/>
      <c r="O13" s="497"/>
      <c r="P13" s="497"/>
      <c r="Q13" s="498"/>
      <c r="R13" s="489">
        <v>31033</v>
      </c>
      <c r="S13" s="490"/>
      <c r="T13" s="490"/>
      <c r="U13" s="490"/>
      <c r="V13" s="491"/>
      <c r="W13" s="424" t="s">
        <v>133</v>
      </c>
      <c r="X13" s="425"/>
      <c r="Y13" s="425"/>
      <c r="Z13" s="425"/>
      <c r="AA13" s="425"/>
      <c r="AB13" s="415"/>
      <c r="AC13" s="459">
        <v>1399</v>
      </c>
      <c r="AD13" s="460"/>
      <c r="AE13" s="460"/>
      <c r="AF13" s="460"/>
      <c r="AG13" s="499"/>
      <c r="AH13" s="459">
        <v>1462</v>
      </c>
      <c r="AI13" s="460"/>
      <c r="AJ13" s="460"/>
      <c r="AK13" s="460"/>
      <c r="AL13" s="461"/>
      <c r="AM13" s="437" t="s">
        <v>134</v>
      </c>
      <c r="AN13" s="438"/>
      <c r="AO13" s="438"/>
      <c r="AP13" s="438"/>
      <c r="AQ13" s="438"/>
      <c r="AR13" s="438"/>
      <c r="AS13" s="438"/>
      <c r="AT13" s="439"/>
      <c r="AU13" s="440" t="s">
        <v>129</v>
      </c>
      <c r="AV13" s="441"/>
      <c r="AW13" s="441"/>
      <c r="AX13" s="441"/>
      <c r="AY13" s="442" t="s">
        <v>135</v>
      </c>
      <c r="AZ13" s="443"/>
      <c r="BA13" s="443"/>
      <c r="BB13" s="443"/>
      <c r="BC13" s="443"/>
      <c r="BD13" s="443"/>
      <c r="BE13" s="443"/>
      <c r="BF13" s="443"/>
      <c r="BG13" s="443"/>
      <c r="BH13" s="443"/>
      <c r="BI13" s="443"/>
      <c r="BJ13" s="443"/>
      <c r="BK13" s="443"/>
      <c r="BL13" s="443"/>
      <c r="BM13" s="444"/>
      <c r="BN13" s="408">
        <v>1686601</v>
      </c>
      <c r="BO13" s="409"/>
      <c r="BP13" s="409"/>
      <c r="BQ13" s="409"/>
      <c r="BR13" s="409"/>
      <c r="BS13" s="409"/>
      <c r="BT13" s="409"/>
      <c r="BU13" s="410"/>
      <c r="BV13" s="408">
        <v>-1245969</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5</v>
      </c>
      <c r="CU13" s="406"/>
      <c r="CV13" s="406"/>
      <c r="CW13" s="406"/>
      <c r="CX13" s="406"/>
      <c r="CY13" s="406"/>
      <c r="CZ13" s="406"/>
      <c r="DA13" s="407"/>
      <c r="DB13" s="405">
        <v>5.3</v>
      </c>
      <c r="DC13" s="406"/>
      <c r="DD13" s="406"/>
      <c r="DE13" s="406"/>
      <c r="DF13" s="406"/>
      <c r="DG13" s="406"/>
      <c r="DH13" s="406"/>
      <c r="DI13" s="407"/>
      <c r="DJ13" s="165"/>
      <c r="DK13" s="165"/>
      <c r="DL13" s="165"/>
      <c r="DM13" s="165"/>
      <c r="DN13" s="165"/>
      <c r="DO13" s="165"/>
    </row>
    <row r="14" spans="1:119" ht="18.75" customHeight="1" thickBot="1" x14ac:dyDescent="0.25">
      <c r="A14" s="166"/>
      <c r="B14" s="471"/>
      <c r="C14" s="472"/>
      <c r="D14" s="472"/>
      <c r="E14" s="472"/>
      <c r="F14" s="472"/>
      <c r="G14" s="472"/>
      <c r="H14" s="472"/>
      <c r="I14" s="472"/>
      <c r="J14" s="472"/>
      <c r="K14" s="473"/>
      <c r="L14" s="486" t="s">
        <v>137</v>
      </c>
      <c r="M14" s="487"/>
      <c r="N14" s="487"/>
      <c r="O14" s="487"/>
      <c r="P14" s="487"/>
      <c r="Q14" s="488"/>
      <c r="R14" s="489">
        <v>31440</v>
      </c>
      <c r="S14" s="490"/>
      <c r="T14" s="490"/>
      <c r="U14" s="490"/>
      <c r="V14" s="491"/>
      <c r="W14" s="398"/>
      <c r="X14" s="399"/>
      <c r="Y14" s="399"/>
      <c r="Z14" s="399"/>
      <c r="AA14" s="399"/>
      <c r="AB14" s="388"/>
      <c r="AC14" s="492">
        <v>8.6</v>
      </c>
      <c r="AD14" s="493"/>
      <c r="AE14" s="493"/>
      <c r="AF14" s="493"/>
      <c r="AG14" s="494"/>
      <c r="AH14" s="492">
        <v>9.1999999999999993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139</v>
      </c>
      <c r="CU14" s="504"/>
      <c r="CV14" s="504"/>
      <c r="CW14" s="504"/>
      <c r="CX14" s="504"/>
      <c r="CY14" s="504"/>
      <c r="CZ14" s="504"/>
      <c r="DA14" s="505"/>
      <c r="DB14" s="503" t="s">
        <v>140</v>
      </c>
      <c r="DC14" s="504"/>
      <c r="DD14" s="504"/>
      <c r="DE14" s="504"/>
      <c r="DF14" s="504"/>
      <c r="DG14" s="504"/>
      <c r="DH14" s="504"/>
      <c r="DI14" s="505"/>
      <c r="DJ14" s="165"/>
      <c r="DK14" s="165"/>
      <c r="DL14" s="165"/>
      <c r="DM14" s="165"/>
      <c r="DN14" s="165"/>
      <c r="DO14" s="165"/>
    </row>
    <row r="15" spans="1:119" ht="18.75" customHeight="1" x14ac:dyDescent="0.2">
      <c r="A15" s="166"/>
      <c r="B15" s="471"/>
      <c r="C15" s="472"/>
      <c r="D15" s="472"/>
      <c r="E15" s="472"/>
      <c r="F15" s="472"/>
      <c r="G15" s="472"/>
      <c r="H15" s="472"/>
      <c r="I15" s="472"/>
      <c r="J15" s="472"/>
      <c r="K15" s="473"/>
      <c r="L15" s="176"/>
      <c r="M15" s="496" t="s">
        <v>141</v>
      </c>
      <c r="N15" s="497"/>
      <c r="O15" s="497"/>
      <c r="P15" s="497"/>
      <c r="Q15" s="498"/>
      <c r="R15" s="489">
        <v>31121</v>
      </c>
      <c r="S15" s="490"/>
      <c r="T15" s="490"/>
      <c r="U15" s="490"/>
      <c r="V15" s="491"/>
      <c r="W15" s="424" t="s">
        <v>142</v>
      </c>
      <c r="X15" s="425"/>
      <c r="Y15" s="425"/>
      <c r="Z15" s="425"/>
      <c r="AA15" s="425"/>
      <c r="AB15" s="415"/>
      <c r="AC15" s="459">
        <v>5844</v>
      </c>
      <c r="AD15" s="460"/>
      <c r="AE15" s="460"/>
      <c r="AF15" s="460"/>
      <c r="AG15" s="499"/>
      <c r="AH15" s="459">
        <v>5931</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4727412</v>
      </c>
      <c r="BO15" s="372"/>
      <c r="BP15" s="372"/>
      <c r="BQ15" s="372"/>
      <c r="BR15" s="372"/>
      <c r="BS15" s="372"/>
      <c r="BT15" s="372"/>
      <c r="BU15" s="373"/>
      <c r="BV15" s="371">
        <v>6406244</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35.9</v>
      </c>
      <c r="AD16" s="493"/>
      <c r="AE16" s="493"/>
      <c r="AF16" s="493"/>
      <c r="AG16" s="494"/>
      <c r="AH16" s="492">
        <v>37.4</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5034142</v>
      </c>
      <c r="BO16" s="409"/>
      <c r="BP16" s="409"/>
      <c r="BQ16" s="409"/>
      <c r="BR16" s="409"/>
      <c r="BS16" s="409"/>
      <c r="BT16" s="409"/>
      <c r="BU16" s="410"/>
      <c r="BV16" s="408">
        <v>5520825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5">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9037</v>
      </c>
      <c r="AD17" s="460"/>
      <c r="AE17" s="460"/>
      <c r="AF17" s="460"/>
      <c r="AG17" s="499"/>
      <c r="AH17" s="459">
        <v>8476</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6066681</v>
      </c>
      <c r="BO17" s="409"/>
      <c r="BP17" s="409"/>
      <c r="BQ17" s="409"/>
      <c r="BR17" s="409"/>
      <c r="BS17" s="409"/>
      <c r="BT17" s="409"/>
      <c r="BU17" s="410"/>
      <c r="BV17" s="408">
        <v>8297466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5">
      <c r="A18" s="166"/>
      <c r="B18" s="519" t="s">
        <v>152</v>
      </c>
      <c r="C18" s="451"/>
      <c r="D18" s="451"/>
      <c r="E18" s="520"/>
      <c r="F18" s="520"/>
      <c r="G18" s="520"/>
      <c r="H18" s="520"/>
      <c r="I18" s="520"/>
      <c r="J18" s="520"/>
      <c r="K18" s="520"/>
      <c r="L18" s="521">
        <v>54.39</v>
      </c>
      <c r="M18" s="521"/>
      <c r="N18" s="521"/>
      <c r="O18" s="521"/>
      <c r="P18" s="521"/>
      <c r="Q18" s="521"/>
      <c r="R18" s="522"/>
      <c r="S18" s="522"/>
      <c r="T18" s="522"/>
      <c r="U18" s="522"/>
      <c r="V18" s="523"/>
      <c r="W18" s="426"/>
      <c r="X18" s="427"/>
      <c r="Y18" s="427"/>
      <c r="Z18" s="427"/>
      <c r="AA18" s="427"/>
      <c r="AB18" s="418"/>
      <c r="AC18" s="524">
        <v>55.5</v>
      </c>
      <c r="AD18" s="525"/>
      <c r="AE18" s="525"/>
      <c r="AF18" s="525"/>
      <c r="AG18" s="526"/>
      <c r="AH18" s="524">
        <v>53.4</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6166250</v>
      </c>
      <c r="BO18" s="409"/>
      <c r="BP18" s="409"/>
      <c r="BQ18" s="409"/>
      <c r="BR18" s="409"/>
      <c r="BS18" s="409"/>
      <c r="BT18" s="409"/>
      <c r="BU18" s="410"/>
      <c r="BV18" s="408">
        <v>6097171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5">
      <c r="A19" s="166"/>
      <c r="B19" s="519" t="s">
        <v>154</v>
      </c>
      <c r="C19" s="451"/>
      <c r="D19" s="451"/>
      <c r="E19" s="520"/>
      <c r="F19" s="520"/>
      <c r="G19" s="520"/>
      <c r="H19" s="520"/>
      <c r="I19" s="520"/>
      <c r="J19" s="520"/>
      <c r="K19" s="520"/>
      <c r="L19" s="528">
        <v>571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10271450</v>
      </c>
      <c r="BO19" s="409"/>
      <c r="BP19" s="409"/>
      <c r="BQ19" s="409"/>
      <c r="BR19" s="409"/>
      <c r="BS19" s="409"/>
      <c r="BT19" s="409"/>
      <c r="BU19" s="410"/>
      <c r="BV19" s="408">
        <v>8435685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5">
      <c r="A20" s="166"/>
      <c r="B20" s="519" t="s">
        <v>156</v>
      </c>
      <c r="C20" s="451"/>
      <c r="D20" s="451"/>
      <c r="E20" s="520"/>
      <c r="F20" s="520"/>
      <c r="G20" s="520"/>
      <c r="H20" s="520"/>
      <c r="I20" s="520"/>
      <c r="J20" s="520"/>
      <c r="K20" s="520"/>
      <c r="L20" s="528">
        <v>10777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2">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5">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2">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6755006</v>
      </c>
      <c r="BO23" s="409"/>
      <c r="BP23" s="409"/>
      <c r="BQ23" s="409"/>
      <c r="BR23" s="409"/>
      <c r="BS23" s="409"/>
      <c r="BT23" s="409"/>
      <c r="BU23" s="410"/>
      <c r="BV23" s="408">
        <v>6997898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5">
      <c r="A24" s="166"/>
      <c r="B24" s="545"/>
      <c r="C24" s="546"/>
      <c r="D24" s="547"/>
      <c r="E24" s="458" t="s">
        <v>165</v>
      </c>
      <c r="F24" s="438"/>
      <c r="G24" s="438"/>
      <c r="H24" s="438"/>
      <c r="I24" s="438"/>
      <c r="J24" s="438"/>
      <c r="K24" s="439"/>
      <c r="L24" s="459">
        <v>1</v>
      </c>
      <c r="M24" s="460"/>
      <c r="N24" s="460"/>
      <c r="O24" s="460"/>
      <c r="P24" s="499"/>
      <c r="Q24" s="459">
        <v>7800</v>
      </c>
      <c r="R24" s="460"/>
      <c r="S24" s="460"/>
      <c r="T24" s="460"/>
      <c r="U24" s="460"/>
      <c r="V24" s="499"/>
      <c r="W24" s="558"/>
      <c r="X24" s="546"/>
      <c r="Y24" s="547"/>
      <c r="Z24" s="458" t="s">
        <v>166</v>
      </c>
      <c r="AA24" s="438"/>
      <c r="AB24" s="438"/>
      <c r="AC24" s="438"/>
      <c r="AD24" s="438"/>
      <c r="AE24" s="438"/>
      <c r="AF24" s="438"/>
      <c r="AG24" s="439"/>
      <c r="AH24" s="459">
        <v>187</v>
      </c>
      <c r="AI24" s="460"/>
      <c r="AJ24" s="460"/>
      <c r="AK24" s="460"/>
      <c r="AL24" s="499"/>
      <c r="AM24" s="459">
        <v>537064</v>
      </c>
      <c r="AN24" s="460"/>
      <c r="AO24" s="460"/>
      <c r="AP24" s="460"/>
      <c r="AQ24" s="460"/>
      <c r="AR24" s="499"/>
      <c r="AS24" s="459">
        <v>2872</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3434287</v>
      </c>
      <c r="BO24" s="409"/>
      <c r="BP24" s="409"/>
      <c r="BQ24" s="409"/>
      <c r="BR24" s="409"/>
      <c r="BS24" s="409"/>
      <c r="BT24" s="409"/>
      <c r="BU24" s="410"/>
      <c r="BV24" s="408">
        <v>3787821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2">
      <c r="A25" s="166"/>
      <c r="B25" s="545"/>
      <c r="C25" s="546"/>
      <c r="D25" s="547"/>
      <c r="E25" s="458" t="s">
        <v>168</v>
      </c>
      <c r="F25" s="438"/>
      <c r="G25" s="438"/>
      <c r="H25" s="438"/>
      <c r="I25" s="438"/>
      <c r="J25" s="438"/>
      <c r="K25" s="439"/>
      <c r="L25" s="459">
        <v>1</v>
      </c>
      <c r="M25" s="460"/>
      <c r="N25" s="460"/>
      <c r="O25" s="460"/>
      <c r="P25" s="499"/>
      <c r="Q25" s="459">
        <v>6200</v>
      </c>
      <c r="R25" s="460"/>
      <c r="S25" s="460"/>
      <c r="T25" s="460"/>
      <c r="U25" s="460"/>
      <c r="V25" s="499"/>
      <c r="W25" s="558"/>
      <c r="X25" s="546"/>
      <c r="Y25" s="547"/>
      <c r="Z25" s="458" t="s">
        <v>169</v>
      </c>
      <c r="AA25" s="438"/>
      <c r="AB25" s="438"/>
      <c r="AC25" s="438"/>
      <c r="AD25" s="438"/>
      <c r="AE25" s="438"/>
      <c r="AF25" s="438"/>
      <c r="AG25" s="439"/>
      <c r="AH25" s="459" t="s">
        <v>170</v>
      </c>
      <c r="AI25" s="460"/>
      <c r="AJ25" s="460"/>
      <c r="AK25" s="460"/>
      <c r="AL25" s="499"/>
      <c r="AM25" s="459" t="s">
        <v>170</v>
      </c>
      <c r="AN25" s="460"/>
      <c r="AO25" s="460"/>
      <c r="AP25" s="460"/>
      <c r="AQ25" s="460"/>
      <c r="AR25" s="499"/>
      <c r="AS25" s="459" t="s">
        <v>139</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2176210</v>
      </c>
      <c r="BO25" s="372"/>
      <c r="BP25" s="372"/>
      <c r="BQ25" s="372"/>
      <c r="BR25" s="372"/>
      <c r="BS25" s="372"/>
      <c r="BT25" s="372"/>
      <c r="BU25" s="373"/>
      <c r="BV25" s="371">
        <v>1278118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2">
      <c r="A26" s="166"/>
      <c r="B26" s="545"/>
      <c r="C26" s="546"/>
      <c r="D26" s="547"/>
      <c r="E26" s="458" t="s">
        <v>172</v>
      </c>
      <c r="F26" s="438"/>
      <c r="G26" s="438"/>
      <c r="H26" s="438"/>
      <c r="I26" s="438"/>
      <c r="J26" s="438"/>
      <c r="K26" s="439"/>
      <c r="L26" s="459">
        <v>1</v>
      </c>
      <c r="M26" s="460"/>
      <c r="N26" s="460"/>
      <c r="O26" s="460"/>
      <c r="P26" s="499"/>
      <c r="Q26" s="459">
        <v>5800</v>
      </c>
      <c r="R26" s="460"/>
      <c r="S26" s="460"/>
      <c r="T26" s="460"/>
      <c r="U26" s="460"/>
      <c r="V26" s="499"/>
      <c r="W26" s="558"/>
      <c r="X26" s="546"/>
      <c r="Y26" s="547"/>
      <c r="Z26" s="458" t="s">
        <v>173</v>
      </c>
      <c r="AA26" s="568"/>
      <c r="AB26" s="568"/>
      <c r="AC26" s="568"/>
      <c r="AD26" s="568"/>
      <c r="AE26" s="568"/>
      <c r="AF26" s="568"/>
      <c r="AG26" s="569"/>
      <c r="AH26" s="459">
        <v>15</v>
      </c>
      <c r="AI26" s="460"/>
      <c r="AJ26" s="460"/>
      <c r="AK26" s="460"/>
      <c r="AL26" s="499"/>
      <c r="AM26" s="459">
        <v>46155</v>
      </c>
      <c r="AN26" s="460"/>
      <c r="AO26" s="460"/>
      <c r="AP26" s="460"/>
      <c r="AQ26" s="460"/>
      <c r="AR26" s="499"/>
      <c r="AS26" s="459">
        <v>3077</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139</v>
      </c>
      <c r="BO26" s="409"/>
      <c r="BP26" s="409"/>
      <c r="BQ26" s="409"/>
      <c r="BR26" s="409"/>
      <c r="BS26" s="409"/>
      <c r="BT26" s="409"/>
      <c r="BU26" s="410"/>
      <c r="BV26" s="408" t="s">
        <v>170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5">
      <c r="A27" s="166"/>
      <c r="B27" s="545"/>
      <c r="C27" s="546"/>
      <c r="D27" s="547"/>
      <c r="E27" s="458" t="s">
        <v>175</v>
      </c>
      <c r="F27" s="438"/>
      <c r="G27" s="438"/>
      <c r="H27" s="438"/>
      <c r="I27" s="438"/>
      <c r="J27" s="438"/>
      <c r="K27" s="439"/>
      <c r="L27" s="459">
        <v>1</v>
      </c>
      <c r="M27" s="460"/>
      <c r="N27" s="460"/>
      <c r="O27" s="460"/>
      <c r="P27" s="499"/>
      <c r="Q27" s="459">
        <v>3500</v>
      </c>
      <c r="R27" s="460"/>
      <c r="S27" s="460"/>
      <c r="T27" s="460"/>
      <c r="U27" s="460"/>
      <c r="V27" s="499"/>
      <c r="W27" s="558"/>
      <c r="X27" s="546"/>
      <c r="Y27" s="547"/>
      <c r="Z27" s="458" t="s">
        <v>176</v>
      </c>
      <c r="AA27" s="438"/>
      <c r="AB27" s="438"/>
      <c r="AC27" s="438"/>
      <c r="AD27" s="438"/>
      <c r="AE27" s="438"/>
      <c r="AF27" s="438"/>
      <c r="AG27" s="439"/>
      <c r="AH27" s="459">
        <v>3</v>
      </c>
      <c r="AI27" s="460"/>
      <c r="AJ27" s="460"/>
      <c r="AK27" s="460"/>
      <c r="AL27" s="499"/>
      <c r="AM27" s="459">
        <v>11721</v>
      </c>
      <c r="AN27" s="460"/>
      <c r="AO27" s="460"/>
      <c r="AP27" s="460"/>
      <c r="AQ27" s="460"/>
      <c r="AR27" s="499"/>
      <c r="AS27" s="459">
        <v>3907</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485861</v>
      </c>
      <c r="BO27" s="582"/>
      <c r="BP27" s="582"/>
      <c r="BQ27" s="582"/>
      <c r="BR27" s="582"/>
      <c r="BS27" s="582"/>
      <c r="BT27" s="582"/>
      <c r="BU27" s="583"/>
      <c r="BV27" s="581">
        <v>485861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2">
      <c r="A28" s="166"/>
      <c r="B28" s="545"/>
      <c r="C28" s="546"/>
      <c r="D28" s="547"/>
      <c r="E28" s="458" t="s">
        <v>178</v>
      </c>
      <c r="F28" s="438"/>
      <c r="G28" s="438"/>
      <c r="H28" s="438"/>
      <c r="I28" s="438"/>
      <c r="J28" s="438"/>
      <c r="K28" s="439"/>
      <c r="L28" s="459">
        <v>1</v>
      </c>
      <c r="M28" s="460"/>
      <c r="N28" s="460"/>
      <c r="O28" s="460"/>
      <c r="P28" s="499"/>
      <c r="Q28" s="459">
        <v>2800</v>
      </c>
      <c r="R28" s="460"/>
      <c r="S28" s="460"/>
      <c r="T28" s="460"/>
      <c r="U28" s="460"/>
      <c r="V28" s="499"/>
      <c r="W28" s="558"/>
      <c r="X28" s="546"/>
      <c r="Y28" s="547"/>
      <c r="Z28" s="458" t="s">
        <v>179</v>
      </c>
      <c r="AA28" s="438"/>
      <c r="AB28" s="438"/>
      <c r="AC28" s="438"/>
      <c r="AD28" s="438"/>
      <c r="AE28" s="438"/>
      <c r="AF28" s="438"/>
      <c r="AG28" s="439"/>
      <c r="AH28" s="459" t="s">
        <v>170</v>
      </c>
      <c r="AI28" s="460"/>
      <c r="AJ28" s="460"/>
      <c r="AK28" s="460"/>
      <c r="AL28" s="499"/>
      <c r="AM28" s="459" t="s">
        <v>139</v>
      </c>
      <c r="AN28" s="460"/>
      <c r="AO28" s="460"/>
      <c r="AP28" s="460"/>
      <c r="AQ28" s="460"/>
      <c r="AR28" s="499"/>
      <c r="AS28" s="459" t="s">
        <v>139</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3068701</v>
      </c>
      <c r="BO28" s="372"/>
      <c r="BP28" s="372"/>
      <c r="BQ28" s="372"/>
      <c r="BR28" s="372"/>
      <c r="BS28" s="372"/>
      <c r="BT28" s="372"/>
      <c r="BU28" s="373"/>
      <c r="BV28" s="371">
        <v>1461241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2">
      <c r="A29" s="166"/>
      <c r="B29" s="545"/>
      <c r="C29" s="546"/>
      <c r="D29" s="547"/>
      <c r="E29" s="458" t="s">
        <v>181</v>
      </c>
      <c r="F29" s="438"/>
      <c r="G29" s="438"/>
      <c r="H29" s="438"/>
      <c r="I29" s="438"/>
      <c r="J29" s="438"/>
      <c r="K29" s="439"/>
      <c r="L29" s="459">
        <v>14</v>
      </c>
      <c r="M29" s="460"/>
      <c r="N29" s="460"/>
      <c r="O29" s="460"/>
      <c r="P29" s="499"/>
      <c r="Q29" s="459">
        <v>2550</v>
      </c>
      <c r="R29" s="460"/>
      <c r="S29" s="460"/>
      <c r="T29" s="460"/>
      <c r="U29" s="460"/>
      <c r="V29" s="499"/>
      <c r="W29" s="559"/>
      <c r="X29" s="560"/>
      <c r="Y29" s="561"/>
      <c r="Z29" s="458" t="s">
        <v>182</v>
      </c>
      <c r="AA29" s="438"/>
      <c r="AB29" s="438"/>
      <c r="AC29" s="438"/>
      <c r="AD29" s="438"/>
      <c r="AE29" s="438"/>
      <c r="AF29" s="438"/>
      <c r="AG29" s="439"/>
      <c r="AH29" s="459">
        <v>190</v>
      </c>
      <c r="AI29" s="460"/>
      <c r="AJ29" s="460"/>
      <c r="AK29" s="460"/>
      <c r="AL29" s="499"/>
      <c r="AM29" s="459">
        <v>548785</v>
      </c>
      <c r="AN29" s="460"/>
      <c r="AO29" s="460"/>
      <c r="AP29" s="460"/>
      <c r="AQ29" s="460"/>
      <c r="AR29" s="499"/>
      <c r="AS29" s="459">
        <v>2888</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1773167</v>
      </c>
      <c r="BO29" s="409"/>
      <c r="BP29" s="409"/>
      <c r="BQ29" s="409"/>
      <c r="BR29" s="409"/>
      <c r="BS29" s="409"/>
      <c r="BT29" s="409"/>
      <c r="BU29" s="410"/>
      <c r="BV29" s="408">
        <v>1072722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5">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97.9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738126</v>
      </c>
      <c r="BO30" s="582"/>
      <c r="BP30" s="582"/>
      <c r="BQ30" s="582"/>
      <c r="BR30" s="582"/>
      <c r="BS30" s="582"/>
      <c r="BT30" s="582"/>
      <c r="BU30" s="583"/>
      <c r="BV30" s="581">
        <v>545343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191</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2">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石橋地区消防組合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上三川町農業公社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2">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小山広域保健衛生組合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2">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栃木県市町村総合事務組合 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2">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栃木県市町村総合事務組合 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2">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栃木県後期高齢者医療広域連合 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2">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栃木県後期高齢者医療広域連合 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2">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2">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2">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2">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204</v>
      </c>
    </row>
    <row r="50" spans="5:5" x14ac:dyDescent="0.2">
      <c r="E50" s="167" t="s">
        <v>205</v>
      </c>
    </row>
    <row r="51" spans="5:5" x14ac:dyDescent="0.2">
      <c r="E51" s="167" t="s">
        <v>206</v>
      </c>
    </row>
    <row r="52" spans="5:5" x14ac:dyDescent="0.2">
      <c r="E52" s="167" t="s">
        <v>207</v>
      </c>
    </row>
    <row r="53" spans="5:5" x14ac:dyDescent="0.2">
      <c r="E53" s="167" t="s">
        <v>208</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Ac8SlasT/pUrr7AZWQj4+VcmUv4INXrHLR1LrnTwvk2wkURiySwfX+DVeveaN6lybQjKSDiLjPSM1vBkrnOMA==" saltValue="fKVzVTZVhTzZsCper0l+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4"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186" t="s">
        <v>549</v>
      </c>
      <c r="D34" s="1186"/>
      <c r="E34" s="1187"/>
      <c r="F34" s="32">
        <v>21.22</v>
      </c>
      <c r="G34" s="33">
        <v>23.94</v>
      </c>
      <c r="H34" s="33">
        <v>25.53</v>
      </c>
      <c r="I34" s="33">
        <v>23.19</v>
      </c>
      <c r="J34" s="34">
        <v>30.03</v>
      </c>
      <c r="K34" s="22"/>
      <c r="L34" s="22"/>
      <c r="M34" s="22"/>
      <c r="N34" s="22"/>
      <c r="O34" s="22"/>
      <c r="P34" s="22"/>
    </row>
    <row r="35" spans="1:16" ht="39" customHeight="1" x14ac:dyDescent="0.2">
      <c r="A35" s="22"/>
      <c r="B35" s="35"/>
      <c r="C35" s="1180" t="s">
        <v>550</v>
      </c>
      <c r="D35" s="1181"/>
      <c r="E35" s="1182"/>
      <c r="F35" s="36">
        <v>6.03</v>
      </c>
      <c r="G35" s="37">
        <v>7.45</v>
      </c>
      <c r="H35" s="37">
        <v>8.2100000000000009</v>
      </c>
      <c r="I35" s="37">
        <v>3.39</v>
      </c>
      <c r="J35" s="38">
        <v>5.26</v>
      </c>
      <c r="K35" s="22"/>
      <c r="L35" s="22"/>
      <c r="M35" s="22"/>
      <c r="N35" s="22"/>
      <c r="O35" s="22"/>
      <c r="P35" s="22"/>
    </row>
    <row r="36" spans="1:16" ht="39" customHeight="1" x14ac:dyDescent="0.2">
      <c r="A36" s="22"/>
      <c r="B36" s="35"/>
      <c r="C36" s="1180" t="s">
        <v>551</v>
      </c>
      <c r="D36" s="1181"/>
      <c r="E36" s="1182"/>
      <c r="F36" s="36">
        <v>4.1399999999999997</v>
      </c>
      <c r="G36" s="37">
        <v>2.7</v>
      </c>
      <c r="H36" s="37">
        <v>1.81</v>
      </c>
      <c r="I36" s="37">
        <v>1.69</v>
      </c>
      <c r="J36" s="38">
        <v>3.29</v>
      </c>
      <c r="K36" s="22"/>
      <c r="L36" s="22"/>
      <c r="M36" s="22"/>
      <c r="N36" s="22"/>
      <c r="O36" s="22"/>
      <c r="P36" s="22"/>
    </row>
    <row r="37" spans="1:16" ht="39" customHeight="1" x14ac:dyDescent="0.2">
      <c r="A37" s="22"/>
      <c r="B37" s="35"/>
      <c r="C37" s="1180" t="s">
        <v>552</v>
      </c>
      <c r="D37" s="1181"/>
      <c r="E37" s="1182"/>
      <c r="F37" s="36">
        <v>1.31</v>
      </c>
      <c r="G37" s="37">
        <v>1.17</v>
      </c>
      <c r="H37" s="37">
        <v>1.86</v>
      </c>
      <c r="I37" s="37">
        <v>1.67</v>
      </c>
      <c r="J37" s="38">
        <v>1.34</v>
      </c>
      <c r="K37" s="22"/>
      <c r="L37" s="22"/>
      <c r="M37" s="22"/>
      <c r="N37" s="22"/>
      <c r="O37" s="22"/>
      <c r="P37" s="22"/>
    </row>
    <row r="38" spans="1:16" ht="39" customHeight="1" x14ac:dyDescent="0.2">
      <c r="A38" s="22"/>
      <c r="B38" s="35"/>
      <c r="C38" s="1180" t="s">
        <v>553</v>
      </c>
      <c r="D38" s="1181"/>
      <c r="E38" s="1182"/>
      <c r="F38" s="36">
        <v>0.28999999999999998</v>
      </c>
      <c r="G38" s="37">
        <v>0.35</v>
      </c>
      <c r="H38" s="37">
        <v>0.45</v>
      </c>
      <c r="I38" s="37">
        <v>0.22</v>
      </c>
      <c r="J38" s="38">
        <v>0.22</v>
      </c>
      <c r="K38" s="22"/>
      <c r="L38" s="22"/>
      <c r="M38" s="22"/>
      <c r="N38" s="22"/>
      <c r="O38" s="22"/>
      <c r="P38" s="22"/>
    </row>
    <row r="39" spans="1:16" ht="39" customHeight="1" x14ac:dyDescent="0.2">
      <c r="A39" s="22"/>
      <c r="B39" s="35"/>
      <c r="C39" s="1180" t="s">
        <v>554</v>
      </c>
      <c r="D39" s="1181"/>
      <c r="E39" s="1182"/>
      <c r="F39" s="36">
        <v>0.06</v>
      </c>
      <c r="G39" s="37">
        <v>0.11</v>
      </c>
      <c r="H39" s="37">
        <v>0.19</v>
      </c>
      <c r="I39" s="37">
        <v>0.12</v>
      </c>
      <c r="J39" s="38">
        <v>0.12</v>
      </c>
      <c r="K39" s="22"/>
      <c r="L39" s="22"/>
      <c r="M39" s="22"/>
      <c r="N39" s="22"/>
      <c r="O39" s="22"/>
      <c r="P39" s="22"/>
    </row>
    <row r="40" spans="1:16" ht="39" customHeight="1" x14ac:dyDescent="0.2">
      <c r="A40" s="22"/>
      <c r="B40" s="35"/>
      <c r="C40" s="1180" t="s">
        <v>555</v>
      </c>
      <c r="D40" s="1181"/>
      <c r="E40" s="1182"/>
      <c r="F40" s="36">
        <v>0.04</v>
      </c>
      <c r="G40" s="37">
        <v>0.08</v>
      </c>
      <c r="H40" s="37">
        <v>0.09</v>
      </c>
      <c r="I40" s="37">
        <v>7.0000000000000007E-2</v>
      </c>
      <c r="J40" s="38">
        <v>0.03</v>
      </c>
      <c r="K40" s="22"/>
      <c r="L40" s="22"/>
      <c r="M40" s="22"/>
      <c r="N40" s="22"/>
      <c r="O40" s="22"/>
      <c r="P40" s="22"/>
    </row>
    <row r="41" spans="1:16" ht="39" customHeight="1" x14ac:dyDescent="0.2">
      <c r="A41" s="22"/>
      <c r="B41" s="35"/>
      <c r="C41" s="1180"/>
      <c r="D41" s="1181"/>
      <c r="E41" s="1182"/>
      <c r="F41" s="36"/>
      <c r="G41" s="37"/>
      <c r="H41" s="37"/>
      <c r="I41" s="37"/>
      <c r="J41" s="38"/>
      <c r="K41" s="22"/>
      <c r="L41" s="22"/>
      <c r="M41" s="22"/>
      <c r="N41" s="22"/>
      <c r="O41" s="22"/>
      <c r="P41" s="22"/>
    </row>
    <row r="42" spans="1:16" ht="39" customHeight="1" x14ac:dyDescent="0.2">
      <c r="A42" s="22"/>
      <c r="B42" s="39"/>
      <c r="C42" s="1180" t="s">
        <v>556</v>
      </c>
      <c r="D42" s="1181"/>
      <c r="E42" s="1182"/>
      <c r="F42" s="36" t="s">
        <v>499</v>
      </c>
      <c r="G42" s="37" t="s">
        <v>499</v>
      </c>
      <c r="H42" s="37" t="s">
        <v>499</v>
      </c>
      <c r="I42" s="37" t="s">
        <v>499</v>
      </c>
      <c r="J42" s="38" t="s">
        <v>499</v>
      </c>
      <c r="K42" s="22"/>
      <c r="L42" s="22"/>
      <c r="M42" s="22"/>
      <c r="N42" s="22"/>
      <c r="O42" s="22"/>
      <c r="P42" s="22"/>
    </row>
    <row r="43" spans="1:16" ht="39" customHeight="1" thickBot="1" x14ac:dyDescent="0.25">
      <c r="A43" s="22"/>
      <c r="B43" s="40"/>
      <c r="C43" s="1183" t="s">
        <v>557</v>
      </c>
      <c r="D43" s="1184"/>
      <c r="E43" s="1185"/>
      <c r="F43" s="41" t="s">
        <v>499</v>
      </c>
      <c r="G43" s="42" t="s">
        <v>499</v>
      </c>
      <c r="H43" s="42" t="s">
        <v>499</v>
      </c>
      <c r="I43" s="42" t="s">
        <v>499</v>
      </c>
      <c r="J43" s="43" t="s">
        <v>499</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0Vd5oHIBYDKZ4Qt1K0fgShXLTGA/BnZr1e8a9DMTqAnSeHsJ3yyI5d67ukAHYAPRhnVEXepdBmsmvLOgXv1BA==" saltValue="vjDL+sbbRqJ5RSkfUXmj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SheetLayoutView="55" workbookViewId="0">
      <selection activeCell="O47" sqref="O47"/>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196" t="s">
        <v>10</v>
      </c>
      <c r="C45" s="1197"/>
      <c r="D45" s="58"/>
      <c r="E45" s="1202" t="s">
        <v>11</v>
      </c>
      <c r="F45" s="1202"/>
      <c r="G45" s="1202"/>
      <c r="H45" s="1202"/>
      <c r="I45" s="1202"/>
      <c r="J45" s="1203"/>
      <c r="K45" s="59">
        <v>918</v>
      </c>
      <c r="L45" s="60">
        <v>881</v>
      </c>
      <c r="M45" s="60">
        <v>809</v>
      </c>
      <c r="N45" s="60">
        <v>785</v>
      </c>
      <c r="O45" s="61">
        <v>810</v>
      </c>
      <c r="P45" s="48"/>
      <c r="Q45" s="48"/>
      <c r="R45" s="48"/>
      <c r="S45" s="48"/>
      <c r="T45" s="48"/>
      <c r="U45" s="48"/>
    </row>
    <row r="46" spans="1:21" ht="30.75" customHeight="1" x14ac:dyDescent="0.2">
      <c r="A46" s="48"/>
      <c r="B46" s="1198"/>
      <c r="C46" s="1199"/>
      <c r="D46" s="62"/>
      <c r="E46" s="1190" t="s">
        <v>12</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x14ac:dyDescent="0.2">
      <c r="A47" s="48"/>
      <c r="B47" s="1198"/>
      <c r="C47" s="1199"/>
      <c r="D47" s="62"/>
      <c r="E47" s="1190" t="s">
        <v>13</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x14ac:dyDescent="0.2">
      <c r="A48" s="48"/>
      <c r="B48" s="1198"/>
      <c r="C48" s="1199"/>
      <c r="D48" s="62"/>
      <c r="E48" s="1190" t="s">
        <v>14</v>
      </c>
      <c r="F48" s="1190"/>
      <c r="G48" s="1190"/>
      <c r="H48" s="1190"/>
      <c r="I48" s="1190"/>
      <c r="J48" s="1191"/>
      <c r="K48" s="63">
        <v>604</v>
      </c>
      <c r="L48" s="64">
        <v>621</v>
      </c>
      <c r="M48" s="64">
        <v>649</v>
      </c>
      <c r="N48" s="64">
        <v>613</v>
      </c>
      <c r="O48" s="65">
        <v>627</v>
      </c>
      <c r="P48" s="48"/>
      <c r="Q48" s="48"/>
      <c r="R48" s="48"/>
      <c r="S48" s="48"/>
      <c r="T48" s="48"/>
      <c r="U48" s="48"/>
    </row>
    <row r="49" spans="1:21" ht="30.75" customHeight="1" x14ac:dyDescent="0.2">
      <c r="A49" s="48"/>
      <c r="B49" s="1198"/>
      <c r="C49" s="1199"/>
      <c r="D49" s="62"/>
      <c r="E49" s="1190" t="s">
        <v>15</v>
      </c>
      <c r="F49" s="1190"/>
      <c r="G49" s="1190"/>
      <c r="H49" s="1190"/>
      <c r="I49" s="1190"/>
      <c r="J49" s="1191"/>
      <c r="K49" s="63">
        <v>25</v>
      </c>
      <c r="L49" s="64">
        <v>28</v>
      </c>
      <c r="M49" s="64">
        <v>35</v>
      </c>
      <c r="N49" s="64">
        <v>56</v>
      </c>
      <c r="O49" s="65">
        <v>56</v>
      </c>
      <c r="P49" s="48"/>
      <c r="Q49" s="48"/>
      <c r="R49" s="48"/>
      <c r="S49" s="48"/>
      <c r="T49" s="48"/>
      <c r="U49" s="48"/>
    </row>
    <row r="50" spans="1:21" ht="30.75" customHeight="1" x14ac:dyDescent="0.2">
      <c r="A50" s="48"/>
      <c r="B50" s="1198"/>
      <c r="C50" s="1199"/>
      <c r="D50" s="62"/>
      <c r="E50" s="1190" t="s">
        <v>16</v>
      </c>
      <c r="F50" s="1190"/>
      <c r="G50" s="1190"/>
      <c r="H50" s="1190"/>
      <c r="I50" s="1190"/>
      <c r="J50" s="1191"/>
      <c r="K50" s="63">
        <v>0</v>
      </c>
      <c r="L50" s="64">
        <v>0</v>
      </c>
      <c r="M50" s="64">
        <v>0</v>
      </c>
      <c r="N50" s="64">
        <v>0</v>
      </c>
      <c r="O50" s="65">
        <v>0</v>
      </c>
      <c r="P50" s="48"/>
      <c r="Q50" s="48"/>
      <c r="R50" s="48"/>
      <c r="S50" s="48"/>
      <c r="T50" s="48"/>
      <c r="U50" s="48"/>
    </row>
    <row r="51" spans="1:21" ht="30.75" customHeight="1" x14ac:dyDescent="0.2">
      <c r="A51" s="48"/>
      <c r="B51" s="1200"/>
      <c r="C51" s="1201"/>
      <c r="D51" s="66"/>
      <c r="E51" s="1190" t="s">
        <v>17</v>
      </c>
      <c r="F51" s="1190"/>
      <c r="G51" s="1190"/>
      <c r="H51" s="1190"/>
      <c r="I51" s="1190"/>
      <c r="J51" s="1191"/>
      <c r="K51" s="63" t="s">
        <v>499</v>
      </c>
      <c r="L51" s="64" t="s">
        <v>499</v>
      </c>
      <c r="M51" s="64" t="s">
        <v>499</v>
      </c>
      <c r="N51" s="64" t="s">
        <v>499</v>
      </c>
      <c r="O51" s="65" t="s">
        <v>499</v>
      </c>
      <c r="P51" s="48"/>
      <c r="Q51" s="48"/>
      <c r="R51" s="48"/>
      <c r="S51" s="48"/>
      <c r="T51" s="48"/>
      <c r="U51" s="48"/>
    </row>
    <row r="52" spans="1:21" ht="30.75" customHeight="1" x14ac:dyDescent="0.2">
      <c r="A52" s="48"/>
      <c r="B52" s="1188" t="s">
        <v>18</v>
      </c>
      <c r="C52" s="1189"/>
      <c r="D52" s="66"/>
      <c r="E52" s="1190" t="s">
        <v>19</v>
      </c>
      <c r="F52" s="1190"/>
      <c r="G52" s="1190"/>
      <c r="H52" s="1190"/>
      <c r="I52" s="1190"/>
      <c r="J52" s="1191"/>
      <c r="K52" s="63">
        <v>1124</v>
      </c>
      <c r="L52" s="64">
        <v>1157</v>
      </c>
      <c r="M52" s="64">
        <v>1151</v>
      </c>
      <c r="N52" s="64">
        <v>1171</v>
      </c>
      <c r="O52" s="65">
        <v>1175</v>
      </c>
      <c r="P52" s="48"/>
      <c r="Q52" s="48"/>
      <c r="R52" s="48"/>
      <c r="S52" s="48"/>
      <c r="T52" s="48"/>
      <c r="U52" s="48"/>
    </row>
    <row r="53" spans="1:21" ht="30.75" customHeight="1" thickBot="1" x14ac:dyDescent="0.25">
      <c r="A53" s="48"/>
      <c r="B53" s="1192" t="s">
        <v>20</v>
      </c>
      <c r="C53" s="1193"/>
      <c r="D53" s="67"/>
      <c r="E53" s="1194" t="s">
        <v>21</v>
      </c>
      <c r="F53" s="1194"/>
      <c r="G53" s="1194"/>
      <c r="H53" s="1194"/>
      <c r="I53" s="1194"/>
      <c r="J53" s="1195"/>
      <c r="K53" s="68">
        <v>423</v>
      </c>
      <c r="L53" s="69">
        <v>373</v>
      </c>
      <c r="M53" s="69">
        <v>342</v>
      </c>
      <c r="N53" s="69">
        <v>283</v>
      </c>
      <c r="O53" s="70">
        <v>318</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8JbIMWphzPEIdDDI00zV0AvUwKdPR6iqTDTAN5MEJ2yD9ywrlsQjTW1d57H+TeOtMM7ltMzDo4tSC0trMpxJw==" saltValue="gaOSbbmRy5YgbAdC06B0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election activeCell="D55" sqref="D55"/>
    </sheetView>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3">
      <c r="B40" s="74" t="s">
        <v>9</v>
      </c>
      <c r="C40" s="75"/>
      <c r="D40" s="75"/>
      <c r="E40" s="76"/>
      <c r="F40" s="76"/>
      <c r="G40" s="76"/>
      <c r="H40" s="77" t="s">
        <v>2</v>
      </c>
      <c r="I40" s="78" t="s">
        <v>542</v>
      </c>
      <c r="J40" s="79" t="s">
        <v>543</v>
      </c>
      <c r="K40" s="79" t="s">
        <v>544</v>
      </c>
      <c r="L40" s="79" t="s">
        <v>545</v>
      </c>
      <c r="M40" s="80" t="s">
        <v>546</v>
      </c>
    </row>
    <row r="41" spans="2:13" ht="27.75" customHeight="1" x14ac:dyDescent="0.2">
      <c r="B41" s="1204" t="s">
        <v>23</v>
      </c>
      <c r="C41" s="1205"/>
      <c r="D41" s="81"/>
      <c r="E41" s="1210" t="s">
        <v>24</v>
      </c>
      <c r="F41" s="1210"/>
      <c r="G41" s="1210"/>
      <c r="H41" s="1211"/>
      <c r="I41" s="82">
        <v>8225</v>
      </c>
      <c r="J41" s="83">
        <v>7826</v>
      </c>
      <c r="K41" s="83">
        <v>7191</v>
      </c>
      <c r="L41" s="83">
        <v>6998</v>
      </c>
      <c r="M41" s="84">
        <v>6755</v>
      </c>
    </row>
    <row r="42" spans="2:13" ht="27.75" customHeight="1" x14ac:dyDescent="0.2">
      <c r="B42" s="1206"/>
      <c r="C42" s="1207"/>
      <c r="D42" s="85"/>
      <c r="E42" s="1212" t="s">
        <v>25</v>
      </c>
      <c r="F42" s="1212"/>
      <c r="G42" s="1212"/>
      <c r="H42" s="1213"/>
      <c r="I42" s="86" t="s">
        <v>499</v>
      </c>
      <c r="J42" s="87" t="s">
        <v>499</v>
      </c>
      <c r="K42" s="87" t="s">
        <v>499</v>
      </c>
      <c r="L42" s="87" t="s">
        <v>499</v>
      </c>
      <c r="M42" s="88" t="s">
        <v>499</v>
      </c>
    </row>
    <row r="43" spans="2:13" ht="27.75" customHeight="1" x14ac:dyDescent="0.2">
      <c r="B43" s="1206"/>
      <c r="C43" s="1207"/>
      <c r="D43" s="85"/>
      <c r="E43" s="1212" t="s">
        <v>26</v>
      </c>
      <c r="F43" s="1212"/>
      <c r="G43" s="1212"/>
      <c r="H43" s="1213"/>
      <c r="I43" s="86">
        <v>8914</v>
      </c>
      <c r="J43" s="87">
        <v>8502</v>
      </c>
      <c r="K43" s="87">
        <v>8182</v>
      </c>
      <c r="L43" s="87">
        <v>7725</v>
      </c>
      <c r="M43" s="88">
        <v>7384</v>
      </c>
    </row>
    <row r="44" spans="2:13" ht="27.75" customHeight="1" x14ac:dyDescent="0.2">
      <c r="B44" s="1206"/>
      <c r="C44" s="1207"/>
      <c r="D44" s="85"/>
      <c r="E44" s="1212" t="s">
        <v>27</v>
      </c>
      <c r="F44" s="1212"/>
      <c r="G44" s="1212"/>
      <c r="H44" s="1213"/>
      <c r="I44" s="86">
        <v>157</v>
      </c>
      <c r="J44" s="87">
        <v>243</v>
      </c>
      <c r="K44" s="87">
        <v>451</v>
      </c>
      <c r="L44" s="87">
        <v>418</v>
      </c>
      <c r="M44" s="88">
        <v>370</v>
      </c>
    </row>
    <row r="45" spans="2:13" ht="27.75" customHeight="1" x14ac:dyDescent="0.2">
      <c r="B45" s="1206"/>
      <c r="C45" s="1207"/>
      <c r="D45" s="85"/>
      <c r="E45" s="1212" t="s">
        <v>28</v>
      </c>
      <c r="F45" s="1212"/>
      <c r="G45" s="1212"/>
      <c r="H45" s="1213"/>
      <c r="I45" s="86">
        <v>1213</v>
      </c>
      <c r="J45" s="87">
        <v>1147</v>
      </c>
      <c r="K45" s="87">
        <v>1093</v>
      </c>
      <c r="L45" s="87">
        <v>1084</v>
      </c>
      <c r="M45" s="88">
        <v>1023</v>
      </c>
    </row>
    <row r="46" spans="2:13" ht="27.75" customHeight="1" x14ac:dyDescent="0.2">
      <c r="B46" s="1206"/>
      <c r="C46" s="1207"/>
      <c r="D46" s="89"/>
      <c r="E46" s="1212" t="s">
        <v>29</v>
      </c>
      <c r="F46" s="1212"/>
      <c r="G46" s="1212"/>
      <c r="H46" s="1213"/>
      <c r="I46" s="86" t="s">
        <v>499</v>
      </c>
      <c r="J46" s="87" t="s">
        <v>499</v>
      </c>
      <c r="K46" s="87" t="s">
        <v>499</v>
      </c>
      <c r="L46" s="87" t="s">
        <v>499</v>
      </c>
      <c r="M46" s="88" t="s">
        <v>499</v>
      </c>
    </row>
    <row r="47" spans="2:13" ht="27.75" customHeight="1" x14ac:dyDescent="0.2">
      <c r="B47" s="1206"/>
      <c r="C47" s="1207"/>
      <c r="D47" s="90"/>
      <c r="E47" s="1214" t="s">
        <v>30</v>
      </c>
      <c r="F47" s="1215"/>
      <c r="G47" s="1215"/>
      <c r="H47" s="1216"/>
      <c r="I47" s="86" t="s">
        <v>499</v>
      </c>
      <c r="J47" s="87" t="s">
        <v>499</v>
      </c>
      <c r="K47" s="87" t="s">
        <v>499</v>
      </c>
      <c r="L47" s="87" t="s">
        <v>499</v>
      </c>
      <c r="M47" s="88" t="s">
        <v>499</v>
      </c>
    </row>
    <row r="48" spans="2:13" ht="27.75" customHeight="1" x14ac:dyDescent="0.2">
      <c r="B48" s="1206"/>
      <c r="C48" s="1207"/>
      <c r="D48" s="85"/>
      <c r="E48" s="1212" t="s">
        <v>31</v>
      </c>
      <c r="F48" s="1212"/>
      <c r="G48" s="1212"/>
      <c r="H48" s="1213"/>
      <c r="I48" s="86" t="s">
        <v>499</v>
      </c>
      <c r="J48" s="87" t="s">
        <v>499</v>
      </c>
      <c r="K48" s="87" t="s">
        <v>499</v>
      </c>
      <c r="L48" s="87" t="s">
        <v>499</v>
      </c>
      <c r="M48" s="88" t="s">
        <v>499</v>
      </c>
    </row>
    <row r="49" spans="2:13" ht="27.75" customHeight="1" x14ac:dyDescent="0.2">
      <c r="B49" s="1208"/>
      <c r="C49" s="1209"/>
      <c r="D49" s="85"/>
      <c r="E49" s="1212" t="s">
        <v>32</v>
      </c>
      <c r="F49" s="1212"/>
      <c r="G49" s="1212"/>
      <c r="H49" s="1213"/>
      <c r="I49" s="86" t="s">
        <v>499</v>
      </c>
      <c r="J49" s="87" t="s">
        <v>499</v>
      </c>
      <c r="K49" s="87" t="s">
        <v>499</v>
      </c>
      <c r="L49" s="87" t="s">
        <v>499</v>
      </c>
      <c r="M49" s="88" t="s">
        <v>499</v>
      </c>
    </row>
    <row r="50" spans="2:13" ht="27.75" customHeight="1" x14ac:dyDescent="0.2">
      <c r="B50" s="1217" t="s">
        <v>33</v>
      </c>
      <c r="C50" s="1218"/>
      <c r="D50" s="91"/>
      <c r="E50" s="1212" t="s">
        <v>34</v>
      </c>
      <c r="F50" s="1212"/>
      <c r="G50" s="1212"/>
      <c r="H50" s="1213"/>
      <c r="I50" s="86">
        <v>3626</v>
      </c>
      <c r="J50" s="87">
        <v>3502</v>
      </c>
      <c r="K50" s="87">
        <v>5381</v>
      </c>
      <c r="L50" s="87">
        <v>4348</v>
      </c>
      <c r="M50" s="88">
        <v>6920</v>
      </c>
    </row>
    <row r="51" spans="2:13" ht="27.75" customHeight="1" x14ac:dyDescent="0.2">
      <c r="B51" s="1206"/>
      <c r="C51" s="1207"/>
      <c r="D51" s="85"/>
      <c r="E51" s="1212" t="s">
        <v>35</v>
      </c>
      <c r="F51" s="1212"/>
      <c r="G51" s="1212"/>
      <c r="H51" s="1213"/>
      <c r="I51" s="86">
        <v>2227</v>
      </c>
      <c r="J51" s="87">
        <v>2110</v>
      </c>
      <c r="K51" s="87">
        <v>1915</v>
      </c>
      <c r="L51" s="87">
        <v>1760</v>
      </c>
      <c r="M51" s="88">
        <v>1716</v>
      </c>
    </row>
    <row r="52" spans="2:13" ht="27.75" customHeight="1" x14ac:dyDescent="0.2">
      <c r="B52" s="1208"/>
      <c r="C52" s="1209"/>
      <c r="D52" s="85"/>
      <c r="E52" s="1212" t="s">
        <v>36</v>
      </c>
      <c r="F52" s="1212"/>
      <c r="G52" s="1212"/>
      <c r="H52" s="1213"/>
      <c r="I52" s="86">
        <v>11814</v>
      </c>
      <c r="J52" s="87">
        <v>11789</v>
      </c>
      <c r="K52" s="87">
        <v>11692</v>
      </c>
      <c r="L52" s="87">
        <v>11376</v>
      </c>
      <c r="M52" s="88">
        <v>11291</v>
      </c>
    </row>
    <row r="53" spans="2:13" ht="27.75" customHeight="1" thickBot="1" x14ac:dyDescent="0.25">
      <c r="B53" s="1219" t="s">
        <v>37</v>
      </c>
      <c r="C53" s="1220"/>
      <c r="D53" s="92"/>
      <c r="E53" s="1221" t="s">
        <v>38</v>
      </c>
      <c r="F53" s="1221"/>
      <c r="G53" s="1221"/>
      <c r="H53" s="1222"/>
      <c r="I53" s="93">
        <v>841</v>
      </c>
      <c r="J53" s="94">
        <v>317</v>
      </c>
      <c r="K53" s="94">
        <v>-2071</v>
      </c>
      <c r="L53" s="94">
        <v>-1260</v>
      </c>
      <c r="M53" s="95">
        <v>-4395</v>
      </c>
    </row>
    <row r="54" spans="2:13" ht="27.75" customHeight="1" x14ac:dyDescent="0.25">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f6401WvRtd6cT+lNEA+4Q41iSR29NHXMFxRxmN3OPQN27ua9uBdjqp3GDV7Tlmqk4dQmHuMi7QVVfrF//+/dw==" saltValue="Mi8cge6hN2FA882TIB1Q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37" zoomScale="55" zoomScaleNormal="55" zoomScaleSheetLayoutView="100" workbookViewId="0">
      <selection activeCell="F55" sqref="F55:F57"/>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00" t="s">
        <v>40</v>
      </c>
    </row>
    <row r="54" spans="2:8" ht="29.25" customHeight="1" thickBot="1" x14ac:dyDescent="0.35">
      <c r="B54" s="101" t="s">
        <v>1</v>
      </c>
      <c r="C54" s="102"/>
      <c r="D54" s="102"/>
      <c r="E54" s="103" t="s">
        <v>2</v>
      </c>
      <c r="F54" s="104" t="s">
        <v>544</v>
      </c>
      <c r="G54" s="104" t="s">
        <v>545</v>
      </c>
      <c r="H54" s="105" t="s">
        <v>546</v>
      </c>
    </row>
    <row r="55" spans="2:8" ht="52.5" customHeight="1" x14ac:dyDescent="0.2">
      <c r="B55" s="106"/>
      <c r="C55" s="1231" t="s">
        <v>41</v>
      </c>
      <c r="D55" s="1231"/>
      <c r="E55" s="1232"/>
      <c r="F55" s="107">
        <v>2421</v>
      </c>
      <c r="G55" s="107">
        <v>1461</v>
      </c>
      <c r="H55" s="108">
        <v>3069</v>
      </c>
    </row>
    <row r="56" spans="2:8" ht="52.5" customHeight="1" x14ac:dyDescent="0.2">
      <c r="B56" s="109"/>
      <c r="C56" s="1233" t="s">
        <v>42</v>
      </c>
      <c r="D56" s="1233"/>
      <c r="E56" s="1234"/>
      <c r="F56" s="110">
        <v>1072</v>
      </c>
      <c r="G56" s="110">
        <v>1073</v>
      </c>
      <c r="H56" s="111">
        <v>1773</v>
      </c>
    </row>
    <row r="57" spans="2:8" ht="53.25" customHeight="1" x14ac:dyDescent="0.2">
      <c r="B57" s="109"/>
      <c r="C57" s="1235" t="s">
        <v>43</v>
      </c>
      <c r="D57" s="1235"/>
      <c r="E57" s="1236"/>
      <c r="F57" s="112">
        <v>644</v>
      </c>
      <c r="G57" s="112">
        <v>545</v>
      </c>
      <c r="H57" s="113">
        <v>738</v>
      </c>
    </row>
    <row r="58" spans="2:8" ht="45.75" customHeight="1" x14ac:dyDescent="0.2">
      <c r="B58" s="114"/>
      <c r="C58" s="1223" t="s">
        <v>558</v>
      </c>
      <c r="D58" s="1224"/>
      <c r="E58" s="1225"/>
      <c r="F58" s="115">
        <v>260</v>
      </c>
      <c r="G58" s="115">
        <v>260</v>
      </c>
      <c r="H58" s="116">
        <v>261</v>
      </c>
    </row>
    <row r="59" spans="2:8" ht="45.75" customHeight="1" x14ac:dyDescent="0.2">
      <c r="B59" s="114"/>
      <c r="C59" s="1223" t="s">
        <v>559</v>
      </c>
      <c r="D59" s="1224"/>
      <c r="E59" s="1225"/>
      <c r="F59" s="115">
        <v>0</v>
      </c>
      <c r="G59" s="115">
        <v>0</v>
      </c>
      <c r="H59" s="116">
        <v>200</v>
      </c>
    </row>
    <row r="60" spans="2:8" ht="45.75" customHeight="1" x14ac:dyDescent="0.2">
      <c r="B60" s="114"/>
      <c r="C60" s="1223" t="s">
        <v>560</v>
      </c>
      <c r="D60" s="1224"/>
      <c r="E60" s="1225"/>
      <c r="F60" s="115">
        <v>124</v>
      </c>
      <c r="G60" s="115">
        <v>124</v>
      </c>
      <c r="H60" s="116">
        <v>116</v>
      </c>
    </row>
    <row r="61" spans="2:8" ht="45.75" customHeight="1" x14ac:dyDescent="0.2">
      <c r="B61" s="114"/>
      <c r="C61" s="1223" t="s">
        <v>561</v>
      </c>
      <c r="D61" s="1224"/>
      <c r="E61" s="1225"/>
      <c r="F61" s="115">
        <v>93</v>
      </c>
      <c r="G61" s="115">
        <v>93</v>
      </c>
      <c r="H61" s="116">
        <v>93</v>
      </c>
    </row>
    <row r="62" spans="2:8" ht="45.75" customHeight="1" thickBot="1" x14ac:dyDescent="0.25">
      <c r="B62" s="117"/>
      <c r="C62" s="1226" t="s">
        <v>562</v>
      </c>
      <c r="D62" s="1227"/>
      <c r="E62" s="1228"/>
      <c r="F62" s="118">
        <v>167</v>
      </c>
      <c r="G62" s="118">
        <v>68</v>
      </c>
      <c r="H62" s="119">
        <v>68</v>
      </c>
    </row>
    <row r="63" spans="2:8" ht="52.5" customHeight="1" thickBot="1" x14ac:dyDescent="0.25">
      <c r="B63" s="120"/>
      <c r="C63" s="1229" t="s">
        <v>44</v>
      </c>
      <c r="D63" s="1229"/>
      <c r="E63" s="1230"/>
      <c r="F63" s="121">
        <v>4137</v>
      </c>
      <c r="G63" s="121">
        <v>3079</v>
      </c>
      <c r="H63" s="122">
        <v>5580</v>
      </c>
    </row>
    <row r="64" spans="2:8" ht="15" customHeight="1" x14ac:dyDescent="0.2"/>
    <row r="65" ht="0" hidden="1" customHeight="1" x14ac:dyDescent="0.2"/>
    <row r="66" ht="0" hidden="1" customHeight="1" x14ac:dyDescent="0.2"/>
  </sheetData>
  <sheetProtection algorithmName="SHA-512" hashValue="36Gif317Ufpr/aPkyztKTvGvBmPYLZnfl/A/ouUjViGqL9m4kYp910fDePWhRLo+uUR1+8CGLA4+KpPtrgmdBg==" saltValue="jRNJg2EbET89ccnCiRW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C61" zoomScale="80" zoomScaleNormal="80" zoomScaleSheetLayoutView="55" workbookViewId="0">
      <selection activeCell="AN65" sqref="AN65:DC69"/>
    </sheetView>
  </sheetViews>
  <sheetFormatPr defaultColWidth="0" defaultRowHeight="13.5" customHeight="1" zeroHeight="1" x14ac:dyDescent="0.2"/>
  <cols>
    <col min="1" max="1" width="6.36328125" style="1239" customWidth="1"/>
    <col min="2" max="107" width="2.453125" style="1239" customWidth="1"/>
    <col min="108" max="108" width="6.08984375" style="1247" customWidth="1"/>
    <col min="109" max="109" width="5.90625" style="1246" customWidth="1"/>
    <col min="110" max="110" width="19.08984375" style="1239" hidden="1"/>
    <col min="111" max="115" width="12.6328125" style="1239" hidden="1"/>
    <col min="116" max="349" width="8.6328125" style="1239" hidden="1"/>
    <col min="350" max="355" width="14.90625" style="1239" hidden="1"/>
    <col min="356" max="357" width="15.90625" style="1239" hidden="1"/>
    <col min="358" max="363" width="16.08984375" style="1239" hidden="1"/>
    <col min="364" max="364" width="6.08984375" style="1239" hidden="1"/>
    <col min="365" max="365" width="3" style="1239" hidden="1"/>
    <col min="366" max="605" width="8.6328125" style="1239" hidden="1"/>
    <col min="606" max="611" width="14.90625" style="1239" hidden="1"/>
    <col min="612" max="613" width="15.90625" style="1239" hidden="1"/>
    <col min="614" max="619" width="16.08984375" style="1239" hidden="1"/>
    <col min="620" max="620" width="6.08984375" style="1239" hidden="1"/>
    <col min="621" max="621" width="3" style="1239" hidden="1"/>
    <col min="622" max="861" width="8.6328125" style="1239" hidden="1"/>
    <col min="862" max="867" width="14.90625" style="1239" hidden="1"/>
    <col min="868" max="869" width="15.90625" style="1239" hidden="1"/>
    <col min="870" max="875" width="16.08984375" style="1239" hidden="1"/>
    <col min="876" max="876" width="6.08984375" style="1239" hidden="1"/>
    <col min="877" max="877" width="3" style="1239" hidden="1"/>
    <col min="878" max="1117" width="8.6328125" style="1239" hidden="1"/>
    <col min="1118" max="1123" width="14.90625" style="1239" hidden="1"/>
    <col min="1124" max="1125" width="15.90625" style="1239" hidden="1"/>
    <col min="1126" max="1131" width="16.08984375" style="1239" hidden="1"/>
    <col min="1132" max="1132" width="6.08984375" style="1239" hidden="1"/>
    <col min="1133" max="1133" width="3" style="1239" hidden="1"/>
    <col min="1134" max="1373" width="8.6328125" style="1239" hidden="1"/>
    <col min="1374" max="1379" width="14.90625" style="1239" hidden="1"/>
    <col min="1380" max="1381" width="15.90625" style="1239" hidden="1"/>
    <col min="1382" max="1387" width="16.08984375" style="1239" hidden="1"/>
    <col min="1388" max="1388" width="6.08984375" style="1239" hidden="1"/>
    <col min="1389" max="1389" width="3" style="1239" hidden="1"/>
    <col min="1390" max="1629" width="8.6328125" style="1239" hidden="1"/>
    <col min="1630" max="1635" width="14.90625" style="1239" hidden="1"/>
    <col min="1636" max="1637" width="15.90625" style="1239" hidden="1"/>
    <col min="1638" max="1643" width="16.08984375" style="1239" hidden="1"/>
    <col min="1644" max="1644" width="6.08984375" style="1239" hidden="1"/>
    <col min="1645" max="1645" width="3" style="1239" hidden="1"/>
    <col min="1646" max="1885" width="8.6328125" style="1239" hidden="1"/>
    <col min="1886" max="1891" width="14.90625" style="1239" hidden="1"/>
    <col min="1892" max="1893" width="15.90625" style="1239" hidden="1"/>
    <col min="1894" max="1899" width="16.08984375" style="1239" hidden="1"/>
    <col min="1900" max="1900" width="6.08984375" style="1239" hidden="1"/>
    <col min="1901" max="1901" width="3" style="1239" hidden="1"/>
    <col min="1902" max="2141" width="8.6328125" style="1239" hidden="1"/>
    <col min="2142" max="2147" width="14.90625" style="1239" hidden="1"/>
    <col min="2148" max="2149" width="15.90625" style="1239" hidden="1"/>
    <col min="2150" max="2155" width="16.08984375" style="1239" hidden="1"/>
    <col min="2156" max="2156" width="6.08984375" style="1239" hidden="1"/>
    <col min="2157" max="2157" width="3" style="1239" hidden="1"/>
    <col min="2158" max="2397" width="8.6328125" style="1239" hidden="1"/>
    <col min="2398" max="2403" width="14.90625" style="1239" hidden="1"/>
    <col min="2404" max="2405" width="15.90625" style="1239" hidden="1"/>
    <col min="2406" max="2411" width="16.08984375" style="1239" hidden="1"/>
    <col min="2412" max="2412" width="6.08984375" style="1239" hidden="1"/>
    <col min="2413" max="2413" width="3" style="1239" hidden="1"/>
    <col min="2414" max="2653" width="8.6328125" style="1239" hidden="1"/>
    <col min="2654" max="2659" width="14.90625" style="1239" hidden="1"/>
    <col min="2660" max="2661" width="15.90625" style="1239" hidden="1"/>
    <col min="2662" max="2667" width="16.08984375" style="1239" hidden="1"/>
    <col min="2668" max="2668" width="6.08984375" style="1239" hidden="1"/>
    <col min="2669" max="2669" width="3" style="1239" hidden="1"/>
    <col min="2670" max="2909" width="8.6328125" style="1239" hidden="1"/>
    <col min="2910" max="2915" width="14.90625" style="1239" hidden="1"/>
    <col min="2916" max="2917" width="15.90625" style="1239" hidden="1"/>
    <col min="2918" max="2923" width="16.08984375" style="1239" hidden="1"/>
    <col min="2924" max="2924" width="6.08984375" style="1239" hidden="1"/>
    <col min="2925" max="2925" width="3" style="1239" hidden="1"/>
    <col min="2926" max="3165" width="8.6328125" style="1239" hidden="1"/>
    <col min="3166" max="3171" width="14.90625" style="1239" hidden="1"/>
    <col min="3172" max="3173" width="15.90625" style="1239" hidden="1"/>
    <col min="3174" max="3179" width="16.08984375" style="1239" hidden="1"/>
    <col min="3180" max="3180" width="6.08984375" style="1239" hidden="1"/>
    <col min="3181" max="3181" width="3" style="1239" hidden="1"/>
    <col min="3182" max="3421" width="8.6328125" style="1239" hidden="1"/>
    <col min="3422" max="3427" width="14.90625" style="1239" hidden="1"/>
    <col min="3428" max="3429" width="15.90625" style="1239" hidden="1"/>
    <col min="3430" max="3435" width="16.08984375" style="1239" hidden="1"/>
    <col min="3436" max="3436" width="6.08984375" style="1239" hidden="1"/>
    <col min="3437" max="3437" width="3" style="1239" hidden="1"/>
    <col min="3438" max="3677" width="8.6328125" style="1239" hidden="1"/>
    <col min="3678" max="3683" width="14.90625" style="1239" hidden="1"/>
    <col min="3684" max="3685" width="15.90625" style="1239" hidden="1"/>
    <col min="3686" max="3691" width="16.08984375" style="1239" hidden="1"/>
    <col min="3692" max="3692" width="6.08984375" style="1239" hidden="1"/>
    <col min="3693" max="3693" width="3" style="1239" hidden="1"/>
    <col min="3694" max="3933" width="8.6328125" style="1239" hidden="1"/>
    <col min="3934" max="3939" width="14.90625" style="1239" hidden="1"/>
    <col min="3940" max="3941" width="15.90625" style="1239" hidden="1"/>
    <col min="3942" max="3947" width="16.08984375" style="1239" hidden="1"/>
    <col min="3948" max="3948" width="6.08984375" style="1239" hidden="1"/>
    <col min="3949" max="3949" width="3" style="1239" hidden="1"/>
    <col min="3950" max="4189" width="8.6328125" style="1239" hidden="1"/>
    <col min="4190" max="4195" width="14.90625" style="1239" hidden="1"/>
    <col min="4196" max="4197" width="15.90625" style="1239" hidden="1"/>
    <col min="4198" max="4203" width="16.08984375" style="1239" hidden="1"/>
    <col min="4204" max="4204" width="6.08984375" style="1239" hidden="1"/>
    <col min="4205" max="4205" width="3" style="1239" hidden="1"/>
    <col min="4206" max="4445" width="8.6328125" style="1239" hidden="1"/>
    <col min="4446" max="4451" width="14.90625" style="1239" hidden="1"/>
    <col min="4452" max="4453" width="15.90625" style="1239" hidden="1"/>
    <col min="4454" max="4459" width="16.08984375" style="1239" hidden="1"/>
    <col min="4460" max="4460" width="6.08984375" style="1239" hidden="1"/>
    <col min="4461" max="4461" width="3" style="1239" hidden="1"/>
    <col min="4462" max="4701" width="8.6328125" style="1239" hidden="1"/>
    <col min="4702" max="4707" width="14.90625" style="1239" hidden="1"/>
    <col min="4708" max="4709" width="15.90625" style="1239" hidden="1"/>
    <col min="4710" max="4715" width="16.08984375" style="1239" hidden="1"/>
    <col min="4716" max="4716" width="6.08984375" style="1239" hidden="1"/>
    <col min="4717" max="4717" width="3" style="1239" hidden="1"/>
    <col min="4718" max="4957" width="8.6328125" style="1239" hidden="1"/>
    <col min="4958" max="4963" width="14.90625" style="1239" hidden="1"/>
    <col min="4964" max="4965" width="15.90625" style="1239" hidden="1"/>
    <col min="4966" max="4971" width="16.08984375" style="1239" hidden="1"/>
    <col min="4972" max="4972" width="6.08984375" style="1239" hidden="1"/>
    <col min="4973" max="4973" width="3" style="1239" hidden="1"/>
    <col min="4974" max="5213" width="8.6328125" style="1239" hidden="1"/>
    <col min="5214" max="5219" width="14.90625" style="1239" hidden="1"/>
    <col min="5220" max="5221" width="15.90625" style="1239" hidden="1"/>
    <col min="5222" max="5227" width="16.08984375" style="1239" hidden="1"/>
    <col min="5228" max="5228" width="6.08984375" style="1239" hidden="1"/>
    <col min="5229" max="5229" width="3" style="1239" hidden="1"/>
    <col min="5230" max="5469" width="8.6328125" style="1239" hidden="1"/>
    <col min="5470" max="5475" width="14.90625" style="1239" hidden="1"/>
    <col min="5476" max="5477" width="15.90625" style="1239" hidden="1"/>
    <col min="5478" max="5483" width="16.08984375" style="1239" hidden="1"/>
    <col min="5484" max="5484" width="6.08984375" style="1239" hidden="1"/>
    <col min="5485" max="5485" width="3" style="1239" hidden="1"/>
    <col min="5486" max="5725" width="8.6328125" style="1239" hidden="1"/>
    <col min="5726" max="5731" width="14.90625" style="1239" hidden="1"/>
    <col min="5732" max="5733" width="15.90625" style="1239" hidden="1"/>
    <col min="5734" max="5739" width="16.08984375" style="1239" hidden="1"/>
    <col min="5740" max="5740" width="6.08984375" style="1239" hidden="1"/>
    <col min="5741" max="5741" width="3" style="1239" hidden="1"/>
    <col min="5742" max="5981" width="8.6328125" style="1239" hidden="1"/>
    <col min="5982" max="5987" width="14.90625" style="1239" hidden="1"/>
    <col min="5988" max="5989" width="15.90625" style="1239" hidden="1"/>
    <col min="5990" max="5995" width="16.08984375" style="1239" hidden="1"/>
    <col min="5996" max="5996" width="6.08984375" style="1239" hidden="1"/>
    <col min="5997" max="5997" width="3" style="1239" hidden="1"/>
    <col min="5998" max="6237" width="8.6328125" style="1239" hidden="1"/>
    <col min="6238" max="6243" width="14.90625" style="1239" hidden="1"/>
    <col min="6244" max="6245" width="15.90625" style="1239" hidden="1"/>
    <col min="6246" max="6251" width="16.08984375" style="1239" hidden="1"/>
    <col min="6252" max="6252" width="6.08984375" style="1239" hidden="1"/>
    <col min="6253" max="6253" width="3" style="1239" hidden="1"/>
    <col min="6254" max="6493" width="8.6328125" style="1239" hidden="1"/>
    <col min="6494" max="6499" width="14.90625" style="1239" hidden="1"/>
    <col min="6500" max="6501" width="15.90625" style="1239" hidden="1"/>
    <col min="6502" max="6507" width="16.08984375" style="1239" hidden="1"/>
    <col min="6508" max="6508" width="6.08984375" style="1239" hidden="1"/>
    <col min="6509" max="6509" width="3" style="1239" hidden="1"/>
    <col min="6510" max="6749" width="8.6328125" style="1239" hidden="1"/>
    <col min="6750" max="6755" width="14.90625" style="1239" hidden="1"/>
    <col min="6756" max="6757" width="15.90625" style="1239" hidden="1"/>
    <col min="6758" max="6763" width="16.08984375" style="1239" hidden="1"/>
    <col min="6764" max="6764" width="6.08984375" style="1239" hidden="1"/>
    <col min="6765" max="6765" width="3" style="1239" hidden="1"/>
    <col min="6766" max="7005" width="8.6328125" style="1239" hidden="1"/>
    <col min="7006" max="7011" width="14.90625" style="1239" hidden="1"/>
    <col min="7012" max="7013" width="15.90625" style="1239" hidden="1"/>
    <col min="7014" max="7019" width="16.08984375" style="1239" hidden="1"/>
    <col min="7020" max="7020" width="6.08984375" style="1239" hidden="1"/>
    <col min="7021" max="7021" width="3" style="1239" hidden="1"/>
    <col min="7022" max="7261" width="8.6328125" style="1239" hidden="1"/>
    <col min="7262" max="7267" width="14.90625" style="1239" hidden="1"/>
    <col min="7268" max="7269" width="15.90625" style="1239" hidden="1"/>
    <col min="7270" max="7275" width="16.08984375" style="1239" hidden="1"/>
    <col min="7276" max="7276" width="6.08984375" style="1239" hidden="1"/>
    <col min="7277" max="7277" width="3" style="1239" hidden="1"/>
    <col min="7278" max="7517" width="8.6328125" style="1239" hidden="1"/>
    <col min="7518" max="7523" width="14.90625" style="1239" hidden="1"/>
    <col min="7524" max="7525" width="15.90625" style="1239" hidden="1"/>
    <col min="7526" max="7531" width="16.08984375" style="1239" hidden="1"/>
    <col min="7532" max="7532" width="6.08984375" style="1239" hidden="1"/>
    <col min="7533" max="7533" width="3" style="1239" hidden="1"/>
    <col min="7534" max="7773" width="8.6328125" style="1239" hidden="1"/>
    <col min="7774" max="7779" width="14.90625" style="1239" hidden="1"/>
    <col min="7780" max="7781" width="15.90625" style="1239" hidden="1"/>
    <col min="7782" max="7787" width="16.08984375" style="1239" hidden="1"/>
    <col min="7788" max="7788" width="6.08984375" style="1239" hidden="1"/>
    <col min="7789" max="7789" width="3" style="1239" hidden="1"/>
    <col min="7790" max="8029" width="8.6328125" style="1239" hidden="1"/>
    <col min="8030" max="8035" width="14.90625" style="1239" hidden="1"/>
    <col min="8036" max="8037" width="15.90625" style="1239" hidden="1"/>
    <col min="8038" max="8043" width="16.08984375" style="1239" hidden="1"/>
    <col min="8044" max="8044" width="6.08984375" style="1239" hidden="1"/>
    <col min="8045" max="8045" width="3" style="1239" hidden="1"/>
    <col min="8046" max="8285" width="8.6328125" style="1239" hidden="1"/>
    <col min="8286" max="8291" width="14.90625" style="1239" hidden="1"/>
    <col min="8292" max="8293" width="15.90625" style="1239" hidden="1"/>
    <col min="8294" max="8299" width="16.08984375" style="1239" hidden="1"/>
    <col min="8300" max="8300" width="6.08984375" style="1239" hidden="1"/>
    <col min="8301" max="8301" width="3" style="1239" hidden="1"/>
    <col min="8302" max="8541" width="8.6328125" style="1239" hidden="1"/>
    <col min="8542" max="8547" width="14.90625" style="1239" hidden="1"/>
    <col min="8548" max="8549" width="15.90625" style="1239" hidden="1"/>
    <col min="8550" max="8555" width="16.08984375" style="1239" hidden="1"/>
    <col min="8556" max="8556" width="6.08984375" style="1239" hidden="1"/>
    <col min="8557" max="8557" width="3" style="1239" hidden="1"/>
    <col min="8558" max="8797" width="8.6328125" style="1239" hidden="1"/>
    <col min="8798" max="8803" width="14.90625" style="1239" hidden="1"/>
    <col min="8804" max="8805" width="15.90625" style="1239" hidden="1"/>
    <col min="8806" max="8811" width="16.08984375" style="1239" hidden="1"/>
    <col min="8812" max="8812" width="6.08984375" style="1239" hidden="1"/>
    <col min="8813" max="8813" width="3" style="1239" hidden="1"/>
    <col min="8814" max="9053" width="8.6328125" style="1239" hidden="1"/>
    <col min="9054" max="9059" width="14.90625" style="1239" hidden="1"/>
    <col min="9060" max="9061" width="15.90625" style="1239" hidden="1"/>
    <col min="9062" max="9067" width="16.08984375" style="1239" hidden="1"/>
    <col min="9068" max="9068" width="6.08984375" style="1239" hidden="1"/>
    <col min="9069" max="9069" width="3" style="1239" hidden="1"/>
    <col min="9070" max="9309" width="8.6328125" style="1239" hidden="1"/>
    <col min="9310" max="9315" width="14.90625" style="1239" hidden="1"/>
    <col min="9316" max="9317" width="15.90625" style="1239" hidden="1"/>
    <col min="9318" max="9323" width="16.08984375" style="1239" hidden="1"/>
    <col min="9324" max="9324" width="6.08984375" style="1239" hidden="1"/>
    <col min="9325" max="9325" width="3" style="1239" hidden="1"/>
    <col min="9326" max="9565" width="8.6328125" style="1239" hidden="1"/>
    <col min="9566" max="9571" width="14.90625" style="1239" hidden="1"/>
    <col min="9572" max="9573" width="15.90625" style="1239" hidden="1"/>
    <col min="9574" max="9579" width="16.08984375" style="1239" hidden="1"/>
    <col min="9580" max="9580" width="6.08984375" style="1239" hidden="1"/>
    <col min="9581" max="9581" width="3" style="1239" hidden="1"/>
    <col min="9582" max="9821" width="8.6328125" style="1239" hidden="1"/>
    <col min="9822" max="9827" width="14.90625" style="1239" hidden="1"/>
    <col min="9828" max="9829" width="15.90625" style="1239" hidden="1"/>
    <col min="9830" max="9835" width="16.08984375" style="1239" hidden="1"/>
    <col min="9836" max="9836" width="6.08984375" style="1239" hidden="1"/>
    <col min="9837" max="9837" width="3" style="1239" hidden="1"/>
    <col min="9838" max="10077" width="8.6328125" style="1239" hidden="1"/>
    <col min="10078" max="10083" width="14.90625" style="1239" hidden="1"/>
    <col min="10084" max="10085" width="15.90625" style="1239" hidden="1"/>
    <col min="10086" max="10091" width="16.08984375" style="1239" hidden="1"/>
    <col min="10092" max="10092" width="6.08984375" style="1239" hidden="1"/>
    <col min="10093" max="10093" width="3" style="1239" hidden="1"/>
    <col min="10094" max="10333" width="8.6328125" style="1239" hidden="1"/>
    <col min="10334" max="10339" width="14.90625" style="1239" hidden="1"/>
    <col min="10340" max="10341" width="15.90625" style="1239" hidden="1"/>
    <col min="10342" max="10347" width="16.08984375" style="1239" hidden="1"/>
    <col min="10348" max="10348" width="6.08984375" style="1239" hidden="1"/>
    <col min="10349" max="10349" width="3" style="1239" hidden="1"/>
    <col min="10350" max="10589" width="8.6328125" style="1239" hidden="1"/>
    <col min="10590" max="10595" width="14.90625" style="1239" hidden="1"/>
    <col min="10596" max="10597" width="15.90625" style="1239" hidden="1"/>
    <col min="10598" max="10603" width="16.08984375" style="1239" hidden="1"/>
    <col min="10604" max="10604" width="6.08984375" style="1239" hidden="1"/>
    <col min="10605" max="10605" width="3" style="1239" hidden="1"/>
    <col min="10606" max="10845" width="8.6328125" style="1239" hidden="1"/>
    <col min="10846" max="10851" width="14.90625" style="1239" hidden="1"/>
    <col min="10852" max="10853" width="15.90625" style="1239" hidden="1"/>
    <col min="10854" max="10859" width="16.08984375" style="1239" hidden="1"/>
    <col min="10860" max="10860" width="6.08984375" style="1239" hidden="1"/>
    <col min="10861" max="10861" width="3" style="1239" hidden="1"/>
    <col min="10862" max="11101" width="8.6328125" style="1239" hidden="1"/>
    <col min="11102" max="11107" width="14.90625" style="1239" hidden="1"/>
    <col min="11108" max="11109" width="15.90625" style="1239" hidden="1"/>
    <col min="11110" max="11115" width="16.08984375" style="1239" hidden="1"/>
    <col min="11116" max="11116" width="6.08984375" style="1239" hidden="1"/>
    <col min="11117" max="11117" width="3" style="1239" hidden="1"/>
    <col min="11118" max="11357" width="8.6328125" style="1239" hidden="1"/>
    <col min="11358" max="11363" width="14.90625" style="1239" hidden="1"/>
    <col min="11364" max="11365" width="15.90625" style="1239" hidden="1"/>
    <col min="11366" max="11371" width="16.08984375" style="1239" hidden="1"/>
    <col min="11372" max="11372" width="6.08984375" style="1239" hidden="1"/>
    <col min="11373" max="11373" width="3" style="1239" hidden="1"/>
    <col min="11374" max="11613" width="8.6328125" style="1239" hidden="1"/>
    <col min="11614" max="11619" width="14.90625" style="1239" hidden="1"/>
    <col min="11620" max="11621" width="15.90625" style="1239" hidden="1"/>
    <col min="11622" max="11627" width="16.08984375" style="1239" hidden="1"/>
    <col min="11628" max="11628" width="6.08984375" style="1239" hidden="1"/>
    <col min="11629" max="11629" width="3" style="1239" hidden="1"/>
    <col min="11630" max="11869" width="8.6328125" style="1239" hidden="1"/>
    <col min="11870" max="11875" width="14.90625" style="1239" hidden="1"/>
    <col min="11876" max="11877" width="15.90625" style="1239" hidden="1"/>
    <col min="11878" max="11883" width="16.08984375" style="1239" hidden="1"/>
    <col min="11884" max="11884" width="6.08984375" style="1239" hidden="1"/>
    <col min="11885" max="11885" width="3" style="1239" hidden="1"/>
    <col min="11886" max="12125" width="8.6328125" style="1239" hidden="1"/>
    <col min="12126" max="12131" width="14.90625" style="1239" hidden="1"/>
    <col min="12132" max="12133" width="15.90625" style="1239" hidden="1"/>
    <col min="12134" max="12139" width="16.08984375" style="1239" hidden="1"/>
    <col min="12140" max="12140" width="6.08984375" style="1239" hidden="1"/>
    <col min="12141" max="12141" width="3" style="1239" hidden="1"/>
    <col min="12142" max="12381" width="8.6328125" style="1239" hidden="1"/>
    <col min="12382" max="12387" width="14.90625" style="1239" hidden="1"/>
    <col min="12388" max="12389" width="15.90625" style="1239" hidden="1"/>
    <col min="12390" max="12395" width="16.08984375" style="1239" hidden="1"/>
    <col min="12396" max="12396" width="6.08984375" style="1239" hidden="1"/>
    <col min="12397" max="12397" width="3" style="1239" hidden="1"/>
    <col min="12398" max="12637" width="8.6328125" style="1239" hidden="1"/>
    <col min="12638" max="12643" width="14.90625" style="1239" hidden="1"/>
    <col min="12644" max="12645" width="15.90625" style="1239" hidden="1"/>
    <col min="12646" max="12651" width="16.08984375" style="1239" hidden="1"/>
    <col min="12652" max="12652" width="6.08984375" style="1239" hidden="1"/>
    <col min="12653" max="12653" width="3" style="1239" hidden="1"/>
    <col min="12654" max="12893" width="8.6328125" style="1239" hidden="1"/>
    <col min="12894" max="12899" width="14.90625" style="1239" hidden="1"/>
    <col min="12900" max="12901" width="15.90625" style="1239" hidden="1"/>
    <col min="12902" max="12907" width="16.08984375" style="1239" hidden="1"/>
    <col min="12908" max="12908" width="6.08984375" style="1239" hidden="1"/>
    <col min="12909" max="12909" width="3" style="1239" hidden="1"/>
    <col min="12910" max="13149" width="8.6328125" style="1239" hidden="1"/>
    <col min="13150" max="13155" width="14.90625" style="1239" hidden="1"/>
    <col min="13156" max="13157" width="15.90625" style="1239" hidden="1"/>
    <col min="13158" max="13163" width="16.08984375" style="1239" hidden="1"/>
    <col min="13164" max="13164" width="6.08984375" style="1239" hidden="1"/>
    <col min="13165" max="13165" width="3" style="1239" hidden="1"/>
    <col min="13166" max="13405" width="8.6328125" style="1239" hidden="1"/>
    <col min="13406" max="13411" width="14.90625" style="1239" hidden="1"/>
    <col min="13412" max="13413" width="15.90625" style="1239" hidden="1"/>
    <col min="13414" max="13419" width="16.08984375" style="1239" hidden="1"/>
    <col min="13420" max="13420" width="6.08984375" style="1239" hidden="1"/>
    <col min="13421" max="13421" width="3" style="1239" hidden="1"/>
    <col min="13422" max="13661" width="8.6328125" style="1239" hidden="1"/>
    <col min="13662" max="13667" width="14.90625" style="1239" hidden="1"/>
    <col min="13668" max="13669" width="15.90625" style="1239" hidden="1"/>
    <col min="13670" max="13675" width="16.08984375" style="1239" hidden="1"/>
    <col min="13676" max="13676" width="6.08984375" style="1239" hidden="1"/>
    <col min="13677" max="13677" width="3" style="1239" hidden="1"/>
    <col min="13678" max="13917" width="8.6328125" style="1239" hidden="1"/>
    <col min="13918" max="13923" width="14.90625" style="1239" hidden="1"/>
    <col min="13924" max="13925" width="15.90625" style="1239" hidden="1"/>
    <col min="13926" max="13931" width="16.08984375" style="1239" hidden="1"/>
    <col min="13932" max="13932" width="6.08984375" style="1239" hidden="1"/>
    <col min="13933" max="13933" width="3" style="1239" hidden="1"/>
    <col min="13934" max="14173" width="8.6328125" style="1239" hidden="1"/>
    <col min="14174" max="14179" width="14.90625" style="1239" hidden="1"/>
    <col min="14180" max="14181" width="15.90625" style="1239" hidden="1"/>
    <col min="14182" max="14187" width="16.08984375" style="1239" hidden="1"/>
    <col min="14188" max="14188" width="6.08984375" style="1239" hidden="1"/>
    <col min="14189" max="14189" width="3" style="1239" hidden="1"/>
    <col min="14190" max="14429" width="8.6328125" style="1239" hidden="1"/>
    <col min="14430" max="14435" width="14.90625" style="1239" hidden="1"/>
    <col min="14436" max="14437" width="15.90625" style="1239" hidden="1"/>
    <col min="14438" max="14443" width="16.08984375" style="1239" hidden="1"/>
    <col min="14444" max="14444" width="6.08984375" style="1239" hidden="1"/>
    <col min="14445" max="14445" width="3" style="1239" hidden="1"/>
    <col min="14446" max="14685" width="8.6328125" style="1239" hidden="1"/>
    <col min="14686" max="14691" width="14.90625" style="1239" hidden="1"/>
    <col min="14692" max="14693" width="15.90625" style="1239" hidden="1"/>
    <col min="14694" max="14699" width="16.08984375" style="1239" hidden="1"/>
    <col min="14700" max="14700" width="6.08984375" style="1239" hidden="1"/>
    <col min="14701" max="14701" width="3" style="1239" hidden="1"/>
    <col min="14702" max="14941" width="8.6328125" style="1239" hidden="1"/>
    <col min="14942" max="14947" width="14.90625" style="1239" hidden="1"/>
    <col min="14948" max="14949" width="15.90625" style="1239" hidden="1"/>
    <col min="14950" max="14955" width="16.08984375" style="1239" hidden="1"/>
    <col min="14956" max="14956" width="6.08984375" style="1239" hidden="1"/>
    <col min="14957" max="14957" width="3" style="1239" hidden="1"/>
    <col min="14958" max="15197" width="8.6328125" style="1239" hidden="1"/>
    <col min="15198" max="15203" width="14.90625" style="1239" hidden="1"/>
    <col min="15204" max="15205" width="15.90625" style="1239" hidden="1"/>
    <col min="15206" max="15211" width="16.08984375" style="1239" hidden="1"/>
    <col min="15212" max="15212" width="6.08984375" style="1239" hidden="1"/>
    <col min="15213" max="15213" width="3" style="1239" hidden="1"/>
    <col min="15214" max="15453" width="8.6328125" style="1239" hidden="1"/>
    <col min="15454" max="15459" width="14.90625" style="1239" hidden="1"/>
    <col min="15460" max="15461" width="15.90625" style="1239" hidden="1"/>
    <col min="15462" max="15467" width="16.08984375" style="1239" hidden="1"/>
    <col min="15468" max="15468" width="6.08984375" style="1239" hidden="1"/>
    <col min="15469" max="15469" width="3" style="1239" hidden="1"/>
    <col min="15470" max="15709" width="8.6328125" style="1239" hidden="1"/>
    <col min="15710" max="15715" width="14.90625" style="1239" hidden="1"/>
    <col min="15716" max="15717" width="15.90625" style="1239" hidden="1"/>
    <col min="15718" max="15723" width="16.08984375" style="1239" hidden="1"/>
    <col min="15724" max="15724" width="6.08984375" style="1239" hidden="1"/>
    <col min="15725" max="15725" width="3" style="1239" hidden="1"/>
    <col min="15726" max="15965" width="8.6328125" style="1239" hidden="1"/>
    <col min="15966" max="15971" width="14.90625" style="1239" hidden="1"/>
    <col min="15972" max="15973" width="15.90625" style="1239" hidden="1"/>
    <col min="15974" max="15979" width="16.08984375" style="1239" hidden="1"/>
    <col min="15980" max="15980" width="6.08984375" style="1239" hidden="1"/>
    <col min="15981" max="15981" width="3" style="1239" hidden="1"/>
    <col min="15982" max="16221" width="8.6328125" style="1239" hidden="1"/>
    <col min="16222" max="16227" width="14.90625" style="1239" hidden="1"/>
    <col min="16228" max="16229" width="15.90625" style="1239" hidden="1"/>
    <col min="16230" max="16235" width="16.08984375" style="1239" hidden="1"/>
    <col min="16236" max="16236" width="6.08984375" style="1239" hidden="1"/>
    <col min="16237" max="16237" width="3" style="1239" hidden="1"/>
    <col min="16238" max="16384" width="8.6328125" style="1239" hidden="1"/>
  </cols>
  <sheetData>
    <row r="1" spans="1:143" ht="42.75" customHeight="1" x14ac:dyDescent="0.2">
      <c r="A1" s="1237"/>
      <c r="B1" s="1238"/>
      <c r="DD1" s="1239"/>
      <c r="DE1" s="1239"/>
    </row>
    <row r="2" spans="1:143" ht="25.5" customHeight="1" x14ac:dyDescent="0.2">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2">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 x14ac:dyDescent="0.2">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 x14ac:dyDescent="0.2">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 x14ac:dyDescent="0.2">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 x14ac:dyDescent="0.2">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 x14ac:dyDescent="0.2">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 x14ac:dyDescent="0.2">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 x14ac:dyDescent="0.2">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ht="13" x14ac:dyDescent="0.2">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x14ac:dyDescent="0.2">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ht="13" x14ac:dyDescent="0.2">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x14ac:dyDescent="0.2">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x14ac:dyDescent="0.2">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x14ac:dyDescent="0.2">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x14ac:dyDescent="0.2">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x14ac:dyDescent="0.2">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 x14ac:dyDescent="0.2">
      <c r="DD19" s="1239"/>
      <c r="DE19" s="1239"/>
    </row>
    <row r="20" spans="1:351" ht="13" x14ac:dyDescent="0.2">
      <c r="DD20" s="1239"/>
      <c r="DE20" s="1239"/>
    </row>
    <row r="21" spans="1:351" ht="16.5" x14ac:dyDescent="0.2">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5" x14ac:dyDescent="0.2">
      <c r="B22" s="1246"/>
      <c r="MM22" s="1245"/>
    </row>
    <row r="23" spans="1:351" ht="13" x14ac:dyDescent="0.2">
      <c r="B23" s="1246"/>
    </row>
    <row r="24" spans="1:351" ht="13" x14ac:dyDescent="0.2">
      <c r="B24" s="1246"/>
    </row>
    <row r="25" spans="1:351" ht="13" x14ac:dyDescent="0.2">
      <c r="B25" s="1246"/>
    </row>
    <row r="26" spans="1:351" ht="13" x14ac:dyDescent="0.2">
      <c r="B26" s="1246"/>
    </row>
    <row r="27" spans="1:351" ht="13" x14ac:dyDescent="0.2">
      <c r="B27" s="1246"/>
    </row>
    <row r="28" spans="1:351" ht="13" x14ac:dyDescent="0.2">
      <c r="B28" s="1246"/>
    </row>
    <row r="29" spans="1:351" ht="13" x14ac:dyDescent="0.2">
      <c r="B29" s="1246"/>
    </row>
    <row r="30" spans="1:351" ht="13" x14ac:dyDescent="0.2">
      <c r="B30" s="1246"/>
    </row>
    <row r="31" spans="1:351" ht="13" x14ac:dyDescent="0.2">
      <c r="B31" s="1246"/>
    </row>
    <row r="32" spans="1:351" ht="13" x14ac:dyDescent="0.2">
      <c r="B32" s="1246"/>
    </row>
    <row r="33" spans="2:109" ht="13" x14ac:dyDescent="0.2">
      <c r="B33" s="1246"/>
    </row>
    <row r="34" spans="2:109" ht="13" x14ac:dyDescent="0.2">
      <c r="B34" s="1246"/>
    </row>
    <row r="35" spans="2:109" ht="13" x14ac:dyDescent="0.2">
      <c r="B35" s="1246"/>
    </row>
    <row r="36" spans="2:109" ht="13" x14ac:dyDescent="0.2">
      <c r="B36" s="1246"/>
    </row>
    <row r="37" spans="2:109" ht="13" x14ac:dyDescent="0.2">
      <c r="B37" s="1246"/>
    </row>
    <row r="38" spans="2:109" ht="13" x14ac:dyDescent="0.2">
      <c r="B38" s="1246"/>
    </row>
    <row r="39" spans="2:109" ht="13" x14ac:dyDescent="0.2">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 x14ac:dyDescent="0.2">
      <c r="B40" s="1251"/>
      <c r="DD40" s="1251"/>
      <c r="DE40" s="1239"/>
    </row>
    <row r="41" spans="2:109" ht="16.5" x14ac:dyDescent="0.2">
      <c r="B41" s="1252" t="s">
        <v>581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 x14ac:dyDescent="0.2">
      <c r="B42" s="1246"/>
      <c r="G42" s="1253"/>
      <c r="I42" s="1254"/>
      <c r="J42" s="1254"/>
      <c r="K42" s="1254"/>
      <c r="AM42" s="1253"/>
      <c r="AN42" s="1253" t="s">
        <v>582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2">
      <c r="B43" s="1246"/>
      <c r="AN43" s="1255"/>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 x14ac:dyDescent="0.2">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 x14ac:dyDescent="0.2">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 x14ac:dyDescent="0.2">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 x14ac:dyDescent="0.2">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 x14ac:dyDescent="0.2">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 x14ac:dyDescent="0.2">
      <c r="B49" s="1246"/>
      <c r="AN49" s="1239" t="s">
        <v>583</v>
      </c>
    </row>
    <row r="50" spans="1:109" ht="13" x14ac:dyDescent="0.2">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542</v>
      </c>
      <c r="BQ50" s="1271"/>
      <c r="BR50" s="1271"/>
      <c r="BS50" s="1271"/>
      <c r="BT50" s="1271"/>
      <c r="BU50" s="1271"/>
      <c r="BV50" s="1271"/>
      <c r="BW50" s="1271"/>
      <c r="BX50" s="1271" t="s">
        <v>543</v>
      </c>
      <c r="BY50" s="1271"/>
      <c r="BZ50" s="1271"/>
      <c r="CA50" s="1271"/>
      <c r="CB50" s="1271"/>
      <c r="CC50" s="1271"/>
      <c r="CD50" s="1271"/>
      <c r="CE50" s="1271"/>
      <c r="CF50" s="1271" t="s">
        <v>544</v>
      </c>
      <c r="CG50" s="1271"/>
      <c r="CH50" s="1271"/>
      <c r="CI50" s="1271"/>
      <c r="CJ50" s="1271"/>
      <c r="CK50" s="1271"/>
      <c r="CL50" s="1271"/>
      <c r="CM50" s="1271"/>
      <c r="CN50" s="1271" t="s">
        <v>545</v>
      </c>
      <c r="CO50" s="1271"/>
      <c r="CP50" s="1271"/>
      <c r="CQ50" s="1271"/>
      <c r="CR50" s="1271"/>
      <c r="CS50" s="1271"/>
      <c r="CT50" s="1271"/>
      <c r="CU50" s="1271"/>
      <c r="CV50" s="1271" t="s">
        <v>546</v>
      </c>
      <c r="CW50" s="1271"/>
      <c r="CX50" s="1271"/>
      <c r="CY50" s="1271"/>
      <c r="CZ50" s="1271"/>
      <c r="DA50" s="1271"/>
      <c r="DB50" s="1271"/>
      <c r="DC50" s="1271"/>
    </row>
    <row r="51" spans="1:109" ht="13.5" customHeight="1" x14ac:dyDescent="0.2">
      <c r="B51" s="1246"/>
      <c r="G51" s="1272"/>
      <c r="H51" s="1272"/>
      <c r="I51" s="1273"/>
      <c r="J51" s="1273"/>
      <c r="K51" s="1274"/>
      <c r="L51" s="1274"/>
      <c r="M51" s="1274"/>
      <c r="N51" s="1274"/>
      <c r="AM51" s="1264"/>
      <c r="AN51" s="1275" t="s">
        <v>584</v>
      </c>
      <c r="AO51" s="1275"/>
      <c r="AP51" s="1275"/>
      <c r="AQ51" s="1275"/>
      <c r="AR51" s="1275"/>
      <c r="AS51" s="1275"/>
      <c r="AT51" s="1275"/>
      <c r="AU51" s="1275"/>
      <c r="AV51" s="1275"/>
      <c r="AW51" s="1275"/>
      <c r="AX51" s="1275"/>
      <c r="AY51" s="1275"/>
      <c r="AZ51" s="1275"/>
      <c r="BA51" s="1275"/>
      <c r="BB51" s="1275" t="s">
        <v>586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ht="13" x14ac:dyDescent="0.2">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x14ac:dyDescent="0.2">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ht="13" x14ac:dyDescent="0.2">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x14ac:dyDescent="0.2">
      <c r="A55" s="1254"/>
      <c r="B55" s="1246"/>
      <c r="G55" s="1265"/>
      <c r="H55" s="1265"/>
      <c r="I55" s="1265"/>
      <c r="J55" s="1265"/>
      <c r="K55" s="1274"/>
      <c r="L55" s="1274"/>
      <c r="M55" s="1274"/>
      <c r="N55" s="1274"/>
      <c r="AN55" s="1271" t="s">
        <v>588</v>
      </c>
      <c r="AO55" s="1271"/>
      <c r="AP55" s="1271"/>
      <c r="AQ55" s="1271"/>
      <c r="AR55" s="1271"/>
      <c r="AS55" s="1271"/>
      <c r="AT55" s="1271"/>
      <c r="AU55" s="1271"/>
      <c r="AV55" s="1271"/>
      <c r="AW55" s="1271"/>
      <c r="AX55" s="1271"/>
      <c r="AY55" s="1271"/>
      <c r="AZ55" s="1271"/>
      <c r="BA55" s="1271"/>
      <c r="BB55" s="1275" t="s">
        <v>586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ht="13" x14ac:dyDescent="0.2">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 x14ac:dyDescent="0.2">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ht="13" x14ac:dyDescent="0.2">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 x14ac:dyDescent="0.2">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 x14ac:dyDescent="0.2">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 x14ac:dyDescent="0.2">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 x14ac:dyDescent="0.2">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5" x14ac:dyDescent="0.2">
      <c r="B63" s="1286" t="s">
        <v>589</v>
      </c>
    </row>
    <row r="64" spans="1:109" ht="13" x14ac:dyDescent="0.2">
      <c r="B64" s="1246"/>
      <c r="G64" s="1253"/>
      <c r="I64" s="1287"/>
      <c r="J64" s="1287"/>
      <c r="K64" s="1287"/>
      <c r="L64" s="1287"/>
      <c r="M64" s="1287"/>
      <c r="N64" s="1288"/>
      <c r="AM64" s="1253"/>
      <c r="AN64" s="1253" t="s">
        <v>582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 x14ac:dyDescent="0.2">
      <c r="B65" s="1246"/>
      <c r="AN65" s="1255" t="s">
        <v>590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 x14ac:dyDescent="0.2">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 x14ac:dyDescent="0.2">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 x14ac:dyDescent="0.2">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 x14ac:dyDescent="0.2">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 x14ac:dyDescent="0.2">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 x14ac:dyDescent="0.2">
      <c r="B71" s="1246"/>
      <c r="G71" s="1292"/>
      <c r="I71" s="1293"/>
      <c r="J71" s="1290"/>
      <c r="K71" s="1290"/>
      <c r="L71" s="1291"/>
      <c r="M71" s="1290"/>
      <c r="N71" s="1291"/>
      <c r="AM71" s="1292"/>
      <c r="AN71" s="1239" t="s">
        <v>583</v>
      </c>
    </row>
    <row r="72" spans="2:107" ht="13" x14ac:dyDescent="0.2">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542</v>
      </c>
      <c r="BQ72" s="1271"/>
      <c r="BR72" s="1271"/>
      <c r="BS72" s="1271"/>
      <c r="BT72" s="1271"/>
      <c r="BU72" s="1271"/>
      <c r="BV72" s="1271"/>
      <c r="BW72" s="1271"/>
      <c r="BX72" s="1271" t="s">
        <v>543</v>
      </c>
      <c r="BY72" s="1271"/>
      <c r="BZ72" s="1271"/>
      <c r="CA72" s="1271"/>
      <c r="CB72" s="1271"/>
      <c r="CC72" s="1271"/>
      <c r="CD72" s="1271"/>
      <c r="CE72" s="1271"/>
      <c r="CF72" s="1271" t="s">
        <v>544</v>
      </c>
      <c r="CG72" s="1271"/>
      <c r="CH72" s="1271"/>
      <c r="CI72" s="1271"/>
      <c r="CJ72" s="1271"/>
      <c r="CK72" s="1271"/>
      <c r="CL72" s="1271"/>
      <c r="CM72" s="1271"/>
      <c r="CN72" s="1271" t="s">
        <v>545</v>
      </c>
      <c r="CO72" s="1271"/>
      <c r="CP72" s="1271"/>
      <c r="CQ72" s="1271"/>
      <c r="CR72" s="1271"/>
      <c r="CS72" s="1271"/>
      <c r="CT72" s="1271"/>
      <c r="CU72" s="1271"/>
      <c r="CV72" s="1271" t="s">
        <v>546</v>
      </c>
      <c r="CW72" s="1271"/>
      <c r="CX72" s="1271"/>
      <c r="CY72" s="1271"/>
      <c r="CZ72" s="1271"/>
      <c r="DA72" s="1271"/>
      <c r="DB72" s="1271"/>
      <c r="DC72" s="1271"/>
    </row>
    <row r="73" spans="2:107" ht="13" x14ac:dyDescent="0.2">
      <c r="B73" s="1246"/>
      <c r="G73" s="1272"/>
      <c r="H73" s="1272"/>
      <c r="I73" s="1272"/>
      <c r="J73" s="1272"/>
      <c r="K73" s="1294"/>
      <c r="L73" s="1294"/>
      <c r="M73" s="1294"/>
      <c r="N73" s="1294"/>
      <c r="AM73" s="1264"/>
      <c r="AN73" s="1275" t="s">
        <v>584</v>
      </c>
      <c r="AO73" s="1275"/>
      <c r="AP73" s="1275"/>
      <c r="AQ73" s="1275"/>
      <c r="AR73" s="1275"/>
      <c r="AS73" s="1275"/>
      <c r="AT73" s="1275"/>
      <c r="AU73" s="1275"/>
      <c r="AV73" s="1275"/>
      <c r="AW73" s="1275"/>
      <c r="AX73" s="1275"/>
      <c r="AY73" s="1275"/>
      <c r="AZ73" s="1275"/>
      <c r="BA73" s="1275"/>
      <c r="BB73" s="1275" t="s">
        <v>586</v>
      </c>
      <c r="BC73" s="1275"/>
      <c r="BD73" s="1275"/>
      <c r="BE73" s="1275"/>
      <c r="BF73" s="1275"/>
      <c r="BG73" s="1275"/>
      <c r="BH73" s="1275"/>
      <c r="BI73" s="1275"/>
      <c r="BJ73" s="1275"/>
      <c r="BK73" s="1275"/>
      <c r="BL73" s="1275"/>
      <c r="BM73" s="1275"/>
      <c r="BN73" s="1275"/>
      <c r="BO73" s="1275"/>
      <c r="BP73" s="1277">
        <v>14.1</v>
      </c>
      <c r="BQ73" s="1277"/>
      <c r="BR73" s="1277"/>
      <c r="BS73" s="1277"/>
      <c r="BT73" s="1277"/>
      <c r="BU73" s="1277"/>
      <c r="BV73" s="1277"/>
      <c r="BW73" s="1277"/>
      <c r="BX73" s="1277">
        <v>5.4</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 x14ac:dyDescent="0.2">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x14ac:dyDescent="0.2">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591</v>
      </c>
      <c r="BC75" s="1275"/>
      <c r="BD75" s="1275"/>
      <c r="BE75" s="1275"/>
      <c r="BF75" s="1275"/>
      <c r="BG75" s="1275"/>
      <c r="BH75" s="1275"/>
      <c r="BI75" s="1275"/>
      <c r="BJ75" s="1275"/>
      <c r="BK75" s="1275"/>
      <c r="BL75" s="1275"/>
      <c r="BM75" s="1275"/>
      <c r="BN75" s="1275"/>
      <c r="BO75" s="1275"/>
      <c r="BP75" s="1277">
        <v>8.4</v>
      </c>
      <c r="BQ75" s="1277"/>
      <c r="BR75" s="1277"/>
      <c r="BS75" s="1277"/>
      <c r="BT75" s="1277"/>
      <c r="BU75" s="1277"/>
      <c r="BV75" s="1277"/>
      <c r="BW75" s="1277"/>
      <c r="BX75" s="1277">
        <v>7.5</v>
      </c>
      <c r="BY75" s="1277"/>
      <c r="BZ75" s="1277"/>
      <c r="CA75" s="1277"/>
      <c r="CB75" s="1277"/>
      <c r="CC75" s="1277"/>
      <c r="CD75" s="1277"/>
      <c r="CE75" s="1277"/>
      <c r="CF75" s="1277">
        <v>6.4</v>
      </c>
      <c r="CG75" s="1277"/>
      <c r="CH75" s="1277"/>
      <c r="CI75" s="1277"/>
      <c r="CJ75" s="1277"/>
      <c r="CK75" s="1277"/>
      <c r="CL75" s="1277"/>
      <c r="CM75" s="1277"/>
      <c r="CN75" s="1277">
        <v>5.3</v>
      </c>
      <c r="CO75" s="1277"/>
      <c r="CP75" s="1277"/>
      <c r="CQ75" s="1277"/>
      <c r="CR75" s="1277"/>
      <c r="CS75" s="1277"/>
      <c r="CT75" s="1277"/>
      <c r="CU75" s="1277"/>
      <c r="CV75" s="1277">
        <v>5</v>
      </c>
      <c r="CW75" s="1277"/>
      <c r="CX75" s="1277"/>
      <c r="CY75" s="1277"/>
      <c r="CZ75" s="1277"/>
      <c r="DA75" s="1277"/>
      <c r="DB75" s="1277"/>
      <c r="DC75" s="1277"/>
    </row>
    <row r="76" spans="2:107" ht="13" x14ac:dyDescent="0.2">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x14ac:dyDescent="0.2">
      <c r="B77" s="1246"/>
      <c r="G77" s="1265"/>
      <c r="H77" s="1265"/>
      <c r="I77" s="1265"/>
      <c r="J77" s="1265"/>
      <c r="K77" s="1294"/>
      <c r="L77" s="1294"/>
      <c r="M77" s="1294"/>
      <c r="N77" s="1294"/>
      <c r="AN77" s="1271" t="s">
        <v>588</v>
      </c>
      <c r="AO77" s="1271"/>
      <c r="AP77" s="1271"/>
      <c r="AQ77" s="1271"/>
      <c r="AR77" s="1271"/>
      <c r="AS77" s="1271"/>
      <c r="AT77" s="1271"/>
      <c r="AU77" s="1271"/>
      <c r="AV77" s="1271"/>
      <c r="AW77" s="1271"/>
      <c r="AX77" s="1271"/>
      <c r="AY77" s="1271"/>
      <c r="AZ77" s="1271"/>
      <c r="BA77" s="1271"/>
      <c r="BB77" s="1275" t="s">
        <v>585</v>
      </c>
      <c r="BC77" s="1275"/>
      <c r="BD77" s="1275"/>
      <c r="BE77" s="1275"/>
      <c r="BF77" s="1275"/>
      <c r="BG77" s="1275"/>
      <c r="BH77" s="1275"/>
      <c r="BI77" s="1275"/>
      <c r="BJ77" s="1275"/>
      <c r="BK77" s="1275"/>
      <c r="BL77" s="1275"/>
      <c r="BM77" s="1275"/>
      <c r="BN77" s="1275"/>
      <c r="BO77" s="1275"/>
      <c r="BP77" s="1277">
        <v>37</v>
      </c>
      <c r="BQ77" s="1277"/>
      <c r="BR77" s="1277"/>
      <c r="BS77" s="1277"/>
      <c r="BT77" s="1277"/>
      <c r="BU77" s="1277"/>
      <c r="BV77" s="1277"/>
      <c r="BW77" s="1277"/>
      <c r="BX77" s="1277">
        <v>27.8</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ht="13" x14ac:dyDescent="0.2">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x14ac:dyDescent="0.2">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591</v>
      </c>
      <c r="BC79" s="1275"/>
      <c r="BD79" s="1275"/>
      <c r="BE79" s="1275"/>
      <c r="BF79" s="1275"/>
      <c r="BG79" s="1275"/>
      <c r="BH79" s="1275"/>
      <c r="BI79" s="1275"/>
      <c r="BJ79" s="1275"/>
      <c r="BK79" s="1275"/>
      <c r="BL79" s="1275"/>
      <c r="BM79" s="1275"/>
      <c r="BN79" s="1275"/>
      <c r="BO79" s="1275"/>
      <c r="BP79" s="1277">
        <v>9.4</v>
      </c>
      <c r="BQ79" s="1277"/>
      <c r="BR79" s="1277"/>
      <c r="BS79" s="1277"/>
      <c r="BT79" s="1277"/>
      <c r="BU79" s="1277"/>
      <c r="BV79" s="1277"/>
      <c r="BW79" s="1277"/>
      <c r="BX79" s="1277">
        <v>8.1</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ht="13" x14ac:dyDescent="0.2">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x14ac:dyDescent="0.2">
      <c r="B81" s="1246"/>
    </row>
    <row r="82" spans="2:109" ht="16.5" x14ac:dyDescent="0.2">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 x14ac:dyDescent="0.2">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 x14ac:dyDescent="0.2">
      <c r="DD84" s="1239"/>
      <c r="DE84" s="1239"/>
    </row>
    <row r="85" spans="2:109" ht="13" x14ac:dyDescent="0.2">
      <c r="DD85" s="1239"/>
      <c r="DE85" s="1239"/>
    </row>
    <row r="86" spans="2:109" ht="13" hidden="1" x14ac:dyDescent="0.2">
      <c r="DD86" s="1239"/>
      <c r="DE86" s="1239"/>
    </row>
    <row r="87" spans="2:109" ht="13" hidden="1" x14ac:dyDescent="0.2">
      <c r="K87" s="1297"/>
      <c r="AQ87" s="1297"/>
      <c r="BC87" s="1297"/>
      <c r="BO87" s="1297"/>
      <c r="CA87" s="1297"/>
      <c r="CM87" s="1297"/>
      <c r="CY87" s="1297"/>
      <c r="DD87" s="1239"/>
      <c r="DE87" s="1239"/>
    </row>
    <row r="88" spans="2:109" ht="13" hidden="1" x14ac:dyDescent="0.2">
      <c r="DD88" s="1239"/>
      <c r="DE88" s="1239"/>
    </row>
    <row r="89" spans="2:109" ht="13" hidden="1" x14ac:dyDescent="0.2">
      <c r="DD89" s="1239"/>
      <c r="DE89" s="1239"/>
    </row>
    <row r="90" spans="2:109" ht="13" hidden="1" x14ac:dyDescent="0.2">
      <c r="DD90" s="1239"/>
      <c r="DE90" s="1239"/>
    </row>
    <row r="91" spans="2:109" ht="13" hidden="1" x14ac:dyDescent="0.2">
      <c r="DD91" s="1239"/>
      <c r="DE91" s="1239"/>
    </row>
    <row r="92" spans="2:109" ht="13.5" hidden="1" customHeight="1" x14ac:dyDescent="0.2">
      <c r="DD92" s="1239"/>
      <c r="DE92" s="1239"/>
    </row>
    <row r="93" spans="2:109" ht="13.5" hidden="1" customHeight="1" x14ac:dyDescent="0.2">
      <c r="DD93" s="1239"/>
      <c r="DE93" s="1239"/>
    </row>
    <row r="94" spans="2:109" ht="13.5" hidden="1" customHeight="1" x14ac:dyDescent="0.2">
      <c r="DD94" s="1239"/>
      <c r="DE94" s="1239"/>
    </row>
    <row r="95" spans="2:109" ht="13.5" hidden="1" customHeight="1" x14ac:dyDescent="0.2">
      <c r="DD95" s="1239"/>
      <c r="DE95" s="1239"/>
    </row>
    <row r="96" spans="2:109" ht="13.5" hidden="1" customHeight="1" x14ac:dyDescent="0.2">
      <c r="DD96" s="1239"/>
      <c r="DE96" s="1239"/>
    </row>
    <row r="97" spans="108:109" ht="13.5" hidden="1" customHeight="1" x14ac:dyDescent="0.2">
      <c r="DD97" s="1239"/>
      <c r="DE97" s="1239"/>
    </row>
    <row r="98" spans="108:109" ht="13.5" hidden="1" customHeight="1" x14ac:dyDescent="0.2">
      <c r="DD98" s="1239"/>
      <c r="DE98" s="1239"/>
    </row>
    <row r="99" spans="108:109" ht="13.5" hidden="1" customHeight="1" x14ac:dyDescent="0.2">
      <c r="DD99" s="1239"/>
      <c r="DE99" s="1239"/>
    </row>
    <row r="100" spans="108:109" ht="13.5" hidden="1" customHeight="1" x14ac:dyDescent="0.2">
      <c r="DD100" s="1239"/>
      <c r="DE100" s="1239"/>
    </row>
    <row r="101" spans="108:109" ht="13.5" hidden="1" customHeight="1" x14ac:dyDescent="0.2">
      <c r="DD101" s="1239"/>
      <c r="DE101" s="1239"/>
    </row>
    <row r="102" spans="108:109" ht="13.5" hidden="1" customHeight="1" x14ac:dyDescent="0.2">
      <c r="DD102" s="1239"/>
      <c r="DE102" s="1239"/>
    </row>
    <row r="103" spans="108:109" ht="13.5" hidden="1" customHeight="1" x14ac:dyDescent="0.2">
      <c r="DD103" s="1239"/>
      <c r="DE103" s="1239"/>
    </row>
    <row r="104" spans="108:109" ht="13.5" hidden="1" customHeight="1" x14ac:dyDescent="0.2">
      <c r="DD104" s="1239"/>
      <c r="DE104" s="1239"/>
    </row>
    <row r="105" spans="108:109" ht="13.5" hidden="1" customHeight="1" x14ac:dyDescent="0.2">
      <c r="DD105" s="1239"/>
      <c r="DE105" s="1239"/>
    </row>
    <row r="106" spans="108:109" ht="13.5" hidden="1" customHeight="1" x14ac:dyDescent="0.2">
      <c r="DD106" s="1239"/>
      <c r="DE106" s="1239"/>
    </row>
    <row r="107" spans="108:109" ht="13.5" hidden="1" customHeight="1" x14ac:dyDescent="0.2">
      <c r="DD107" s="1239"/>
      <c r="DE107" s="1239"/>
    </row>
    <row r="108" spans="108:109" ht="13.5" hidden="1" customHeight="1" x14ac:dyDescent="0.2">
      <c r="DD108" s="1239"/>
      <c r="DE108" s="1239"/>
    </row>
    <row r="109" spans="108:109" ht="13.5" hidden="1" customHeight="1" x14ac:dyDescent="0.2">
      <c r="DD109" s="1239"/>
      <c r="DE109" s="1239"/>
    </row>
    <row r="110" spans="108:109" ht="13.5" hidden="1" customHeight="1" x14ac:dyDescent="0.2">
      <c r="DD110" s="1239"/>
      <c r="DE110" s="1239"/>
    </row>
    <row r="111" spans="108:109" ht="13.5" hidden="1" customHeight="1" x14ac:dyDescent="0.2">
      <c r="DD111" s="1239"/>
      <c r="DE111" s="1239"/>
    </row>
    <row r="112" spans="108:109" ht="13.5" hidden="1" customHeight="1" x14ac:dyDescent="0.2">
      <c r="DD112" s="1239"/>
      <c r="DE112" s="1239"/>
    </row>
    <row r="113" spans="108:109" ht="13.5" hidden="1" customHeight="1" x14ac:dyDescent="0.2">
      <c r="DD113" s="1239"/>
      <c r="DE113" s="1239"/>
    </row>
    <row r="114" spans="108:109" ht="13.5" hidden="1" customHeight="1" x14ac:dyDescent="0.2">
      <c r="DD114" s="1239"/>
      <c r="DE114" s="1239"/>
    </row>
    <row r="115" spans="108:109" ht="13.5" hidden="1" customHeight="1" x14ac:dyDescent="0.2">
      <c r="DD115" s="1239"/>
      <c r="DE115" s="1239"/>
    </row>
    <row r="116" spans="108:109" ht="13.5" hidden="1" customHeight="1" x14ac:dyDescent="0.2">
      <c r="DD116" s="1239"/>
      <c r="DE116" s="1239"/>
    </row>
    <row r="117" spans="108:109" ht="13.5" hidden="1" customHeight="1" x14ac:dyDescent="0.2">
      <c r="DD117" s="1239"/>
      <c r="DE117" s="1239"/>
    </row>
    <row r="118" spans="108:109" ht="13.5" hidden="1" customHeight="1" x14ac:dyDescent="0.2">
      <c r="DD118" s="1239"/>
      <c r="DE118" s="1239"/>
    </row>
    <row r="119" spans="108:109" ht="13.5" hidden="1" customHeight="1" x14ac:dyDescent="0.2">
      <c r="DD119" s="1239"/>
      <c r="DE119" s="1239"/>
    </row>
    <row r="120" spans="108:109" ht="13.5" hidden="1" customHeight="1" x14ac:dyDescent="0.2">
      <c r="DD120" s="1239"/>
      <c r="DE120" s="1239"/>
    </row>
    <row r="121" spans="108:109" ht="13.5" hidden="1" customHeight="1" x14ac:dyDescent="0.2">
      <c r="DD121" s="1239"/>
      <c r="DE121" s="1239"/>
    </row>
    <row r="122" spans="108:109" ht="13.5" hidden="1" customHeight="1" x14ac:dyDescent="0.2">
      <c r="DD122" s="1239"/>
      <c r="DE122" s="1239"/>
    </row>
    <row r="123" spans="108:109" ht="13.5" hidden="1" customHeight="1" x14ac:dyDescent="0.2">
      <c r="DD123" s="1239"/>
      <c r="DE123" s="1239"/>
    </row>
    <row r="124" spans="108:109" ht="13.5" hidden="1" customHeight="1" x14ac:dyDescent="0.2">
      <c r="DD124" s="1239"/>
      <c r="DE124" s="1239"/>
    </row>
    <row r="125" spans="108:109" ht="13.5" hidden="1" customHeight="1" x14ac:dyDescent="0.2">
      <c r="DD125" s="1239"/>
      <c r="DE125" s="1239"/>
    </row>
    <row r="126" spans="108:109" ht="13.5" hidden="1" customHeight="1" x14ac:dyDescent="0.2">
      <c r="DD126" s="1239"/>
      <c r="DE126" s="1239"/>
    </row>
    <row r="127" spans="108:109" ht="13.5" hidden="1" customHeight="1" x14ac:dyDescent="0.2">
      <c r="DD127" s="1239"/>
      <c r="DE127" s="1239"/>
    </row>
    <row r="128" spans="108:109" ht="13.5" hidden="1" customHeight="1" x14ac:dyDescent="0.2">
      <c r="DD128" s="1239"/>
      <c r="DE128" s="1239"/>
    </row>
    <row r="129" spans="108:109" ht="13.5" hidden="1" customHeight="1" x14ac:dyDescent="0.2">
      <c r="DD129" s="1239"/>
      <c r="DE129" s="1239"/>
    </row>
    <row r="130" spans="108:109" ht="13.5" hidden="1" customHeight="1" x14ac:dyDescent="0.2">
      <c r="DD130" s="1239"/>
      <c r="DE130" s="1239"/>
    </row>
    <row r="131" spans="108:109" ht="13.5" hidden="1" customHeight="1" x14ac:dyDescent="0.2">
      <c r="DD131" s="1239"/>
      <c r="DE131" s="1239"/>
    </row>
    <row r="132" spans="108:109" ht="13.5" hidden="1" customHeight="1" x14ac:dyDescent="0.2">
      <c r="DD132" s="1239"/>
      <c r="DE132" s="1239"/>
    </row>
    <row r="133" spans="108:109" ht="13.5" hidden="1" customHeight="1" x14ac:dyDescent="0.2">
      <c r="DD133" s="1239"/>
      <c r="DE133" s="1239"/>
    </row>
    <row r="134" spans="108:109" ht="13.5" hidden="1" customHeight="1" x14ac:dyDescent="0.2">
      <c r="DD134" s="1239"/>
      <c r="DE134" s="1239"/>
    </row>
    <row r="135" spans="108:109" ht="13.5" hidden="1" customHeight="1" x14ac:dyDescent="0.2">
      <c r="DD135" s="1239"/>
      <c r="DE135" s="1239"/>
    </row>
    <row r="136" spans="108:109" ht="13.5" hidden="1" customHeight="1" x14ac:dyDescent="0.2">
      <c r="DD136" s="1239"/>
      <c r="DE136" s="1239"/>
    </row>
    <row r="137" spans="108:109" ht="13.5" hidden="1" customHeight="1" x14ac:dyDescent="0.2">
      <c r="DD137" s="1239"/>
      <c r="DE137" s="1239"/>
    </row>
    <row r="138" spans="108:109" ht="13.5" hidden="1" customHeight="1" x14ac:dyDescent="0.2">
      <c r="DD138" s="1239"/>
      <c r="DE138" s="1239"/>
    </row>
    <row r="139" spans="108:109" ht="13.5" hidden="1" customHeight="1" x14ac:dyDescent="0.2">
      <c r="DD139" s="1239"/>
      <c r="DE139" s="1239"/>
    </row>
    <row r="140" spans="108:109" ht="13.5" hidden="1" customHeight="1" x14ac:dyDescent="0.2">
      <c r="DD140" s="1239"/>
      <c r="DE140" s="1239"/>
    </row>
    <row r="141" spans="108:109" ht="13.5" hidden="1" customHeight="1" x14ac:dyDescent="0.2">
      <c r="DD141" s="1239"/>
      <c r="DE141" s="1239"/>
    </row>
    <row r="142" spans="108:109" ht="13.5" hidden="1" customHeight="1" x14ac:dyDescent="0.2">
      <c r="DD142" s="1239"/>
      <c r="DE142" s="1239"/>
    </row>
    <row r="143" spans="108:109" ht="13.5" hidden="1" customHeight="1" x14ac:dyDescent="0.2">
      <c r="DD143" s="1239"/>
      <c r="DE143" s="1239"/>
    </row>
    <row r="144" spans="108:109" ht="13.5" hidden="1" customHeight="1" x14ac:dyDescent="0.2">
      <c r="DD144" s="1239"/>
      <c r="DE144" s="1239"/>
    </row>
    <row r="145" spans="108:109" ht="13.5" hidden="1" customHeight="1" x14ac:dyDescent="0.2">
      <c r="DD145" s="1239"/>
      <c r="DE145" s="1239"/>
    </row>
    <row r="146" spans="108:109" ht="13.5" hidden="1" customHeight="1" x14ac:dyDescent="0.2">
      <c r="DD146" s="1239"/>
      <c r="DE146" s="1239"/>
    </row>
    <row r="147" spans="108:109" ht="13.5" hidden="1" customHeight="1" x14ac:dyDescent="0.2">
      <c r="DD147" s="1239"/>
      <c r="DE147" s="1239"/>
    </row>
    <row r="148" spans="108:109" ht="13.5" hidden="1" customHeight="1" x14ac:dyDescent="0.2">
      <c r="DD148" s="1239"/>
      <c r="DE148" s="1239"/>
    </row>
    <row r="149" spans="108:109" ht="13.5" hidden="1" customHeight="1" x14ac:dyDescent="0.2">
      <c r="DD149" s="1239"/>
      <c r="DE149" s="1239"/>
    </row>
    <row r="150" spans="108:109" ht="13.5" hidden="1" customHeight="1" x14ac:dyDescent="0.2">
      <c r="DD150" s="1239"/>
      <c r="DE150" s="1239"/>
    </row>
    <row r="151" spans="108:109" ht="13.5" hidden="1" customHeight="1" x14ac:dyDescent="0.2">
      <c r="DD151" s="1239"/>
      <c r="DE151" s="1239"/>
    </row>
    <row r="152" spans="108:109" ht="13.5" hidden="1" customHeight="1" x14ac:dyDescent="0.2">
      <c r="DD152" s="1239"/>
      <c r="DE152" s="1239"/>
    </row>
    <row r="153" spans="108:109" ht="13.5" hidden="1" customHeight="1" x14ac:dyDescent="0.2">
      <c r="DD153" s="1239"/>
      <c r="DE153" s="1239"/>
    </row>
    <row r="154" spans="108:109" ht="13.5" hidden="1" customHeight="1" x14ac:dyDescent="0.2">
      <c r="DD154" s="1239"/>
      <c r="DE154" s="1239"/>
    </row>
    <row r="155" spans="108:109" ht="13.5" hidden="1" customHeight="1" x14ac:dyDescent="0.2">
      <c r="DD155" s="1239"/>
      <c r="DE155" s="1239"/>
    </row>
    <row r="156" spans="108:109" ht="13.5" hidden="1" customHeight="1" x14ac:dyDescent="0.2">
      <c r="DD156" s="1239"/>
      <c r="DE156" s="1239"/>
    </row>
    <row r="157" spans="108:109" ht="13.5" hidden="1" customHeight="1" x14ac:dyDescent="0.2">
      <c r="DD157" s="1239"/>
      <c r="DE157" s="1239"/>
    </row>
    <row r="158" spans="108:109" ht="13.5" hidden="1" customHeight="1" x14ac:dyDescent="0.2">
      <c r="DD158" s="1239"/>
      <c r="DE158" s="1239"/>
    </row>
    <row r="159" spans="108:109" ht="13.5" hidden="1" customHeight="1" x14ac:dyDescent="0.2">
      <c r="DD159" s="1239"/>
      <c r="DE159" s="1239"/>
    </row>
    <row r="160" spans="108:109" ht="13.5" hidden="1" customHeight="1" x14ac:dyDescent="0.2">
      <c r="DD160" s="1239"/>
      <c r="DE160" s="123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BgF6rjM5zF8I4Q/mjexzoGO8ZJsgPfmd7oBtN+7YMoOIGYYjV7EUrbzamXuEgrLnF93cuT90bB09zNgKh8DzQ==" saltValue="7d9kj4xRbT7QZy+qXw+5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50" zoomScaleNormal="50" zoomScaleSheetLayoutView="70" workbookViewId="0">
      <selection activeCell="AN70" sqref="AN70"/>
    </sheetView>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jyxJeNJ3gkpLGY0tD1t4V2S/itW7HAdwC58Z70gWyvjk+C+WDYpIZBublKZaN63+cNO7iAv7NM7OClS/+772A==" saltValue="qZWxQQAdXGRhEoJ8buuK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election activeCell="AN70" sqref="AN70"/>
    </sheetView>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c r="AG59" s="270"/>
      <c r="AH59" s="270"/>
    </row>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drdbvcz5w8/VgKJDCySw3pNOplOZ3jCy1kFfUa0vdRVxwLj4qdhXIJWpd8BuxP2UlkzmYSKtReXJEwCEWT6cw==" saltValue="4bLE1adkODACrBhHqMxp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9" customWidth="1"/>
    <col min="2" max="8" width="13.36328125" style="129" customWidth="1"/>
    <col min="9" max="16384" width="11.08984375" style="129"/>
  </cols>
  <sheetData>
    <row r="1" spans="1:8" x14ac:dyDescent="0.2">
      <c r="A1" s="123"/>
      <c r="B1" s="124"/>
      <c r="C1" s="125"/>
      <c r="D1" s="126"/>
      <c r="E1" s="127"/>
      <c r="F1" s="127"/>
      <c r="G1" s="127"/>
      <c r="H1" s="128"/>
    </row>
    <row r="2" spans="1:8" x14ac:dyDescent="0.2">
      <c r="A2" s="130"/>
      <c r="B2" s="131"/>
      <c r="C2" s="132"/>
      <c r="D2" s="133" t="s">
        <v>45</v>
      </c>
      <c r="E2" s="134"/>
      <c r="F2" s="135" t="s">
        <v>539</v>
      </c>
      <c r="G2" s="136"/>
      <c r="H2" s="137"/>
    </row>
    <row r="3" spans="1:8" x14ac:dyDescent="0.2">
      <c r="A3" s="133" t="s">
        <v>532</v>
      </c>
      <c r="B3" s="138"/>
      <c r="C3" s="139"/>
      <c r="D3" s="140">
        <v>41241</v>
      </c>
      <c r="E3" s="141"/>
      <c r="F3" s="142">
        <v>69477</v>
      </c>
      <c r="G3" s="143"/>
      <c r="H3" s="144"/>
    </row>
    <row r="4" spans="1:8" x14ac:dyDescent="0.2">
      <c r="A4" s="145"/>
      <c r="B4" s="146"/>
      <c r="C4" s="147"/>
      <c r="D4" s="148">
        <v>17071</v>
      </c>
      <c r="E4" s="149"/>
      <c r="F4" s="150">
        <v>31528</v>
      </c>
      <c r="G4" s="151"/>
      <c r="H4" s="152"/>
    </row>
    <row r="5" spans="1:8" x14ac:dyDescent="0.2">
      <c r="A5" s="133" t="s">
        <v>534</v>
      </c>
      <c r="B5" s="138"/>
      <c r="C5" s="139"/>
      <c r="D5" s="140">
        <v>36521</v>
      </c>
      <c r="E5" s="141"/>
      <c r="F5" s="142">
        <v>59668</v>
      </c>
      <c r="G5" s="143"/>
      <c r="H5" s="144"/>
    </row>
    <row r="6" spans="1:8" x14ac:dyDescent="0.2">
      <c r="A6" s="145"/>
      <c r="B6" s="146"/>
      <c r="C6" s="147"/>
      <c r="D6" s="148">
        <v>20890</v>
      </c>
      <c r="E6" s="149"/>
      <c r="F6" s="150">
        <v>31515</v>
      </c>
      <c r="G6" s="151"/>
      <c r="H6" s="152"/>
    </row>
    <row r="7" spans="1:8" x14ac:dyDescent="0.2">
      <c r="A7" s="133" t="s">
        <v>535</v>
      </c>
      <c r="B7" s="138"/>
      <c r="C7" s="139"/>
      <c r="D7" s="140">
        <v>17234</v>
      </c>
      <c r="E7" s="141"/>
      <c r="F7" s="142">
        <v>56894</v>
      </c>
      <c r="G7" s="143"/>
      <c r="H7" s="144"/>
    </row>
    <row r="8" spans="1:8" x14ac:dyDescent="0.2">
      <c r="A8" s="145"/>
      <c r="B8" s="146"/>
      <c r="C8" s="147"/>
      <c r="D8" s="148">
        <v>14803</v>
      </c>
      <c r="E8" s="149"/>
      <c r="F8" s="150">
        <v>32548</v>
      </c>
      <c r="G8" s="151"/>
      <c r="H8" s="152"/>
    </row>
    <row r="9" spans="1:8" x14ac:dyDescent="0.2">
      <c r="A9" s="133" t="s">
        <v>536</v>
      </c>
      <c r="B9" s="138"/>
      <c r="C9" s="139"/>
      <c r="D9" s="140">
        <v>46755</v>
      </c>
      <c r="E9" s="141"/>
      <c r="F9" s="142">
        <v>57122</v>
      </c>
      <c r="G9" s="143"/>
      <c r="H9" s="144"/>
    </row>
    <row r="10" spans="1:8" x14ac:dyDescent="0.2">
      <c r="A10" s="145"/>
      <c r="B10" s="146"/>
      <c r="C10" s="147"/>
      <c r="D10" s="148">
        <v>31236</v>
      </c>
      <c r="E10" s="149"/>
      <c r="F10" s="150">
        <v>36191</v>
      </c>
      <c r="G10" s="151"/>
      <c r="H10" s="152"/>
    </row>
    <row r="11" spans="1:8" x14ac:dyDescent="0.2">
      <c r="A11" s="133" t="s">
        <v>537</v>
      </c>
      <c r="B11" s="138"/>
      <c r="C11" s="139"/>
      <c r="D11" s="140">
        <v>57642</v>
      </c>
      <c r="E11" s="141"/>
      <c r="F11" s="142">
        <v>53655</v>
      </c>
      <c r="G11" s="143"/>
      <c r="H11" s="144"/>
    </row>
    <row r="12" spans="1:8" x14ac:dyDescent="0.2">
      <c r="A12" s="145"/>
      <c r="B12" s="146"/>
      <c r="C12" s="153"/>
      <c r="D12" s="148">
        <v>22644</v>
      </c>
      <c r="E12" s="149"/>
      <c r="F12" s="150">
        <v>32719</v>
      </c>
      <c r="G12" s="151"/>
      <c r="H12" s="152"/>
    </row>
    <row r="13" spans="1:8" x14ac:dyDescent="0.2">
      <c r="A13" s="133"/>
      <c r="B13" s="138"/>
      <c r="C13" s="154"/>
      <c r="D13" s="155">
        <v>39879</v>
      </c>
      <c r="E13" s="156"/>
      <c r="F13" s="157">
        <v>59363</v>
      </c>
      <c r="G13" s="158"/>
      <c r="H13" s="144"/>
    </row>
    <row r="14" spans="1:8" x14ac:dyDescent="0.2">
      <c r="A14" s="145"/>
      <c r="B14" s="146"/>
      <c r="C14" s="147"/>
      <c r="D14" s="148">
        <v>21329</v>
      </c>
      <c r="E14" s="149"/>
      <c r="F14" s="150">
        <v>32900</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6.04</v>
      </c>
      <c r="C19" s="159">
        <f>ROUND(VALUE(SUBSTITUTE(実質収支比率等に係る経年分析!G$48,"▲","-")),2)</f>
        <v>7.45</v>
      </c>
      <c r="D19" s="159">
        <f>ROUND(VALUE(SUBSTITUTE(実質収支比率等に係る経年分析!H$48,"▲","-")),2)</f>
        <v>8.2200000000000006</v>
      </c>
      <c r="E19" s="159">
        <f>ROUND(VALUE(SUBSTITUTE(実質収支比率等に係る経年分析!I$48,"▲","-")),2)</f>
        <v>3.39</v>
      </c>
      <c r="F19" s="159">
        <f>ROUND(VALUE(SUBSTITUTE(実質収支比率等に係る経年分析!J$48,"▲","-")),2)</f>
        <v>5.27</v>
      </c>
    </row>
    <row r="20" spans="1:11" x14ac:dyDescent="0.2">
      <c r="A20" s="159" t="s">
        <v>48</v>
      </c>
      <c r="B20" s="159">
        <f>ROUND(VALUE(SUBSTITUTE(実質収支比率等に係る経年分析!F$47,"▲","-")),2)</f>
        <v>12.22</v>
      </c>
      <c r="C20" s="159">
        <f>ROUND(VALUE(SUBSTITUTE(実質収支比率等に係る経年分析!G$47,"▲","-")),2)</f>
        <v>11.25</v>
      </c>
      <c r="D20" s="159">
        <f>ROUND(VALUE(SUBSTITUTE(実質収支比率等に係る経年分析!H$47,"▲","-")),2)</f>
        <v>35.01</v>
      </c>
      <c r="E20" s="159">
        <f>ROUND(VALUE(SUBSTITUTE(実質収支比率等に係る経年分析!I$47,"▲","-")),2)</f>
        <v>17.61</v>
      </c>
      <c r="F20" s="159">
        <f>ROUND(VALUE(SUBSTITUTE(実質収支比率等に係る経年分析!J$47,"▲","-")),2)</f>
        <v>44.83</v>
      </c>
    </row>
    <row r="21" spans="1:11" x14ac:dyDescent="0.2">
      <c r="A21" s="159" t="s">
        <v>49</v>
      </c>
      <c r="B21" s="159">
        <f>IF(ISNUMBER(VALUE(SUBSTITUTE(実質収支比率等に係る経年分析!F$49,"▲","-"))),ROUND(VALUE(SUBSTITUTE(実質収支比率等に係る経年分析!F$49,"▲","-")),2),NA())</f>
        <v>-2.1</v>
      </c>
      <c r="C21" s="159">
        <f>IF(ISNUMBER(VALUE(SUBSTITUTE(実質収支比率等に係る経年分析!G$49,"▲","-"))),ROUND(VALUE(SUBSTITUTE(実質収支比率等に係る経年分析!G$49,"▲","-")),2),NA())</f>
        <v>0.11</v>
      </c>
      <c r="D21" s="159">
        <f>IF(ISNUMBER(VALUE(SUBSTITUTE(実質収支比率等に係る経年分析!H$49,"▲","-"))),ROUND(VALUE(SUBSTITUTE(実質収支比率等に係る経年分析!H$49,"▲","-")),2),NA())</f>
        <v>24.94</v>
      </c>
      <c r="E21" s="159">
        <f>IF(ISNUMBER(VALUE(SUBSTITUTE(実質収支比率等に係る経年分析!I$49,"▲","-"))),ROUND(VALUE(SUBSTITUTE(実質収支比率等に係る経年分析!I$49,"▲","-")),2),NA())</f>
        <v>-15.02</v>
      </c>
      <c r="F21" s="159">
        <f>IF(ISNUMBER(VALUE(SUBSTITUTE(実質収支比率等に係る経年分析!J$49,"▲","-"))),ROUND(VALUE(SUBSTITUTE(実質収支比率等に係る経年分析!J$49,"▲","-")),2),NA())</f>
        <v>24.64</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2">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x14ac:dyDescent="0.2">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2">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1.34</v>
      </c>
    </row>
    <row r="34" spans="1:16" x14ac:dyDescent="0.2">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4.1399999999999997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3.29</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8.2100000000000009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5.26</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21.22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25.53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23.19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30.03</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1124</v>
      </c>
      <c r="E42" s="161"/>
      <c r="F42" s="161"/>
      <c r="G42" s="161">
        <f>'実質公債費比率（分子）の構造'!L$52</f>
        <v>1157</v>
      </c>
      <c r="H42" s="161"/>
      <c r="I42" s="161"/>
      <c r="J42" s="161">
        <f>'実質公債費比率（分子）の構造'!M$52</f>
        <v>1151</v>
      </c>
      <c r="K42" s="161"/>
      <c r="L42" s="161"/>
      <c r="M42" s="161">
        <f>'実質公債費比率（分子）の構造'!N$52</f>
        <v>1171</v>
      </c>
      <c r="N42" s="161"/>
      <c r="O42" s="161"/>
      <c r="P42" s="161">
        <f>'実質公債費比率（分子）の構造'!O$52</f>
        <v>1175</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2">
      <c r="A45" s="161" t="s">
        <v>59</v>
      </c>
      <c r="B45" s="161">
        <f>'実質公債費比率（分子）の構造'!K$49</f>
        <v>25</v>
      </c>
      <c r="C45" s="161"/>
      <c r="D45" s="161"/>
      <c r="E45" s="161">
        <f>'実質公債費比率（分子）の構造'!L$49</f>
        <v>28</v>
      </c>
      <c r="F45" s="161"/>
      <c r="G45" s="161"/>
      <c r="H45" s="161">
        <f>'実質公債費比率（分子）の構造'!M$49</f>
        <v>35</v>
      </c>
      <c r="I45" s="161"/>
      <c r="J45" s="161"/>
      <c r="K45" s="161">
        <f>'実質公債費比率（分子）の構造'!N$49</f>
        <v>56</v>
      </c>
      <c r="L45" s="161"/>
      <c r="M45" s="161"/>
      <c r="N45" s="161">
        <f>'実質公債費比率（分子）の構造'!O$49</f>
        <v>56</v>
      </c>
      <c r="O45" s="161"/>
      <c r="P45" s="161"/>
    </row>
    <row r="46" spans="1:16" x14ac:dyDescent="0.2">
      <c r="A46" s="161" t="s">
        <v>60</v>
      </c>
      <c r="B46" s="161">
        <f>'実質公債費比率（分子）の構造'!K$48</f>
        <v>604</v>
      </c>
      <c r="C46" s="161"/>
      <c r="D46" s="161"/>
      <c r="E46" s="161">
        <f>'実質公債費比率（分子）の構造'!L$48</f>
        <v>621</v>
      </c>
      <c r="F46" s="161"/>
      <c r="G46" s="161"/>
      <c r="H46" s="161">
        <f>'実質公債費比率（分子）の構造'!M$48</f>
        <v>649</v>
      </c>
      <c r="I46" s="161"/>
      <c r="J46" s="161"/>
      <c r="K46" s="161">
        <f>'実質公債費比率（分子）の構造'!N$48</f>
        <v>613</v>
      </c>
      <c r="L46" s="161"/>
      <c r="M46" s="161"/>
      <c r="N46" s="161">
        <f>'実質公債費比率（分子）の構造'!O$48</f>
        <v>627</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918</v>
      </c>
      <c r="C49" s="161"/>
      <c r="D49" s="161"/>
      <c r="E49" s="161">
        <f>'実質公債費比率（分子）の構造'!L$45</f>
        <v>881</v>
      </c>
      <c r="F49" s="161"/>
      <c r="G49" s="161"/>
      <c r="H49" s="161">
        <f>'実質公債費比率（分子）の構造'!M$45</f>
        <v>809</v>
      </c>
      <c r="I49" s="161"/>
      <c r="J49" s="161"/>
      <c r="K49" s="161">
        <f>'実質公債費比率（分子）の構造'!N$45</f>
        <v>785</v>
      </c>
      <c r="L49" s="161"/>
      <c r="M49" s="161"/>
      <c r="N49" s="161">
        <f>'実質公債費比率（分子）の構造'!O$45</f>
        <v>810</v>
      </c>
      <c r="O49" s="161"/>
      <c r="P49" s="161"/>
    </row>
    <row r="50" spans="1:16" x14ac:dyDescent="0.2">
      <c r="A50" s="161" t="s">
        <v>64</v>
      </c>
      <c r="B50" s="161" t="e">
        <f>NA()</f>
        <v>#N/A</v>
      </c>
      <c r="C50" s="161">
        <f>IF(ISNUMBER('実質公債費比率（分子）の構造'!K$53),'実質公債費比率（分子）の構造'!K$53,NA())</f>
        <v>423</v>
      </c>
      <c r="D50" s="161" t="e">
        <f>NA()</f>
        <v>#N/A</v>
      </c>
      <c r="E50" s="161" t="e">
        <f>NA()</f>
        <v>#N/A</v>
      </c>
      <c r="F50" s="161">
        <f>IF(ISNUMBER('実質公債費比率（分子）の構造'!L$53),'実質公債費比率（分子）の構造'!L$53,NA())</f>
        <v>373</v>
      </c>
      <c r="G50" s="161" t="e">
        <f>NA()</f>
        <v>#N/A</v>
      </c>
      <c r="H50" s="161" t="e">
        <f>NA()</f>
        <v>#N/A</v>
      </c>
      <c r="I50" s="161">
        <f>IF(ISNUMBER('実質公債費比率（分子）の構造'!M$53),'実質公債費比率（分子）の構造'!M$53,NA())</f>
        <v>342</v>
      </c>
      <c r="J50" s="161" t="e">
        <f>NA()</f>
        <v>#N/A</v>
      </c>
      <c r="K50" s="161" t="e">
        <f>NA()</f>
        <v>#N/A</v>
      </c>
      <c r="L50" s="161">
        <f>IF(ISNUMBER('実質公債費比率（分子）の構造'!N$53),'実質公債費比率（分子）の構造'!N$53,NA())</f>
        <v>283</v>
      </c>
      <c r="M50" s="161" t="e">
        <f>NA()</f>
        <v>#N/A</v>
      </c>
      <c r="N50" s="161" t="e">
        <f>NA()</f>
        <v>#N/A</v>
      </c>
      <c r="O50" s="161">
        <f>IF(ISNUMBER('実質公債費比率（分子）の構造'!O$53),'実質公債費比率（分子）の構造'!O$53,NA())</f>
        <v>318</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11814</v>
      </c>
      <c r="E56" s="160"/>
      <c r="F56" s="160"/>
      <c r="G56" s="160">
        <f>'将来負担比率（分子）の構造'!J$52</f>
        <v>11789</v>
      </c>
      <c r="H56" s="160"/>
      <c r="I56" s="160"/>
      <c r="J56" s="160">
        <f>'将来負担比率（分子）の構造'!K$52</f>
        <v>11692</v>
      </c>
      <c r="K56" s="160"/>
      <c r="L56" s="160"/>
      <c r="M56" s="160">
        <f>'将来負担比率（分子）の構造'!L$52</f>
        <v>11376</v>
      </c>
      <c r="N56" s="160"/>
      <c r="O56" s="160"/>
      <c r="P56" s="160">
        <f>'将来負担比率（分子）の構造'!M$52</f>
        <v>11291</v>
      </c>
    </row>
    <row r="57" spans="1:16" x14ac:dyDescent="0.2">
      <c r="A57" s="160" t="s">
        <v>35</v>
      </c>
      <c r="B57" s="160"/>
      <c r="C57" s="160"/>
      <c r="D57" s="160">
        <f>'将来負担比率（分子）の構造'!I$51</f>
        <v>2227</v>
      </c>
      <c r="E57" s="160"/>
      <c r="F57" s="160"/>
      <c r="G57" s="160">
        <f>'将来負担比率（分子）の構造'!J$51</f>
        <v>2110</v>
      </c>
      <c r="H57" s="160"/>
      <c r="I57" s="160"/>
      <c r="J57" s="160">
        <f>'将来負担比率（分子）の構造'!K$51</f>
        <v>1915</v>
      </c>
      <c r="K57" s="160"/>
      <c r="L57" s="160"/>
      <c r="M57" s="160">
        <f>'将来負担比率（分子）の構造'!L$51</f>
        <v>1760</v>
      </c>
      <c r="N57" s="160"/>
      <c r="O57" s="160"/>
      <c r="P57" s="160">
        <f>'将来負担比率（分子）の構造'!M$51</f>
        <v>1716</v>
      </c>
    </row>
    <row r="58" spans="1:16" x14ac:dyDescent="0.2">
      <c r="A58" s="160" t="s">
        <v>34</v>
      </c>
      <c r="B58" s="160"/>
      <c r="C58" s="160"/>
      <c r="D58" s="160">
        <f>'将来負担比率（分子）の構造'!I$50</f>
        <v>3626</v>
      </c>
      <c r="E58" s="160"/>
      <c r="F58" s="160"/>
      <c r="G58" s="160">
        <f>'将来負担比率（分子）の構造'!J$50</f>
        <v>3502</v>
      </c>
      <c r="H58" s="160"/>
      <c r="I58" s="160"/>
      <c r="J58" s="160">
        <f>'将来負担比率（分子）の構造'!K$50</f>
        <v>5381</v>
      </c>
      <c r="K58" s="160"/>
      <c r="L58" s="160"/>
      <c r="M58" s="160">
        <f>'将来負担比率（分子）の構造'!L$50</f>
        <v>4348</v>
      </c>
      <c r="N58" s="160"/>
      <c r="O58" s="160"/>
      <c r="P58" s="160">
        <f>'将来負担比率（分子）の構造'!M$50</f>
        <v>6920</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1213</v>
      </c>
      <c r="C62" s="160"/>
      <c r="D62" s="160"/>
      <c r="E62" s="160">
        <f>'将来負担比率（分子）の構造'!J$45</f>
        <v>1147</v>
      </c>
      <c r="F62" s="160"/>
      <c r="G62" s="160"/>
      <c r="H62" s="160">
        <f>'将来負担比率（分子）の構造'!K$45</f>
        <v>1093</v>
      </c>
      <c r="I62" s="160"/>
      <c r="J62" s="160"/>
      <c r="K62" s="160">
        <f>'将来負担比率（分子）の構造'!L$45</f>
        <v>1084</v>
      </c>
      <c r="L62" s="160"/>
      <c r="M62" s="160"/>
      <c r="N62" s="160">
        <f>'将来負担比率（分子）の構造'!M$45</f>
        <v>1023</v>
      </c>
      <c r="O62" s="160"/>
      <c r="P62" s="160"/>
    </row>
    <row r="63" spans="1:16" x14ac:dyDescent="0.2">
      <c r="A63" s="160" t="s">
        <v>27</v>
      </c>
      <c r="B63" s="160">
        <f>'将来負担比率（分子）の構造'!I$44</f>
        <v>157</v>
      </c>
      <c r="C63" s="160"/>
      <c r="D63" s="160"/>
      <c r="E63" s="160">
        <f>'将来負担比率（分子）の構造'!J$44</f>
        <v>243</v>
      </c>
      <c r="F63" s="160"/>
      <c r="G63" s="160"/>
      <c r="H63" s="160">
        <f>'将来負担比率（分子）の構造'!K$44</f>
        <v>451</v>
      </c>
      <c r="I63" s="160"/>
      <c r="J63" s="160"/>
      <c r="K63" s="160">
        <f>'将来負担比率（分子）の構造'!L$44</f>
        <v>418</v>
      </c>
      <c r="L63" s="160"/>
      <c r="M63" s="160"/>
      <c r="N63" s="160">
        <f>'将来負担比率（分子）の構造'!M$44</f>
        <v>370</v>
      </c>
      <c r="O63" s="160"/>
      <c r="P63" s="160"/>
    </row>
    <row r="64" spans="1:16" x14ac:dyDescent="0.2">
      <c r="A64" s="160" t="s">
        <v>26</v>
      </c>
      <c r="B64" s="160">
        <f>'将来負担比率（分子）の構造'!I$43</f>
        <v>8914</v>
      </c>
      <c r="C64" s="160"/>
      <c r="D64" s="160"/>
      <c r="E64" s="160">
        <f>'将来負担比率（分子）の構造'!J$43</f>
        <v>8502</v>
      </c>
      <c r="F64" s="160"/>
      <c r="G64" s="160"/>
      <c r="H64" s="160">
        <f>'将来負担比率（分子）の構造'!K$43</f>
        <v>8182</v>
      </c>
      <c r="I64" s="160"/>
      <c r="J64" s="160"/>
      <c r="K64" s="160">
        <f>'将来負担比率（分子）の構造'!L$43</f>
        <v>7725</v>
      </c>
      <c r="L64" s="160"/>
      <c r="M64" s="160"/>
      <c r="N64" s="160">
        <f>'将来負担比率（分子）の構造'!M$43</f>
        <v>7384</v>
      </c>
      <c r="O64" s="160"/>
      <c r="P64" s="160"/>
    </row>
    <row r="65" spans="1:16" x14ac:dyDescent="0.2">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24</v>
      </c>
      <c r="B66" s="160">
        <f>'将来負担比率（分子）の構造'!I$41</f>
        <v>8225</v>
      </c>
      <c r="C66" s="160"/>
      <c r="D66" s="160"/>
      <c r="E66" s="160">
        <f>'将来負担比率（分子）の構造'!J$41</f>
        <v>7826</v>
      </c>
      <c r="F66" s="160"/>
      <c r="G66" s="160"/>
      <c r="H66" s="160">
        <f>'将来負担比率（分子）の構造'!K$41</f>
        <v>7191</v>
      </c>
      <c r="I66" s="160"/>
      <c r="J66" s="160"/>
      <c r="K66" s="160">
        <f>'将来負担比率（分子）の構造'!L$41</f>
        <v>6998</v>
      </c>
      <c r="L66" s="160"/>
      <c r="M66" s="160"/>
      <c r="N66" s="160">
        <f>'将来負担比率（分子）の構造'!M$41</f>
        <v>6755</v>
      </c>
      <c r="O66" s="160"/>
      <c r="P66" s="160"/>
    </row>
    <row r="67" spans="1:16" x14ac:dyDescent="0.2">
      <c r="A67" s="160" t="s">
        <v>68</v>
      </c>
      <c r="B67" s="160" t="e">
        <f>NA()</f>
        <v>#N/A</v>
      </c>
      <c r="C67" s="160">
        <f>IF(ISNUMBER('将来負担比率（分子）の構造'!I$53), IF('将来負担比率（分子）の構造'!I$53 &lt; 0, 0, '将来負担比率（分子）の構造'!I$53), NA())</f>
        <v>841</v>
      </c>
      <c r="D67" s="160" t="e">
        <f>NA()</f>
        <v>#N/A</v>
      </c>
      <c r="E67" s="160" t="e">
        <f>NA()</f>
        <v>#N/A</v>
      </c>
      <c r="F67" s="160">
        <f>IF(ISNUMBER('将来負担比率（分子）の構造'!J$53), IF('将来負担比率（分子）の構造'!J$53 &lt; 0, 0, '将来負担比率（分子）の構造'!J$53), NA())</f>
        <v>317</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2421</v>
      </c>
      <c r="C72" s="164">
        <f>基金残高に係る経年分析!G55</f>
        <v>1461</v>
      </c>
      <c r="D72" s="164">
        <f>基金残高に係る経年分析!H55</f>
        <v>3069</v>
      </c>
    </row>
    <row r="73" spans="1:16" x14ac:dyDescent="0.2">
      <c r="A73" s="163" t="s">
        <v>71</v>
      </c>
      <c r="B73" s="164">
        <f>基金残高に係る経年分析!F56</f>
        <v>1072</v>
      </c>
      <c r="C73" s="164">
        <f>基金残高に係る経年分析!G56</f>
        <v>1073</v>
      </c>
      <c r="D73" s="164">
        <f>基金残高に係る経年分析!H56</f>
        <v>1773</v>
      </c>
    </row>
    <row r="74" spans="1:16" x14ac:dyDescent="0.2">
      <c r="A74" s="163" t="s">
        <v>72</v>
      </c>
      <c r="B74" s="164">
        <f>基金残高に係る経年分析!F57</f>
        <v>644</v>
      </c>
      <c r="C74" s="164">
        <f>基金残高に係る経年分析!G57</f>
        <v>545</v>
      </c>
      <c r="D74" s="164">
        <f>基金残高に係る経年分析!H57</f>
        <v>738</v>
      </c>
    </row>
  </sheetData>
  <sheetProtection algorithmName="SHA-512" hashValue="OsOw4R8EXHgqO3cXBZlrFkWZHQma3PwkZBY8kAf42OYMWEUE6o13D+GkOz5b2cvA3v/4rB/++LlCsIywEupRUA==" saltValue="t900C+EsdsfDYY4dejhC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05" customWidth="1"/>
    <col min="96" max="133" width="1.6328125" style="221" customWidth="1"/>
    <col min="134" max="143" width="1.63281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2">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2">
      <c r="B5" s="607" t="s">
        <v>222</v>
      </c>
      <c r="C5" s="608"/>
      <c r="D5" s="608"/>
      <c r="E5" s="608"/>
      <c r="F5" s="608"/>
      <c r="G5" s="608"/>
      <c r="H5" s="608"/>
      <c r="I5" s="608"/>
      <c r="J5" s="608"/>
      <c r="K5" s="608"/>
      <c r="L5" s="608"/>
      <c r="M5" s="608"/>
      <c r="N5" s="608"/>
      <c r="O5" s="608"/>
      <c r="P5" s="608"/>
      <c r="Q5" s="609"/>
      <c r="R5" s="610">
        <v>8523139</v>
      </c>
      <c r="S5" s="611"/>
      <c r="T5" s="611"/>
      <c r="U5" s="611"/>
      <c r="V5" s="611"/>
      <c r="W5" s="611"/>
      <c r="X5" s="611"/>
      <c r="Y5" s="612"/>
      <c r="Z5" s="613">
        <v>63.4</v>
      </c>
      <c r="AA5" s="613"/>
      <c r="AB5" s="613"/>
      <c r="AC5" s="613"/>
      <c r="AD5" s="614">
        <v>8303195</v>
      </c>
      <c r="AE5" s="614"/>
      <c r="AF5" s="614"/>
      <c r="AG5" s="614"/>
      <c r="AH5" s="614"/>
      <c r="AI5" s="614"/>
      <c r="AJ5" s="614"/>
      <c r="AK5" s="614"/>
      <c r="AL5" s="615">
        <v>87.5</v>
      </c>
      <c r="AM5" s="616"/>
      <c r="AN5" s="616"/>
      <c r="AO5" s="617"/>
      <c r="AP5" s="607" t="s">
        <v>223</v>
      </c>
      <c r="AQ5" s="608"/>
      <c r="AR5" s="608"/>
      <c r="AS5" s="608"/>
      <c r="AT5" s="608"/>
      <c r="AU5" s="608"/>
      <c r="AV5" s="608"/>
      <c r="AW5" s="608"/>
      <c r="AX5" s="608"/>
      <c r="AY5" s="608"/>
      <c r="AZ5" s="608"/>
      <c r="BA5" s="608"/>
      <c r="BB5" s="608"/>
      <c r="BC5" s="608"/>
      <c r="BD5" s="608"/>
      <c r="BE5" s="608"/>
      <c r="BF5" s="609"/>
      <c r="BG5" s="621">
        <v>8303195</v>
      </c>
      <c r="BH5" s="622"/>
      <c r="BI5" s="622"/>
      <c r="BJ5" s="622"/>
      <c r="BK5" s="622"/>
      <c r="BL5" s="622"/>
      <c r="BM5" s="622"/>
      <c r="BN5" s="623"/>
      <c r="BO5" s="624">
        <v>97.4</v>
      </c>
      <c r="BP5" s="624"/>
      <c r="BQ5" s="624"/>
      <c r="BR5" s="624"/>
      <c r="BS5" s="625">
        <v>628869</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2">
      <c r="B6" s="618" t="s">
        <v>227</v>
      </c>
      <c r="C6" s="619"/>
      <c r="D6" s="619"/>
      <c r="E6" s="619"/>
      <c r="F6" s="619"/>
      <c r="G6" s="619"/>
      <c r="H6" s="619"/>
      <c r="I6" s="619"/>
      <c r="J6" s="619"/>
      <c r="K6" s="619"/>
      <c r="L6" s="619"/>
      <c r="M6" s="619"/>
      <c r="N6" s="619"/>
      <c r="O6" s="619"/>
      <c r="P6" s="619"/>
      <c r="Q6" s="620"/>
      <c r="R6" s="621">
        <v>141967</v>
      </c>
      <c r="S6" s="622"/>
      <c r="T6" s="622"/>
      <c r="U6" s="622"/>
      <c r="V6" s="622"/>
      <c r="W6" s="622"/>
      <c r="X6" s="622"/>
      <c r="Y6" s="623"/>
      <c r="Z6" s="624">
        <v>1.1000000000000001</v>
      </c>
      <c r="AA6" s="624"/>
      <c r="AB6" s="624"/>
      <c r="AC6" s="624"/>
      <c r="AD6" s="625">
        <v>141967</v>
      </c>
      <c r="AE6" s="625"/>
      <c r="AF6" s="625"/>
      <c r="AG6" s="625"/>
      <c r="AH6" s="625"/>
      <c r="AI6" s="625"/>
      <c r="AJ6" s="625"/>
      <c r="AK6" s="625"/>
      <c r="AL6" s="626">
        <v>1.5</v>
      </c>
      <c r="AM6" s="627"/>
      <c r="AN6" s="627"/>
      <c r="AO6" s="628"/>
      <c r="AP6" s="618" t="s">
        <v>228</v>
      </c>
      <c r="AQ6" s="619"/>
      <c r="AR6" s="619"/>
      <c r="AS6" s="619"/>
      <c r="AT6" s="619"/>
      <c r="AU6" s="619"/>
      <c r="AV6" s="619"/>
      <c r="AW6" s="619"/>
      <c r="AX6" s="619"/>
      <c r="AY6" s="619"/>
      <c r="AZ6" s="619"/>
      <c r="BA6" s="619"/>
      <c r="BB6" s="619"/>
      <c r="BC6" s="619"/>
      <c r="BD6" s="619"/>
      <c r="BE6" s="619"/>
      <c r="BF6" s="620"/>
      <c r="BG6" s="621">
        <v>8303195</v>
      </c>
      <c r="BH6" s="622"/>
      <c r="BI6" s="622"/>
      <c r="BJ6" s="622"/>
      <c r="BK6" s="622"/>
      <c r="BL6" s="622"/>
      <c r="BM6" s="622"/>
      <c r="BN6" s="623"/>
      <c r="BO6" s="624">
        <v>97.4</v>
      </c>
      <c r="BP6" s="624"/>
      <c r="BQ6" s="624"/>
      <c r="BR6" s="624"/>
      <c r="BS6" s="625">
        <v>628869</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118354</v>
      </c>
      <c r="CS6" s="622"/>
      <c r="CT6" s="622"/>
      <c r="CU6" s="622"/>
      <c r="CV6" s="622"/>
      <c r="CW6" s="622"/>
      <c r="CX6" s="622"/>
      <c r="CY6" s="623"/>
      <c r="CZ6" s="615">
        <v>0.9</v>
      </c>
      <c r="DA6" s="616"/>
      <c r="DB6" s="616"/>
      <c r="DC6" s="635"/>
      <c r="DD6" s="630" t="s">
        <v>123</v>
      </c>
      <c r="DE6" s="622"/>
      <c r="DF6" s="622"/>
      <c r="DG6" s="622"/>
      <c r="DH6" s="622"/>
      <c r="DI6" s="622"/>
      <c r="DJ6" s="622"/>
      <c r="DK6" s="622"/>
      <c r="DL6" s="622"/>
      <c r="DM6" s="622"/>
      <c r="DN6" s="622"/>
      <c r="DO6" s="622"/>
      <c r="DP6" s="623"/>
      <c r="DQ6" s="630">
        <v>118354</v>
      </c>
      <c r="DR6" s="622"/>
      <c r="DS6" s="622"/>
      <c r="DT6" s="622"/>
      <c r="DU6" s="622"/>
      <c r="DV6" s="622"/>
      <c r="DW6" s="622"/>
      <c r="DX6" s="622"/>
      <c r="DY6" s="622"/>
      <c r="DZ6" s="622"/>
      <c r="EA6" s="622"/>
      <c r="EB6" s="622"/>
      <c r="EC6" s="631"/>
    </row>
    <row r="7" spans="2:143" ht="11.25" customHeight="1" x14ac:dyDescent="0.2">
      <c r="B7" s="618" t="s">
        <v>230</v>
      </c>
      <c r="C7" s="619"/>
      <c r="D7" s="619"/>
      <c r="E7" s="619"/>
      <c r="F7" s="619"/>
      <c r="G7" s="619"/>
      <c r="H7" s="619"/>
      <c r="I7" s="619"/>
      <c r="J7" s="619"/>
      <c r="K7" s="619"/>
      <c r="L7" s="619"/>
      <c r="M7" s="619"/>
      <c r="N7" s="619"/>
      <c r="O7" s="619"/>
      <c r="P7" s="619"/>
      <c r="Q7" s="620"/>
      <c r="R7" s="621">
        <v>6313</v>
      </c>
      <c r="S7" s="622"/>
      <c r="T7" s="622"/>
      <c r="U7" s="622"/>
      <c r="V7" s="622"/>
      <c r="W7" s="622"/>
      <c r="X7" s="622"/>
      <c r="Y7" s="623"/>
      <c r="Z7" s="624">
        <v>0</v>
      </c>
      <c r="AA7" s="624"/>
      <c r="AB7" s="624"/>
      <c r="AC7" s="624"/>
      <c r="AD7" s="625">
        <v>6313</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4899408</v>
      </c>
      <c r="BH7" s="622"/>
      <c r="BI7" s="622"/>
      <c r="BJ7" s="622"/>
      <c r="BK7" s="622"/>
      <c r="BL7" s="622"/>
      <c r="BM7" s="622"/>
      <c r="BN7" s="623"/>
      <c r="BO7" s="624">
        <v>57.5</v>
      </c>
      <c r="BP7" s="624"/>
      <c r="BQ7" s="624"/>
      <c r="BR7" s="624"/>
      <c r="BS7" s="625">
        <v>628869</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3482450</v>
      </c>
      <c r="CS7" s="622"/>
      <c r="CT7" s="622"/>
      <c r="CU7" s="622"/>
      <c r="CV7" s="622"/>
      <c r="CW7" s="622"/>
      <c r="CX7" s="622"/>
      <c r="CY7" s="623"/>
      <c r="CZ7" s="624">
        <v>26.6</v>
      </c>
      <c r="DA7" s="624"/>
      <c r="DB7" s="624"/>
      <c r="DC7" s="624"/>
      <c r="DD7" s="630">
        <v>28056</v>
      </c>
      <c r="DE7" s="622"/>
      <c r="DF7" s="622"/>
      <c r="DG7" s="622"/>
      <c r="DH7" s="622"/>
      <c r="DI7" s="622"/>
      <c r="DJ7" s="622"/>
      <c r="DK7" s="622"/>
      <c r="DL7" s="622"/>
      <c r="DM7" s="622"/>
      <c r="DN7" s="622"/>
      <c r="DO7" s="622"/>
      <c r="DP7" s="623"/>
      <c r="DQ7" s="630">
        <v>3305716</v>
      </c>
      <c r="DR7" s="622"/>
      <c r="DS7" s="622"/>
      <c r="DT7" s="622"/>
      <c r="DU7" s="622"/>
      <c r="DV7" s="622"/>
      <c r="DW7" s="622"/>
      <c r="DX7" s="622"/>
      <c r="DY7" s="622"/>
      <c r="DZ7" s="622"/>
      <c r="EA7" s="622"/>
      <c r="EB7" s="622"/>
      <c r="EC7" s="631"/>
    </row>
    <row r="8" spans="2:143" ht="11.25" customHeight="1" x14ac:dyDescent="0.2">
      <c r="B8" s="618" t="s">
        <v>233</v>
      </c>
      <c r="C8" s="619"/>
      <c r="D8" s="619"/>
      <c r="E8" s="619"/>
      <c r="F8" s="619"/>
      <c r="G8" s="619"/>
      <c r="H8" s="619"/>
      <c r="I8" s="619"/>
      <c r="J8" s="619"/>
      <c r="K8" s="619"/>
      <c r="L8" s="619"/>
      <c r="M8" s="619"/>
      <c r="N8" s="619"/>
      <c r="O8" s="619"/>
      <c r="P8" s="619"/>
      <c r="Q8" s="620"/>
      <c r="R8" s="621">
        <v>19250</v>
      </c>
      <c r="S8" s="622"/>
      <c r="T8" s="622"/>
      <c r="U8" s="622"/>
      <c r="V8" s="622"/>
      <c r="W8" s="622"/>
      <c r="X8" s="622"/>
      <c r="Y8" s="623"/>
      <c r="Z8" s="624">
        <v>0.1</v>
      </c>
      <c r="AA8" s="624"/>
      <c r="AB8" s="624"/>
      <c r="AC8" s="624"/>
      <c r="AD8" s="625">
        <v>19250</v>
      </c>
      <c r="AE8" s="625"/>
      <c r="AF8" s="625"/>
      <c r="AG8" s="625"/>
      <c r="AH8" s="625"/>
      <c r="AI8" s="625"/>
      <c r="AJ8" s="625"/>
      <c r="AK8" s="625"/>
      <c r="AL8" s="626">
        <v>0.2</v>
      </c>
      <c r="AM8" s="627"/>
      <c r="AN8" s="627"/>
      <c r="AO8" s="628"/>
      <c r="AP8" s="618" t="s">
        <v>234</v>
      </c>
      <c r="AQ8" s="619"/>
      <c r="AR8" s="619"/>
      <c r="AS8" s="619"/>
      <c r="AT8" s="619"/>
      <c r="AU8" s="619"/>
      <c r="AV8" s="619"/>
      <c r="AW8" s="619"/>
      <c r="AX8" s="619"/>
      <c r="AY8" s="619"/>
      <c r="AZ8" s="619"/>
      <c r="BA8" s="619"/>
      <c r="BB8" s="619"/>
      <c r="BC8" s="619"/>
      <c r="BD8" s="619"/>
      <c r="BE8" s="619"/>
      <c r="BF8" s="620"/>
      <c r="BG8" s="621">
        <v>56069</v>
      </c>
      <c r="BH8" s="622"/>
      <c r="BI8" s="622"/>
      <c r="BJ8" s="622"/>
      <c r="BK8" s="622"/>
      <c r="BL8" s="622"/>
      <c r="BM8" s="622"/>
      <c r="BN8" s="623"/>
      <c r="BO8" s="624">
        <v>0.7</v>
      </c>
      <c r="BP8" s="624"/>
      <c r="BQ8" s="624"/>
      <c r="BR8" s="624"/>
      <c r="BS8" s="630" t="s">
        <v>123</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3755983</v>
      </c>
      <c r="CS8" s="622"/>
      <c r="CT8" s="622"/>
      <c r="CU8" s="622"/>
      <c r="CV8" s="622"/>
      <c r="CW8" s="622"/>
      <c r="CX8" s="622"/>
      <c r="CY8" s="623"/>
      <c r="CZ8" s="624">
        <v>28.7</v>
      </c>
      <c r="DA8" s="624"/>
      <c r="DB8" s="624"/>
      <c r="DC8" s="624"/>
      <c r="DD8" s="630">
        <v>469132</v>
      </c>
      <c r="DE8" s="622"/>
      <c r="DF8" s="622"/>
      <c r="DG8" s="622"/>
      <c r="DH8" s="622"/>
      <c r="DI8" s="622"/>
      <c r="DJ8" s="622"/>
      <c r="DK8" s="622"/>
      <c r="DL8" s="622"/>
      <c r="DM8" s="622"/>
      <c r="DN8" s="622"/>
      <c r="DO8" s="622"/>
      <c r="DP8" s="623"/>
      <c r="DQ8" s="630">
        <v>1702514</v>
      </c>
      <c r="DR8" s="622"/>
      <c r="DS8" s="622"/>
      <c r="DT8" s="622"/>
      <c r="DU8" s="622"/>
      <c r="DV8" s="622"/>
      <c r="DW8" s="622"/>
      <c r="DX8" s="622"/>
      <c r="DY8" s="622"/>
      <c r="DZ8" s="622"/>
      <c r="EA8" s="622"/>
      <c r="EB8" s="622"/>
      <c r="EC8" s="631"/>
    </row>
    <row r="9" spans="2:143" ht="11.25" customHeight="1" x14ac:dyDescent="0.2">
      <c r="B9" s="618" t="s">
        <v>236</v>
      </c>
      <c r="C9" s="619"/>
      <c r="D9" s="619"/>
      <c r="E9" s="619"/>
      <c r="F9" s="619"/>
      <c r="G9" s="619"/>
      <c r="H9" s="619"/>
      <c r="I9" s="619"/>
      <c r="J9" s="619"/>
      <c r="K9" s="619"/>
      <c r="L9" s="619"/>
      <c r="M9" s="619"/>
      <c r="N9" s="619"/>
      <c r="O9" s="619"/>
      <c r="P9" s="619"/>
      <c r="Q9" s="620"/>
      <c r="R9" s="621">
        <v>20436</v>
      </c>
      <c r="S9" s="622"/>
      <c r="T9" s="622"/>
      <c r="U9" s="622"/>
      <c r="V9" s="622"/>
      <c r="W9" s="622"/>
      <c r="X9" s="622"/>
      <c r="Y9" s="623"/>
      <c r="Z9" s="624">
        <v>0.2</v>
      </c>
      <c r="AA9" s="624"/>
      <c r="AB9" s="624"/>
      <c r="AC9" s="624"/>
      <c r="AD9" s="625">
        <v>20436</v>
      </c>
      <c r="AE9" s="625"/>
      <c r="AF9" s="625"/>
      <c r="AG9" s="625"/>
      <c r="AH9" s="625"/>
      <c r="AI9" s="625"/>
      <c r="AJ9" s="625"/>
      <c r="AK9" s="625"/>
      <c r="AL9" s="626">
        <v>0.2</v>
      </c>
      <c r="AM9" s="627"/>
      <c r="AN9" s="627"/>
      <c r="AO9" s="628"/>
      <c r="AP9" s="618" t="s">
        <v>237</v>
      </c>
      <c r="AQ9" s="619"/>
      <c r="AR9" s="619"/>
      <c r="AS9" s="619"/>
      <c r="AT9" s="619"/>
      <c r="AU9" s="619"/>
      <c r="AV9" s="619"/>
      <c r="AW9" s="619"/>
      <c r="AX9" s="619"/>
      <c r="AY9" s="619"/>
      <c r="AZ9" s="619"/>
      <c r="BA9" s="619"/>
      <c r="BB9" s="619"/>
      <c r="BC9" s="619"/>
      <c r="BD9" s="619"/>
      <c r="BE9" s="619"/>
      <c r="BF9" s="620"/>
      <c r="BG9" s="621">
        <v>1675454</v>
      </c>
      <c r="BH9" s="622"/>
      <c r="BI9" s="622"/>
      <c r="BJ9" s="622"/>
      <c r="BK9" s="622"/>
      <c r="BL9" s="622"/>
      <c r="BM9" s="622"/>
      <c r="BN9" s="623"/>
      <c r="BO9" s="624">
        <v>19.7</v>
      </c>
      <c r="BP9" s="624"/>
      <c r="BQ9" s="624"/>
      <c r="BR9" s="624"/>
      <c r="BS9" s="630" t="s">
        <v>238</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961715</v>
      </c>
      <c r="CS9" s="622"/>
      <c r="CT9" s="622"/>
      <c r="CU9" s="622"/>
      <c r="CV9" s="622"/>
      <c r="CW9" s="622"/>
      <c r="CX9" s="622"/>
      <c r="CY9" s="623"/>
      <c r="CZ9" s="624">
        <v>7.4</v>
      </c>
      <c r="DA9" s="624"/>
      <c r="DB9" s="624"/>
      <c r="DC9" s="624"/>
      <c r="DD9" s="630">
        <v>24377</v>
      </c>
      <c r="DE9" s="622"/>
      <c r="DF9" s="622"/>
      <c r="DG9" s="622"/>
      <c r="DH9" s="622"/>
      <c r="DI9" s="622"/>
      <c r="DJ9" s="622"/>
      <c r="DK9" s="622"/>
      <c r="DL9" s="622"/>
      <c r="DM9" s="622"/>
      <c r="DN9" s="622"/>
      <c r="DO9" s="622"/>
      <c r="DP9" s="623"/>
      <c r="DQ9" s="630">
        <v>936816</v>
      </c>
      <c r="DR9" s="622"/>
      <c r="DS9" s="622"/>
      <c r="DT9" s="622"/>
      <c r="DU9" s="622"/>
      <c r="DV9" s="622"/>
      <c r="DW9" s="622"/>
      <c r="DX9" s="622"/>
      <c r="DY9" s="622"/>
      <c r="DZ9" s="622"/>
      <c r="EA9" s="622"/>
      <c r="EB9" s="622"/>
      <c r="EC9" s="631"/>
    </row>
    <row r="10" spans="2:143" ht="11.25" customHeight="1" x14ac:dyDescent="0.2">
      <c r="B10" s="618" t="s">
        <v>240</v>
      </c>
      <c r="C10" s="619"/>
      <c r="D10" s="619"/>
      <c r="E10" s="619"/>
      <c r="F10" s="619"/>
      <c r="G10" s="619"/>
      <c r="H10" s="619"/>
      <c r="I10" s="619"/>
      <c r="J10" s="619"/>
      <c r="K10" s="619"/>
      <c r="L10" s="619"/>
      <c r="M10" s="619"/>
      <c r="N10" s="619"/>
      <c r="O10" s="619"/>
      <c r="P10" s="619"/>
      <c r="Q10" s="620"/>
      <c r="R10" s="621" t="s">
        <v>123</v>
      </c>
      <c r="S10" s="622"/>
      <c r="T10" s="622"/>
      <c r="U10" s="622"/>
      <c r="V10" s="622"/>
      <c r="W10" s="622"/>
      <c r="X10" s="622"/>
      <c r="Y10" s="623"/>
      <c r="Z10" s="624" t="s">
        <v>123</v>
      </c>
      <c r="AA10" s="624"/>
      <c r="AB10" s="624"/>
      <c r="AC10" s="624"/>
      <c r="AD10" s="625" t="s">
        <v>123</v>
      </c>
      <c r="AE10" s="625"/>
      <c r="AF10" s="625"/>
      <c r="AG10" s="625"/>
      <c r="AH10" s="625"/>
      <c r="AI10" s="625"/>
      <c r="AJ10" s="625"/>
      <c r="AK10" s="625"/>
      <c r="AL10" s="626" t="s">
        <v>123</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132489</v>
      </c>
      <c r="BH10" s="622"/>
      <c r="BI10" s="622"/>
      <c r="BJ10" s="622"/>
      <c r="BK10" s="622"/>
      <c r="BL10" s="622"/>
      <c r="BM10" s="622"/>
      <c r="BN10" s="623"/>
      <c r="BO10" s="624">
        <v>1.6</v>
      </c>
      <c r="BP10" s="624"/>
      <c r="BQ10" s="624"/>
      <c r="BR10" s="624"/>
      <c r="BS10" s="630">
        <v>22073</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100</v>
      </c>
      <c r="CS10" s="622"/>
      <c r="CT10" s="622"/>
      <c r="CU10" s="622"/>
      <c r="CV10" s="622"/>
      <c r="CW10" s="622"/>
      <c r="CX10" s="622"/>
      <c r="CY10" s="623"/>
      <c r="CZ10" s="624">
        <v>0</v>
      </c>
      <c r="DA10" s="624"/>
      <c r="DB10" s="624"/>
      <c r="DC10" s="624"/>
      <c r="DD10" s="630" t="s">
        <v>123</v>
      </c>
      <c r="DE10" s="622"/>
      <c r="DF10" s="622"/>
      <c r="DG10" s="622"/>
      <c r="DH10" s="622"/>
      <c r="DI10" s="622"/>
      <c r="DJ10" s="622"/>
      <c r="DK10" s="622"/>
      <c r="DL10" s="622"/>
      <c r="DM10" s="622"/>
      <c r="DN10" s="622"/>
      <c r="DO10" s="622"/>
      <c r="DP10" s="623"/>
      <c r="DQ10" s="630">
        <v>100</v>
      </c>
      <c r="DR10" s="622"/>
      <c r="DS10" s="622"/>
      <c r="DT10" s="622"/>
      <c r="DU10" s="622"/>
      <c r="DV10" s="622"/>
      <c r="DW10" s="622"/>
      <c r="DX10" s="622"/>
      <c r="DY10" s="622"/>
      <c r="DZ10" s="622"/>
      <c r="EA10" s="622"/>
      <c r="EB10" s="622"/>
      <c r="EC10" s="631"/>
    </row>
    <row r="11" spans="2:143" ht="11.25" customHeight="1" x14ac:dyDescent="0.2">
      <c r="B11" s="618" t="s">
        <v>243</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123</v>
      </c>
      <c r="AA11" s="624"/>
      <c r="AB11" s="624"/>
      <c r="AC11" s="624"/>
      <c r="AD11" s="625" t="s">
        <v>123</v>
      </c>
      <c r="AE11" s="625"/>
      <c r="AF11" s="625"/>
      <c r="AG11" s="625"/>
      <c r="AH11" s="625"/>
      <c r="AI11" s="625"/>
      <c r="AJ11" s="625"/>
      <c r="AK11" s="625"/>
      <c r="AL11" s="626" t="s">
        <v>244</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3035396</v>
      </c>
      <c r="BH11" s="622"/>
      <c r="BI11" s="622"/>
      <c r="BJ11" s="622"/>
      <c r="BK11" s="622"/>
      <c r="BL11" s="622"/>
      <c r="BM11" s="622"/>
      <c r="BN11" s="623"/>
      <c r="BO11" s="624">
        <v>35.6</v>
      </c>
      <c r="BP11" s="624"/>
      <c r="BQ11" s="624"/>
      <c r="BR11" s="624"/>
      <c r="BS11" s="630">
        <v>606796</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536392</v>
      </c>
      <c r="CS11" s="622"/>
      <c r="CT11" s="622"/>
      <c r="CU11" s="622"/>
      <c r="CV11" s="622"/>
      <c r="CW11" s="622"/>
      <c r="CX11" s="622"/>
      <c r="CY11" s="623"/>
      <c r="CZ11" s="624">
        <v>4.0999999999999996</v>
      </c>
      <c r="DA11" s="624"/>
      <c r="DB11" s="624"/>
      <c r="DC11" s="624"/>
      <c r="DD11" s="630">
        <v>87166</v>
      </c>
      <c r="DE11" s="622"/>
      <c r="DF11" s="622"/>
      <c r="DG11" s="622"/>
      <c r="DH11" s="622"/>
      <c r="DI11" s="622"/>
      <c r="DJ11" s="622"/>
      <c r="DK11" s="622"/>
      <c r="DL11" s="622"/>
      <c r="DM11" s="622"/>
      <c r="DN11" s="622"/>
      <c r="DO11" s="622"/>
      <c r="DP11" s="623"/>
      <c r="DQ11" s="630">
        <v>446577</v>
      </c>
      <c r="DR11" s="622"/>
      <c r="DS11" s="622"/>
      <c r="DT11" s="622"/>
      <c r="DU11" s="622"/>
      <c r="DV11" s="622"/>
      <c r="DW11" s="622"/>
      <c r="DX11" s="622"/>
      <c r="DY11" s="622"/>
      <c r="DZ11" s="622"/>
      <c r="EA11" s="622"/>
      <c r="EB11" s="622"/>
      <c r="EC11" s="631"/>
    </row>
    <row r="12" spans="2:143" ht="11.25" customHeight="1" x14ac:dyDescent="0.2">
      <c r="B12" s="618" t="s">
        <v>247</v>
      </c>
      <c r="C12" s="619"/>
      <c r="D12" s="619"/>
      <c r="E12" s="619"/>
      <c r="F12" s="619"/>
      <c r="G12" s="619"/>
      <c r="H12" s="619"/>
      <c r="I12" s="619"/>
      <c r="J12" s="619"/>
      <c r="K12" s="619"/>
      <c r="L12" s="619"/>
      <c r="M12" s="619"/>
      <c r="N12" s="619"/>
      <c r="O12" s="619"/>
      <c r="P12" s="619"/>
      <c r="Q12" s="620"/>
      <c r="R12" s="621">
        <v>618647</v>
      </c>
      <c r="S12" s="622"/>
      <c r="T12" s="622"/>
      <c r="U12" s="622"/>
      <c r="V12" s="622"/>
      <c r="W12" s="622"/>
      <c r="X12" s="622"/>
      <c r="Y12" s="623"/>
      <c r="Z12" s="624">
        <v>4.5999999999999996</v>
      </c>
      <c r="AA12" s="624"/>
      <c r="AB12" s="624"/>
      <c r="AC12" s="624"/>
      <c r="AD12" s="625">
        <v>618647</v>
      </c>
      <c r="AE12" s="625"/>
      <c r="AF12" s="625"/>
      <c r="AG12" s="625"/>
      <c r="AH12" s="625"/>
      <c r="AI12" s="625"/>
      <c r="AJ12" s="625"/>
      <c r="AK12" s="625"/>
      <c r="AL12" s="626">
        <v>6.5</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3039734</v>
      </c>
      <c r="BH12" s="622"/>
      <c r="BI12" s="622"/>
      <c r="BJ12" s="622"/>
      <c r="BK12" s="622"/>
      <c r="BL12" s="622"/>
      <c r="BM12" s="622"/>
      <c r="BN12" s="623"/>
      <c r="BO12" s="624">
        <v>35.700000000000003</v>
      </c>
      <c r="BP12" s="624"/>
      <c r="BQ12" s="624"/>
      <c r="BR12" s="624"/>
      <c r="BS12" s="630" t="s">
        <v>244</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70952</v>
      </c>
      <c r="CS12" s="622"/>
      <c r="CT12" s="622"/>
      <c r="CU12" s="622"/>
      <c r="CV12" s="622"/>
      <c r="CW12" s="622"/>
      <c r="CX12" s="622"/>
      <c r="CY12" s="623"/>
      <c r="CZ12" s="624">
        <v>0.5</v>
      </c>
      <c r="DA12" s="624"/>
      <c r="DB12" s="624"/>
      <c r="DC12" s="624"/>
      <c r="DD12" s="630" t="s">
        <v>238</v>
      </c>
      <c r="DE12" s="622"/>
      <c r="DF12" s="622"/>
      <c r="DG12" s="622"/>
      <c r="DH12" s="622"/>
      <c r="DI12" s="622"/>
      <c r="DJ12" s="622"/>
      <c r="DK12" s="622"/>
      <c r="DL12" s="622"/>
      <c r="DM12" s="622"/>
      <c r="DN12" s="622"/>
      <c r="DO12" s="622"/>
      <c r="DP12" s="623"/>
      <c r="DQ12" s="630">
        <v>66610</v>
      </c>
      <c r="DR12" s="622"/>
      <c r="DS12" s="622"/>
      <c r="DT12" s="622"/>
      <c r="DU12" s="622"/>
      <c r="DV12" s="622"/>
      <c r="DW12" s="622"/>
      <c r="DX12" s="622"/>
      <c r="DY12" s="622"/>
      <c r="DZ12" s="622"/>
      <c r="EA12" s="622"/>
      <c r="EB12" s="622"/>
      <c r="EC12" s="631"/>
    </row>
    <row r="13" spans="2:143" ht="11.25" customHeight="1" x14ac:dyDescent="0.2">
      <c r="B13" s="618" t="s">
        <v>250</v>
      </c>
      <c r="C13" s="619"/>
      <c r="D13" s="619"/>
      <c r="E13" s="619"/>
      <c r="F13" s="619"/>
      <c r="G13" s="619"/>
      <c r="H13" s="619"/>
      <c r="I13" s="619"/>
      <c r="J13" s="619"/>
      <c r="K13" s="619"/>
      <c r="L13" s="619"/>
      <c r="M13" s="619"/>
      <c r="N13" s="619"/>
      <c r="O13" s="619"/>
      <c r="P13" s="619"/>
      <c r="Q13" s="620"/>
      <c r="R13" s="621" t="s">
        <v>123</v>
      </c>
      <c r="S13" s="622"/>
      <c r="T13" s="622"/>
      <c r="U13" s="622"/>
      <c r="V13" s="622"/>
      <c r="W13" s="622"/>
      <c r="X13" s="622"/>
      <c r="Y13" s="623"/>
      <c r="Z13" s="624" t="s">
        <v>123</v>
      </c>
      <c r="AA13" s="624"/>
      <c r="AB13" s="624"/>
      <c r="AC13" s="624"/>
      <c r="AD13" s="625" t="s">
        <v>123</v>
      </c>
      <c r="AE13" s="625"/>
      <c r="AF13" s="625"/>
      <c r="AG13" s="625"/>
      <c r="AH13" s="625"/>
      <c r="AI13" s="625"/>
      <c r="AJ13" s="625"/>
      <c r="AK13" s="625"/>
      <c r="AL13" s="626" t="s">
        <v>244</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3036308</v>
      </c>
      <c r="BH13" s="622"/>
      <c r="BI13" s="622"/>
      <c r="BJ13" s="622"/>
      <c r="BK13" s="622"/>
      <c r="BL13" s="622"/>
      <c r="BM13" s="622"/>
      <c r="BN13" s="623"/>
      <c r="BO13" s="624">
        <v>35.6</v>
      </c>
      <c r="BP13" s="624"/>
      <c r="BQ13" s="624"/>
      <c r="BR13" s="624"/>
      <c r="BS13" s="630" t="s">
        <v>238</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1209309</v>
      </c>
      <c r="CS13" s="622"/>
      <c r="CT13" s="622"/>
      <c r="CU13" s="622"/>
      <c r="CV13" s="622"/>
      <c r="CW13" s="622"/>
      <c r="CX13" s="622"/>
      <c r="CY13" s="623"/>
      <c r="CZ13" s="624">
        <v>9.1999999999999993</v>
      </c>
      <c r="DA13" s="624"/>
      <c r="DB13" s="624"/>
      <c r="DC13" s="624"/>
      <c r="DD13" s="630">
        <v>525888</v>
      </c>
      <c r="DE13" s="622"/>
      <c r="DF13" s="622"/>
      <c r="DG13" s="622"/>
      <c r="DH13" s="622"/>
      <c r="DI13" s="622"/>
      <c r="DJ13" s="622"/>
      <c r="DK13" s="622"/>
      <c r="DL13" s="622"/>
      <c r="DM13" s="622"/>
      <c r="DN13" s="622"/>
      <c r="DO13" s="622"/>
      <c r="DP13" s="623"/>
      <c r="DQ13" s="630">
        <v>1021606</v>
      </c>
      <c r="DR13" s="622"/>
      <c r="DS13" s="622"/>
      <c r="DT13" s="622"/>
      <c r="DU13" s="622"/>
      <c r="DV13" s="622"/>
      <c r="DW13" s="622"/>
      <c r="DX13" s="622"/>
      <c r="DY13" s="622"/>
      <c r="DZ13" s="622"/>
      <c r="EA13" s="622"/>
      <c r="EB13" s="622"/>
      <c r="EC13" s="631"/>
    </row>
    <row r="14" spans="2:143" ht="11.25" customHeight="1" x14ac:dyDescent="0.2">
      <c r="B14" s="618" t="s">
        <v>253</v>
      </c>
      <c r="C14" s="619"/>
      <c r="D14" s="619"/>
      <c r="E14" s="619"/>
      <c r="F14" s="619"/>
      <c r="G14" s="619"/>
      <c r="H14" s="619"/>
      <c r="I14" s="619"/>
      <c r="J14" s="619"/>
      <c r="K14" s="619"/>
      <c r="L14" s="619"/>
      <c r="M14" s="619"/>
      <c r="N14" s="619"/>
      <c r="O14" s="619"/>
      <c r="P14" s="619"/>
      <c r="Q14" s="620"/>
      <c r="R14" s="621" t="s">
        <v>238</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238</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82609</v>
      </c>
      <c r="BH14" s="622"/>
      <c r="BI14" s="622"/>
      <c r="BJ14" s="622"/>
      <c r="BK14" s="622"/>
      <c r="BL14" s="622"/>
      <c r="BM14" s="622"/>
      <c r="BN14" s="623"/>
      <c r="BO14" s="624">
        <v>1</v>
      </c>
      <c r="BP14" s="624"/>
      <c r="BQ14" s="624"/>
      <c r="BR14" s="624"/>
      <c r="BS14" s="630" t="s">
        <v>123</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591323</v>
      </c>
      <c r="CS14" s="622"/>
      <c r="CT14" s="622"/>
      <c r="CU14" s="622"/>
      <c r="CV14" s="622"/>
      <c r="CW14" s="622"/>
      <c r="CX14" s="622"/>
      <c r="CY14" s="623"/>
      <c r="CZ14" s="624">
        <v>4.5</v>
      </c>
      <c r="DA14" s="624"/>
      <c r="DB14" s="624"/>
      <c r="DC14" s="624"/>
      <c r="DD14" s="630">
        <v>93070</v>
      </c>
      <c r="DE14" s="622"/>
      <c r="DF14" s="622"/>
      <c r="DG14" s="622"/>
      <c r="DH14" s="622"/>
      <c r="DI14" s="622"/>
      <c r="DJ14" s="622"/>
      <c r="DK14" s="622"/>
      <c r="DL14" s="622"/>
      <c r="DM14" s="622"/>
      <c r="DN14" s="622"/>
      <c r="DO14" s="622"/>
      <c r="DP14" s="623"/>
      <c r="DQ14" s="630">
        <v>507719</v>
      </c>
      <c r="DR14" s="622"/>
      <c r="DS14" s="622"/>
      <c r="DT14" s="622"/>
      <c r="DU14" s="622"/>
      <c r="DV14" s="622"/>
      <c r="DW14" s="622"/>
      <c r="DX14" s="622"/>
      <c r="DY14" s="622"/>
      <c r="DZ14" s="622"/>
      <c r="EA14" s="622"/>
      <c r="EB14" s="622"/>
      <c r="EC14" s="631"/>
    </row>
    <row r="15" spans="2:143" ht="11.25" customHeight="1" x14ac:dyDescent="0.2">
      <c r="B15" s="618" t="s">
        <v>256</v>
      </c>
      <c r="C15" s="619"/>
      <c r="D15" s="619"/>
      <c r="E15" s="619"/>
      <c r="F15" s="619"/>
      <c r="G15" s="619"/>
      <c r="H15" s="619"/>
      <c r="I15" s="619"/>
      <c r="J15" s="619"/>
      <c r="K15" s="619"/>
      <c r="L15" s="619"/>
      <c r="M15" s="619"/>
      <c r="N15" s="619"/>
      <c r="O15" s="619"/>
      <c r="P15" s="619"/>
      <c r="Q15" s="620"/>
      <c r="R15" s="621">
        <v>39373</v>
      </c>
      <c r="S15" s="622"/>
      <c r="T15" s="622"/>
      <c r="U15" s="622"/>
      <c r="V15" s="622"/>
      <c r="W15" s="622"/>
      <c r="X15" s="622"/>
      <c r="Y15" s="623"/>
      <c r="Z15" s="624">
        <v>0.3</v>
      </c>
      <c r="AA15" s="624"/>
      <c r="AB15" s="624"/>
      <c r="AC15" s="624"/>
      <c r="AD15" s="625">
        <v>39373</v>
      </c>
      <c r="AE15" s="625"/>
      <c r="AF15" s="625"/>
      <c r="AG15" s="625"/>
      <c r="AH15" s="625"/>
      <c r="AI15" s="625"/>
      <c r="AJ15" s="625"/>
      <c r="AK15" s="625"/>
      <c r="AL15" s="626">
        <v>0.4</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281444</v>
      </c>
      <c r="BH15" s="622"/>
      <c r="BI15" s="622"/>
      <c r="BJ15" s="622"/>
      <c r="BK15" s="622"/>
      <c r="BL15" s="622"/>
      <c r="BM15" s="622"/>
      <c r="BN15" s="623"/>
      <c r="BO15" s="624">
        <v>3.3</v>
      </c>
      <c r="BP15" s="624"/>
      <c r="BQ15" s="624"/>
      <c r="BR15" s="624"/>
      <c r="BS15" s="630" t="s">
        <v>244</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1532690</v>
      </c>
      <c r="CS15" s="622"/>
      <c r="CT15" s="622"/>
      <c r="CU15" s="622"/>
      <c r="CV15" s="622"/>
      <c r="CW15" s="622"/>
      <c r="CX15" s="622"/>
      <c r="CY15" s="623"/>
      <c r="CZ15" s="624">
        <v>11.7</v>
      </c>
      <c r="DA15" s="624"/>
      <c r="DB15" s="624"/>
      <c r="DC15" s="624"/>
      <c r="DD15" s="630">
        <v>584621</v>
      </c>
      <c r="DE15" s="622"/>
      <c r="DF15" s="622"/>
      <c r="DG15" s="622"/>
      <c r="DH15" s="622"/>
      <c r="DI15" s="622"/>
      <c r="DJ15" s="622"/>
      <c r="DK15" s="622"/>
      <c r="DL15" s="622"/>
      <c r="DM15" s="622"/>
      <c r="DN15" s="622"/>
      <c r="DO15" s="622"/>
      <c r="DP15" s="623"/>
      <c r="DQ15" s="630">
        <v>981836</v>
      </c>
      <c r="DR15" s="622"/>
      <c r="DS15" s="622"/>
      <c r="DT15" s="622"/>
      <c r="DU15" s="622"/>
      <c r="DV15" s="622"/>
      <c r="DW15" s="622"/>
      <c r="DX15" s="622"/>
      <c r="DY15" s="622"/>
      <c r="DZ15" s="622"/>
      <c r="EA15" s="622"/>
      <c r="EB15" s="622"/>
      <c r="EC15" s="631"/>
    </row>
    <row r="16" spans="2:143" ht="11.25" customHeight="1" x14ac:dyDescent="0.2">
      <c r="B16" s="618" t="s">
        <v>259</v>
      </c>
      <c r="C16" s="619"/>
      <c r="D16" s="619"/>
      <c r="E16" s="619"/>
      <c r="F16" s="619"/>
      <c r="G16" s="619"/>
      <c r="H16" s="619"/>
      <c r="I16" s="619"/>
      <c r="J16" s="619"/>
      <c r="K16" s="619"/>
      <c r="L16" s="619"/>
      <c r="M16" s="619"/>
      <c r="N16" s="619"/>
      <c r="O16" s="619"/>
      <c r="P16" s="619"/>
      <c r="Q16" s="620"/>
      <c r="R16" s="621" t="s">
        <v>123</v>
      </c>
      <c r="S16" s="622"/>
      <c r="T16" s="622"/>
      <c r="U16" s="622"/>
      <c r="V16" s="622"/>
      <c r="W16" s="622"/>
      <c r="X16" s="622"/>
      <c r="Y16" s="623"/>
      <c r="Z16" s="624" t="s">
        <v>238</v>
      </c>
      <c r="AA16" s="624"/>
      <c r="AB16" s="624"/>
      <c r="AC16" s="624"/>
      <c r="AD16" s="625" t="s">
        <v>244</v>
      </c>
      <c r="AE16" s="625"/>
      <c r="AF16" s="625"/>
      <c r="AG16" s="625"/>
      <c r="AH16" s="625"/>
      <c r="AI16" s="625"/>
      <c r="AJ16" s="625"/>
      <c r="AK16" s="625"/>
      <c r="AL16" s="626" t="s">
        <v>123</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123</v>
      </c>
      <c r="BP16" s="624"/>
      <c r="BQ16" s="624"/>
      <c r="BR16" s="624"/>
      <c r="BS16" s="630" t="s">
        <v>238</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5697</v>
      </c>
      <c r="CS16" s="622"/>
      <c r="CT16" s="622"/>
      <c r="CU16" s="622"/>
      <c r="CV16" s="622"/>
      <c r="CW16" s="622"/>
      <c r="CX16" s="622"/>
      <c r="CY16" s="623"/>
      <c r="CZ16" s="624">
        <v>0</v>
      </c>
      <c r="DA16" s="624"/>
      <c r="DB16" s="624"/>
      <c r="DC16" s="624"/>
      <c r="DD16" s="630" t="s">
        <v>123</v>
      </c>
      <c r="DE16" s="622"/>
      <c r="DF16" s="622"/>
      <c r="DG16" s="622"/>
      <c r="DH16" s="622"/>
      <c r="DI16" s="622"/>
      <c r="DJ16" s="622"/>
      <c r="DK16" s="622"/>
      <c r="DL16" s="622"/>
      <c r="DM16" s="622"/>
      <c r="DN16" s="622"/>
      <c r="DO16" s="622"/>
      <c r="DP16" s="623"/>
      <c r="DQ16" s="630">
        <v>48</v>
      </c>
      <c r="DR16" s="622"/>
      <c r="DS16" s="622"/>
      <c r="DT16" s="622"/>
      <c r="DU16" s="622"/>
      <c r="DV16" s="622"/>
      <c r="DW16" s="622"/>
      <c r="DX16" s="622"/>
      <c r="DY16" s="622"/>
      <c r="DZ16" s="622"/>
      <c r="EA16" s="622"/>
      <c r="EB16" s="622"/>
      <c r="EC16" s="631"/>
    </row>
    <row r="17" spans="2:133" ht="11.25" customHeight="1" x14ac:dyDescent="0.2">
      <c r="B17" s="618" t="s">
        <v>262</v>
      </c>
      <c r="C17" s="619"/>
      <c r="D17" s="619"/>
      <c r="E17" s="619"/>
      <c r="F17" s="619"/>
      <c r="G17" s="619"/>
      <c r="H17" s="619"/>
      <c r="I17" s="619"/>
      <c r="J17" s="619"/>
      <c r="K17" s="619"/>
      <c r="L17" s="619"/>
      <c r="M17" s="619"/>
      <c r="N17" s="619"/>
      <c r="O17" s="619"/>
      <c r="P17" s="619"/>
      <c r="Q17" s="620"/>
      <c r="R17" s="621">
        <v>25233</v>
      </c>
      <c r="S17" s="622"/>
      <c r="T17" s="622"/>
      <c r="U17" s="622"/>
      <c r="V17" s="622"/>
      <c r="W17" s="622"/>
      <c r="X17" s="622"/>
      <c r="Y17" s="623"/>
      <c r="Z17" s="624">
        <v>0.2</v>
      </c>
      <c r="AA17" s="624"/>
      <c r="AB17" s="624"/>
      <c r="AC17" s="624"/>
      <c r="AD17" s="625">
        <v>25233</v>
      </c>
      <c r="AE17" s="625"/>
      <c r="AF17" s="625"/>
      <c r="AG17" s="625"/>
      <c r="AH17" s="625"/>
      <c r="AI17" s="625"/>
      <c r="AJ17" s="625"/>
      <c r="AK17" s="625"/>
      <c r="AL17" s="626">
        <v>0.3</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123</v>
      </c>
      <c r="BP17" s="624"/>
      <c r="BQ17" s="624"/>
      <c r="BR17" s="624"/>
      <c r="BS17" s="630" t="s">
        <v>244</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810343</v>
      </c>
      <c r="CS17" s="622"/>
      <c r="CT17" s="622"/>
      <c r="CU17" s="622"/>
      <c r="CV17" s="622"/>
      <c r="CW17" s="622"/>
      <c r="CX17" s="622"/>
      <c r="CY17" s="623"/>
      <c r="CZ17" s="624">
        <v>6.2</v>
      </c>
      <c r="DA17" s="624"/>
      <c r="DB17" s="624"/>
      <c r="DC17" s="624"/>
      <c r="DD17" s="630" t="s">
        <v>244</v>
      </c>
      <c r="DE17" s="622"/>
      <c r="DF17" s="622"/>
      <c r="DG17" s="622"/>
      <c r="DH17" s="622"/>
      <c r="DI17" s="622"/>
      <c r="DJ17" s="622"/>
      <c r="DK17" s="622"/>
      <c r="DL17" s="622"/>
      <c r="DM17" s="622"/>
      <c r="DN17" s="622"/>
      <c r="DO17" s="622"/>
      <c r="DP17" s="623"/>
      <c r="DQ17" s="630">
        <v>810343</v>
      </c>
      <c r="DR17" s="622"/>
      <c r="DS17" s="622"/>
      <c r="DT17" s="622"/>
      <c r="DU17" s="622"/>
      <c r="DV17" s="622"/>
      <c r="DW17" s="622"/>
      <c r="DX17" s="622"/>
      <c r="DY17" s="622"/>
      <c r="DZ17" s="622"/>
      <c r="EA17" s="622"/>
      <c r="EB17" s="622"/>
      <c r="EC17" s="631"/>
    </row>
    <row r="18" spans="2:133" ht="11.25" customHeight="1" x14ac:dyDescent="0.2">
      <c r="B18" s="618" t="s">
        <v>265</v>
      </c>
      <c r="C18" s="619"/>
      <c r="D18" s="619"/>
      <c r="E18" s="619"/>
      <c r="F18" s="619"/>
      <c r="G18" s="619"/>
      <c r="H18" s="619"/>
      <c r="I18" s="619"/>
      <c r="J18" s="619"/>
      <c r="K18" s="619"/>
      <c r="L18" s="619"/>
      <c r="M18" s="619"/>
      <c r="N18" s="619"/>
      <c r="O18" s="619"/>
      <c r="P18" s="619"/>
      <c r="Q18" s="620"/>
      <c r="R18" s="621">
        <v>412294</v>
      </c>
      <c r="S18" s="622"/>
      <c r="T18" s="622"/>
      <c r="U18" s="622"/>
      <c r="V18" s="622"/>
      <c r="W18" s="622"/>
      <c r="X18" s="622"/>
      <c r="Y18" s="623"/>
      <c r="Z18" s="624">
        <v>3.1</v>
      </c>
      <c r="AA18" s="624"/>
      <c r="AB18" s="624"/>
      <c r="AC18" s="624"/>
      <c r="AD18" s="625">
        <v>304495</v>
      </c>
      <c r="AE18" s="625"/>
      <c r="AF18" s="625"/>
      <c r="AG18" s="625"/>
      <c r="AH18" s="625"/>
      <c r="AI18" s="625"/>
      <c r="AJ18" s="625"/>
      <c r="AK18" s="625"/>
      <c r="AL18" s="626">
        <v>3.2</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238</v>
      </c>
      <c r="DA18" s="624"/>
      <c r="DB18" s="624"/>
      <c r="DC18" s="624"/>
      <c r="DD18" s="630" t="s">
        <v>123</v>
      </c>
      <c r="DE18" s="622"/>
      <c r="DF18" s="622"/>
      <c r="DG18" s="622"/>
      <c r="DH18" s="622"/>
      <c r="DI18" s="622"/>
      <c r="DJ18" s="622"/>
      <c r="DK18" s="622"/>
      <c r="DL18" s="622"/>
      <c r="DM18" s="622"/>
      <c r="DN18" s="622"/>
      <c r="DO18" s="622"/>
      <c r="DP18" s="623"/>
      <c r="DQ18" s="630" t="s">
        <v>123</v>
      </c>
      <c r="DR18" s="622"/>
      <c r="DS18" s="622"/>
      <c r="DT18" s="622"/>
      <c r="DU18" s="622"/>
      <c r="DV18" s="622"/>
      <c r="DW18" s="622"/>
      <c r="DX18" s="622"/>
      <c r="DY18" s="622"/>
      <c r="DZ18" s="622"/>
      <c r="EA18" s="622"/>
      <c r="EB18" s="622"/>
      <c r="EC18" s="631"/>
    </row>
    <row r="19" spans="2:133" ht="11.25" customHeight="1" x14ac:dyDescent="0.2">
      <c r="B19" s="618" t="s">
        <v>268</v>
      </c>
      <c r="C19" s="619"/>
      <c r="D19" s="619"/>
      <c r="E19" s="619"/>
      <c r="F19" s="619"/>
      <c r="G19" s="619"/>
      <c r="H19" s="619"/>
      <c r="I19" s="619"/>
      <c r="J19" s="619"/>
      <c r="K19" s="619"/>
      <c r="L19" s="619"/>
      <c r="M19" s="619"/>
      <c r="N19" s="619"/>
      <c r="O19" s="619"/>
      <c r="P19" s="619"/>
      <c r="Q19" s="620"/>
      <c r="R19" s="621">
        <v>304495</v>
      </c>
      <c r="S19" s="622"/>
      <c r="T19" s="622"/>
      <c r="U19" s="622"/>
      <c r="V19" s="622"/>
      <c r="W19" s="622"/>
      <c r="X19" s="622"/>
      <c r="Y19" s="623"/>
      <c r="Z19" s="624">
        <v>2.2999999999999998</v>
      </c>
      <c r="AA19" s="624"/>
      <c r="AB19" s="624"/>
      <c r="AC19" s="624"/>
      <c r="AD19" s="625">
        <v>304495</v>
      </c>
      <c r="AE19" s="625"/>
      <c r="AF19" s="625"/>
      <c r="AG19" s="625"/>
      <c r="AH19" s="625"/>
      <c r="AI19" s="625"/>
      <c r="AJ19" s="625"/>
      <c r="AK19" s="625"/>
      <c r="AL19" s="626">
        <v>3.2</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219944</v>
      </c>
      <c r="BH19" s="622"/>
      <c r="BI19" s="622"/>
      <c r="BJ19" s="622"/>
      <c r="BK19" s="622"/>
      <c r="BL19" s="622"/>
      <c r="BM19" s="622"/>
      <c r="BN19" s="623"/>
      <c r="BO19" s="624">
        <v>2.6</v>
      </c>
      <c r="BP19" s="624"/>
      <c r="BQ19" s="624"/>
      <c r="BR19" s="624"/>
      <c r="BS19" s="630" t="s">
        <v>123</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123</v>
      </c>
      <c r="CS19" s="622"/>
      <c r="CT19" s="622"/>
      <c r="CU19" s="622"/>
      <c r="CV19" s="622"/>
      <c r="CW19" s="622"/>
      <c r="CX19" s="622"/>
      <c r="CY19" s="623"/>
      <c r="CZ19" s="624" t="s">
        <v>123</v>
      </c>
      <c r="DA19" s="624"/>
      <c r="DB19" s="624"/>
      <c r="DC19" s="624"/>
      <c r="DD19" s="630" t="s">
        <v>238</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x14ac:dyDescent="0.2">
      <c r="B20" s="618" t="s">
        <v>271</v>
      </c>
      <c r="C20" s="619"/>
      <c r="D20" s="619"/>
      <c r="E20" s="619"/>
      <c r="F20" s="619"/>
      <c r="G20" s="619"/>
      <c r="H20" s="619"/>
      <c r="I20" s="619"/>
      <c r="J20" s="619"/>
      <c r="K20" s="619"/>
      <c r="L20" s="619"/>
      <c r="M20" s="619"/>
      <c r="N20" s="619"/>
      <c r="O20" s="619"/>
      <c r="P20" s="619"/>
      <c r="Q20" s="620"/>
      <c r="R20" s="621">
        <v>96371</v>
      </c>
      <c r="S20" s="622"/>
      <c r="T20" s="622"/>
      <c r="U20" s="622"/>
      <c r="V20" s="622"/>
      <c r="W20" s="622"/>
      <c r="X20" s="622"/>
      <c r="Y20" s="623"/>
      <c r="Z20" s="624">
        <v>0.7</v>
      </c>
      <c r="AA20" s="624"/>
      <c r="AB20" s="624"/>
      <c r="AC20" s="624"/>
      <c r="AD20" s="625" t="s">
        <v>123</v>
      </c>
      <c r="AE20" s="625"/>
      <c r="AF20" s="625"/>
      <c r="AG20" s="625"/>
      <c r="AH20" s="625"/>
      <c r="AI20" s="625"/>
      <c r="AJ20" s="625"/>
      <c r="AK20" s="625"/>
      <c r="AL20" s="626" t="s">
        <v>123</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219944</v>
      </c>
      <c r="BH20" s="622"/>
      <c r="BI20" s="622"/>
      <c r="BJ20" s="622"/>
      <c r="BK20" s="622"/>
      <c r="BL20" s="622"/>
      <c r="BM20" s="622"/>
      <c r="BN20" s="623"/>
      <c r="BO20" s="624">
        <v>2.6</v>
      </c>
      <c r="BP20" s="624"/>
      <c r="BQ20" s="624"/>
      <c r="BR20" s="624"/>
      <c r="BS20" s="630" t="s">
        <v>238</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13075308</v>
      </c>
      <c r="CS20" s="622"/>
      <c r="CT20" s="622"/>
      <c r="CU20" s="622"/>
      <c r="CV20" s="622"/>
      <c r="CW20" s="622"/>
      <c r="CX20" s="622"/>
      <c r="CY20" s="623"/>
      <c r="CZ20" s="624">
        <v>100</v>
      </c>
      <c r="DA20" s="624"/>
      <c r="DB20" s="624"/>
      <c r="DC20" s="624"/>
      <c r="DD20" s="630">
        <v>1812310</v>
      </c>
      <c r="DE20" s="622"/>
      <c r="DF20" s="622"/>
      <c r="DG20" s="622"/>
      <c r="DH20" s="622"/>
      <c r="DI20" s="622"/>
      <c r="DJ20" s="622"/>
      <c r="DK20" s="622"/>
      <c r="DL20" s="622"/>
      <c r="DM20" s="622"/>
      <c r="DN20" s="622"/>
      <c r="DO20" s="622"/>
      <c r="DP20" s="623"/>
      <c r="DQ20" s="630">
        <v>9898239</v>
      </c>
      <c r="DR20" s="622"/>
      <c r="DS20" s="622"/>
      <c r="DT20" s="622"/>
      <c r="DU20" s="622"/>
      <c r="DV20" s="622"/>
      <c r="DW20" s="622"/>
      <c r="DX20" s="622"/>
      <c r="DY20" s="622"/>
      <c r="DZ20" s="622"/>
      <c r="EA20" s="622"/>
      <c r="EB20" s="622"/>
      <c r="EC20" s="631"/>
    </row>
    <row r="21" spans="2:133" ht="11.25" customHeight="1" x14ac:dyDescent="0.2">
      <c r="B21" s="618" t="s">
        <v>274</v>
      </c>
      <c r="C21" s="619"/>
      <c r="D21" s="619"/>
      <c r="E21" s="619"/>
      <c r="F21" s="619"/>
      <c r="G21" s="619"/>
      <c r="H21" s="619"/>
      <c r="I21" s="619"/>
      <c r="J21" s="619"/>
      <c r="K21" s="619"/>
      <c r="L21" s="619"/>
      <c r="M21" s="619"/>
      <c r="N21" s="619"/>
      <c r="O21" s="619"/>
      <c r="P21" s="619"/>
      <c r="Q21" s="620"/>
      <c r="R21" s="621">
        <v>11428</v>
      </c>
      <c r="S21" s="622"/>
      <c r="T21" s="622"/>
      <c r="U21" s="622"/>
      <c r="V21" s="622"/>
      <c r="W21" s="622"/>
      <c r="X21" s="622"/>
      <c r="Y21" s="623"/>
      <c r="Z21" s="624">
        <v>0.1</v>
      </c>
      <c r="AA21" s="624"/>
      <c r="AB21" s="624"/>
      <c r="AC21" s="624"/>
      <c r="AD21" s="625" t="s">
        <v>123</v>
      </c>
      <c r="AE21" s="625"/>
      <c r="AF21" s="625"/>
      <c r="AG21" s="625"/>
      <c r="AH21" s="625"/>
      <c r="AI21" s="625"/>
      <c r="AJ21" s="625"/>
      <c r="AK21" s="625"/>
      <c r="AL21" s="626" t="s">
        <v>238</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t="s">
        <v>238</v>
      </c>
      <c r="BH21" s="622"/>
      <c r="BI21" s="622"/>
      <c r="BJ21" s="622"/>
      <c r="BK21" s="622"/>
      <c r="BL21" s="622"/>
      <c r="BM21" s="622"/>
      <c r="BN21" s="623"/>
      <c r="BO21" s="624" t="s">
        <v>123</v>
      </c>
      <c r="BP21" s="624"/>
      <c r="BQ21" s="624"/>
      <c r="BR21" s="624"/>
      <c r="BS21" s="630" t="s">
        <v>123</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2">
      <c r="B22" s="618" t="s">
        <v>276</v>
      </c>
      <c r="C22" s="619"/>
      <c r="D22" s="619"/>
      <c r="E22" s="619"/>
      <c r="F22" s="619"/>
      <c r="G22" s="619"/>
      <c r="H22" s="619"/>
      <c r="I22" s="619"/>
      <c r="J22" s="619"/>
      <c r="K22" s="619"/>
      <c r="L22" s="619"/>
      <c r="M22" s="619"/>
      <c r="N22" s="619"/>
      <c r="O22" s="619"/>
      <c r="P22" s="619"/>
      <c r="Q22" s="620"/>
      <c r="R22" s="621">
        <v>9806652</v>
      </c>
      <c r="S22" s="622"/>
      <c r="T22" s="622"/>
      <c r="U22" s="622"/>
      <c r="V22" s="622"/>
      <c r="W22" s="622"/>
      <c r="X22" s="622"/>
      <c r="Y22" s="623"/>
      <c r="Z22" s="624">
        <v>72.900000000000006</v>
      </c>
      <c r="AA22" s="624"/>
      <c r="AB22" s="624"/>
      <c r="AC22" s="624"/>
      <c r="AD22" s="625">
        <v>9478909</v>
      </c>
      <c r="AE22" s="625"/>
      <c r="AF22" s="625"/>
      <c r="AG22" s="625"/>
      <c r="AH22" s="625"/>
      <c r="AI22" s="625"/>
      <c r="AJ22" s="625"/>
      <c r="AK22" s="625"/>
      <c r="AL22" s="626">
        <v>99.8</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238</v>
      </c>
      <c r="BH22" s="622"/>
      <c r="BI22" s="622"/>
      <c r="BJ22" s="622"/>
      <c r="BK22" s="622"/>
      <c r="BL22" s="622"/>
      <c r="BM22" s="622"/>
      <c r="BN22" s="623"/>
      <c r="BO22" s="624" t="s">
        <v>244</v>
      </c>
      <c r="BP22" s="624"/>
      <c r="BQ22" s="624"/>
      <c r="BR22" s="624"/>
      <c r="BS22" s="630" t="s">
        <v>123</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18" t="s">
        <v>279</v>
      </c>
      <c r="C23" s="619"/>
      <c r="D23" s="619"/>
      <c r="E23" s="619"/>
      <c r="F23" s="619"/>
      <c r="G23" s="619"/>
      <c r="H23" s="619"/>
      <c r="I23" s="619"/>
      <c r="J23" s="619"/>
      <c r="K23" s="619"/>
      <c r="L23" s="619"/>
      <c r="M23" s="619"/>
      <c r="N23" s="619"/>
      <c r="O23" s="619"/>
      <c r="P23" s="619"/>
      <c r="Q23" s="620"/>
      <c r="R23" s="621">
        <v>3702</v>
      </c>
      <c r="S23" s="622"/>
      <c r="T23" s="622"/>
      <c r="U23" s="622"/>
      <c r="V23" s="622"/>
      <c r="W23" s="622"/>
      <c r="X23" s="622"/>
      <c r="Y23" s="623"/>
      <c r="Z23" s="624">
        <v>0</v>
      </c>
      <c r="AA23" s="624"/>
      <c r="AB23" s="624"/>
      <c r="AC23" s="624"/>
      <c r="AD23" s="625">
        <v>3702</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v>219944</v>
      </c>
      <c r="BH23" s="622"/>
      <c r="BI23" s="622"/>
      <c r="BJ23" s="622"/>
      <c r="BK23" s="622"/>
      <c r="BL23" s="622"/>
      <c r="BM23" s="622"/>
      <c r="BN23" s="623"/>
      <c r="BO23" s="624">
        <v>2.6</v>
      </c>
      <c r="BP23" s="624"/>
      <c r="BQ23" s="624"/>
      <c r="BR23" s="624"/>
      <c r="BS23" s="630" t="s">
        <v>123</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3" t="s">
        <v>284</v>
      </c>
      <c r="DM23" s="654"/>
      <c r="DN23" s="654"/>
      <c r="DO23" s="654"/>
      <c r="DP23" s="654"/>
      <c r="DQ23" s="654"/>
      <c r="DR23" s="654"/>
      <c r="DS23" s="654"/>
      <c r="DT23" s="654"/>
      <c r="DU23" s="654"/>
      <c r="DV23" s="655"/>
      <c r="DW23" s="603" t="s">
        <v>285</v>
      </c>
      <c r="DX23" s="604"/>
      <c r="DY23" s="604"/>
      <c r="DZ23" s="604"/>
      <c r="EA23" s="604"/>
      <c r="EB23" s="604"/>
      <c r="EC23" s="605"/>
    </row>
    <row r="24" spans="2:133" ht="11.25" customHeight="1" x14ac:dyDescent="0.2">
      <c r="B24" s="618" t="s">
        <v>286</v>
      </c>
      <c r="C24" s="619"/>
      <c r="D24" s="619"/>
      <c r="E24" s="619"/>
      <c r="F24" s="619"/>
      <c r="G24" s="619"/>
      <c r="H24" s="619"/>
      <c r="I24" s="619"/>
      <c r="J24" s="619"/>
      <c r="K24" s="619"/>
      <c r="L24" s="619"/>
      <c r="M24" s="619"/>
      <c r="N24" s="619"/>
      <c r="O24" s="619"/>
      <c r="P24" s="619"/>
      <c r="Q24" s="620"/>
      <c r="R24" s="621">
        <v>116378</v>
      </c>
      <c r="S24" s="622"/>
      <c r="T24" s="622"/>
      <c r="U24" s="622"/>
      <c r="V24" s="622"/>
      <c r="W24" s="622"/>
      <c r="X24" s="622"/>
      <c r="Y24" s="623"/>
      <c r="Z24" s="624">
        <v>0.9</v>
      </c>
      <c r="AA24" s="624"/>
      <c r="AB24" s="624"/>
      <c r="AC24" s="624"/>
      <c r="AD24" s="625" t="s">
        <v>123</v>
      </c>
      <c r="AE24" s="625"/>
      <c r="AF24" s="625"/>
      <c r="AG24" s="625"/>
      <c r="AH24" s="625"/>
      <c r="AI24" s="625"/>
      <c r="AJ24" s="625"/>
      <c r="AK24" s="625"/>
      <c r="AL24" s="626" t="s">
        <v>244</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238</v>
      </c>
      <c r="BH24" s="622"/>
      <c r="BI24" s="622"/>
      <c r="BJ24" s="622"/>
      <c r="BK24" s="622"/>
      <c r="BL24" s="622"/>
      <c r="BM24" s="622"/>
      <c r="BN24" s="623"/>
      <c r="BO24" s="624" t="s">
        <v>244</v>
      </c>
      <c r="BP24" s="624"/>
      <c r="BQ24" s="624"/>
      <c r="BR24" s="624"/>
      <c r="BS24" s="630" t="s">
        <v>123</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4406868</v>
      </c>
      <c r="CS24" s="611"/>
      <c r="CT24" s="611"/>
      <c r="CU24" s="611"/>
      <c r="CV24" s="611"/>
      <c r="CW24" s="611"/>
      <c r="CX24" s="611"/>
      <c r="CY24" s="612"/>
      <c r="CZ24" s="615">
        <v>33.700000000000003</v>
      </c>
      <c r="DA24" s="616"/>
      <c r="DB24" s="616"/>
      <c r="DC24" s="635"/>
      <c r="DD24" s="656">
        <v>2922342</v>
      </c>
      <c r="DE24" s="611"/>
      <c r="DF24" s="611"/>
      <c r="DG24" s="611"/>
      <c r="DH24" s="611"/>
      <c r="DI24" s="611"/>
      <c r="DJ24" s="611"/>
      <c r="DK24" s="612"/>
      <c r="DL24" s="656">
        <v>2869509</v>
      </c>
      <c r="DM24" s="611"/>
      <c r="DN24" s="611"/>
      <c r="DO24" s="611"/>
      <c r="DP24" s="611"/>
      <c r="DQ24" s="611"/>
      <c r="DR24" s="611"/>
      <c r="DS24" s="611"/>
      <c r="DT24" s="611"/>
      <c r="DU24" s="611"/>
      <c r="DV24" s="612"/>
      <c r="DW24" s="615">
        <v>30.2</v>
      </c>
      <c r="DX24" s="616"/>
      <c r="DY24" s="616"/>
      <c r="DZ24" s="616"/>
      <c r="EA24" s="616"/>
      <c r="EB24" s="616"/>
      <c r="EC24" s="617"/>
    </row>
    <row r="25" spans="2:133" ht="11.25" customHeight="1" x14ac:dyDescent="0.2">
      <c r="B25" s="618" t="s">
        <v>289</v>
      </c>
      <c r="C25" s="619"/>
      <c r="D25" s="619"/>
      <c r="E25" s="619"/>
      <c r="F25" s="619"/>
      <c r="G25" s="619"/>
      <c r="H25" s="619"/>
      <c r="I25" s="619"/>
      <c r="J25" s="619"/>
      <c r="K25" s="619"/>
      <c r="L25" s="619"/>
      <c r="M25" s="619"/>
      <c r="N25" s="619"/>
      <c r="O25" s="619"/>
      <c r="P25" s="619"/>
      <c r="Q25" s="620"/>
      <c r="R25" s="621">
        <v>54032</v>
      </c>
      <c r="S25" s="622"/>
      <c r="T25" s="622"/>
      <c r="U25" s="622"/>
      <c r="V25" s="622"/>
      <c r="W25" s="622"/>
      <c r="X25" s="622"/>
      <c r="Y25" s="623"/>
      <c r="Z25" s="624">
        <v>0.4</v>
      </c>
      <c r="AA25" s="624"/>
      <c r="AB25" s="624"/>
      <c r="AC25" s="624"/>
      <c r="AD25" s="625">
        <v>7021</v>
      </c>
      <c r="AE25" s="625"/>
      <c r="AF25" s="625"/>
      <c r="AG25" s="625"/>
      <c r="AH25" s="625"/>
      <c r="AI25" s="625"/>
      <c r="AJ25" s="625"/>
      <c r="AK25" s="625"/>
      <c r="AL25" s="626">
        <v>0.1</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123</v>
      </c>
      <c r="BP25" s="624"/>
      <c r="BQ25" s="624"/>
      <c r="BR25" s="624"/>
      <c r="BS25" s="630" t="s">
        <v>123</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1531566</v>
      </c>
      <c r="CS25" s="645"/>
      <c r="CT25" s="645"/>
      <c r="CU25" s="645"/>
      <c r="CV25" s="645"/>
      <c r="CW25" s="645"/>
      <c r="CX25" s="645"/>
      <c r="CY25" s="646"/>
      <c r="CZ25" s="626">
        <v>11.7</v>
      </c>
      <c r="DA25" s="657"/>
      <c r="DB25" s="657"/>
      <c r="DC25" s="659"/>
      <c r="DD25" s="630">
        <v>1457772</v>
      </c>
      <c r="DE25" s="645"/>
      <c r="DF25" s="645"/>
      <c r="DG25" s="645"/>
      <c r="DH25" s="645"/>
      <c r="DI25" s="645"/>
      <c r="DJ25" s="645"/>
      <c r="DK25" s="646"/>
      <c r="DL25" s="630">
        <v>1408627</v>
      </c>
      <c r="DM25" s="645"/>
      <c r="DN25" s="645"/>
      <c r="DO25" s="645"/>
      <c r="DP25" s="645"/>
      <c r="DQ25" s="645"/>
      <c r="DR25" s="645"/>
      <c r="DS25" s="645"/>
      <c r="DT25" s="645"/>
      <c r="DU25" s="645"/>
      <c r="DV25" s="646"/>
      <c r="DW25" s="626">
        <v>14.8</v>
      </c>
      <c r="DX25" s="657"/>
      <c r="DY25" s="657"/>
      <c r="DZ25" s="657"/>
      <c r="EA25" s="657"/>
      <c r="EB25" s="657"/>
      <c r="EC25" s="658"/>
    </row>
    <row r="26" spans="2:133" ht="11.25" customHeight="1" x14ac:dyDescent="0.2">
      <c r="B26" s="618" t="s">
        <v>292</v>
      </c>
      <c r="C26" s="619"/>
      <c r="D26" s="619"/>
      <c r="E26" s="619"/>
      <c r="F26" s="619"/>
      <c r="G26" s="619"/>
      <c r="H26" s="619"/>
      <c r="I26" s="619"/>
      <c r="J26" s="619"/>
      <c r="K26" s="619"/>
      <c r="L26" s="619"/>
      <c r="M26" s="619"/>
      <c r="N26" s="619"/>
      <c r="O26" s="619"/>
      <c r="P26" s="619"/>
      <c r="Q26" s="620"/>
      <c r="R26" s="621">
        <v>15410</v>
      </c>
      <c r="S26" s="622"/>
      <c r="T26" s="622"/>
      <c r="U26" s="622"/>
      <c r="V26" s="622"/>
      <c r="W26" s="622"/>
      <c r="X26" s="622"/>
      <c r="Y26" s="623"/>
      <c r="Z26" s="624">
        <v>0.1</v>
      </c>
      <c r="AA26" s="624"/>
      <c r="AB26" s="624"/>
      <c r="AC26" s="624"/>
      <c r="AD26" s="625" t="s">
        <v>123</v>
      </c>
      <c r="AE26" s="625"/>
      <c r="AF26" s="625"/>
      <c r="AG26" s="625"/>
      <c r="AH26" s="625"/>
      <c r="AI26" s="625"/>
      <c r="AJ26" s="625"/>
      <c r="AK26" s="625"/>
      <c r="AL26" s="626" t="s">
        <v>244</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123</v>
      </c>
      <c r="BH26" s="622"/>
      <c r="BI26" s="622"/>
      <c r="BJ26" s="622"/>
      <c r="BK26" s="622"/>
      <c r="BL26" s="622"/>
      <c r="BM26" s="622"/>
      <c r="BN26" s="623"/>
      <c r="BO26" s="624" t="s">
        <v>244</v>
      </c>
      <c r="BP26" s="624"/>
      <c r="BQ26" s="624"/>
      <c r="BR26" s="624"/>
      <c r="BS26" s="630" t="s">
        <v>123</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932748</v>
      </c>
      <c r="CS26" s="622"/>
      <c r="CT26" s="622"/>
      <c r="CU26" s="622"/>
      <c r="CV26" s="622"/>
      <c r="CW26" s="622"/>
      <c r="CX26" s="622"/>
      <c r="CY26" s="623"/>
      <c r="CZ26" s="626">
        <v>7.1</v>
      </c>
      <c r="DA26" s="657"/>
      <c r="DB26" s="657"/>
      <c r="DC26" s="659"/>
      <c r="DD26" s="630">
        <v>867125</v>
      </c>
      <c r="DE26" s="622"/>
      <c r="DF26" s="622"/>
      <c r="DG26" s="622"/>
      <c r="DH26" s="622"/>
      <c r="DI26" s="622"/>
      <c r="DJ26" s="622"/>
      <c r="DK26" s="623"/>
      <c r="DL26" s="630" t="s">
        <v>123</v>
      </c>
      <c r="DM26" s="622"/>
      <c r="DN26" s="622"/>
      <c r="DO26" s="622"/>
      <c r="DP26" s="622"/>
      <c r="DQ26" s="622"/>
      <c r="DR26" s="622"/>
      <c r="DS26" s="622"/>
      <c r="DT26" s="622"/>
      <c r="DU26" s="622"/>
      <c r="DV26" s="623"/>
      <c r="DW26" s="626" t="s">
        <v>238</v>
      </c>
      <c r="DX26" s="657"/>
      <c r="DY26" s="657"/>
      <c r="DZ26" s="657"/>
      <c r="EA26" s="657"/>
      <c r="EB26" s="657"/>
      <c r="EC26" s="658"/>
    </row>
    <row r="27" spans="2:133" ht="11.25" customHeight="1" x14ac:dyDescent="0.2">
      <c r="B27" s="618" t="s">
        <v>295</v>
      </c>
      <c r="C27" s="619"/>
      <c r="D27" s="619"/>
      <c r="E27" s="619"/>
      <c r="F27" s="619"/>
      <c r="G27" s="619"/>
      <c r="H27" s="619"/>
      <c r="I27" s="619"/>
      <c r="J27" s="619"/>
      <c r="K27" s="619"/>
      <c r="L27" s="619"/>
      <c r="M27" s="619"/>
      <c r="N27" s="619"/>
      <c r="O27" s="619"/>
      <c r="P27" s="619"/>
      <c r="Q27" s="620"/>
      <c r="R27" s="621">
        <v>1404240</v>
      </c>
      <c r="S27" s="622"/>
      <c r="T27" s="622"/>
      <c r="U27" s="622"/>
      <c r="V27" s="622"/>
      <c r="W27" s="622"/>
      <c r="X27" s="622"/>
      <c r="Y27" s="623"/>
      <c r="Z27" s="624">
        <v>10.4</v>
      </c>
      <c r="AA27" s="624"/>
      <c r="AB27" s="624"/>
      <c r="AC27" s="624"/>
      <c r="AD27" s="625" t="s">
        <v>244</v>
      </c>
      <c r="AE27" s="625"/>
      <c r="AF27" s="625"/>
      <c r="AG27" s="625"/>
      <c r="AH27" s="625"/>
      <c r="AI27" s="625"/>
      <c r="AJ27" s="625"/>
      <c r="AK27" s="625"/>
      <c r="AL27" s="626" t="s">
        <v>123</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8523139</v>
      </c>
      <c r="BH27" s="622"/>
      <c r="BI27" s="622"/>
      <c r="BJ27" s="622"/>
      <c r="BK27" s="622"/>
      <c r="BL27" s="622"/>
      <c r="BM27" s="622"/>
      <c r="BN27" s="623"/>
      <c r="BO27" s="624">
        <v>100</v>
      </c>
      <c r="BP27" s="624"/>
      <c r="BQ27" s="624"/>
      <c r="BR27" s="624"/>
      <c r="BS27" s="630">
        <v>628869</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2064959</v>
      </c>
      <c r="CS27" s="645"/>
      <c r="CT27" s="645"/>
      <c r="CU27" s="645"/>
      <c r="CV27" s="645"/>
      <c r="CW27" s="645"/>
      <c r="CX27" s="645"/>
      <c r="CY27" s="646"/>
      <c r="CZ27" s="626">
        <v>15.8</v>
      </c>
      <c r="DA27" s="657"/>
      <c r="DB27" s="657"/>
      <c r="DC27" s="659"/>
      <c r="DD27" s="630">
        <v>654227</v>
      </c>
      <c r="DE27" s="645"/>
      <c r="DF27" s="645"/>
      <c r="DG27" s="645"/>
      <c r="DH27" s="645"/>
      <c r="DI27" s="645"/>
      <c r="DJ27" s="645"/>
      <c r="DK27" s="646"/>
      <c r="DL27" s="630">
        <v>650539</v>
      </c>
      <c r="DM27" s="645"/>
      <c r="DN27" s="645"/>
      <c r="DO27" s="645"/>
      <c r="DP27" s="645"/>
      <c r="DQ27" s="645"/>
      <c r="DR27" s="645"/>
      <c r="DS27" s="645"/>
      <c r="DT27" s="645"/>
      <c r="DU27" s="645"/>
      <c r="DV27" s="646"/>
      <c r="DW27" s="626">
        <v>6.9</v>
      </c>
      <c r="DX27" s="657"/>
      <c r="DY27" s="657"/>
      <c r="DZ27" s="657"/>
      <c r="EA27" s="657"/>
      <c r="EB27" s="657"/>
      <c r="EC27" s="658"/>
    </row>
    <row r="28" spans="2:133" ht="11.25" customHeight="1" x14ac:dyDescent="0.2">
      <c r="B28" s="663" t="s">
        <v>298</v>
      </c>
      <c r="C28" s="664"/>
      <c r="D28" s="664"/>
      <c r="E28" s="664"/>
      <c r="F28" s="664"/>
      <c r="G28" s="664"/>
      <c r="H28" s="664"/>
      <c r="I28" s="664"/>
      <c r="J28" s="664"/>
      <c r="K28" s="664"/>
      <c r="L28" s="664"/>
      <c r="M28" s="664"/>
      <c r="N28" s="664"/>
      <c r="O28" s="664"/>
      <c r="P28" s="664"/>
      <c r="Q28" s="665"/>
      <c r="R28" s="621" t="s">
        <v>238</v>
      </c>
      <c r="S28" s="622"/>
      <c r="T28" s="622"/>
      <c r="U28" s="622"/>
      <c r="V28" s="622"/>
      <c r="W28" s="622"/>
      <c r="X28" s="622"/>
      <c r="Y28" s="623"/>
      <c r="Z28" s="624" t="s">
        <v>123</v>
      </c>
      <c r="AA28" s="624"/>
      <c r="AB28" s="624"/>
      <c r="AC28" s="624"/>
      <c r="AD28" s="625" t="s">
        <v>123</v>
      </c>
      <c r="AE28" s="625"/>
      <c r="AF28" s="625"/>
      <c r="AG28" s="625"/>
      <c r="AH28" s="625"/>
      <c r="AI28" s="625"/>
      <c r="AJ28" s="625"/>
      <c r="AK28" s="625"/>
      <c r="AL28" s="626" t="s">
        <v>238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810343</v>
      </c>
      <c r="CS28" s="622"/>
      <c r="CT28" s="622"/>
      <c r="CU28" s="622"/>
      <c r="CV28" s="622"/>
      <c r="CW28" s="622"/>
      <c r="CX28" s="622"/>
      <c r="CY28" s="623"/>
      <c r="CZ28" s="626">
        <v>6.2</v>
      </c>
      <c r="DA28" s="657"/>
      <c r="DB28" s="657"/>
      <c r="DC28" s="659"/>
      <c r="DD28" s="630">
        <v>810343</v>
      </c>
      <c r="DE28" s="622"/>
      <c r="DF28" s="622"/>
      <c r="DG28" s="622"/>
      <c r="DH28" s="622"/>
      <c r="DI28" s="622"/>
      <c r="DJ28" s="622"/>
      <c r="DK28" s="623"/>
      <c r="DL28" s="630">
        <v>810343</v>
      </c>
      <c r="DM28" s="622"/>
      <c r="DN28" s="622"/>
      <c r="DO28" s="622"/>
      <c r="DP28" s="622"/>
      <c r="DQ28" s="622"/>
      <c r="DR28" s="622"/>
      <c r="DS28" s="622"/>
      <c r="DT28" s="622"/>
      <c r="DU28" s="622"/>
      <c r="DV28" s="623"/>
      <c r="DW28" s="626">
        <v>8.5</v>
      </c>
      <c r="DX28" s="657"/>
      <c r="DY28" s="657"/>
      <c r="DZ28" s="657"/>
      <c r="EA28" s="657"/>
      <c r="EB28" s="657"/>
      <c r="EC28" s="658"/>
    </row>
    <row r="29" spans="2:133" ht="11.25" customHeight="1" x14ac:dyDescent="0.2">
      <c r="B29" s="618" t="s">
        <v>300</v>
      </c>
      <c r="C29" s="619"/>
      <c r="D29" s="619"/>
      <c r="E29" s="619"/>
      <c r="F29" s="619"/>
      <c r="G29" s="619"/>
      <c r="H29" s="619"/>
      <c r="I29" s="619"/>
      <c r="J29" s="619"/>
      <c r="K29" s="619"/>
      <c r="L29" s="619"/>
      <c r="M29" s="619"/>
      <c r="N29" s="619"/>
      <c r="O29" s="619"/>
      <c r="P29" s="619"/>
      <c r="Q29" s="620"/>
      <c r="R29" s="621">
        <v>977433</v>
      </c>
      <c r="S29" s="622"/>
      <c r="T29" s="622"/>
      <c r="U29" s="622"/>
      <c r="V29" s="622"/>
      <c r="W29" s="622"/>
      <c r="X29" s="622"/>
      <c r="Y29" s="623"/>
      <c r="Z29" s="624">
        <v>7.3</v>
      </c>
      <c r="AA29" s="624"/>
      <c r="AB29" s="624"/>
      <c r="AC29" s="624"/>
      <c r="AD29" s="625" t="s">
        <v>123</v>
      </c>
      <c r="AE29" s="625"/>
      <c r="AF29" s="625"/>
      <c r="AG29" s="625"/>
      <c r="AH29" s="625"/>
      <c r="AI29" s="625"/>
      <c r="AJ29" s="625"/>
      <c r="AK29" s="625"/>
      <c r="AL29" s="626" t="s">
        <v>238</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810343</v>
      </c>
      <c r="CS29" s="645"/>
      <c r="CT29" s="645"/>
      <c r="CU29" s="645"/>
      <c r="CV29" s="645"/>
      <c r="CW29" s="645"/>
      <c r="CX29" s="645"/>
      <c r="CY29" s="646"/>
      <c r="CZ29" s="626">
        <v>6.2</v>
      </c>
      <c r="DA29" s="657"/>
      <c r="DB29" s="657"/>
      <c r="DC29" s="659"/>
      <c r="DD29" s="630">
        <v>810343</v>
      </c>
      <c r="DE29" s="645"/>
      <c r="DF29" s="645"/>
      <c r="DG29" s="645"/>
      <c r="DH29" s="645"/>
      <c r="DI29" s="645"/>
      <c r="DJ29" s="645"/>
      <c r="DK29" s="646"/>
      <c r="DL29" s="630">
        <v>810343</v>
      </c>
      <c r="DM29" s="645"/>
      <c r="DN29" s="645"/>
      <c r="DO29" s="645"/>
      <c r="DP29" s="645"/>
      <c r="DQ29" s="645"/>
      <c r="DR29" s="645"/>
      <c r="DS29" s="645"/>
      <c r="DT29" s="645"/>
      <c r="DU29" s="645"/>
      <c r="DV29" s="646"/>
      <c r="DW29" s="626">
        <v>8.5</v>
      </c>
      <c r="DX29" s="657"/>
      <c r="DY29" s="657"/>
      <c r="DZ29" s="657"/>
      <c r="EA29" s="657"/>
      <c r="EB29" s="657"/>
      <c r="EC29" s="658"/>
    </row>
    <row r="30" spans="2:133" ht="11.25" customHeight="1" x14ac:dyDescent="0.2">
      <c r="B30" s="618" t="s">
        <v>305</v>
      </c>
      <c r="C30" s="619"/>
      <c r="D30" s="619"/>
      <c r="E30" s="619"/>
      <c r="F30" s="619"/>
      <c r="G30" s="619"/>
      <c r="H30" s="619"/>
      <c r="I30" s="619"/>
      <c r="J30" s="619"/>
      <c r="K30" s="619"/>
      <c r="L30" s="619"/>
      <c r="M30" s="619"/>
      <c r="N30" s="619"/>
      <c r="O30" s="619"/>
      <c r="P30" s="619"/>
      <c r="Q30" s="620"/>
      <c r="R30" s="621">
        <v>12272</v>
      </c>
      <c r="S30" s="622"/>
      <c r="T30" s="622"/>
      <c r="U30" s="622"/>
      <c r="V30" s="622"/>
      <c r="W30" s="622"/>
      <c r="X30" s="622"/>
      <c r="Y30" s="623"/>
      <c r="Z30" s="624">
        <v>0.1</v>
      </c>
      <c r="AA30" s="624"/>
      <c r="AB30" s="624"/>
      <c r="AC30" s="624"/>
      <c r="AD30" s="625">
        <v>3270</v>
      </c>
      <c r="AE30" s="625"/>
      <c r="AF30" s="625"/>
      <c r="AG30" s="625"/>
      <c r="AH30" s="625"/>
      <c r="AI30" s="625"/>
      <c r="AJ30" s="625"/>
      <c r="AK30" s="625"/>
      <c r="AL30" s="626">
        <v>0</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99.1</v>
      </c>
      <c r="BH30" s="682"/>
      <c r="BI30" s="682"/>
      <c r="BJ30" s="682"/>
      <c r="BK30" s="682"/>
      <c r="BL30" s="682"/>
      <c r="BM30" s="616">
        <v>97.1</v>
      </c>
      <c r="BN30" s="682"/>
      <c r="BO30" s="682"/>
      <c r="BP30" s="682"/>
      <c r="BQ30" s="683"/>
      <c r="BR30" s="681">
        <v>98.9</v>
      </c>
      <c r="BS30" s="682"/>
      <c r="BT30" s="682"/>
      <c r="BU30" s="682"/>
      <c r="BV30" s="682"/>
      <c r="BW30" s="682"/>
      <c r="BX30" s="616">
        <v>96.2</v>
      </c>
      <c r="BY30" s="682"/>
      <c r="BZ30" s="682"/>
      <c r="CA30" s="682"/>
      <c r="CB30" s="683"/>
      <c r="CD30" s="686"/>
      <c r="CE30" s="687"/>
      <c r="CF30" s="636" t="s">
        <v>308</v>
      </c>
      <c r="CG30" s="637"/>
      <c r="CH30" s="637"/>
      <c r="CI30" s="637"/>
      <c r="CJ30" s="637"/>
      <c r="CK30" s="637"/>
      <c r="CL30" s="637"/>
      <c r="CM30" s="637"/>
      <c r="CN30" s="637"/>
      <c r="CO30" s="637"/>
      <c r="CP30" s="637"/>
      <c r="CQ30" s="638"/>
      <c r="CR30" s="621">
        <v>745792</v>
      </c>
      <c r="CS30" s="622"/>
      <c r="CT30" s="622"/>
      <c r="CU30" s="622"/>
      <c r="CV30" s="622"/>
      <c r="CW30" s="622"/>
      <c r="CX30" s="622"/>
      <c r="CY30" s="623"/>
      <c r="CZ30" s="626">
        <v>5.7</v>
      </c>
      <c r="DA30" s="657"/>
      <c r="DB30" s="657"/>
      <c r="DC30" s="659"/>
      <c r="DD30" s="630">
        <v>745792</v>
      </c>
      <c r="DE30" s="622"/>
      <c r="DF30" s="622"/>
      <c r="DG30" s="622"/>
      <c r="DH30" s="622"/>
      <c r="DI30" s="622"/>
      <c r="DJ30" s="622"/>
      <c r="DK30" s="623"/>
      <c r="DL30" s="630">
        <v>745792</v>
      </c>
      <c r="DM30" s="622"/>
      <c r="DN30" s="622"/>
      <c r="DO30" s="622"/>
      <c r="DP30" s="622"/>
      <c r="DQ30" s="622"/>
      <c r="DR30" s="622"/>
      <c r="DS30" s="622"/>
      <c r="DT30" s="622"/>
      <c r="DU30" s="622"/>
      <c r="DV30" s="623"/>
      <c r="DW30" s="626">
        <v>7.9</v>
      </c>
      <c r="DX30" s="657"/>
      <c r="DY30" s="657"/>
      <c r="DZ30" s="657"/>
      <c r="EA30" s="657"/>
      <c r="EB30" s="657"/>
      <c r="EC30" s="658"/>
    </row>
    <row r="31" spans="2:133" ht="11.25" customHeight="1" x14ac:dyDescent="0.2">
      <c r="B31" s="618" t="s">
        <v>309</v>
      </c>
      <c r="C31" s="619"/>
      <c r="D31" s="619"/>
      <c r="E31" s="619"/>
      <c r="F31" s="619"/>
      <c r="G31" s="619"/>
      <c r="H31" s="619"/>
      <c r="I31" s="619"/>
      <c r="J31" s="619"/>
      <c r="K31" s="619"/>
      <c r="L31" s="619"/>
      <c r="M31" s="619"/>
      <c r="N31" s="619"/>
      <c r="O31" s="619"/>
      <c r="P31" s="619"/>
      <c r="Q31" s="620"/>
      <c r="R31" s="621">
        <v>31907</v>
      </c>
      <c r="S31" s="622"/>
      <c r="T31" s="622"/>
      <c r="U31" s="622"/>
      <c r="V31" s="622"/>
      <c r="W31" s="622"/>
      <c r="X31" s="622"/>
      <c r="Y31" s="623"/>
      <c r="Z31" s="624">
        <v>0.2</v>
      </c>
      <c r="AA31" s="624"/>
      <c r="AB31" s="624"/>
      <c r="AC31" s="624"/>
      <c r="AD31" s="625" t="s">
        <v>238</v>
      </c>
      <c r="AE31" s="625"/>
      <c r="AF31" s="625"/>
      <c r="AG31" s="625"/>
      <c r="AH31" s="625"/>
      <c r="AI31" s="625"/>
      <c r="AJ31" s="625"/>
      <c r="AK31" s="625"/>
      <c r="AL31" s="626" t="s">
        <v>123</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99.4</v>
      </c>
      <c r="BH31" s="645"/>
      <c r="BI31" s="645"/>
      <c r="BJ31" s="645"/>
      <c r="BK31" s="645"/>
      <c r="BL31" s="645"/>
      <c r="BM31" s="627">
        <v>98.3</v>
      </c>
      <c r="BN31" s="679"/>
      <c r="BO31" s="679"/>
      <c r="BP31" s="679"/>
      <c r="BQ31" s="680"/>
      <c r="BR31" s="678">
        <v>98.9</v>
      </c>
      <c r="BS31" s="645"/>
      <c r="BT31" s="645"/>
      <c r="BU31" s="645"/>
      <c r="BV31" s="645"/>
      <c r="BW31" s="645"/>
      <c r="BX31" s="627">
        <v>96.4</v>
      </c>
      <c r="BY31" s="679"/>
      <c r="BZ31" s="679"/>
      <c r="CA31" s="679"/>
      <c r="CB31" s="680"/>
      <c r="CD31" s="686"/>
      <c r="CE31" s="687"/>
      <c r="CF31" s="636" t="s">
        <v>312</v>
      </c>
      <c r="CG31" s="637"/>
      <c r="CH31" s="637"/>
      <c r="CI31" s="637"/>
      <c r="CJ31" s="637"/>
      <c r="CK31" s="637"/>
      <c r="CL31" s="637"/>
      <c r="CM31" s="637"/>
      <c r="CN31" s="637"/>
      <c r="CO31" s="637"/>
      <c r="CP31" s="637"/>
      <c r="CQ31" s="638"/>
      <c r="CR31" s="621">
        <v>64551</v>
      </c>
      <c r="CS31" s="645"/>
      <c r="CT31" s="645"/>
      <c r="CU31" s="645"/>
      <c r="CV31" s="645"/>
      <c r="CW31" s="645"/>
      <c r="CX31" s="645"/>
      <c r="CY31" s="646"/>
      <c r="CZ31" s="626">
        <v>0.5</v>
      </c>
      <c r="DA31" s="657"/>
      <c r="DB31" s="657"/>
      <c r="DC31" s="659"/>
      <c r="DD31" s="630">
        <v>64551</v>
      </c>
      <c r="DE31" s="645"/>
      <c r="DF31" s="645"/>
      <c r="DG31" s="645"/>
      <c r="DH31" s="645"/>
      <c r="DI31" s="645"/>
      <c r="DJ31" s="645"/>
      <c r="DK31" s="646"/>
      <c r="DL31" s="630">
        <v>64551</v>
      </c>
      <c r="DM31" s="645"/>
      <c r="DN31" s="645"/>
      <c r="DO31" s="645"/>
      <c r="DP31" s="645"/>
      <c r="DQ31" s="645"/>
      <c r="DR31" s="645"/>
      <c r="DS31" s="645"/>
      <c r="DT31" s="645"/>
      <c r="DU31" s="645"/>
      <c r="DV31" s="646"/>
      <c r="DW31" s="626">
        <v>0.7</v>
      </c>
      <c r="DX31" s="657"/>
      <c r="DY31" s="657"/>
      <c r="DZ31" s="657"/>
      <c r="EA31" s="657"/>
      <c r="EB31" s="657"/>
      <c r="EC31" s="658"/>
    </row>
    <row r="32" spans="2:133" ht="11.25" customHeight="1" x14ac:dyDescent="0.2">
      <c r="B32" s="618" t="s">
        <v>313</v>
      </c>
      <c r="C32" s="619"/>
      <c r="D32" s="619"/>
      <c r="E32" s="619"/>
      <c r="F32" s="619"/>
      <c r="G32" s="619"/>
      <c r="H32" s="619"/>
      <c r="I32" s="619"/>
      <c r="J32" s="619"/>
      <c r="K32" s="619"/>
      <c r="L32" s="619"/>
      <c r="M32" s="619"/>
      <c r="N32" s="619"/>
      <c r="O32" s="619"/>
      <c r="P32" s="619"/>
      <c r="Q32" s="620"/>
      <c r="R32" s="621">
        <v>34751</v>
      </c>
      <c r="S32" s="622"/>
      <c r="T32" s="622"/>
      <c r="U32" s="622"/>
      <c r="V32" s="622"/>
      <c r="W32" s="622"/>
      <c r="X32" s="622"/>
      <c r="Y32" s="623"/>
      <c r="Z32" s="624">
        <v>0.3</v>
      </c>
      <c r="AA32" s="624"/>
      <c r="AB32" s="624"/>
      <c r="AC32" s="624"/>
      <c r="AD32" s="625" t="s">
        <v>123</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98.7</v>
      </c>
      <c r="BH32" s="691"/>
      <c r="BI32" s="691"/>
      <c r="BJ32" s="691"/>
      <c r="BK32" s="691"/>
      <c r="BL32" s="691"/>
      <c r="BM32" s="692">
        <v>95.4</v>
      </c>
      <c r="BN32" s="691"/>
      <c r="BO32" s="691"/>
      <c r="BP32" s="691"/>
      <c r="BQ32" s="693"/>
      <c r="BR32" s="690">
        <v>98.8</v>
      </c>
      <c r="BS32" s="691"/>
      <c r="BT32" s="691"/>
      <c r="BU32" s="691"/>
      <c r="BV32" s="691"/>
      <c r="BW32" s="691"/>
      <c r="BX32" s="692">
        <v>95.8</v>
      </c>
      <c r="BY32" s="691"/>
      <c r="BZ32" s="691"/>
      <c r="CA32" s="691"/>
      <c r="CB32" s="693"/>
      <c r="CD32" s="688"/>
      <c r="CE32" s="689"/>
      <c r="CF32" s="636" t="s">
        <v>315</v>
      </c>
      <c r="CG32" s="637"/>
      <c r="CH32" s="637"/>
      <c r="CI32" s="637"/>
      <c r="CJ32" s="637"/>
      <c r="CK32" s="637"/>
      <c r="CL32" s="637"/>
      <c r="CM32" s="637"/>
      <c r="CN32" s="637"/>
      <c r="CO32" s="637"/>
      <c r="CP32" s="637"/>
      <c r="CQ32" s="638"/>
      <c r="CR32" s="621" t="s">
        <v>244</v>
      </c>
      <c r="CS32" s="622"/>
      <c r="CT32" s="622"/>
      <c r="CU32" s="622"/>
      <c r="CV32" s="622"/>
      <c r="CW32" s="622"/>
      <c r="CX32" s="622"/>
      <c r="CY32" s="623"/>
      <c r="CZ32" s="626" t="s">
        <v>123</v>
      </c>
      <c r="DA32" s="657"/>
      <c r="DB32" s="657"/>
      <c r="DC32" s="659"/>
      <c r="DD32" s="630" t="s">
        <v>123</v>
      </c>
      <c r="DE32" s="622"/>
      <c r="DF32" s="622"/>
      <c r="DG32" s="622"/>
      <c r="DH32" s="622"/>
      <c r="DI32" s="622"/>
      <c r="DJ32" s="622"/>
      <c r="DK32" s="623"/>
      <c r="DL32" s="630" t="s">
        <v>238</v>
      </c>
      <c r="DM32" s="622"/>
      <c r="DN32" s="622"/>
      <c r="DO32" s="622"/>
      <c r="DP32" s="622"/>
      <c r="DQ32" s="622"/>
      <c r="DR32" s="622"/>
      <c r="DS32" s="622"/>
      <c r="DT32" s="622"/>
      <c r="DU32" s="622"/>
      <c r="DV32" s="623"/>
      <c r="DW32" s="626" t="s">
        <v>123</v>
      </c>
      <c r="DX32" s="657"/>
      <c r="DY32" s="657"/>
      <c r="DZ32" s="657"/>
      <c r="EA32" s="657"/>
      <c r="EB32" s="657"/>
      <c r="EC32" s="658"/>
    </row>
    <row r="33" spans="2:133" ht="11.25" customHeight="1" x14ac:dyDescent="0.2">
      <c r="B33" s="618" t="s">
        <v>316</v>
      </c>
      <c r="C33" s="619"/>
      <c r="D33" s="619"/>
      <c r="E33" s="619"/>
      <c r="F33" s="619"/>
      <c r="G33" s="619"/>
      <c r="H33" s="619"/>
      <c r="I33" s="619"/>
      <c r="J33" s="619"/>
      <c r="K33" s="619"/>
      <c r="L33" s="619"/>
      <c r="M33" s="619"/>
      <c r="N33" s="619"/>
      <c r="O33" s="619"/>
      <c r="P33" s="619"/>
      <c r="Q33" s="620"/>
      <c r="R33" s="621">
        <v>444601</v>
      </c>
      <c r="S33" s="622"/>
      <c r="T33" s="622"/>
      <c r="U33" s="622"/>
      <c r="V33" s="622"/>
      <c r="W33" s="622"/>
      <c r="X33" s="622"/>
      <c r="Y33" s="623"/>
      <c r="Z33" s="624">
        <v>3.3</v>
      </c>
      <c r="AA33" s="624"/>
      <c r="AB33" s="624"/>
      <c r="AC33" s="624"/>
      <c r="AD33" s="625" t="s">
        <v>123</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6850433</v>
      </c>
      <c r="CS33" s="645"/>
      <c r="CT33" s="645"/>
      <c r="CU33" s="645"/>
      <c r="CV33" s="645"/>
      <c r="CW33" s="645"/>
      <c r="CX33" s="645"/>
      <c r="CY33" s="646"/>
      <c r="CZ33" s="626">
        <v>52.4</v>
      </c>
      <c r="DA33" s="657"/>
      <c r="DB33" s="657"/>
      <c r="DC33" s="659"/>
      <c r="DD33" s="630">
        <v>6416296</v>
      </c>
      <c r="DE33" s="645"/>
      <c r="DF33" s="645"/>
      <c r="DG33" s="645"/>
      <c r="DH33" s="645"/>
      <c r="DI33" s="645"/>
      <c r="DJ33" s="645"/>
      <c r="DK33" s="646"/>
      <c r="DL33" s="630">
        <v>3296741</v>
      </c>
      <c r="DM33" s="645"/>
      <c r="DN33" s="645"/>
      <c r="DO33" s="645"/>
      <c r="DP33" s="645"/>
      <c r="DQ33" s="645"/>
      <c r="DR33" s="645"/>
      <c r="DS33" s="645"/>
      <c r="DT33" s="645"/>
      <c r="DU33" s="645"/>
      <c r="DV33" s="646"/>
      <c r="DW33" s="626">
        <v>34.700000000000003</v>
      </c>
      <c r="DX33" s="657"/>
      <c r="DY33" s="657"/>
      <c r="DZ33" s="657"/>
      <c r="EA33" s="657"/>
      <c r="EB33" s="657"/>
      <c r="EC33" s="658"/>
    </row>
    <row r="34" spans="2:133" ht="11.25" customHeight="1" x14ac:dyDescent="0.2">
      <c r="B34" s="618" t="s">
        <v>318</v>
      </c>
      <c r="C34" s="619"/>
      <c r="D34" s="619"/>
      <c r="E34" s="619"/>
      <c r="F34" s="619"/>
      <c r="G34" s="619"/>
      <c r="H34" s="619"/>
      <c r="I34" s="619"/>
      <c r="J34" s="619"/>
      <c r="K34" s="619"/>
      <c r="L34" s="619"/>
      <c r="M34" s="619"/>
      <c r="N34" s="619"/>
      <c r="O34" s="619"/>
      <c r="P34" s="619"/>
      <c r="Q34" s="620"/>
      <c r="R34" s="621">
        <v>44241</v>
      </c>
      <c r="S34" s="622"/>
      <c r="T34" s="622"/>
      <c r="U34" s="622"/>
      <c r="V34" s="622"/>
      <c r="W34" s="622"/>
      <c r="X34" s="622"/>
      <c r="Y34" s="623"/>
      <c r="Z34" s="624">
        <v>0.3</v>
      </c>
      <c r="AA34" s="624"/>
      <c r="AB34" s="624"/>
      <c r="AC34" s="624"/>
      <c r="AD34" s="625">
        <v>1304</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1602601</v>
      </c>
      <c r="CS34" s="622"/>
      <c r="CT34" s="622"/>
      <c r="CU34" s="622"/>
      <c r="CV34" s="622"/>
      <c r="CW34" s="622"/>
      <c r="CX34" s="622"/>
      <c r="CY34" s="623"/>
      <c r="CZ34" s="626">
        <v>12.3</v>
      </c>
      <c r="DA34" s="657"/>
      <c r="DB34" s="657"/>
      <c r="DC34" s="659"/>
      <c r="DD34" s="630">
        <v>1441051</v>
      </c>
      <c r="DE34" s="622"/>
      <c r="DF34" s="622"/>
      <c r="DG34" s="622"/>
      <c r="DH34" s="622"/>
      <c r="DI34" s="622"/>
      <c r="DJ34" s="622"/>
      <c r="DK34" s="623"/>
      <c r="DL34" s="630">
        <v>1233358</v>
      </c>
      <c r="DM34" s="622"/>
      <c r="DN34" s="622"/>
      <c r="DO34" s="622"/>
      <c r="DP34" s="622"/>
      <c r="DQ34" s="622"/>
      <c r="DR34" s="622"/>
      <c r="DS34" s="622"/>
      <c r="DT34" s="622"/>
      <c r="DU34" s="622"/>
      <c r="DV34" s="623"/>
      <c r="DW34" s="626">
        <v>13</v>
      </c>
      <c r="DX34" s="657"/>
      <c r="DY34" s="657"/>
      <c r="DZ34" s="657"/>
      <c r="EA34" s="657"/>
      <c r="EB34" s="657"/>
      <c r="EC34" s="658"/>
    </row>
    <row r="35" spans="2:133" ht="11.25" customHeight="1" x14ac:dyDescent="0.2">
      <c r="B35" s="618" t="s">
        <v>322</v>
      </c>
      <c r="C35" s="619"/>
      <c r="D35" s="619"/>
      <c r="E35" s="619"/>
      <c r="F35" s="619"/>
      <c r="G35" s="619"/>
      <c r="H35" s="619"/>
      <c r="I35" s="619"/>
      <c r="J35" s="619"/>
      <c r="K35" s="619"/>
      <c r="L35" s="619"/>
      <c r="M35" s="619"/>
      <c r="N35" s="619"/>
      <c r="O35" s="619"/>
      <c r="P35" s="619"/>
      <c r="Q35" s="620"/>
      <c r="R35" s="621">
        <v>502900</v>
      </c>
      <c r="S35" s="622"/>
      <c r="T35" s="622"/>
      <c r="U35" s="622"/>
      <c r="V35" s="622"/>
      <c r="W35" s="622"/>
      <c r="X35" s="622"/>
      <c r="Y35" s="623"/>
      <c r="Z35" s="624">
        <v>3.7</v>
      </c>
      <c r="AA35" s="624"/>
      <c r="AB35" s="624"/>
      <c r="AC35" s="624"/>
      <c r="AD35" s="625" t="s">
        <v>244</v>
      </c>
      <c r="AE35" s="625"/>
      <c r="AF35" s="625"/>
      <c r="AG35" s="625"/>
      <c r="AH35" s="625"/>
      <c r="AI35" s="625"/>
      <c r="AJ35" s="625"/>
      <c r="AK35" s="625"/>
      <c r="AL35" s="626" t="s">
        <v>238</v>
      </c>
      <c r="AM35" s="627"/>
      <c r="AN35" s="627"/>
      <c r="AO35" s="628"/>
      <c r="AP35" s="214"/>
      <c r="AQ35" s="694" t="s">
        <v>323</v>
      </c>
      <c r="AR35" s="695"/>
      <c r="AS35" s="695"/>
      <c r="AT35" s="695"/>
      <c r="AU35" s="695"/>
      <c r="AV35" s="695"/>
      <c r="AW35" s="695"/>
      <c r="AX35" s="695"/>
      <c r="AY35" s="696"/>
      <c r="AZ35" s="610">
        <v>1628427</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225567</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46668</v>
      </c>
      <c r="CS35" s="645"/>
      <c r="CT35" s="645"/>
      <c r="CU35" s="645"/>
      <c r="CV35" s="645"/>
      <c r="CW35" s="645"/>
      <c r="CX35" s="645"/>
      <c r="CY35" s="646"/>
      <c r="CZ35" s="626">
        <v>0.4</v>
      </c>
      <c r="DA35" s="657"/>
      <c r="DB35" s="657"/>
      <c r="DC35" s="659"/>
      <c r="DD35" s="630">
        <v>35044</v>
      </c>
      <c r="DE35" s="645"/>
      <c r="DF35" s="645"/>
      <c r="DG35" s="645"/>
      <c r="DH35" s="645"/>
      <c r="DI35" s="645"/>
      <c r="DJ35" s="645"/>
      <c r="DK35" s="646"/>
      <c r="DL35" s="630">
        <v>24138</v>
      </c>
      <c r="DM35" s="645"/>
      <c r="DN35" s="645"/>
      <c r="DO35" s="645"/>
      <c r="DP35" s="645"/>
      <c r="DQ35" s="645"/>
      <c r="DR35" s="645"/>
      <c r="DS35" s="645"/>
      <c r="DT35" s="645"/>
      <c r="DU35" s="645"/>
      <c r="DV35" s="646"/>
      <c r="DW35" s="626">
        <v>0.3</v>
      </c>
      <c r="DX35" s="657"/>
      <c r="DY35" s="657"/>
      <c r="DZ35" s="657"/>
      <c r="EA35" s="657"/>
      <c r="EB35" s="657"/>
      <c r="EC35" s="658"/>
    </row>
    <row r="36" spans="2:133" ht="11.25" customHeight="1" x14ac:dyDescent="0.2">
      <c r="B36" s="618" t="s">
        <v>326</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123</v>
      </c>
      <c r="AA36" s="624"/>
      <c r="AB36" s="624"/>
      <c r="AC36" s="624"/>
      <c r="AD36" s="625" t="s">
        <v>238</v>
      </c>
      <c r="AE36" s="625"/>
      <c r="AF36" s="625"/>
      <c r="AG36" s="625"/>
      <c r="AH36" s="625"/>
      <c r="AI36" s="625"/>
      <c r="AJ36" s="625"/>
      <c r="AK36" s="625"/>
      <c r="AL36" s="626" t="s">
        <v>244</v>
      </c>
      <c r="AM36" s="627"/>
      <c r="AN36" s="627"/>
      <c r="AO36" s="628"/>
      <c r="AQ36" s="698" t="s">
        <v>327</v>
      </c>
      <c r="AR36" s="699"/>
      <c r="AS36" s="699"/>
      <c r="AT36" s="699"/>
      <c r="AU36" s="699"/>
      <c r="AV36" s="699"/>
      <c r="AW36" s="699"/>
      <c r="AX36" s="699"/>
      <c r="AY36" s="700"/>
      <c r="AZ36" s="621">
        <v>721546</v>
      </c>
      <c r="BA36" s="622"/>
      <c r="BB36" s="622"/>
      <c r="BC36" s="622"/>
      <c r="BD36" s="645"/>
      <c r="BE36" s="645"/>
      <c r="BF36" s="680"/>
      <c r="BG36" s="636" t="s">
        <v>328</v>
      </c>
      <c r="BH36" s="637"/>
      <c r="BI36" s="637"/>
      <c r="BJ36" s="637"/>
      <c r="BK36" s="637"/>
      <c r="BL36" s="637"/>
      <c r="BM36" s="637"/>
      <c r="BN36" s="637"/>
      <c r="BO36" s="637"/>
      <c r="BP36" s="637"/>
      <c r="BQ36" s="637"/>
      <c r="BR36" s="637"/>
      <c r="BS36" s="637"/>
      <c r="BT36" s="637"/>
      <c r="BU36" s="638"/>
      <c r="BV36" s="621">
        <v>202724</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1110961</v>
      </c>
      <c r="CS36" s="622"/>
      <c r="CT36" s="622"/>
      <c r="CU36" s="622"/>
      <c r="CV36" s="622"/>
      <c r="CW36" s="622"/>
      <c r="CX36" s="622"/>
      <c r="CY36" s="623"/>
      <c r="CZ36" s="626">
        <v>8.5</v>
      </c>
      <c r="DA36" s="657"/>
      <c r="DB36" s="657"/>
      <c r="DC36" s="659"/>
      <c r="DD36" s="630">
        <v>1019087</v>
      </c>
      <c r="DE36" s="622"/>
      <c r="DF36" s="622"/>
      <c r="DG36" s="622"/>
      <c r="DH36" s="622"/>
      <c r="DI36" s="622"/>
      <c r="DJ36" s="622"/>
      <c r="DK36" s="623"/>
      <c r="DL36" s="630">
        <v>833047</v>
      </c>
      <c r="DM36" s="622"/>
      <c r="DN36" s="622"/>
      <c r="DO36" s="622"/>
      <c r="DP36" s="622"/>
      <c r="DQ36" s="622"/>
      <c r="DR36" s="622"/>
      <c r="DS36" s="622"/>
      <c r="DT36" s="622"/>
      <c r="DU36" s="622"/>
      <c r="DV36" s="623"/>
      <c r="DW36" s="626">
        <v>8.8000000000000007</v>
      </c>
      <c r="DX36" s="657"/>
      <c r="DY36" s="657"/>
      <c r="DZ36" s="657"/>
      <c r="EA36" s="657"/>
      <c r="EB36" s="657"/>
      <c r="EC36" s="658"/>
    </row>
    <row r="37" spans="2:133" ht="11.25" customHeight="1" x14ac:dyDescent="0.2">
      <c r="B37" s="618" t="s">
        <v>330</v>
      </c>
      <c r="C37" s="619"/>
      <c r="D37" s="619"/>
      <c r="E37" s="619"/>
      <c r="F37" s="619"/>
      <c r="G37" s="619"/>
      <c r="H37" s="619"/>
      <c r="I37" s="619"/>
      <c r="J37" s="619"/>
      <c r="K37" s="619"/>
      <c r="L37" s="619"/>
      <c r="M37" s="619"/>
      <c r="N37" s="619"/>
      <c r="O37" s="619"/>
      <c r="P37" s="619"/>
      <c r="Q37" s="620"/>
      <c r="R37" s="621" t="s">
        <v>238</v>
      </c>
      <c r="S37" s="622"/>
      <c r="T37" s="622"/>
      <c r="U37" s="622"/>
      <c r="V37" s="622"/>
      <c r="W37" s="622"/>
      <c r="X37" s="622"/>
      <c r="Y37" s="623"/>
      <c r="Z37" s="624" t="s">
        <v>238</v>
      </c>
      <c r="AA37" s="624"/>
      <c r="AB37" s="624"/>
      <c r="AC37" s="624"/>
      <c r="AD37" s="625" t="s">
        <v>123</v>
      </c>
      <c r="AE37" s="625"/>
      <c r="AF37" s="625"/>
      <c r="AG37" s="625"/>
      <c r="AH37" s="625"/>
      <c r="AI37" s="625"/>
      <c r="AJ37" s="625"/>
      <c r="AK37" s="625"/>
      <c r="AL37" s="626" t="s">
        <v>123</v>
      </c>
      <c r="AM37" s="627"/>
      <c r="AN37" s="627"/>
      <c r="AO37" s="628"/>
      <c r="AQ37" s="698" t="s">
        <v>331</v>
      </c>
      <c r="AR37" s="699"/>
      <c r="AS37" s="699"/>
      <c r="AT37" s="699"/>
      <c r="AU37" s="699"/>
      <c r="AV37" s="699"/>
      <c r="AW37" s="699"/>
      <c r="AX37" s="699"/>
      <c r="AY37" s="700"/>
      <c r="AZ37" s="621">
        <v>107855</v>
      </c>
      <c r="BA37" s="622"/>
      <c r="BB37" s="622"/>
      <c r="BC37" s="622"/>
      <c r="BD37" s="645"/>
      <c r="BE37" s="645"/>
      <c r="BF37" s="680"/>
      <c r="BG37" s="636" t="s">
        <v>332</v>
      </c>
      <c r="BH37" s="637"/>
      <c r="BI37" s="637"/>
      <c r="BJ37" s="637"/>
      <c r="BK37" s="637"/>
      <c r="BL37" s="637"/>
      <c r="BM37" s="637"/>
      <c r="BN37" s="637"/>
      <c r="BO37" s="637"/>
      <c r="BP37" s="637"/>
      <c r="BQ37" s="637"/>
      <c r="BR37" s="637"/>
      <c r="BS37" s="637"/>
      <c r="BT37" s="637"/>
      <c r="BU37" s="638"/>
      <c r="BV37" s="621">
        <v>3749</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527742</v>
      </c>
      <c r="CS37" s="645"/>
      <c r="CT37" s="645"/>
      <c r="CU37" s="645"/>
      <c r="CV37" s="645"/>
      <c r="CW37" s="645"/>
      <c r="CX37" s="645"/>
      <c r="CY37" s="646"/>
      <c r="CZ37" s="626">
        <v>4</v>
      </c>
      <c r="DA37" s="657"/>
      <c r="DB37" s="657"/>
      <c r="DC37" s="659"/>
      <c r="DD37" s="630">
        <v>527742</v>
      </c>
      <c r="DE37" s="645"/>
      <c r="DF37" s="645"/>
      <c r="DG37" s="645"/>
      <c r="DH37" s="645"/>
      <c r="DI37" s="645"/>
      <c r="DJ37" s="645"/>
      <c r="DK37" s="646"/>
      <c r="DL37" s="630">
        <v>527742</v>
      </c>
      <c r="DM37" s="645"/>
      <c r="DN37" s="645"/>
      <c r="DO37" s="645"/>
      <c r="DP37" s="645"/>
      <c r="DQ37" s="645"/>
      <c r="DR37" s="645"/>
      <c r="DS37" s="645"/>
      <c r="DT37" s="645"/>
      <c r="DU37" s="645"/>
      <c r="DV37" s="646"/>
      <c r="DW37" s="626">
        <v>5.6</v>
      </c>
      <c r="DX37" s="657"/>
      <c r="DY37" s="657"/>
      <c r="DZ37" s="657"/>
      <c r="EA37" s="657"/>
      <c r="EB37" s="657"/>
      <c r="EC37" s="658"/>
    </row>
    <row r="38" spans="2:133" ht="11.25" customHeight="1" x14ac:dyDescent="0.2">
      <c r="B38" s="666" t="s">
        <v>334</v>
      </c>
      <c r="C38" s="667"/>
      <c r="D38" s="667"/>
      <c r="E38" s="667"/>
      <c r="F38" s="667"/>
      <c r="G38" s="667"/>
      <c r="H38" s="667"/>
      <c r="I38" s="667"/>
      <c r="J38" s="667"/>
      <c r="K38" s="667"/>
      <c r="L38" s="667"/>
      <c r="M38" s="667"/>
      <c r="N38" s="667"/>
      <c r="O38" s="667"/>
      <c r="P38" s="667"/>
      <c r="Q38" s="668"/>
      <c r="R38" s="701">
        <v>13448519</v>
      </c>
      <c r="S38" s="702"/>
      <c r="T38" s="702"/>
      <c r="U38" s="702"/>
      <c r="V38" s="702"/>
      <c r="W38" s="702"/>
      <c r="X38" s="702"/>
      <c r="Y38" s="703"/>
      <c r="Z38" s="704">
        <v>100</v>
      </c>
      <c r="AA38" s="704"/>
      <c r="AB38" s="704"/>
      <c r="AC38" s="704"/>
      <c r="AD38" s="705">
        <v>9494206</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123</v>
      </c>
      <c r="BA38" s="622"/>
      <c r="BB38" s="622"/>
      <c r="BC38" s="622"/>
      <c r="BD38" s="645"/>
      <c r="BE38" s="645"/>
      <c r="BF38" s="680"/>
      <c r="BG38" s="636" t="s">
        <v>336</v>
      </c>
      <c r="BH38" s="637"/>
      <c r="BI38" s="637"/>
      <c r="BJ38" s="637"/>
      <c r="BK38" s="637"/>
      <c r="BL38" s="637"/>
      <c r="BM38" s="637"/>
      <c r="BN38" s="637"/>
      <c r="BO38" s="637"/>
      <c r="BP38" s="637"/>
      <c r="BQ38" s="637"/>
      <c r="BR38" s="637"/>
      <c r="BS38" s="637"/>
      <c r="BT38" s="637"/>
      <c r="BU38" s="638"/>
      <c r="BV38" s="621">
        <v>6621</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1520572</v>
      </c>
      <c r="CS38" s="622"/>
      <c r="CT38" s="622"/>
      <c r="CU38" s="622"/>
      <c r="CV38" s="622"/>
      <c r="CW38" s="622"/>
      <c r="CX38" s="622"/>
      <c r="CY38" s="623"/>
      <c r="CZ38" s="626">
        <v>11.6</v>
      </c>
      <c r="DA38" s="657"/>
      <c r="DB38" s="657"/>
      <c r="DC38" s="659"/>
      <c r="DD38" s="630">
        <v>1354659</v>
      </c>
      <c r="DE38" s="622"/>
      <c r="DF38" s="622"/>
      <c r="DG38" s="622"/>
      <c r="DH38" s="622"/>
      <c r="DI38" s="622"/>
      <c r="DJ38" s="622"/>
      <c r="DK38" s="623"/>
      <c r="DL38" s="630">
        <v>1206198</v>
      </c>
      <c r="DM38" s="622"/>
      <c r="DN38" s="622"/>
      <c r="DO38" s="622"/>
      <c r="DP38" s="622"/>
      <c r="DQ38" s="622"/>
      <c r="DR38" s="622"/>
      <c r="DS38" s="622"/>
      <c r="DT38" s="622"/>
      <c r="DU38" s="622"/>
      <c r="DV38" s="623"/>
      <c r="DW38" s="626">
        <v>12.7</v>
      </c>
      <c r="DX38" s="657"/>
      <c r="DY38" s="657"/>
      <c r="DZ38" s="657"/>
      <c r="EA38" s="657"/>
      <c r="EB38" s="657"/>
      <c r="EC38" s="658"/>
    </row>
    <row r="39" spans="2:133" ht="11.25" customHeight="1" x14ac:dyDescent="0.2">
      <c r="AQ39" s="698" t="s">
        <v>338</v>
      </c>
      <c r="AR39" s="699"/>
      <c r="AS39" s="699"/>
      <c r="AT39" s="699"/>
      <c r="AU39" s="699"/>
      <c r="AV39" s="699"/>
      <c r="AW39" s="699"/>
      <c r="AX39" s="699"/>
      <c r="AY39" s="700"/>
      <c r="AZ39" s="621" t="s">
        <v>123</v>
      </c>
      <c r="BA39" s="622"/>
      <c r="BB39" s="622"/>
      <c r="BC39" s="622"/>
      <c r="BD39" s="645"/>
      <c r="BE39" s="645"/>
      <c r="BF39" s="680"/>
      <c r="BG39" s="712" t="s">
        <v>339</v>
      </c>
      <c r="BH39" s="713"/>
      <c r="BI39" s="713"/>
      <c r="BJ39" s="713"/>
      <c r="BK39" s="713"/>
      <c r="BL39" s="215"/>
      <c r="BM39" s="637" t="s">
        <v>340</v>
      </c>
      <c r="BN39" s="637"/>
      <c r="BO39" s="637"/>
      <c r="BP39" s="637"/>
      <c r="BQ39" s="637"/>
      <c r="BR39" s="637"/>
      <c r="BS39" s="637"/>
      <c r="BT39" s="637"/>
      <c r="BU39" s="638"/>
      <c r="BV39" s="621">
        <v>117</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2510104</v>
      </c>
      <c r="CS39" s="645"/>
      <c r="CT39" s="645"/>
      <c r="CU39" s="645"/>
      <c r="CV39" s="645"/>
      <c r="CW39" s="645"/>
      <c r="CX39" s="645"/>
      <c r="CY39" s="646"/>
      <c r="CZ39" s="626">
        <v>19.2</v>
      </c>
      <c r="DA39" s="657"/>
      <c r="DB39" s="657"/>
      <c r="DC39" s="659"/>
      <c r="DD39" s="630">
        <v>2507000</v>
      </c>
      <c r="DE39" s="645"/>
      <c r="DF39" s="645"/>
      <c r="DG39" s="645"/>
      <c r="DH39" s="645"/>
      <c r="DI39" s="645"/>
      <c r="DJ39" s="645"/>
      <c r="DK39" s="646"/>
      <c r="DL39" s="630" t="s">
        <v>123</v>
      </c>
      <c r="DM39" s="645"/>
      <c r="DN39" s="645"/>
      <c r="DO39" s="645"/>
      <c r="DP39" s="645"/>
      <c r="DQ39" s="645"/>
      <c r="DR39" s="645"/>
      <c r="DS39" s="645"/>
      <c r="DT39" s="645"/>
      <c r="DU39" s="645"/>
      <c r="DV39" s="646"/>
      <c r="DW39" s="626" t="s">
        <v>123</v>
      </c>
      <c r="DX39" s="657"/>
      <c r="DY39" s="657"/>
      <c r="DZ39" s="657"/>
      <c r="EA39" s="657"/>
      <c r="EB39" s="657"/>
      <c r="EC39" s="658"/>
    </row>
    <row r="40" spans="2:133" ht="11.25" customHeight="1" x14ac:dyDescent="0.2">
      <c r="AQ40" s="698" t="s">
        <v>342</v>
      </c>
      <c r="AR40" s="699"/>
      <c r="AS40" s="699"/>
      <c r="AT40" s="699"/>
      <c r="AU40" s="699"/>
      <c r="AV40" s="699"/>
      <c r="AW40" s="699"/>
      <c r="AX40" s="699"/>
      <c r="AY40" s="700"/>
      <c r="AZ40" s="621">
        <v>207663</v>
      </c>
      <c r="BA40" s="622"/>
      <c r="BB40" s="622"/>
      <c r="BC40" s="622"/>
      <c r="BD40" s="645"/>
      <c r="BE40" s="645"/>
      <c r="BF40" s="680"/>
      <c r="BG40" s="712"/>
      <c r="BH40" s="713"/>
      <c r="BI40" s="713"/>
      <c r="BJ40" s="713"/>
      <c r="BK40" s="713"/>
      <c r="BL40" s="215"/>
      <c r="BM40" s="637" t="s">
        <v>343</v>
      </c>
      <c r="BN40" s="637"/>
      <c r="BO40" s="637"/>
      <c r="BP40" s="637"/>
      <c r="BQ40" s="637"/>
      <c r="BR40" s="637"/>
      <c r="BS40" s="637"/>
      <c r="BT40" s="637"/>
      <c r="BU40" s="638"/>
      <c r="BV40" s="621">
        <v>95</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59527</v>
      </c>
      <c r="CS40" s="622"/>
      <c r="CT40" s="622"/>
      <c r="CU40" s="622"/>
      <c r="CV40" s="622"/>
      <c r="CW40" s="622"/>
      <c r="CX40" s="622"/>
      <c r="CY40" s="623"/>
      <c r="CZ40" s="626">
        <v>0.5</v>
      </c>
      <c r="DA40" s="657"/>
      <c r="DB40" s="657"/>
      <c r="DC40" s="659"/>
      <c r="DD40" s="630">
        <v>59455</v>
      </c>
      <c r="DE40" s="622"/>
      <c r="DF40" s="622"/>
      <c r="DG40" s="622"/>
      <c r="DH40" s="622"/>
      <c r="DI40" s="622"/>
      <c r="DJ40" s="622"/>
      <c r="DK40" s="623"/>
      <c r="DL40" s="630" t="s">
        <v>244</v>
      </c>
      <c r="DM40" s="622"/>
      <c r="DN40" s="622"/>
      <c r="DO40" s="622"/>
      <c r="DP40" s="622"/>
      <c r="DQ40" s="622"/>
      <c r="DR40" s="622"/>
      <c r="DS40" s="622"/>
      <c r="DT40" s="622"/>
      <c r="DU40" s="622"/>
      <c r="DV40" s="623"/>
      <c r="DW40" s="626" t="s">
        <v>123</v>
      </c>
      <c r="DX40" s="657"/>
      <c r="DY40" s="657"/>
      <c r="DZ40" s="657"/>
      <c r="EA40" s="657"/>
      <c r="EB40" s="657"/>
      <c r="EC40" s="658"/>
    </row>
    <row r="41" spans="2:133" ht="11.25" customHeight="1" x14ac:dyDescent="0.2">
      <c r="AQ41" s="708" t="s">
        <v>345</v>
      </c>
      <c r="AR41" s="709"/>
      <c r="AS41" s="709"/>
      <c r="AT41" s="709"/>
      <c r="AU41" s="709"/>
      <c r="AV41" s="709"/>
      <c r="AW41" s="709"/>
      <c r="AX41" s="709"/>
      <c r="AY41" s="710"/>
      <c r="AZ41" s="701">
        <v>591363</v>
      </c>
      <c r="BA41" s="702"/>
      <c r="BB41" s="702"/>
      <c r="BC41" s="702"/>
      <c r="BD41" s="691"/>
      <c r="BE41" s="691"/>
      <c r="BF41" s="693"/>
      <c r="BG41" s="714"/>
      <c r="BH41" s="715"/>
      <c r="BI41" s="715"/>
      <c r="BJ41" s="715"/>
      <c r="BK41" s="715"/>
      <c r="BL41" s="216"/>
      <c r="BM41" s="648" t="s">
        <v>346</v>
      </c>
      <c r="BN41" s="648"/>
      <c r="BO41" s="648"/>
      <c r="BP41" s="648"/>
      <c r="BQ41" s="648"/>
      <c r="BR41" s="648"/>
      <c r="BS41" s="648"/>
      <c r="BT41" s="648"/>
      <c r="BU41" s="649"/>
      <c r="BV41" s="701">
        <v>290</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244</v>
      </c>
      <c r="CS41" s="645"/>
      <c r="CT41" s="645"/>
      <c r="CU41" s="645"/>
      <c r="CV41" s="645"/>
      <c r="CW41" s="645"/>
      <c r="CX41" s="645"/>
      <c r="CY41" s="646"/>
      <c r="CZ41" s="626" t="s">
        <v>123</v>
      </c>
      <c r="DA41" s="657"/>
      <c r="DB41" s="657"/>
      <c r="DC41" s="659"/>
      <c r="DD41" s="630" t="s">
        <v>123</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2">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1818007</v>
      </c>
      <c r="CS42" s="622"/>
      <c r="CT42" s="622"/>
      <c r="CU42" s="622"/>
      <c r="CV42" s="622"/>
      <c r="CW42" s="622"/>
      <c r="CX42" s="622"/>
      <c r="CY42" s="623"/>
      <c r="CZ42" s="626">
        <v>13.9</v>
      </c>
      <c r="DA42" s="627"/>
      <c r="DB42" s="627"/>
      <c r="DC42" s="722"/>
      <c r="DD42" s="630">
        <v>559601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2">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105539</v>
      </c>
      <c r="CS43" s="645"/>
      <c r="CT43" s="645"/>
      <c r="CU43" s="645"/>
      <c r="CV43" s="645"/>
      <c r="CW43" s="645"/>
      <c r="CX43" s="645"/>
      <c r="CY43" s="646"/>
      <c r="CZ43" s="626">
        <v>0.8</v>
      </c>
      <c r="DA43" s="657"/>
      <c r="DB43" s="657"/>
      <c r="DC43" s="659"/>
      <c r="DD43" s="630">
        <v>101021</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2">
      <c r="B44" s="220" t="s">
        <v>352</v>
      </c>
      <c r="CD44" s="733" t="s">
        <v>303</v>
      </c>
      <c r="CE44" s="734"/>
      <c r="CF44" s="618" t="s">
        <v>353</v>
      </c>
      <c r="CG44" s="619"/>
      <c r="CH44" s="619"/>
      <c r="CI44" s="619"/>
      <c r="CJ44" s="619"/>
      <c r="CK44" s="619"/>
      <c r="CL44" s="619"/>
      <c r="CM44" s="619"/>
      <c r="CN44" s="619"/>
      <c r="CO44" s="619"/>
      <c r="CP44" s="619"/>
      <c r="CQ44" s="620"/>
      <c r="CR44" s="621">
        <v>1812310</v>
      </c>
      <c r="CS44" s="622"/>
      <c r="CT44" s="622"/>
      <c r="CU44" s="622"/>
      <c r="CV44" s="622"/>
      <c r="CW44" s="622"/>
      <c r="CX44" s="622"/>
      <c r="CY44" s="623"/>
      <c r="CZ44" s="626">
        <v>13.9</v>
      </c>
      <c r="DA44" s="627"/>
      <c r="DB44" s="627"/>
      <c r="DC44" s="722"/>
      <c r="DD44" s="630">
        <v>559553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2">
      <c r="CD45" s="735"/>
      <c r="CE45" s="736"/>
      <c r="CF45" s="618" t="s">
        <v>354</v>
      </c>
      <c r="CG45" s="619"/>
      <c r="CH45" s="619"/>
      <c r="CI45" s="619"/>
      <c r="CJ45" s="619"/>
      <c r="CK45" s="619"/>
      <c r="CL45" s="619"/>
      <c r="CM45" s="619"/>
      <c r="CN45" s="619"/>
      <c r="CO45" s="619"/>
      <c r="CP45" s="619"/>
      <c r="CQ45" s="620"/>
      <c r="CR45" s="621">
        <v>1089096</v>
      </c>
      <c r="CS45" s="645"/>
      <c r="CT45" s="645"/>
      <c r="CU45" s="645"/>
      <c r="CV45" s="645"/>
      <c r="CW45" s="645"/>
      <c r="CX45" s="645"/>
      <c r="CY45" s="646"/>
      <c r="CZ45" s="626">
        <v>8.3000000000000007</v>
      </c>
      <c r="DA45" s="657"/>
      <c r="DB45" s="657"/>
      <c r="DC45" s="659"/>
      <c r="DD45" s="630">
        <v>44435</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2">
      <c r="CD46" s="735"/>
      <c r="CE46" s="736"/>
      <c r="CF46" s="618" t="s">
        <v>355</v>
      </c>
      <c r="CG46" s="619"/>
      <c r="CH46" s="619"/>
      <c r="CI46" s="619"/>
      <c r="CJ46" s="619"/>
      <c r="CK46" s="619"/>
      <c r="CL46" s="619"/>
      <c r="CM46" s="619"/>
      <c r="CN46" s="619"/>
      <c r="CO46" s="619"/>
      <c r="CP46" s="619"/>
      <c r="CQ46" s="620"/>
      <c r="CR46" s="621">
        <v>711935</v>
      </c>
      <c r="CS46" s="622"/>
      <c r="CT46" s="622"/>
      <c r="CU46" s="622"/>
      <c r="CV46" s="622"/>
      <c r="CW46" s="622"/>
      <c r="CX46" s="622"/>
      <c r="CY46" s="623"/>
      <c r="CZ46" s="626">
        <v>5.4</v>
      </c>
      <c r="DA46" s="627"/>
      <c r="DB46" s="627"/>
      <c r="DC46" s="722"/>
      <c r="DD46" s="630">
        <v>503839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2">
      <c r="CD47" s="735"/>
      <c r="CE47" s="736"/>
      <c r="CF47" s="618" t="s">
        <v>356</v>
      </c>
      <c r="CG47" s="619"/>
      <c r="CH47" s="619"/>
      <c r="CI47" s="619"/>
      <c r="CJ47" s="619"/>
      <c r="CK47" s="619"/>
      <c r="CL47" s="619"/>
      <c r="CM47" s="619"/>
      <c r="CN47" s="619"/>
      <c r="CO47" s="619"/>
      <c r="CP47" s="619"/>
      <c r="CQ47" s="620"/>
      <c r="CR47" s="621">
        <v>5697</v>
      </c>
      <c r="CS47" s="645"/>
      <c r="CT47" s="645"/>
      <c r="CU47" s="645"/>
      <c r="CV47" s="645"/>
      <c r="CW47" s="645"/>
      <c r="CX47" s="645"/>
      <c r="CY47" s="646"/>
      <c r="CZ47" s="626">
        <v>0</v>
      </c>
      <c r="DA47" s="657"/>
      <c r="DB47" s="657"/>
      <c r="DC47" s="659"/>
      <c r="DD47" s="630">
        <v>48</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ht="11" x14ac:dyDescent="0.2">
      <c r="CD48" s="737"/>
      <c r="CE48" s="738"/>
      <c r="CF48" s="618" t="s">
        <v>357</v>
      </c>
      <c r="CG48" s="619"/>
      <c r="CH48" s="619"/>
      <c r="CI48" s="619"/>
      <c r="CJ48" s="619"/>
      <c r="CK48" s="619"/>
      <c r="CL48" s="619"/>
      <c r="CM48" s="619"/>
      <c r="CN48" s="619"/>
      <c r="CO48" s="619"/>
      <c r="CP48" s="619"/>
      <c r="CQ48" s="620"/>
      <c r="CR48" s="621" t="s">
        <v>244</v>
      </c>
      <c r="CS48" s="622"/>
      <c r="CT48" s="622"/>
      <c r="CU48" s="622"/>
      <c r="CV48" s="622"/>
      <c r="CW48" s="622"/>
      <c r="CX48" s="622"/>
      <c r="CY48" s="623"/>
      <c r="CZ48" s="626" t="s">
        <v>244</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2">
      <c r="CD49" s="666" t="s">
        <v>358</v>
      </c>
      <c r="CE49" s="667"/>
      <c r="CF49" s="667"/>
      <c r="CG49" s="667"/>
      <c r="CH49" s="667"/>
      <c r="CI49" s="667"/>
      <c r="CJ49" s="667"/>
      <c r="CK49" s="667"/>
      <c r="CL49" s="667"/>
      <c r="CM49" s="667"/>
      <c r="CN49" s="667"/>
      <c r="CO49" s="667"/>
      <c r="CP49" s="667"/>
      <c r="CQ49" s="668"/>
      <c r="CR49" s="701">
        <v>13075308</v>
      </c>
      <c r="CS49" s="691"/>
      <c r="CT49" s="691"/>
      <c r="CU49" s="691"/>
      <c r="CV49" s="691"/>
      <c r="CW49" s="691"/>
      <c r="CX49" s="691"/>
      <c r="CY49" s="723"/>
      <c r="CZ49" s="706">
        <v>100</v>
      </c>
      <c r="DA49" s="724"/>
      <c r="DB49" s="724"/>
      <c r="DC49" s="725"/>
      <c r="DD49" s="726">
        <v>9898239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1" hidden="1" x14ac:dyDescent="0.2"/>
    <row r="51" spans="82:133" ht="11" hidden="1" x14ac:dyDescent="0.2"/>
    <row r="52" spans="82:133" ht="11" hidden="1" x14ac:dyDescent="0.2"/>
    <row r="53" spans="82:133" ht="11" hidden="1" x14ac:dyDescent="0.2"/>
  </sheetData>
  <sheetProtection algorithmName="SHA-512" hashValue="v2IN+j7cCQi7HCjwbK4qfT5HXqDqUqgG01hLVV7lQAWvbPsgnedu+G1lv9wxgIkVpr79aFMbE0YCdSBgFkN4QA==" saltValue="VZQh5WmEmUWWamwnHv41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C111" zoomScale="55" zoomScaleNormal="55" zoomScaleSheetLayoutView="70" workbookViewId="0">
      <selection activeCell="AU95" sqref="AU95"/>
    </sheetView>
  </sheetViews>
  <sheetFormatPr defaultColWidth="0" defaultRowHeight="13" zeroHeight="1" x14ac:dyDescent="0.2"/>
  <cols>
    <col min="1" max="130" width="2.7265625" style="269" customWidth="1"/>
    <col min="131" max="131" width="1.63281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5">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2">
      <c r="A7" s="238">
        <v>1</v>
      </c>
      <c r="B7" s="753" t="s">
        <v>381</v>
      </c>
      <c r="C7" s="754"/>
      <c r="D7" s="754"/>
      <c r="E7" s="754"/>
      <c r="F7" s="754"/>
      <c r="G7" s="754"/>
      <c r="H7" s="754"/>
      <c r="I7" s="754"/>
      <c r="J7" s="754"/>
      <c r="K7" s="754"/>
      <c r="L7" s="754"/>
      <c r="M7" s="754"/>
      <c r="N7" s="754"/>
      <c r="O7" s="754"/>
      <c r="P7" s="755"/>
      <c r="Q7" s="756">
        <v>13463</v>
      </c>
      <c r="R7" s="757"/>
      <c r="S7" s="757"/>
      <c r="T7" s="757"/>
      <c r="U7" s="757"/>
      <c r="V7" s="757">
        <v>13090</v>
      </c>
      <c r="W7" s="757"/>
      <c r="X7" s="757"/>
      <c r="Y7" s="757"/>
      <c r="Z7" s="757"/>
      <c r="AA7" s="757">
        <v>373</v>
      </c>
      <c r="AB7" s="757"/>
      <c r="AC7" s="757"/>
      <c r="AD7" s="757"/>
      <c r="AE7" s="758"/>
      <c r="AF7" s="759">
        <v>361</v>
      </c>
      <c r="AG7" s="760"/>
      <c r="AH7" s="760"/>
      <c r="AI7" s="760"/>
      <c r="AJ7" s="761"/>
      <c r="AK7" s="796">
        <v>35</v>
      </c>
      <c r="AL7" s="797"/>
      <c r="AM7" s="797"/>
      <c r="AN7" s="797"/>
      <c r="AO7" s="797"/>
      <c r="AP7" s="797">
        <v>6755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577</v>
      </c>
      <c r="BT7" s="801"/>
      <c r="BU7" s="801"/>
      <c r="BV7" s="801"/>
      <c r="BW7" s="801"/>
      <c r="BX7" s="801"/>
      <c r="BY7" s="801"/>
      <c r="BZ7" s="801"/>
      <c r="CA7" s="801"/>
      <c r="CB7" s="801"/>
      <c r="CC7" s="801"/>
      <c r="CD7" s="801"/>
      <c r="CE7" s="801"/>
      <c r="CF7" s="801"/>
      <c r="CG7" s="802"/>
      <c r="CH7" s="793">
        <v>0</v>
      </c>
      <c r="CI7" s="794"/>
      <c r="CJ7" s="794"/>
      <c r="CK7" s="794"/>
      <c r="CL7" s="795"/>
      <c r="CM7" s="793">
        <v>30</v>
      </c>
      <c r="CN7" s="794"/>
      <c r="CO7" s="794"/>
      <c r="CP7" s="794"/>
      <c r="CQ7" s="795"/>
      <c r="CR7" s="793">
        <v>20</v>
      </c>
      <c r="CS7" s="794"/>
      <c r="CT7" s="794"/>
      <c r="CU7" s="794"/>
      <c r="CV7" s="795"/>
      <c r="CW7" s="793">
        <v>13</v>
      </c>
      <c r="CX7" s="794"/>
      <c r="CY7" s="794"/>
      <c r="CZ7" s="794"/>
      <c r="DA7" s="795"/>
      <c r="DB7" s="793" t="s">
        <v>578</v>
      </c>
      <c r="DC7" s="794"/>
      <c r="DD7" s="794"/>
      <c r="DE7" s="794"/>
      <c r="DF7" s="795"/>
      <c r="DG7" s="793" t="s">
        <v>579</v>
      </c>
      <c r="DH7" s="794"/>
      <c r="DI7" s="794"/>
      <c r="DJ7" s="794"/>
      <c r="DK7" s="795"/>
      <c r="DL7" s="793" t="s">
        <v>578</v>
      </c>
      <c r="DM7" s="794"/>
      <c r="DN7" s="794"/>
      <c r="DO7" s="794"/>
      <c r="DP7" s="795"/>
      <c r="DQ7" s="793" t="s">
        <v>578</v>
      </c>
      <c r="DR7" s="794"/>
      <c r="DS7" s="794"/>
      <c r="DT7" s="794"/>
      <c r="DU7" s="795"/>
      <c r="DV7" s="774"/>
      <c r="DW7" s="775"/>
      <c r="DX7" s="775"/>
      <c r="DY7" s="775"/>
      <c r="DZ7" s="776"/>
      <c r="EA7" s="234"/>
    </row>
    <row r="8" spans="1:131" s="235" customFormat="1" ht="26.25" customHeight="1" x14ac:dyDescent="0.2">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2">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2">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2">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2">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2">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2">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2">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2">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2">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2">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2">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2">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5">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2">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5">
      <c r="A23" s="244" t="s">
        <v>383</v>
      </c>
      <c r="B23" s="812" t="s">
        <v>384</v>
      </c>
      <c r="C23" s="813"/>
      <c r="D23" s="813"/>
      <c r="E23" s="813"/>
      <c r="F23" s="813"/>
      <c r="G23" s="813"/>
      <c r="H23" s="813"/>
      <c r="I23" s="813"/>
      <c r="J23" s="813"/>
      <c r="K23" s="813"/>
      <c r="L23" s="813"/>
      <c r="M23" s="813"/>
      <c r="N23" s="813"/>
      <c r="O23" s="813"/>
      <c r="P23" s="814"/>
      <c r="Q23" s="815">
        <v>13448</v>
      </c>
      <c r="R23" s="816"/>
      <c r="S23" s="816"/>
      <c r="T23" s="816"/>
      <c r="U23" s="816"/>
      <c r="V23" s="816">
        <v>13075</v>
      </c>
      <c r="W23" s="816"/>
      <c r="X23" s="816"/>
      <c r="Y23" s="816"/>
      <c r="Z23" s="816"/>
      <c r="AA23" s="816">
        <v>373</v>
      </c>
      <c r="AB23" s="816"/>
      <c r="AC23" s="816"/>
      <c r="AD23" s="816"/>
      <c r="AE23" s="817"/>
      <c r="AF23" s="818">
        <v>361</v>
      </c>
      <c r="AG23" s="816"/>
      <c r="AH23" s="816"/>
      <c r="AI23" s="816"/>
      <c r="AJ23" s="819"/>
      <c r="AK23" s="820"/>
      <c r="AL23" s="821"/>
      <c r="AM23" s="821"/>
      <c r="AN23" s="821"/>
      <c r="AO23" s="821"/>
      <c r="AP23" s="816">
        <v>6755</v>
      </c>
      <c r="AQ23" s="816"/>
      <c r="AR23" s="816"/>
      <c r="AS23" s="816"/>
      <c r="AT23" s="816"/>
      <c r="AU23" s="822"/>
      <c r="AV23" s="822"/>
      <c r="AW23" s="822"/>
      <c r="AX23" s="822"/>
      <c r="AY23" s="823"/>
      <c r="AZ23" s="831" t="s">
        <v>123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2">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5">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2">
      <c r="A26" s="762" t="s">
        <v>364</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5">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2">
      <c r="A28" s="246">
        <v>1</v>
      </c>
      <c r="B28" s="753" t="s">
        <v>395</v>
      </c>
      <c r="C28" s="754"/>
      <c r="D28" s="754"/>
      <c r="E28" s="754"/>
      <c r="F28" s="754"/>
      <c r="G28" s="754"/>
      <c r="H28" s="754"/>
      <c r="I28" s="754"/>
      <c r="J28" s="754"/>
      <c r="K28" s="754"/>
      <c r="L28" s="754"/>
      <c r="M28" s="754"/>
      <c r="N28" s="754"/>
      <c r="O28" s="754"/>
      <c r="P28" s="755"/>
      <c r="Q28" s="844">
        <v>3514</v>
      </c>
      <c r="R28" s="845"/>
      <c r="S28" s="845"/>
      <c r="T28" s="845"/>
      <c r="U28" s="845"/>
      <c r="V28" s="845">
        <v>3288</v>
      </c>
      <c r="W28" s="845"/>
      <c r="X28" s="845"/>
      <c r="Y28" s="845"/>
      <c r="Z28" s="845"/>
      <c r="AA28" s="845">
        <v>226</v>
      </c>
      <c r="AB28" s="845"/>
      <c r="AC28" s="845"/>
      <c r="AD28" s="845"/>
      <c r="AE28" s="846"/>
      <c r="AF28" s="847">
        <v>226</v>
      </c>
      <c r="AG28" s="845"/>
      <c r="AH28" s="845"/>
      <c r="AI28" s="845"/>
      <c r="AJ28" s="848"/>
      <c r="AK28" s="849">
        <v>208</v>
      </c>
      <c r="AL28" s="840"/>
      <c r="AM28" s="840"/>
      <c r="AN28" s="840"/>
      <c r="AO28" s="840"/>
      <c r="AP28" s="840" t="s">
        <v>572</v>
      </c>
      <c r="AQ28" s="840"/>
      <c r="AR28" s="840"/>
      <c r="AS28" s="840"/>
      <c r="AT28" s="840"/>
      <c r="AU28" s="840" t="s">
        <v>573</v>
      </c>
      <c r="AV28" s="840"/>
      <c r="AW28" s="840"/>
      <c r="AX28" s="840"/>
      <c r="AY28" s="840"/>
      <c r="AZ28" s="841" t="s">
        <v>574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2">
      <c r="A29" s="246">
        <v>2</v>
      </c>
      <c r="B29" s="777" t="s">
        <v>396</v>
      </c>
      <c r="C29" s="778"/>
      <c r="D29" s="778"/>
      <c r="E29" s="778"/>
      <c r="F29" s="778"/>
      <c r="G29" s="778"/>
      <c r="H29" s="778"/>
      <c r="I29" s="778"/>
      <c r="J29" s="778"/>
      <c r="K29" s="778"/>
      <c r="L29" s="778"/>
      <c r="M29" s="778"/>
      <c r="N29" s="778"/>
      <c r="O29" s="778"/>
      <c r="P29" s="779"/>
      <c r="Q29" s="780">
        <v>2148</v>
      </c>
      <c r="R29" s="781"/>
      <c r="S29" s="781"/>
      <c r="T29" s="781"/>
      <c r="U29" s="781"/>
      <c r="V29" s="781">
        <v>2056</v>
      </c>
      <c r="W29" s="781"/>
      <c r="X29" s="781"/>
      <c r="Y29" s="781"/>
      <c r="Z29" s="781"/>
      <c r="AA29" s="781">
        <v>92</v>
      </c>
      <c r="AB29" s="781"/>
      <c r="AC29" s="781"/>
      <c r="AD29" s="781"/>
      <c r="AE29" s="782"/>
      <c r="AF29" s="783">
        <v>92</v>
      </c>
      <c r="AG29" s="784"/>
      <c r="AH29" s="784"/>
      <c r="AI29" s="784"/>
      <c r="AJ29" s="785"/>
      <c r="AK29" s="852">
        <v>317</v>
      </c>
      <c r="AL29" s="853"/>
      <c r="AM29" s="853"/>
      <c r="AN29" s="853"/>
      <c r="AO29" s="853"/>
      <c r="AP29" s="853" t="s">
        <v>574</v>
      </c>
      <c r="AQ29" s="853"/>
      <c r="AR29" s="853"/>
      <c r="AS29" s="853"/>
      <c r="AT29" s="853"/>
      <c r="AU29" s="853" t="s">
        <v>574</v>
      </c>
      <c r="AV29" s="853"/>
      <c r="AW29" s="853"/>
      <c r="AX29" s="853"/>
      <c r="AY29" s="853"/>
      <c r="AZ29" s="854" t="s">
        <v>574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2">
      <c r="A30" s="246">
        <v>3</v>
      </c>
      <c r="B30" s="777" t="s">
        <v>397</v>
      </c>
      <c r="C30" s="778"/>
      <c r="D30" s="778"/>
      <c r="E30" s="778"/>
      <c r="F30" s="778"/>
      <c r="G30" s="778"/>
      <c r="H30" s="778"/>
      <c r="I30" s="778"/>
      <c r="J30" s="778"/>
      <c r="K30" s="778"/>
      <c r="L30" s="778"/>
      <c r="M30" s="778"/>
      <c r="N30" s="778"/>
      <c r="O30" s="778"/>
      <c r="P30" s="779"/>
      <c r="Q30" s="780">
        <v>256</v>
      </c>
      <c r="R30" s="781"/>
      <c r="S30" s="781"/>
      <c r="T30" s="781"/>
      <c r="U30" s="781"/>
      <c r="V30" s="781">
        <v>254</v>
      </c>
      <c r="W30" s="781"/>
      <c r="X30" s="781"/>
      <c r="Y30" s="781"/>
      <c r="Z30" s="781"/>
      <c r="AA30" s="781">
        <v>2</v>
      </c>
      <c r="AB30" s="781"/>
      <c r="AC30" s="781"/>
      <c r="AD30" s="781"/>
      <c r="AE30" s="782"/>
      <c r="AF30" s="783">
        <v>2</v>
      </c>
      <c r="AG30" s="784"/>
      <c r="AH30" s="784"/>
      <c r="AI30" s="784"/>
      <c r="AJ30" s="785"/>
      <c r="AK30" s="852">
        <v>63</v>
      </c>
      <c r="AL30" s="853"/>
      <c r="AM30" s="853"/>
      <c r="AN30" s="853"/>
      <c r="AO30" s="853"/>
      <c r="AP30" s="853" t="s">
        <v>575</v>
      </c>
      <c r="AQ30" s="853"/>
      <c r="AR30" s="853"/>
      <c r="AS30" s="853"/>
      <c r="AT30" s="853"/>
      <c r="AU30" s="853" t="s">
        <v>576</v>
      </c>
      <c r="AV30" s="853"/>
      <c r="AW30" s="853"/>
      <c r="AX30" s="853"/>
      <c r="AY30" s="853"/>
      <c r="AZ30" s="854" t="s">
        <v>574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2">
      <c r="A31" s="246">
        <v>4</v>
      </c>
      <c r="B31" s="777" t="s">
        <v>398</v>
      </c>
      <c r="C31" s="778"/>
      <c r="D31" s="778"/>
      <c r="E31" s="778"/>
      <c r="F31" s="778"/>
      <c r="G31" s="778"/>
      <c r="H31" s="778"/>
      <c r="I31" s="778"/>
      <c r="J31" s="778"/>
      <c r="K31" s="778"/>
      <c r="L31" s="778"/>
      <c r="M31" s="778"/>
      <c r="N31" s="778"/>
      <c r="O31" s="778"/>
      <c r="P31" s="779"/>
      <c r="Q31" s="780">
        <v>586</v>
      </c>
      <c r="R31" s="781"/>
      <c r="S31" s="781"/>
      <c r="T31" s="781"/>
      <c r="U31" s="781"/>
      <c r="V31" s="781">
        <v>520</v>
      </c>
      <c r="W31" s="781"/>
      <c r="X31" s="781"/>
      <c r="Y31" s="781"/>
      <c r="Z31" s="781"/>
      <c r="AA31" s="781">
        <v>66</v>
      </c>
      <c r="AB31" s="781"/>
      <c r="AC31" s="781"/>
      <c r="AD31" s="781"/>
      <c r="AE31" s="782"/>
      <c r="AF31" s="783">
        <v>2056</v>
      </c>
      <c r="AG31" s="784"/>
      <c r="AH31" s="784"/>
      <c r="AI31" s="784"/>
      <c r="AJ31" s="785"/>
      <c r="AK31" s="852">
        <v>108</v>
      </c>
      <c r="AL31" s="853"/>
      <c r="AM31" s="853"/>
      <c r="AN31" s="853"/>
      <c r="AO31" s="853"/>
      <c r="AP31" s="853">
        <v>1585</v>
      </c>
      <c r="AQ31" s="853"/>
      <c r="AR31" s="853"/>
      <c r="AS31" s="853"/>
      <c r="AT31" s="853"/>
      <c r="AU31" s="853">
        <v>269</v>
      </c>
      <c r="AV31" s="853"/>
      <c r="AW31" s="853"/>
      <c r="AX31" s="853"/>
      <c r="AY31" s="853"/>
      <c r="AZ31" s="854" t="s">
        <v>575</v>
      </c>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2">
      <c r="A32" s="246">
        <v>5</v>
      </c>
      <c r="B32" s="777" t="s">
        <v>400</v>
      </c>
      <c r="C32" s="778"/>
      <c r="D32" s="778"/>
      <c r="E32" s="778"/>
      <c r="F32" s="778"/>
      <c r="G32" s="778"/>
      <c r="H32" s="778"/>
      <c r="I32" s="778"/>
      <c r="J32" s="778"/>
      <c r="K32" s="778"/>
      <c r="L32" s="778"/>
      <c r="M32" s="778"/>
      <c r="N32" s="778"/>
      <c r="O32" s="778"/>
      <c r="P32" s="779"/>
      <c r="Q32" s="780">
        <v>1205</v>
      </c>
      <c r="R32" s="781"/>
      <c r="S32" s="781"/>
      <c r="T32" s="781"/>
      <c r="U32" s="781"/>
      <c r="V32" s="781">
        <v>1190</v>
      </c>
      <c r="W32" s="781"/>
      <c r="X32" s="781"/>
      <c r="Y32" s="781"/>
      <c r="Z32" s="781"/>
      <c r="AA32" s="781">
        <v>15</v>
      </c>
      <c r="AB32" s="781"/>
      <c r="AC32" s="781"/>
      <c r="AD32" s="781"/>
      <c r="AE32" s="782"/>
      <c r="AF32" s="783">
        <v>15</v>
      </c>
      <c r="AG32" s="784"/>
      <c r="AH32" s="784"/>
      <c r="AI32" s="784"/>
      <c r="AJ32" s="785"/>
      <c r="AK32" s="852">
        <v>478</v>
      </c>
      <c r="AL32" s="853"/>
      <c r="AM32" s="853"/>
      <c r="AN32" s="853"/>
      <c r="AO32" s="853"/>
      <c r="AP32" s="853">
        <v>5529</v>
      </c>
      <c r="AQ32" s="853"/>
      <c r="AR32" s="853"/>
      <c r="AS32" s="853"/>
      <c r="AT32" s="853"/>
      <c r="AU32" s="853">
        <v>4307</v>
      </c>
      <c r="AV32" s="853"/>
      <c r="AW32" s="853"/>
      <c r="AX32" s="853"/>
      <c r="AY32" s="853"/>
      <c r="AZ32" s="854" t="s">
        <v>575</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2">
      <c r="A33" s="246">
        <v>6</v>
      </c>
      <c r="B33" s="777" t="s">
        <v>402</v>
      </c>
      <c r="C33" s="778"/>
      <c r="D33" s="778"/>
      <c r="E33" s="778"/>
      <c r="F33" s="778"/>
      <c r="G33" s="778"/>
      <c r="H33" s="778"/>
      <c r="I33" s="778"/>
      <c r="J33" s="778"/>
      <c r="K33" s="778"/>
      <c r="L33" s="778"/>
      <c r="M33" s="778"/>
      <c r="N33" s="778"/>
      <c r="O33" s="778"/>
      <c r="P33" s="779"/>
      <c r="Q33" s="780">
        <v>313</v>
      </c>
      <c r="R33" s="781"/>
      <c r="S33" s="781"/>
      <c r="T33" s="781"/>
      <c r="U33" s="781"/>
      <c r="V33" s="781">
        <v>305</v>
      </c>
      <c r="W33" s="781"/>
      <c r="X33" s="781"/>
      <c r="Y33" s="781"/>
      <c r="Z33" s="781"/>
      <c r="AA33" s="781">
        <v>8</v>
      </c>
      <c r="AB33" s="781"/>
      <c r="AC33" s="781"/>
      <c r="AD33" s="781"/>
      <c r="AE33" s="782"/>
      <c r="AF33" s="783">
        <v>8</v>
      </c>
      <c r="AG33" s="784"/>
      <c r="AH33" s="784"/>
      <c r="AI33" s="784"/>
      <c r="AJ33" s="785"/>
      <c r="AK33" s="852">
        <v>244</v>
      </c>
      <c r="AL33" s="853"/>
      <c r="AM33" s="853"/>
      <c r="AN33" s="853"/>
      <c r="AO33" s="853"/>
      <c r="AP33" s="853">
        <v>2808</v>
      </c>
      <c r="AQ33" s="853"/>
      <c r="AR33" s="853"/>
      <c r="AS33" s="853"/>
      <c r="AT33" s="853"/>
      <c r="AU33" s="853">
        <v>2808</v>
      </c>
      <c r="AV33" s="853"/>
      <c r="AW33" s="853"/>
      <c r="AX33" s="853"/>
      <c r="AY33" s="853"/>
      <c r="AZ33" s="854" t="s">
        <v>574</v>
      </c>
      <c r="BA33" s="854"/>
      <c r="BB33" s="854"/>
      <c r="BC33" s="854"/>
      <c r="BD33" s="854"/>
      <c r="BE33" s="850" t="s">
        <v>403</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2">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2">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2">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2">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2">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2">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2">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2">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2">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2">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2">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2">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2">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2">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2">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2">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2">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2">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2">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2">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2">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2">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2">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2">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2">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2">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2">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5">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2">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5">
      <c r="A63" s="244" t="s">
        <v>383</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2399</v>
      </c>
      <c r="AG63" s="864"/>
      <c r="AH63" s="864"/>
      <c r="AI63" s="864"/>
      <c r="AJ63" s="865"/>
      <c r="AK63" s="866"/>
      <c r="AL63" s="861"/>
      <c r="AM63" s="861"/>
      <c r="AN63" s="861"/>
      <c r="AO63" s="861"/>
      <c r="AP63" s="864">
        <v>9922</v>
      </c>
      <c r="AQ63" s="864"/>
      <c r="AR63" s="864"/>
      <c r="AS63" s="864"/>
      <c r="AT63" s="864"/>
      <c r="AU63" s="864">
        <v>7384</v>
      </c>
      <c r="AV63" s="864"/>
      <c r="AW63" s="864"/>
      <c r="AX63" s="864"/>
      <c r="AY63" s="864"/>
      <c r="AZ63" s="868"/>
      <c r="BA63" s="868"/>
      <c r="BB63" s="868"/>
      <c r="BC63" s="868"/>
      <c r="BD63" s="868"/>
      <c r="BE63" s="869"/>
      <c r="BF63" s="869"/>
      <c r="BG63" s="869"/>
      <c r="BH63" s="869"/>
      <c r="BI63" s="870"/>
      <c r="BJ63" s="871" t="s">
        <v>123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5">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2">
      <c r="A66" s="762" t="s">
        <v>407</v>
      </c>
      <c r="B66" s="763"/>
      <c r="C66" s="763"/>
      <c r="D66" s="763"/>
      <c r="E66" s="763"/>
      <c r="F66" s="763"/>
      <c r="G66" s="763"/>
      <c r="H66" s="763"/>
      <c r="I66" s="763"/>
      <c r="J66" s="763"/>
      <c r="K66" s="763"/>
      <c r="L66" s="763"/>
      <c r="M66" s="763"/>
      <c r="N66" s="763"/>
      <c r="O66" s="763"/>
      <c r="P66" s="764"/>
      <c r="Q66" s="739" t="s">
        <v>387</v>
      </c>
      <c r="R66" s="740"/>
      <c r="S66" s="740"/>
      <c r="T66" s="740"/>
      <c r="U66" s="741"/>
      <c r="V66" s="739" t="s">
        <v>388</v>
      </c>
      <c r="W66" s="740"/>
      <c r="X66" s="740"/>
      <c r="Y66" s="740"/>
      <c r="Z66" s="741"/>
      <c r="AA66" s="739" t="s">
        <v>408</v>
      </c>
      <c r="AB66" s="740"/>
      <c r="AC66" s="740"/>
      <c r="AD66" s="740"/>
      <c r="AE66" s="741"/>
      <c r="AF66" s="874" t="s">
        <v>390</v>
      </c>
      <c r="AG66" s="835"/>
      <c r="AH66" s="835"/>
      <c r="AI66" s="835"/>
      <c r="AJ66" s="875"/>
      <c r="AK66" s="739" t="s">
        <v>409</v>
      </c>
      <c r="AL66" s="763"/>
      <c r="AM66" s="763"/>
      <c r="AN66" s="763"/>
      <c r="AO66" s="764"/>
      <c r="AP66" s="739" t="s">
        <v>392</v>
      </c>
      <c r="AQ66" s="740"/>
      <c r="AR66" s="740"/>
      <c r="AS66" s="740"/>
      <c r="AT66" s="741"/>
      <c r="AU66" s="739" t="s">
        <v>410</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5">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2">
      <c r="A68" s="238">
        <v>1</v>
      </c>
      <c r="B68" s="891" t="s">
        <v>563</v>
      </c>
      <c r="C68" s="892"/>
      <c r="D68" s="892"/>
      <c r="E68" s="892"/>
      <c r="F68" s="892"/>
      <c r="G68" s="892"/>
      <c r="H68" s="892"/>
      <c r="I68" s="892"/>
      <c r="J68" s="892"/>
      <c r="K68" s="892"/>
      <c r="L68" s="892"/>
      <c r="M68" s="892"/>
      <c r="N68" s="892"/>
      <c r="O68" s="892"/>
      <c r="P68" s="893"/>
      <c r="Q68" s="894">
        <v>1918</v>
      </c>
      <c r="R68" s="888"/>
      <c r="S68" s="888"/>
      <c r="T68" s="888"/>
      <c r="U68" s="888"/>
      <c r="V68" s="888">
        <v>1808</v>
      </c>
      <c r="W68" s="888"/>
      <c r="X68" s="888"/>
      <c r="Y68" s="888"/>
      <c r="Z68" s="888"/>
      <c r="AA68" s="888">
        <f>Q68-V68</f>
        <v>110</v>
      </c>
      <c r="AB68" s="888"/>
      <c r="AC68" s="888"/>
      <c r="AD68" s="888"/>
      <c r="AE68" s="888"/>
      <c r="AF68" s="888">
        <v>72</v>
      </c>
      <c r="AG68" s="888"/>
      <c r="AH68" s="888"/>
      <c r="AI68" s="888"/>
      <c r="AJ68" s="888"/>
      <c r="AK68" s="888" t="s">
        <v>569</v>
      </c>
      <c r="AL68" s="888"/>
      <c r="AM68" s="888"/>
      <c r="AN68" s="888"/>
      <c r="AO68" s="888"/>
      <c r="AP68" s="888">
        <v>1139</v>
      </c>
      <c r="AQ68" s="888"/>
      <c r="AR68" s="888"/>
      <c r="AS68" s="888"/>
      <c r="AT68" s="888"/>
      <c r="AU68" s="888">
        <v>275</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2">
      <c r="A69" s="241">
        <v>2</v>
      </c>
      <c r="B69" s="895" t="s">
        <v>564</v>
      </c>
      <c r="C69" s="896"/>
      <c r="D69" s="896"/>
      <c r="E69" s="896"/>
      <c r="F69" s="896"/>
      <c r="G69" s="896"/>
      <c r="H69" s="896"/>
      <c r="I69" s="896"/>
      <c r="J69" s="896"/>
      <c r="K69" s="896"/>
      <c r="L69" s="896"/>
      <c r="M69" s="896"/>
      <c r="N69" s="896"/>
      <c r="O69" s="896"/>
      <c r="P69" s="897"/>
      <c r="Q69" s="898">
        <v>4353</v>
      </c>
      <c r="R69" s="853"/>
      <c r="S69" s="853"/>
      <c r="T69" s="853"/>
      <c r="U69" s="853"/>
      <c r="V69" s="853">
        <v>3813</v>
      </c>
      <c r="W69" s="853"/>
      <c r="X69" s="853"/>
      <c r="Y69" s="853"/>
      <c r="Z69" s="853"/>
      <c r="AA69" s="899">
        <f t="shared" ref="AA69" si="0">Q69-V69</f>
        <v>540</v>
      </c>
      <c r="AB69" s="900"/>
      <c r="AC69" s="900"/>
      <c r="AD69" s="900"/>
      <c r="AE69" s="852"/>
      <c r="AF69" s="853">
        <v>434</v>
      </c>
      <c r="AG69" s="853"/>
      <c r="AH69" s="853"/>
      <c r="AI69" s="853"/>
      <c r="AJ69" s="853"/>
      <c r="AK69" s="853" t="s">
        <v>569</v>
      </c>
      <c r="AL69" s="853"/>
      <c r="AM69" s="853"/>
      <c r="AN69" s="853"/>
      <c r="AO69" s="853"/>
      <c r="AP69" s="853">
        <v>4559</v>
      </c>
      <c r="AQ69" s="853"/>
      <c r="AR69" s="853"/>
      <c r="AS69" s="853"/>
      <c r="AT69" s="853"/>
      <c r="AU69" s="853">
        <v>96</v>
      </c>
      <c r="AV69" s="853"/>
      <c r="AW69" s="853"/>
      <c r="AX69" s="853"/>
      <c r="AY69" s="853"/>
      <c r="AZ69" s="901"/>
      <c r="BA69" s="901"/>
      <c r="BB69" s="901"/>
      <c r="BC69" s="901"/>
      <c r="BD69" s="902"/>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2">
      <c r="A70" s="241">
        <v>3</v>
      </c>
      <c r="B70" s="895" t="s">
        <v>565</v>
      </c>
      <c r="C70" s="896"/>
      <c r="D70" s="896"/>
      <c r="E70" s="896"/>
      <c r="F70" s="896"/>
      <c r="G70" s="896"/>
      <c r="H70" s="896"/>
      <c r="I70" s="896"/>
      <c r="J70" s="896"/>
      <c r="K70" s="896"/>
      <c r="L70" s="896"/>
      <c r="M70" s="896"/>
      <c r="N70" s="896"/>
      <c r="O70" s="896"/>
      <c r="P70" s="897"/>
      <c r="Q70" s="898">
        <v>9457</v>
      </c>
      <c r="R70" s="853"/>
      <c r="S70" s="853"/>
      <c r="T70" s="853"/>
      <c r="U70" s="853"/>
      <c r="V70" s="853">
        <v>9295</v>
      </c>
      <c r="W70" s="853"/>
      <c r="X70" s="853"/>
      <c r="Y70" s="853"/>
      <c r="Z70" s="853"/>
      <c r="AA70" s="899">
        <f t="shared" ref="AA70:AA73" si="1">Q70-V70</f>
        <v>162</v>
      </c>
      <c r="AB70" s="900"/>
      <c r="AC70" s="900"/>
      <c r="AD70" s="900"/>
      <c r="AE70" s="852"/>
      <c r="AF70" s="853">
        <v>162</v>
      </c>
      <c r="AG70" s="853"/>
      <c r="AH70" s="853"/>
      <c r="AI70" s="853"/>
      <c r="AJ70" s="853"/>
      <c r="AK70" s="853">
        <v>7</v>
      </c>
      <c r="AL70" s="853"/>
      <c r="AM70" s="853"/>
      <c r="AN70" s="853"/>
      <c r="AO70" s="853"/>
      <c r="AP70" s="853" t="s">
        <v>570</v>
      </c>
      <c r="AQ70" s="853"/>
      <c r="AR70" s="853"/>
      <c r="AS70" s="853"/>
      <c r="AT70" s="853"/>
      <c r="AU70" s="853" t="s">
        <v>570</v>
      </c>
      <c r="AV70" s="853"/>
      <c r="AW70" s="853"/>
      <c r="AX70" s="853"/>
      <c r="AY70" s="853"/>
      <c r="AZ70" s="901"/>
      <c r="BA70" s="901"/>
      <c r="BB70" s="901"/>
      <c r="BC70" s="901"/>
      <c r="BD70" s="902"/>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2">
      <c r="A71" s="241">
        <v>4</v>
      </c>
      <c r="B71" s="895" t="s">
        <v>567</v>
      </c>
      <c r="C71" s="896"/>
      <c r="D71" s="896"/>
      <c r="E71" s="896"/>
      <c r="F71" s="896"/>
      <c r="G71" s="896"/>
      <c r="H71" s="896"/>
      <c r="I71" s="896"/>
      <c r="J71" s="896"/>
      <c r="K71" s="896"/>
      <c r="L71" s="896"/>
      <c r="M71" s="896"/>
      <c r="N71" s="896"/>
      <c r="O71" s="896"/>
      <c r="P71" s="897"/>
      <c r="Q71" s="898">
        <v>22</v>
      </c>
      <c r="R71" s="853"/>
      <c r="S71" s="853"/>
      <c r="T71" s="853"/>
      <c r="U71" s="853"/>
      <c r="V71" s="853">
        <v>16</v>
      </c>
      <c r="W71" s="853"/>
      <c r="X71" s="853"/>
      <c r="Y71" s="853"/>
      <c r="Z71" s="853"/>
      <c r="AA71" s="899">
        <f t="shared" si="1"/>
        <v>6</v>
      </c>
      <c r="AB71" s="900"/>
      <c r="AC71" s="900"/>
      <c r="AD71" s="900"/>
      <c r="AE71" s="852"/>
      <c r="AF71" s="853">
        <v>6</v>
      </c>
      <c r="AG71" s="853"/>
      <c r="AH71" s="853"/>
      <c r="AI71" s="853"/>
      <c r="AJ71" s="853"/>
      <c r="AK71" s="853">
        <v>6</v>
      </c>
      <c r="AL71" s="853"/>
      <c r="AM71" s="853"/>
      <c r="AN71" s="853"/>
      <c r="AO71" s="853"/>
      <c r="AP71" s="853" t="s">
        <v>570</v>
      </c>
      <c r="AQ71" s="853"/>
      <c r="AR71" s="853"/>
      <c r="AS71" s="853"/>
      <c r="AT71" s="853"/>
      <c r="AU71" s="853" t="s">
        <v>570</v>
      </c>
      <c r="AV71" s="853"/>
      <c r="AW71" s="853"/>
      <c r="AX71" s="853"/>
      <c r="AY71" s="853"/>
      <c r="AZ71" s="901"/>
      <c r="BA71" s="901"/>
      <c r="BB71" s="901"/>
      <c r="BC71" s="901"/>
      <c r="BD71" s="902"/>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2">
      <c r="A72" s="241">
        <v>5</v>
      </c>
      <c r="B72" s="895" t="s">
        <v>566</v>
      </c>
      <c r="C72" s="896"/>
      <c r="D72" s="896"/>
      <c r="E72" s="896"/>
      <c r="F72" s="896"/>
      <c r="G72" s="896"/>
      <c r="H72" s="896"/>
      <c r="I72" s="896"/>
      <c r="J72" s="896"/>
      <c r="K72" s="896"/>
      <c r="L72" s="896"/>
      <c r="M72" s="896"/>
      <c r="N72" s="896"/>
      <c r="O72" s="896"/>
      <c r="P72" s="897"/>
      <c r="Q72" s="898">
        <v>197</v>
      </c>
      <c r="R72" s="853"/>
      <c r="S72" s="853"/>
      <c r="T72" s="853"/>
      <c r="U72" s="853"/>
      <c r="V72" s="853">
        <v>185</v>
      </c>
      <c r="W72" s="853"/>
      <c r="X72" s="853"/>
      <c r="Y72" s="853"/>
      <c r="Z72" s="853"/>
      <c r="AA72" s="899">
        <f>Q72-V72</f>
        <v>12</v>
      </c>
      <c r="AB72" s="900"/>
      <c r="AC72" s="900"/>
      <c r="AD72" s="900"/>
      <c r="AE72" s="852"/>
      <c r="AF72" s="853">
        <v>12</v>
      </c>
      <c r="AG72" s="853"/>
      <c r="AH72" s="853"/>
      <c r="AI72" s="853"/>
      <c r="AJ72" s="853"/>
      <c r="AK72" s="853">
        <v>0</v>
      </c>
      <c r="AL72" s="853"/>
      <c r="AM72" s="853"/>
      <c r="AN72" s="853"/>
      <c r="AO72" s="853"/>
      <c r="AP72" s="853" t="s">
        <v>570</v>
      </c>
      <c r="AQ72" s="853"/>
      <c r="AR72" s="853"/>
      <c r="AS72" s="853"/>
      <c r="AT72" s="853"/>
      <c r="AU72" s="853" t="s">
        <v>570</v>
      </c>
      <c r="AV72" s="853"/>
      <c r="AW72" s="853"/>
      <c r="AX72" s="853"/>
      <c r="AY72" s="853"/>
      <c r="AZ72" s="901"/>
      <c r="BA72" s="901"/>
      <c r="BB72" s="901"/>
      <c r="BC72" s="901"/>
      <c r="BD72" s="902"/>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2">
      <c r="A73" s="241">
        <v>6</v>
      </c>
      <c r="B73" s="895" t="s">
        <v>568</v>
      </c>
      <c r="C73" s="896"/>
      <c r="D73" s="896"/>
      <c r="E73" s="896"/>
      <c r="F73" s="896"/>
      <c r="G73" s="896"/>
      <c r="H73" s="896"/>
      <c r="I73" s="896"/>
      <c r="J73" s="896"/>
      <c r="K73" s="896"/>
      <c r="L73" s="896"/>
      <c r="M73" s="896"/>
      <c r="N73" s="896"/>
      <c r="O73" s="896"/>
      <c r="P73" s="897"/>
      <c r="Q73" s="898">
        <v>211751</v>
      </c>
      <c r="R73" s="853"/>
      <c r="S73" s="853"/>
      <c r="T73" s="853"/>
      <c r="U73" s="853"/>
      <c r="V73" s="853">
        <v>202550</v>
      </c>
      <c r="W73" s="853"/>
      <c r="X73" s="853"/>
      <c r="Y73" s="853"/>
      <c r="Z73" s="853"/>
      <c r="AA73" s="899">
        <f t="shared" si="1"/>
        <v>9201</v>
      </c>
      <c r="AB73" s="900"/>
      <c r="AC73" s="900"/>
      <c r="AD73" s="900"/>
      <c r="AE73" s="852"/>
      <c r="AF73" s="853">
        <v>9201</v>
      </c>
      <c r="AG73" s="853"/>
      <c r="AH73" s="853"/>
      <c r="AI73" s="853"/>
      <c r="AJ73" s="853"/>
      <c r="AK73" s="853" t="s">
        <v>571</v>
      </c>
      <c r="AL73" s="853"/>
      <c r="AM73" s="853"/>
      <c r="AN73" s="853"/>
      <c r="AO73" s="853"/>
      <c r="AP73" s="853" t="s">
        <v>570</v>
      </c>
      <c r="AQ73" s="853"/>
      <c r="AR73" s="853"/>
      <c r="AS73" s="853"/>
      <c r="AT73" s="853"/>
      <c r="AU73" s="853" t="s">
        <v>570</v>
      </c>
      <c r="AV73" s="853"/>
      <c r="AW73" s="853"/>
      <c r="AX73" s="853"/>
      <c r="AY73" s="853"/>
      <c r="AZ73" s="901"/>
      <c r="BA73" s="901"/>
      <c r="BB73" s="901"/>
      <c r="BC73" s="901"/>
      <c r="BD73" s="902"/>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2">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901"/>
      <c r="BA74" s="901"/>
      <c r="BB74" s="901"/>
      <c r="BC74" s="901"/>
      <c r="BD74" s="902"/>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2">
      <c r="A75" s="241">
        <v>8</v>
      </c>
      <c r="B75" s="895"/>
      <c r="C75" s="896"/>
      <c r="D75" s="896"/>
      <c r="E75" s="896"/>
      <c r="F75" s="896"/>
      <c r="G75" s="896"/>
      <c r="H75" s="896"/>
      <c r="I75" s="896"/>
      <c r="J75" s="896"/>
      <c r="K75" s="896"/>
      <c r="L75" s="896"/>
      <c r="M75" s="896"/>
      <c r="N75" s="896"/>
      <c r="O75" s="896"/>
      <c r="P75" s="897"/>
      <c r="Q75" s="903"/>
      <c r="R75" s="900"/>
      <c r="S75" s="900"/>
      <c r="T75" s="900"/>
      <c r="U75" s="852"/>
      <c r="V75" s="899"/>
      <c r="W75" s="900"/>
      <c r="X75" s="900"/>
      <c r="Y75" s="900"/>
      <c r="Z75" s="852"/>
      <c r="AA75" s="899"/>
      <c r="AB75" s="900"/>
      <c r="AC75" s="900"/>
      <c r="AD75" s="900"/>
      <c r="AE75" s="852"/>
      <c r="AF75" s="899"/>
      <c r="AG75" s="900"/>
      <c r="AH75" s="900"/>
      <c r="AI75" s="900"/>
      <c r="AJ75" s="852"/>
      <c r="AK75" s="899"/>
      <c r="AL75" s="900"/>
      <c r="AM75" s="900"/>
      <c r="AN75" s="900"/>
      <c r="AO75" s="852"/>
      <c r="AP75" s="899"/>
      <c r="AQ75" s="900"/>
      <c r="AR75" s="900"/>
      <c r="AS75" s="900"/>
      <c r="AT75" s="852"/>
      <c r="AU75" s="899"/>
      <c r="AV75" s="900"/>
      <c r="AW75" s="900"/>
      <c r="AX75" s="900"/>
      <c r="AY75" s="852"/>
      <c r="AZ75" s="901"/>
      <c r="BA75" s="901"/>
      <c r="BB75" s="901"/>
      <c r="BC75" s="901"/>
      <c r="BD75" s="902"/>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2">
      <c r="A76" s="241">
        <v>9</v>
      </c>
      <c r="B76" s="895"/>
      <c r="C76" s="896"/>
      <c r="D76" s="896"/>
      <c r="E76" s="896"/>
      <c r="F76" s="896"/>
      <c r="G76" s="896"/>
      <c r="H76" s="896"/>
      <c r="I76" s="896"/>
      <c r="J76" s="896"/>
      <c r="K76" s="896"/>
      <c r="L76" s="896"/>
      <c r="M76" s="896"/>
      <c r="N76" s="896"/>
      <c r="O76" s="896"/>
      <c r="P76" s="897"/>
      <c r="Q76" s="903"/>
      <c r="R76" s="900"/>
      <c r="S76" s="900"/>
      <c r="T76" s="900"/>
      <c r="U76" s="852"/>
      <c r="V76" s="899"/>
      <c r="W76" s="900"/>
      <c r="X76" s="900"/>
      <c r="Y76" s="900"/>
      <c r="Z76" s="852"/>
      <c r="AA76" s="899"/>
      <c r="AB76" s="900"/>
      <c r="AC76" s="900"/>
      <c r="AD76" s="900"/>
      <c r="AE76" s="852"/>
      <c r="AF76" s="899"/>
      <c r="AG76" s="900"/>
      <c r="AH76" s="900"/>
      <c r="AI76" s="900"/>
      <c r="AJ76" s="852"/>
      <c r="AK76" s="899"/>
      <c r="AL76" s="900"/>
      <c r="AM76" s="900"/>
      <c r="AN76" s="900"/>
      <c r="AO76" s="852"/>
      <c r="AP76" s="899"/>
      <c r="AQ76" s="900"/>
      <c r="AR76" s="900"/>
      <c r="AS76" s="900"/>
      <c r="AT76" s="852"/>
      <c r="AU76" s="899"/>
      <c r="AV76" s="900"/>
      <c r="AW76" s="900"/>
      <c r="AX76" s="900"/>
      <c r="AY76" s="852"/>
      <c r="AZ76" s="901"/>
      <c r="BA76" s="901"/>
      <c r="BB76" s="901"/>
      <c r="BC76" s="901"/>
      <c r="BD76" s="902"/>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2">
      <c r="A77" s="241">
        <v>10</v>
      </c>
      <c r="B77" s="895"/>
      <c r="C77" s="896"/>
      <c r="D77" s="896"/>
      <c r="E77" s="896"/>
      <c r="F77" s="896"/>
      <c r="G77" s="896"/>
      <c r="H77" s="896"/>
      <c r="I77" s="896"/>
      <c r="J77" s="896"/>
      <c r="K77" s="896"/>
      <c r="L77" s="896"/>
      <c r="M77" s="896"/>
      <c r="N77" s="896"/>
      <c r="O77" s="896"/>
      <c r="P77" s="897"/>
      <c r="Q77" s="903"/>
      <c r="R77" s="900"/>
      <c r="S77" s="900"/>
      <c r="T77" s="900"/>
      <c r="U77" s="852"/>
      <c r="V77" s="899"/>
      <c r="W77" s="900"/>
      <c r="X77" s="900"/>
      <c r="Y77" s="900"/>
      <c r="Z77" s="852"/>
      <c r="AA77" s="899"/>
      <c r="AB77" s="900"/>
      <c r="AC77" s="900"/>
      <c r="AD77" s="900"/>
      <c r="AE77" s="852"/>
      <c r="AF77" s="899"/>
      <c r="AG77" s="900"/>
      <c r="AH77" s="900"/>
      <c r="AI77" s="900"/>
      <c r="AJ77" s="852"/>
      <c r="AK77" s="899"/>
      <c r="AL77" s="900"/>
      <c r="AM77" s="900"/>
      <c r="AN77" s="900"/>
      <c r="AO77" s="852"/>
      <c r="AP77" s="899"/>
      <c r="AQ77" s="900"/>
      <c r="AR77" s="900"/>
      <c r="AS77" s="900"/>
      <c r="AT77" s="852"/>
      <c r="AU77" s="899"/>
      <c r="AV77" s="900"/>
      <c r="AW77" s="900"/>
      <c r="AX77" s="900"/>
      <c r="AY77" s="852"/>
      <c r="AZ77" s="901"/>
      <c r="BA77" s="901"/>
      <c r="BB77" s="901"/>
      <c r="BC77" s="901"/>
      <c r="BD77" s="902"/>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2">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1"/>
      <c r="BA78" s="901"/>
      <c r="BB78" s="901"/>
      <c r="BC78" s="901"/>
      <c r="BD78" s="902"/>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2">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1"/>
      <c r="BA79" s="901"/>
      <c r="BB79" s="901"/>
      <c r="BC79" s="901"/>
      <c r="BD79" s="902"/>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2">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1"/>
      <c r="BA80" s="901"/>
      <c r="BB80" s="901"/>
      <c r="BC80" s="901"/>
      <c r="BD80" s="902"/>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2">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1"/>
      <c r="BA81" s="901"/>
      <c r="BB81" s="901"/>
      <c r="BC81" s="901"/>
      <c r="BD81" s="902"/>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2">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1"/>
      <c r="BA82" s="901"/>
      <c r="BB82" s="901"/>
      <c r="BC82" s="901"/>
      <c r="BD82" s="902"/>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2">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1"/>
      <c r="BA83" s="901"/>
      <c r="BB83" s="901"/>
      <c r="BC83" s="901"/>
      <c r="BD83" s="902"/>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2">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1"/>
      <c r="BA84" s="901"/>
      <c r="BB84" s="901"/>
      <c r="BC84" s="901"/>
      <c r="BD84" s="902"/>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2">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1"/>
      <c r="BA85" s="901"/>
      <c r="BB85" s="901"/>
      <c r="BC85" s="901"/>
      <c r="BD85" s="902"/>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2">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1"/>
      <c r="BA86" s="901"/>
      <c r="BB86" s="901"/>
      <c r="BC86" s="901"/>
      <c r="BD86" s="902"/>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2">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5">
      <c r="A88" s="244" t="s">
        <v>383</v>
      </c>
      <c r="B88" s="812" t="s">
        <v>411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9887</v>
      </c>
      <c r="AG88" s="864"/>
      <c r="AH88" s="864"/>
      <c r="AI88" s="864"/>
      <c r="AJ88" s="864"/>
      <c r="AK88" s="861"/>
      <c r="AL88" s="861"/>
      <c r="AM88" s="861"/>
      <c r="AN88" s="861"/>
      <c r="AO88" s="861"/>
      <c r="AP88" s="864">
        <v>5698</v>
      </c>
      <c r="AQ88" s="864"/>
      <c r="AR88" s="864"/>
      <c r="AS88" s="864"/>
      <c r="AT88" s="864"/>
      <c r="AU88" s="864">
        <v>371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20</v>
      </c>
      <c r="CS102" s="872"/>
      <c r="CT102" s="872"/>
      <c r="CU102" s="872"/>
      <c r="CV102" s="915"/>
      <c r="CW102" s="914">
        <v>13</v>
      </c>
      <c r="CX102" s="872"/>
      <c r="CY102" s="872"/>
      <c r="CZ102" s="872"/>
      <c r="DA102" s="915"/>
      <c r="DB102" s="914" t="s">
        <v>499</v>
      </c>
      <c r="DC102" s="872"/>
      <c r="DD102" s="872"/>
      <c r="DE102" s="872"/>
      <c r="DF102" s="915"/>
      <c r="DG102" s="914" t="s">
        <v>499</v>
      </c>
      <c r="DH102" s="872"/>
      <c r="DI102" s="872"/>
      <c r="DJ102" s="872"/>
      <c r="DK102" s="915"/>
      <c r="DL102" s="914" t="s">
        <v>578</v>
      </c>
      <c r="DM102" s="872"/>
      <c r="DN102" s="872"/>
      <c r="DO102" s="872"/>
      <c r="DP102" s="915"/>
      <c r="DQ102" s="914" t="s">
        <v>578</v>
      </c>
      <c r="DR102" s="872"/>
      <c r="DS102" s="872"/>
      <c r="DT102" s="872"/>
      <c r="DU102" s="915"/>
      <c r="DV102" s="938"/>
      <c r="DW102" s="939"/>
      <c r="DX102" s="939"/>
      <c r="DY102" s="939"/>
      <c r="DZ102" s="940"/>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43" t="s">
        <v>417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2">
      <c r="A109" s="936" t="s">
        <v>419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420</v>
      </c>
      <c r="AB109" s="917"/>
      <c r="AC109" s="917"/>
      <c r="AD109" s="917"/>
      <c r="AE109" s="918"/>
      <c r="AF109" s="916" t="s">
        <v>302</v>
      </c>
      <c r="AG109" s="917"/>
      <c r="AH109" s="917"/>
      <c r="AI109" s="917"/>
      <c r="AJ109" s="918"/>
      <c r="AK109" s="916" t="s">
        <v>301</v>
      </c>
      <c r="AL109" s="917"/>
      <c r="AM109" s="917"/>
      <c r="AN109" s="917"/>
      <c r="AO109" s="918"/>
      <c r="AP109" s="916" t="s">
        <v>421</v>
      </c>
      <c r="AQ109" s="917"/>
      <c r="AR109" s="917"/>
      <c r="AS109" s="917"/>
      <c r="AT109" s="919"/>
      <c r="AU109" s="936" t="s">
        <v>419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420</v>
      </c>
      <c r="BR109" s="917"/>
      <c r="BS109" s="917"/>
      <c r="BT109" s="917"/>
      <c r="BU109" s="918"/>
      <c r="BV109" s="916" t="s">
        <v>302</v>
      </c>
      <c r="BW109" s="917"/>
      <c r="BX109" s="917"/>
      <c r="BY109" s="917"/>
      <c r="BZ109" s="918"/>
      <c r="CA109" s="916" t="s">
        <v>301</v>
      </c>
      <c r="CB109" s="917"/>
      <c r="CC109" s="917"/>
      <c r="CD109" s="917"/>
      <c r="CE109" s="918"/>
      <c r="CF109" s="937" t="s">
        <v>421</v>
      </c>
      <c r="CG109" s="937"/>
      <c r="CH109" s="937"/>
      <c r="CI109" s="937"/>
      <c r="CJ109" s="937"/>
      <c r="CK109" s="916" t="s">
        <v>422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420</v>
      </c>
      <c r="DH109" s="917"/>
      <c r="DI109" s="917"/>
      <c r="DJ109" s="917"/>
      <c r="DK109" s="918"/>
      <c r="DL109" s="916" t="s">
        <v>302</v>
      </c>
      <c r="DM109" s="917"/>
      <c r="DN109" s="917"/>
      <c r="DO109" s="917"/>
      <c r="DP109" s="918"/>
      <c r="DQ109" s="916" t="s">
        <v>301</v>
      </c>
      <c r="DR109" s="917"/>
      <c r="DS109" s="917"/>
      <c r="DT109" s="917"/>
      <c r="DU109" s="918"/>
      <c r="DV109" s="916" t="s">
        <v>421</v>
      </c>
      <c r="DW109" s="917"/>
      <c r="DX109" s="917"/>
      <c r="DY109" s="917"/>
      <c r="DZ109" s="919"/>
    </row>
    <row r="110" spans="1:131" s="226" customFormat="1" ht="26.25" customHeight="1" x14ac:dyDescent="0.2">
      <c r="A110" s="920" t="s">
        <v>423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808708</v>
      </c>
      <c r="AB110" s="924"/>
      <c r="AC110" s="924"/>
      <c r="AD110" s="924"/>
      <c r="AE110" s="925"/>
      <c r="AF110" s="926">
        <v>784901</v>
      </c>
      <c r="AG110" s="924"/>
      <c r="AH110" s="924"/>
      <c r="AI110" s="924"/>
      <c r="AJ110" s="925"/>
      <c r="AK110" s="926">
        <v>810343</v>
      </c>
      <c r="AL110" s="924"/>
      <c r="AM110" s="924"/>
      <c r="AN110" s="924"/>
      <c r="AO110" s="925"/>
      <c r="AP110" s="927">
        <v>13.8</v>
      </c>
      <c r="AQ110" s="928"/>
      <c r="AR110" s="928"/>
      <c r="AS110" s="928"/>
      <c r="AT110" s="929"/>
      <c r="AU110" s="930" t="s">
        <v>66</v>
      </c>
      <c r="AV110" s="931"/>
      <c r="AW110" s="931"/>
      <c r="AX110" s="931"/>
      <c r="AY110" s="931"/>
      <c r="AZ110" s="972" t="s">
        <v>424</v>
      </c>
      <c r="BA110" s="921"/>
      <c r="BB110" s="921"/>
      <c r="BC110" s="921"/>
      <c r="BD110" s="921"/>
      <c r="BE110" s="921"/>
      <c r="BF110" s="921"/>
      <c r="BG110" s="921"/>
      <c r="BH110" s="921"/>
      <c r="BI110" s="921"/>
      <c r="BJ110" s="921"/>
      <c r="BK110" s="921"/>
      <c r="BL110" s="921"/>
      <c r="BM110" s="921"/>
      <c r="BN110" s="921"/>
      <c r="BO110" s="921"/>
      <c r="BP110" s="922"/>
      <c r="BQ110" s="958">
        <v>7191153</v>
      </c>
      <c r="BR110" s="959"/>
      <c r="BS110" s="959"/>
      <c r="BT110" s="959"/>
      <c r="BU110" s="959"/>
      <c r="BV110" s="959">
        <v>6997898</v>
      </c>
      <c r="BW110" s="959"/>
      <c r="BX110" s="959"/>
      <c r="BY110" s="959"/>
      <c r="BZ110" s="959"/>
      <c r="CA110" s="959">
        <v>6755006</v>
      </c>
      <c r="CB110" s="959"/>
      <c r="CC110" s="959"/>
      <c r="CD110" s="959"/>
      <c r="CE110" s="959"/>
      <c r="CF110" s="973">
        <v>115.4</v>
      </c>
      <c r="CG110" s="974"/>
      <c r="CH110" s="974"/>
      <c r="CI110" s="974"/>
      <c r="CJ110" s="974"/>
      <c r="CK110" s="975" t="s">
        <v>425</v>
      </c>
      <c r="CL110" s="976"/>
      <c r="CM110" s="955" t="s">
        <v>426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427</v>
      </c>
      <c r="DH110" s="959"/>
      <c r="DI110" s="959"/>
      <c r="DJ110" s="959"/>
      <c r="DK110" s="959"/>
      <c r="DL110" s="959" t="s">
        <v>123</v>
      </c>
      <c r="DM110" s="959"/>
      <c r="DN110" s="959"/>
      <c r="DO110" s="959"/>
      <c r="DP110" s="959"/>
      <c r="DQ110" s="959" t="s">
        <v>123</v>
      </c>
      <c r="DR110" s="959"/>
      <c r="DS110" s="959"/>
      <c r="DT110" s="959"/>
      <c r="DU110" s="959"/>
      <c r="DV110" s="960" t="s">
        <v>123</v>
      </c>
      <c r="DW110" s="960"/>
      <c r="DX110" s="960"/>
      <c r="DY110" s="960"/>
      <c r="DZ110" s="961"/>
    </row>
    <row r="111" spans="1:131" s="226" customFormat="1" ht="26.25" customHeight="1" x14ac:dyDescent="0.2">
      <c r="A111" s="962" t="s">
        <v>428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123</v>
      </c>
      <c r="AB111" s="966"/>
      <c r="AC111" s="966"/>
      <c r="AD111" s="966"/>
      <c r="AE111" s="967"/>
      <c r="AF111" s="968" t="s">
        <v>123</v>
      </c>
      <c r="AG111" s="966"/>
      <c r="AH111" s="966"/>
      <c r="AI111" s="966"/>
      <c r="AJ111" s="967"/>
      <c r="AK111" s="968" t="s">
        <v>427</v>
      </c>
      <c r="AL111" s="966"/>
      <c r="AM111" s="966"/>
      <c r="AN111" s="966"/>
      <c r="AO111" s="967"/>
      <c r="AP111" s="969" t="s">
        <v>123</v>
      </c>
      <c r="AQ111" s="970"/>
      <c r="AR111" s="970"/>
      <c r="AS111" s="970"/>
      <c r="AT111" s="971"/>
      <c r="AU111" s="932"/>
      <c r="AV111" s="933"/>
      <c r="AW111" s="933"/>
      <c r="AX111" s="933"/>
      <c r="AY111" s="933"/>
      <c r="AZ111" s="981" t="s">
        <v>429</v>
      </c>
      <c r="BA111" s="982"/>
      <c r="BB111" s="982"/>
      <c r="BC111" s="982"/>
      <c r="BD111" s="982"/>
      <c r="BE111" s="982"/>
      <c r="BF111" s="982"/>
      <c r="BG111" s="982"/>
      <c r="BH111" s="982"/>
      <c r="BI111" s="982"/>
      <c r="BJ111" s="982"/>
      <c r="BK111" s="982"/>
      <c r="BL111" s="982"/>
      <c r="BM111" s="982"/>
      <c r="BN111" s="982"/>
      <c r="BO111" s="982"/>
      <c r="BP111" s="983"/>
      <c r="BQ111" s="951" t="s">
        <v>123</v>
      </c>
      <c r="BR111" s="952"/>
      <c r="BS111" s="952"/>
      <c r="BT111" s="952"/>
      <c r="BU111" s="952"/>
      <c r="BV111" s="952" t="s">
        <v>123</v>
      </c>
      <c r="BW111" s="952"/>
      <c r="BX111" s="952"/>
      <c r="BY111" s="952"/>
      <c r="BZ111" s="952"/>
      <c r="CA111" s="952" t="s">
        <v>123</v>
      </c>
      <c r="CB111" s="952"/>
      <c r="CC111" s="952"/>
      <c r="CD111" s="952"/>
      <c r="CE111" s="952"/>
      <c r="CF111" s="946" t="s">
        <v>123</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123</v>
      </c>
      <c r="DH111" s="952"/>
      <c r="DI111" s="952"/>
      <c r="DJ111" s="952"/>
      <c r="DK111" s="952"/>
      <c r="DL111" s="952" t="s">
        <v>123</v>
      </c>
      <c r="DM111" s="952"/>
      <c r="DN111" s="952"/>
      <c r="DO111" s="952"/>
      <c r="DP111" s="952"/>
      <c r="DQ111" s="952" t="s">
        <v>123</v>
      </c>
      <c r="DR111" s="952"/>
      <c r="DS111" s="952"/>
      <c r="DT111" s="952"/>
      <c r="DU111" s="952"/>
      <c r="DV111" s="953" t="s">
        <v>123</v>
      </c>
      <c r="DW111" s="953"/>
      <c r="DX111" s="953"/>
      <c r="DY111" s="953"/>
      <c r="DZ111" s="954"/>
    </row>
    <row r="112" spans="1:131" s="226" customFormat="1" ht="26.25" customHeight="1" x14ac:dyDescent="0.2">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427</v>
      </c>
      <c r="AB112" s="991"/>
      <c r="AC112" s="991"/>
      <c r="AD112" s="991"/>
      <c r="AE112" s="992"/>
      <c r="AF112" s="993" t="s">
        <v>427</v>
      </c>
      <c r="AG112" s="991"/>
      <c r="AH112" s="991"/>
      <c r="AI112" s="991"/>
      <c r="AJ112" s="992"/>
      <c r="AK112" s="993" t="s">
        <v>123</v>
      </c>
      <c r="AL112" s="991"/>
      <c r="AM112" s="991"/>
      <c r="AN112" s="991"/>
      <c r="AO112" s="992"/>
      <c r="AP112" s="994" t="s">
        <v>123</v>
      </c>
      <c r="AQ112" s="995"/>
      <c r="AR112" s="995"/>
      <c r="AS112" s="995"/>
      <c r="AT112" s="996"/>
      <c r="AU112" s="932"/>
      <c r="AV112" s="933"/>
      <c r="AW112" s="933"/>
      <c r="AX112" s="933"/>
      <c r="AY112" s="933"/>
      <c r="AZ112" s="981" t="s">
        <v>433</v>
      </c>
      <c r="BA112" s="982"/>
      <c r="BB112" s="982"/>
      <c r="BC112" s="982"/>
      <c r="BD112" s="982"/>
      <c r="BE112" s="982"/>
      <c r="BF112" s="982"/>
      <c r="BG112" s="982"/>
      <c r="BH112" s="982"/>
      <c r="BI112" s="982"/>
      <c r="BJ112" s="982"/>
      <c r="BK112" s="982"/>
      <c r="BL112" s="982"/>
      <c r="BM112" s="982"/>
      <c r="BN112" s="982"/>
      <c r="BO112" s="982"/>
      <c r="BP112" s="983"/>
      <c r="BQ112" s="951">
        <v>8181638</v>
      </c>
      <c r="BR112" s="952"/>
      <c r="BS112" s="952"/>
      <c r="BT112" s="952"/>
      <c r="BU112" s="952"/>
      <c r="BV112" s="952">
        <v>7724885</v>
      </c>
      <c r="BW112" s="952"/>
      <c r="BX112" s="952"/>
      <c r="BY112" s="952"/>
      <c r="BZ112" s="952"/>
      <c r="CA112" s="952">
        <v>7384260</v>
      </c>
      <c r="CB112" s="952"/>
      <c r="CC112" s="952"/>
      <c r="CD112" s="952"/>
      <c r="CE112" s="952"/>
      <c r="CF112" s="946">
        <v>126.1</v>
      </c>
      <c r="CG112" s="947"/>
      <c r="CH112" s="947"/>
      <c r="CI112" s="947"/>
      <c r="CJ112" s="947"/>
      <c r="CK112" s="977"/>
      <c r="CL112" s="978"/>
      <c r="CM112" s="948" t="s">
        <v>434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123</v>
      </c>
      <c r="DH112" s="952"/>
      <c r="DI112" s="952"/>
      <c r="DJ112" s="952"/>
      <c r="DK112" s="952"/>
      <c r="DL112" s="952" t="s">
        <v>123</v>
      </c>
      <c r="DM112" s="952"/>
      <c r="DN112" s="952"/>
      <c r="DO112" s="952"/>
      <c r="DP112" s="952"/>
      <c r="DQ112" s="952" t="s">
        <v>427</v>
      </c>
      <c r="DR112" s="952"/>
      <c r="DS112" s="952"/>
      <c r="DT112" s="952"/>
      <c r="DU112" s="952"/>
      <c r="DV112" s="953" t="s">
        <v>123</v>
      </c>
      <c r="DW112" s="953"/>
      <c r="DX112" s="953"/>
      <c r="DY112" s="953"/>
      <c r="DZ112" s="954"/>
    </row>
    <row r="113" spans="1:130" s="226" customFormat="1" ht="26.25" customHeight="1" x14ac:dyDescent="0.2">
      <c r="A113" s="986"/>
      <c r="B113" s="987"/>
      <c r="C113" s="982" t="s">
        <v>435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648728</v>
      </c>
      <c r="AB113" s="966"/>
      <c r="AC113" s="966"/>
      <c r="AD113" s="966"/>
      <c r="AE113" s="967"/>
      <c r="AF113" s="968">
        <v>613064</v>
      </c>
      <c r="AG113" s="966"/>
      <c r="AH113" s="966"/>
      <c r="AI113" s="966"/>
      <c r="AJ113" s="967"/>
      <c r="AK113" s="968">
        <v>627296</v>
      </c>
      <c r="AL113" s="966"/>
      <c r="AM113" s="966"/>
      <c r="AN113" s="966"/>
      <c r="AO113" s="967"/>
      <c r="AP113" s="969">
        <v>10.7</v>
      </c>
      <c r="AQ113" s="970"/>
      <c r="AR113" s="970"/>
      <c r="AS113" s="970"/>
      <c r="AT113" s="971"/>
      <c r="AU113" s="932"/>
      <c r="AV113" s="933"/>
      <c r="AW113" s="933"/>
      <c r="AX113" s="933"/>
      <c r="AY113" s="933"/>
      <c r="AZ113" s="981" t="s">
        <v>436</v>
      </c>
      <c r="BA113" s="982"/>
      <c r="BB113" s="982"/>
      <c r="BC113" s="982"/>
      <c r="BD113" s="982"/>
      <c r="BE113" s="982"/>
      <c r="BF113" s="982"/>
      <c r="BG113" s="982"/>
      <c r="BH113" s="982"/>
      <c r="BI113" s="982"/>
      <c r="BJ113" s="982"/>
      <c r="BK113" s="982"/>
      <c r="BL113" s="982"/>
      <c r="BM113" s="982"/>
      <c r="BN113" s="982"/>
      <c r="BO113" s="982"/>
      <c r="BP113" s="983"/>
      <c r="BQ113" s="951">
        <v>451077</v>
      </c>
      <c r="BR113" s="952"/>
      <c r="BS113" s="952"/>
      <c r="BT113" s="952"/>
      <c r="BU113" s="952"/>
      <c r="BV113" s="952">
        <v>418349</v>
      </c>
      <c r="BW113" s="952"/>
      <c r="BX113" s="952"/>
      <c r="BY113" s="952"/>
      <c r="BZ113" s="952"/>
      <c r="CA113" s="952">
        <v>370340</v>
      </c>
      <c r="CB113" s="952"/>
      <c r="CC113" s="952"/>
      <c r="CD113" s="952"/>
      <c r="CE113" s="952"/>
      <c r="CF113" s="946">
        <v>6.3</v>
      </c>
      <c r="CG113" s="947"/>
      <c r="CH113" s="947"/>
      <c r="CI113" s="947"/>
      <c r="CJ113" s="947"/>
      <c r="CK113" s="977"/>
      <c r="CL113" s="978"/>
      <c r="CM113" s="948" t="s">
        <v>437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427</v>
      </c>
      <c r="DH113" s="991"/>
      <c r="DI113" s="991"/>
      <c r="DJ113" s="991"/>
      <c r="DK113" s="992"/>
      <c r="DL113" s="993" t="s">
        <v>123</v>
      </c>
      <c r="DM113" s="991"/>
      <c r="DN113" s="991"/>
      <c r="DO113" s="991"/>
      <c r="DP113" s="992"/>
      <c r="DQ113" s="993" t="s">
        <v>123</v>
      </c>
      <c r="DR113" s="991"/>
      <c r="DS113" s="991"/>
      <c r="DT113" s="991"/>
      <c r="DU113" s="992"/>
      <c r="DV113" s="994" t="s">
        <v>123</v>
      </c>
      <c r="DW113" s="995"/>
      <c r="DX113" s="995"/>
      <c r="DY113" s="995"/>
      <c r="DZ113" s="996"/>
    </row>
    <row r="114" spans="1:130" s="226" customFormat="1" ht="26.25" customHeight="1" x14ac:dyDescent="0.2">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35210</v>
      </c>
      <c r="AB114" s="991"/>
      <c r="AC114" s="991"/>
      <c r="AD114" s="991"/>
      <c r="AE114" s="992"/>
      <c r="AF114" s="993">
        <v>56447</v>
      </c>
      <c r="AG114" s="991"/>
      <c r="AH114" s="991"/>
      <c r="AI114" s="991"/>
      <c r="AJ114" s="992"/>
      <c r="AK114" s="993">
        <v>56450</v>
      </c>
      <c r="AL114" s="991"/>
      <c r="AM114" s="991"/>
      <c r="AN114" s="991"/>
      <c r="AO114" s="992"/>
      <c r="AP114" s="994">
        <v>1</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1093493</v>
      </c>
      <c r="BR114" s="952"/>
      <c r="BS114" s="952"/>
      <c r="BT114" s="952"/>
      <c r="BU114" s="952"/>
      <c r="BV114" s="952">
        <v>1083667</v>
      </c>
      <c r="BW114" s="952"/>
      <c r="BX114" s="952"/>
      <c r="BY114" s="952"/>
      <c r="BZ114" s="952"/>
      <c r="CA114" s="952">
        <v>1022631</v>
      </c>
      <c r="CB114" s="952"/>
      <c r="CC114" s="952"/>
      <c r="CD114" s="952"/>
      <c r="CE114" s="952"/>
      <c r="CF114" s="946">
        <v>17.5</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123</v>
      </c>
      <c r="DH114" s="991"/>
      <c r="DI114" s="991"/>
      <c r="DJ114" s="991"/>
      <c r="DK114" s="992"/>
      <c r="DL114" s="993" t="s">
        <v>123</v>
      </c>
      <c r="DM114" s="991"/>
      <c r="DN114" s="991"/>
      <c r="DO114" s="991"/>
      <c r="DP114" s="992"/>
      <c r="DQ114" s="993" t="s">
        <v>123</v>
      </c>
      <c r="DR114" s="991"/>
      <c r="DS114" s="991"/>
      <c r="DT114" s="991"/>
      <c r="DU114" s="992"/>
      <c r="DV114" s="994" t="s">
        <v>123</v>
      </c>
      <c r="DW114" s="995"/>
      <c r="DX114" s="995"/>
      <c r="DY114" s="995"/>
      <c r="DZ114" s="996"/>
    </row>
    <row r="115" spans="1:130" s="226" customFormat="1" ht="26.25" customHeight="1" x14ac:dyDescent="0.2">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262</v>
      </c>
      <c r="AB115" s="966"/>
      <c r="AC115" s="966"/>
      <c r="AD115" s="966"/>
      <c r="AE115" s="967"/>
      <c r="AF115" s="968">
        <v>211</v>
      </c>
      <c r="AG115" s="966"/>
      <c r="AH115" s="966"/>
      <c r="AI115" s="966"/>
      <c r="AJ115" s="967"/>
      <c r="AK115" s="968">
        <v>153</v>
      </c>
      <c r="AL115" s="966"/>
      <c r="AM115" s="966"/>
      <c r="AN115" s="966"/>
      <c r="AO115" s="967"/>
      <c r="AP115" s="969">
        <v>0</v>
      </c>
      <c r="AQ115" s="970"/>
      <c r="AR115" s="970"/>
      <c r="AS115" s="970"/>
      <c r="AT115" s="971"/>
      <c r="AU115" s="932"/>
      <c r="AV115" s="933"/>
      <c r="AW115" s="933"/>
      <c r="AX115" s="933"/>
      <c r="AY115" s="933"/>
      <c r="AZ115" s="981" t="s">
        <v>442</v>
      </c>
      <c r="BA115" s="982"/>
      <c r="BB115" s="982"/>
      <c r="BC115" s="982"/>
      <c r="BD115" s="982"/>
      <c r="BE115" s="982"/>
      <c r="BF115" s="982"/>
      <c r="BG115" s="982"/>
      <c r="BH115" s="982"/>
      <c r="BI115" s="982"/>
      <c r="BJ115" s="982"/>
      <c r="BK115" s="982"/>
      <c r="BL115" s="982"/>
      <c r="BM115" s="982"/>
      <c r="BN115" s="982"/>
      <c r="BO115" s="982"/>
      <c r="BP115" s="983"/>
      <c r="BQ115" s="951" t="s">
        <v>123</v>
      </c>
      <c r="BR115" s="952"/>
      <c r="BS115" s="952"/>
      <c r="BT115" s="952"/>
      <c r="BU115" s="952"/>
      <c r="BV115" s="952" t="s">
        <v>123</v>
      </c>
      <c r="BW115" s="952"/>
      <c r="BX115" s="952"/>
      <c r="BY115" s="952"/>
      <c r="BZ115" s="952"/>
      <c r="CA115" s="952" t="s">
        <v>123</v>
      </c>
      <c r="CB115" s="952"/>
      <c r="CC115" s="952"/>
      <c r="CD115" s="952"/>
      <c r="CE115" s="952"/>
      <c r="CF115" s="946" t="s">
        <v>123</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123</v>
      </c>
      <c r="DH115" s="991"/>
      <c r="DI115" s="991"/>
      <c r="DJ115" s="991"/>
      <c r="DK115" s="992"/>
      <c r="DL115" s="993" t="s">
        <v>123</v>
      </c>
      <c r="DM115" s="991"/>
      <c r="DN115" s="991"/>
      <c r="DO115" s="991"/>
      <c r="DP115" s="992"/>
      <c r="DQ115" s="993" t="s">
        <v>123</v>
      </c>
      <c r="DR115" s="991"/>
      <c r="DS115" s="991"/>
      <c r="DT115" s="991"/>
      <c r="DU115" s="992"/>
      <c r="DV115" s="994" t="s">
        <v>123</v>
      </c>
      <c r="DW115" s="995"/>
      <c r="DX115" s="995"/>
      <c r="DY115" s="995"/>
      <c r="DZ115" s="996"/>
    </row>
    <row r="116" spans="1:130" s="226" customFormat="1" ht="26.25" customHeight="1" x14ac:dyDescent="0.2">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123</v>
      </c>
      <c r="AB116" s="991"/>
      <c r="AC116" s="991"/>
      <c r="AD116" s="991"/>
      <c r="AE116" s="992"/>
      <c r="AF116" s="993" t="s">
        <v>123</v>
      </c>
      <c r="AG116" s="991"/>
      <c r="AH116" s="991"/>
      <c r="AI116" s="991"/>
      <c r="AJ116" s="992"/>
      <c r="AK116" s="993" t="s">
        <v>427</v>
      </c>
      <c r="AL116" s="991"/>
      <c r="AM116" s="991"/>
      <c r="AN116" s="991"/>
      <c r="AO116" s="992"/>
      <c r="AP116" s="994" t="s">
        <v>427</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123</v>
      </c>
      <c r="BR116" s="952"/>
      <c r="BS116" s="952"/>
      <c r="BT116" s="952"/>
      <c r="BU116" s="952"/>
      <c r="BV116" s="952" t="s">
        <v>427</v>
      </c>
      <c r="BW116" s="952"/>
      <c r="BX116" s="952"/>
      <c r="BY116" s="952"/>
      <c r="BZ116" s="952"/>
      <c r="CA116" s="952" t="s">
        <v>123</v>
      </c>
      <c r="CB116" s="952"/>
      <c r="CC116" s="952"/>
      <c r="CD116" s="952"/>
      <c r="CE116" s="952"/>
      <c r="CF116" s="946" t="s">
        <v>123</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123</v>
      </c>
      <c r="DH116" s="991"/>
      <c r="DI116" s="991"/>
      <c r="DJ116" s="991"/>
      <c r="DK116" s="992"/>
      <c r="DL116" s="993" t="s">
        <v>123</v>
      </c>
      <c r="DM116" s="991"/>
      <c r="DN116" s="991"/>
      <c r="DO116" s="991"/>
      <c r="DP116" s="992"/>
      <c r="DQ116" s="993" t="s">
        <v>123</v>
      </c>
      <c r="DR116" s="991"/>
      <c r="DS116" s="991"/>
      <c r="DT116" s="991"/>
      <c r="DU116" s="992"/>
      <c r="DV116" s="994" t="s">
        <v>427</v>
      </c>
      <c r="DW116" s="995"/>
      <c r="DX116" s="995"/>
      <c r="DY116" s="995"/>
      <c r="DZ116" s="996"/>
    </row>
    <row r="117" spans="1:130" s="226" customFormat="1" ht="26.25" customHeight="1" x14ac:dyDescent="0.2">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1492908</v>
      </c>
      <c r="AB117" s="1009"/>
      <c r="AC117" s="1009"/>
      <c r="AD117" s="1009"/>
      <c r="AE117" s="1010"/>
      <c r="AF117" s="1011">
        <v>1454623</v>
      </c>
      <c r="AG117" s="1009"/>
      <c r="AH117" s="1009"/>
      <c r="AI117" s="1009"/>
      <c r="AJ117" s="1010"/>
      <c r="AK117" s="1011">
        <v>1494242</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123</v>
      </c>
      <c r="BR117" s="952"/>
      <c r="BS117" s="952"/>
      <c r="BT117" s="952"/>
      <c r="BU117" s="952"/>
      <c r="BV117" s="952" t="s">
        <v>123</v>
      </c>
      <c r="BW117" s="952"/>
      <c r="BX117" s="952"/>
      <c r="BY117" s="952"/>
      <c r="BZ117" s="952"/>
      <c r="CA117" s="952" t="s">
        <v>123</v>
      </c>
      <c r="CB117" s="952"/>
      <c r="CC117" s="952"/>
      <c r="CD117" s="952"/>
      <c r="CE117" s="952"/>
      <c r="CF117" s="946" t="s">
        <v>123</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123</v>
      </c>
      <c r="DH117" s="991"/>
      <c r="DI117" s="991"/>
      <c r="DJ117" s="991"/>
      <c r="DK117" s="992"/>
      <c r="DL117" s="993" t="s">
        <v>123</v>
      </c>
      <c r="DM117" s="991"/>
      <c r="DN117" s="991"/>
      <c r="DO117" s="991"/>
      <c r="DP117" s="992"/>
      <c r="DQ117" s="993" t="s">
        <v>123</v>
      </c>
      <c r="DR117" s="991"/>
      <c r="DS117" s="991"/>
      <c r="DT117" s="991"/>
      <c r="DU117" s="992"/>
      <c r="DV117" s="994" t="s">
        <v>123</v>
      </c>
      <c r="DW117" s="995"/>
      <c r="DX117" s="995"/>
      <c r="DY117" s="995"/>
      <c r="DZ117" s="996"/>
    </row>
    <row r="118" spans="1:130" s="226" customFormat="1" ht="26.25" customHeight="1" x14ac:dyDescent="0.2">
      <c r="A118" s="936" t="s">
        <v>422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420</v>
      </c>
      <c r="AB118" s="917"/>
      <c r="AC118" s="917"/>
      <c r="AD118" s="917"/>
      <c r="AE118" s="918"/>
      <c r="AF118" s="916" t="s">
        <v>302</v>
      </c>
      <c r="AG118" s="917"/>
      <c r="AH118" s="917"/>
      <c r="AI118" s="917"/>
      <c r="AJ118" s="918"/>
      <c r="AK118" s="916" t="s">
        <v>301</v>
      </c>
      <c r="AL118" s="917"/>
      <c r="AM118" s="917"/>
      <c r="AN118" s="917"/>
      <c r="AO118" s="918"/>
      <c r="AP118" s="1003" t="s">
        <v>421</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123</v>
      </c>
      <c r="BR118" s="1030"/>
      <c r="BS118" s="1030"/>
      <c r="BT118" s="1030"/>
      <c r="BU118" s="1030"/>
      <c r="BV118" s="1030" t="s">
        <v>123</v>
      </c>
      <c r="BW118" s="1030"/>
      <c r="BX118" s="1030"/>
      <c r="BY118" s="1030"/>
      <c r="BZ118" s="1030"/>
      <c r="CA118" s="1030" t="s">
        <v>123</v>
      </c>
      <c r="CB118" s="1030"/>
      <c r="CC118" s="1030"/>
      <c r="CD118" s="1030"/>
      <c r="CE118" s="1030"/>
      <c r="CF118" s="946" t="s">
        <v>123</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123</v>
      </c>
      <c r="DH118" s="991"/>
      <c r="DI118" s="991"/>
      <c r="DJ118" s="991"/>
      <c r="DK118" s="992"/>
      <c r="DL118" s="993" t="s">
        <v>123</v>
      </c>
      <c r="DM118" s="991"/>
      <c r="DN118" s="991"/>
      <c r="DO118" s="991"/>
      <c r="DP118" s="992"/>
      <c r="DQ118" s="993" t="s">
        <v>123</v>
      </c>
      <c r="DR118" s="991"/>
      <c r="DS118" s="991"/>
      <c r="DT118" s="991"/>
      <c r="DU118" s="992"/>
      <c r="DV118" s="994" t="s">
        <v>123</v>
      </c>
      <c r="DW118" s="995"/>
      <c r="DX118" s="995"/>
      <c r="DY118" s="995"/>
      <c r="DZ118" s="996"/>
    </row>
    <row r="119" spans="1:130" s="226" customFormat="1" ht="26.25" customHeight="1" x14ac:dyDescent="0.2">
      <c r="A119" s="1090" t="s">
        <v>425</v>
      </c>
      <c r="B119" s="976"/>
      <c r="C119" s="955" t="s">
        <v>426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123</v>
      </c>
      <c r="AB119" s="924"/>
      <c r="AC119" s="924"/>
      <c r="AD119" s="924"/>
      <c r="AE119" s="925"/>
      <c r="AF119" s="926" t="s">
        <v>123</v>
      </c>
      <c r="AG119" s="924"/>
      <c r="AH119" s="924"/>
      <c r="AI119" s="924"/>
      <c r="AJ119" s="925"/>
      <c r="AK119" s="926" t="s">
        <v>123</v>
      </c>
      <c r="AL119" s="924"/>
      <c r="AM119" s="924"/>
      <c r="AN119" s="924"/>
      <c r="AO119" s="925"/>
      <c r="AP119" s="927" t="s">
        <v>123</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452</v>
      </c>
      <c r="BP119" s="1038"/>
      <c r="BQ119" s="1029">
        <v>16917361</v>
      </c>
      <c r="BR119" s="1030"/>
      <c r="BS119" s="1030"/>
      <c r="BT119" s="1030"/>
      <c r="BU119" s="1030"/>
      <c r="BV119" s="1030">
        <v>16224799</v>
      </c>
      <c r="BW119" s="1030"/>
      <c r="BX119" s="1030"/>
      <c r="BY119" s="1030"/>
      <c r="BZ119" s="1030"/>
      <c r="CA119" s="1030">
        <v>15532237</v>
      </c>
      <c r="CB119" s="1030"/>
      <c r="CC119" s="1030"/>
      <c r="CD119" s="1030"/>
      <c r="CE119" s="1030"/>
      <c r="CF119" s="1031"/>
      <c r="CG119" s="1032"/>
      <c r="CH119" s="1032"/>
      <c r="CI119" s="1032"/>
      <c r="CJ119" s="1033"/>
      <c r="CK119" s="979"/>
      <c r="CL119" s="980"/>
      <c r="CM119" s="1034" t="s">
        <v>453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123</v>
      </c>
      <c r="DH119" s="1016"/>
      <c r="DI119" s="1016"/>
      <c r="DJ119" s="1016"/>
      <c r="DK119" s="1017"/>
      <c r="DL119" s="1015" t="s">
        <v>123</v>
      </c>
      <c r="DM119" s="1016"/>
      <c r="DN119" s="1016"/>
      <c r="DO119" s="1016"/>
      <c r="DP119" s="1017"/>
      <c r="DQ119" s="1015" t="s">
        <v>123</v>
      </c>
      <c r="DR119" s="1016"/>
      <c r="DS119" s="1016"/>
      <c r="DT119" s="1016"/>
      <c r="DU119" s="1017"/>
      <c r="DV119" s="1018" t="s">
        <v>123</v>
      </c>
      <c r="DW119" s="1019"/>
      <c r="DX119" s="1019"/>
      <c r="DY119" s="1019"/>
      <c r="DZ119" s="1020"/>
    </row>
    <row r="120" spans="1:130" s="226" customFormat="1" ht="26.25" customHeight="1" x14ac:dyDescent="0.2">
      <c r="A120" s="1091"/>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123</v>
      </c>
      <c r="AB120" s="991"/>
      <c r="AC120" s="991"/>
      <c r="AD120" s="991"/>
      <c r="AE120" s="992"/>
      <c r="AF120" s="993" t="s">
        <v>123</v>
      </c>
      <c r="AG120" s="991"/>
      <c r="AH120" s="991"/>
      <c r="AI120" s="991"/>
      <c r="AJ120" s="992"/>
      <c r="AK120" s="993" t="s">
        <v>123</v>
      </c>
      <c r="AL120" s="991"/>
      <c r="AM120" s="991"/>
      <c r="AN120" s="991"/>
      <c r="AO120" s="992"/>
      <c r="AP120" s="994" t="s">
        <v>123</v>
      </c>
      <c r="AQ120" s="995"/>
      <c r="AR120" s="995"/>
      <c r="AS120" s="995"/>
      <c r="AT120" s="996"/>
      <c r="AU120" s="1021" t="s">
        <v>454</v>
      </c>
      <c r="AV120" s="1022"/>
      <c r="AW120" s="1022"/>
      <c r="AX120" s="1022"/>
      <c r="AY120" s="1023"/>
      <c r="AZ120" s="972" t="s">
        <v>455</v>
      </c>
      <c r="BA120" s="921"/>
      <c r="BB120" s="921"/>
      <c r="BC120" s="921"/>
      <c r="BD120" s="921"/>
      <c r="BE120" s="921"/>
      <c r="BF120" s="921"/>
      <c r="BG120" s="921"/>
      <c r="BH120" s="921"/>
      <c r="BI120" s="921"/>
      <c r="BJ120" s="921"/>
      <c r="BK120" s="921"/>
      <c r="BL120" s="921"/>
      <c r="BM120" s="921"/>
      <c r="BN120" s="921"/>
      <c r="BO120" s="921"/>
      <c r="BP120" s="922"/>
      <c r="BQ120" s="958">
        <v>5381271</v>
      </c>
      <c r="BR120" s="959"/>
      <c r="BS120" s="959"/>
      <c r="BT120" s="959"/>
      <c r="BU120" s="959"/>
      <c r="BV120" s="959">
        <v>4348137</v>
      </c>
      <c r="BW120" s="959"/>
      <c r="BX120" s="959"/>
      <c r="BY120" s="959"/>
      <c r="BZ120" s="959"/>
      <c r="CA120" s="959">
        <v>6919920</v>
      </c>
      <c r="CB120" s="959"/>
      <c r="CC120" s="959"/>
      <c r="CD120" s="959"/>
      <c r="CE120" s="959"/>
      <c r="CF120" s="973">
        <v>118.2</v>
      </c>
      <c r="CG120" s="974"/>
      <c r="CH120" s="974"/>
      <c r="CI120" s="974"/>
      <c r="CJ120" s="974"/>
      <c r="CK120" s="1039" t="s">
        <v>456</v>
      </c>
      <c r="CL120" s="1040"/>
      <c r="CM120" s="1040"/>
      <c r="CN120" s="1040"/>
      <c r="CO120" s="1041"/>
      <c r="CP120" s="1047" t="s">
        <v>400</v>
      </c>
      <c r="CQ120" s="1048"/>
      <c r="CR120" s="1048"/>
      <c r="CS120" s="1048"/>
      <c r="CT120" s="1048"/>
      <c r="CU120" s="1048"/>
      <c r="CV120" s="1048"/>
      <c r="CW120" s="1048"/>
      <c r="CX120" s="1048"/>
      <c r="CY120" s="1048"/>
      <c r="CZ120" s="1048"/>
      <c r="DA120" s="1048"/>
      <c r="DB120" s="1048"/>
      <c r="DC120" s="1048"/>
      <c r="DD120" s="1048"/>
      <c r="DE120" s="1048"/>
      <c r="DF120" s="1049"/>
      <c r="DG120" s="958">
        <v>4718864</v>
      </c>
      <c r="DH120" s="959"/>
      <c r="DI120" s="959"/>
      <c r="DJ120" s="959"/>
      <c r="DK120" s="959"/>
      <c r="DL120" s="959">
        <v>4459339</v>
      </c>
      <c r="DM120" s="959"/>
      <c r="DN120" s="959"/>
      <c r="DO120" s="959"/>
      <c r="DP120" s="959"/>
      <c r="DQ120" s="959">
        <v>4307228</v>
      </c>
      <c r="DR120" s="959"/>
      <c r="DS120" s="959"/>
      <c r="DT120" s="959"/>
      <c r="DU120" s="959"/>
      <c r="DV120" s="960">
        <v>73.599999999999994</v>
      </c>
      <c r="DW120" s="960"/>
      <c r="DX120" s="960"/>
      <c r="DY120" s="960"/>
      <c r="DZ120" s="961"/>
    </row>
    <row r="121" spans="1:130" s="226" customFormat="1" ht="26.25" customHeight="1" x14ac:dyDescent="0.2">
      <c r="A121" s="1091"/>
      <c r="B121" s="978"/>
      <c r="C121" s="999" t="s">
        <v>457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123</v>
      </c>
      <c r="AB121" s="991"/>
      <c r="AC121" s="991"/>
      <c r="AD121" s="991"/>
      <c r="AE121" s="992"/>
      <c r="AF121" s="993" t="s">
        <v>123</v>
      </c>
      <c r="AG121" s="991"/>
      <c r="AH121" s="991"/>
      <c r="AI121" s="991"/>
      <c r="AJ121" s="992"/>
      <c r="AK121" s="993" t="s">
        <v>123</v>
      </c>
      <c r="AL121" s="991"/>
      <c r="AM121" s="991"/>
      <c r="AN121" s="991"/>
      <c r="AO121" s="992"/>
      <c r="AP121" s="994" t="s">
        <v>123</v>
      </c>
      <c r="AQ121" s="995"/>
      <c r="AR121" s="995"/>
      <c r="AS121" s="995"/>
      <c r="AT121" s="996"/>
      <c r="AU121" s="1024"/>
      <c r="AV121" s="1025"/>
      <c r="AW121" s="1025"/>
      <c r="AX121" s="1025"/>
      <c r="AY121" s="1026"/>
      <c r="AZ121" s="981" t="s">
        <v>458</v>
      </c>
      <c r="BA121" s="982"/>
      <c r="BB121" s="982"/>
      <c r="BC121" s="982"/>
      <c r="BD121" s="982"/>
      <c r="BE121" s="982"/>
      <c r="BF121" s="982"/>
      <c r="BG121" s="982"/>
      <c r="BH121" s="982"/>
      <c r="BI121" s="982"/>
      <c r="BJ121" s="982"/>
      <c r="BK121" s="982"/>
      <c r="BL121" s="982"/>
      <c r="BM121" s="982"/>
      <c r="BN121" s="982"/>
      <c r="BO121" s="982"/>
      <c r="BP121" s="983"/>
      <c r="BQ121" s="951">
        <v>1914533</v>
      </c>
      <c r="BR121" s="952"/>
      <c r="BS121" s="952"/>
      <c r="BT121" s="952"/>
      <c r="BU121" s="952"/>
      <c r="BV121" s="952">
        <v>1760412</v>
      </c>
      <c r="BW121" s="952"/>
      <c r="BX121" s="952"/>
      <c r="BY121" s="952"/>
      <c r="BZ121" s="952"/>
      <c r="CA121" s="952">
        <v>1715911</v>
      </c>
      <c r="CB121" s="952"/>
      <c r="CC121" s="952"/>
      <c r="CD121" s="952"/>
      <c r="CE121" s="952"/>
      <c r="CF121" s="946">
        <v>29.3</v>
      </c>
      <c r="CG121" s="947"/>
      <c r="CH121" s="947"/>
      <c r="CI121" s="947"/>
      <c r="CJ121" s="947"/>
      <c r="CK121" s="1042"/>
      <c r="CL121" s="1043"/>
      <c r="CM121" s="1043"/>
      <c r="CN121" s="1043"/>
      <c r="CO121" s="1044"/>
      <c r="CP121" s="1052" t="s">
        <v>402</v>
      </c>
      <c r="CQ121" s="1053"/>
      <c r="CR121" s="1053"/>
      <c r="CS121" s="1053"/>
      <c r="CT121" s="1053"/>
      <c r="CU121" s="1053"/>
      <c r="CV121" s="1053"/>
      <c r="CW121" s="1053"/>
      <c r="CX121" s="1053"/>
      <c r="CY121" s="1053"/>
      <c r="CZ121" s="1053"/>
      <c r="DA121" s="1053"/>
      <c r="DB121" s="1053"/>
      <c r="DC121" s="1053"/>
      <c r="DD121" s="1053"/>
      <c r="DE121" s="1053"/>
      <c r="DF121" s="1054"/>
      <c r="DG121" s="951">
        <v>3096282</v>
      </c>
      <c r="DH121" s="952"/>
      <c r="DI121" s="952"/>
      <c r="DJ121" s="952"/>
      <c r="DK121" s="952"/>
      <c r="DL121" s="952">
        <v>2953425</v>
      </c>
      <c r="DM121" s="952"/>
      <c r="DN121" s="952"/>
      <c r="DO121" s="952"/>
      <c r="DP121" s="952"/>
      <c r="DQ121" s="952">
        <v>2807646</v>
      </c>
      <c r="DR121" s="952"/>
      <c r="DS121" s="952"/>
      <c r="DT121" s="952"/>
      <c r="DU121" s="952"/>
      <c r="DV121" s="953">
        <v>48</v>
      </c>
      <c r="DW121" s="953"/>
      <c r="DX121" s="953"/>
      <c r="DY121" s="953"/>
      <c r="DZ121" s="954"/>
    </row>
    <row r="122" spans="1:130" s="226" customFormat="1" ht="26.25" customHeight="1" x14ac:dyDescent="0.2">
      <c r="A122" s="1091"/>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123</v>
      </c>
      <c r="AB122" s="991"/>
      <c r="AC122" s="991"/>
      <c r="AD122" s="991"/>
      <c r="AE122" s="992"/>
      <c r="AF122" s="993" t="s">
        <v>123</v>
      </c>
      <c r="AG122" s="991"/>
      <c r="AH122" s="991"/>
      <c r="AI122" s="991"/>
      <c r="AJ122" s="992"/>
      <c r="AK122" s="993" t="s">
        <v>123</v>
      </c>
      <c r="AL122" s="991"/>
      <c r="AM122" s="991"/>
      <c r="AN122" s="991"/>
      <c r="AO122" s="992"/>
      <c r="AP122" s="994" t="s">
        <v>123</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11692253</v>
      </c>
      <c r="BR122" s="1030"/>
      <c r="BS122" s="1030"/>
      <c r="BT122" s="1030"/>
      <c r="BU122" s="1030"/>
      <c r="BV122" s="1030">
        <v>11376187</v>
      </c>
      <c r="BW122" s="1030"/>
      <c r="BX122" s="1030"/>
      <c r="BY122" s="1030"/>
      <c r="BZ122" s="1030"/>
      <c r="CA122" s="1030">
        <v>11291381</v>
      </c>
      <c r="CB122" s="1030"/>
      <c r="CC122" s="1030"/>
      <c r="CD122" s="1030"/>
      <c r="CE122" s="1030"/>
      <c r="CF122" s="1050">
        <v>192.9</v>
      </c>
      <c r="CG122" s="1051"/>
      <c r="CH122" s="1051"/>
      <c r="CI122" s="1051"/>
      <c r="CJ122" s="1051"/>
      <c r="CK122" s="1042"/>
      <c r="CL122" s="1043"/>
      <c r="CM122" s="1043"/>
      <c r="CN122" s="1043"/>
      <c r="CO122" s="1044"/>
      <c r="CP122" s="1052" t="s">
        <v>398</v>
      </c>
      <c r="CQ122" s="1053"/>
      <c r="CR122" s="1053"/>
      <c r="CS122" s="1053"/>
      <c r="CT122" s="1053"/>
      <c r="CU122" s="1053"/>
      <c r="CV122" s="1053"/>
      <c r="CW122" s="1053"/>
      <c r="CX122" s="1053"/>
      <c r="CY122" s="1053"/>
      <c r="CZ122" s="1053"/>
      <c r="DA122" s="1053"/>
      <c r="DB122" s="1053"/>
      <c r="DC122" s="1053"/>
      <c r="DD122" s="1053"/>
      <c r="DE122" s="1053"/>
      <c r="DF122" s="1054"/>
      <c r="DG122" s="951">
        <v>366492</v>
      </c>
      <c r="DH122" s="952"/>
      <c r="DI122" s="952"/>
      <c r="DJ122" s="952"/>
      <c r="DK122" s="952"/>
      <c r="DL122" s="952">
        <v>312121</v>
      </c>
      <c r="DM122" s="952"/>
      <c r="DN122" s="952"/>
      <c r="DO122" s="952"/>
      <c r="DP122" s="952"/>
      <c r="DQ122" s="952">
        <v>269386</v>
      </c>
      <c r="DR122" s="952"/>
      <c r="DS122" s="952"/>
      <c r="DT122" s="952"/>
      <c r="DU122" s="952"/>
      <c r="DV122" s="953">
        <v>4.5999999999999996</v>
      </c>
      <c r="DW122" s="953"/>
      <c r="DX122" s="953"/>
      <c r="DY122" s="953"/>
      <c r="DZ122" s="954"/>
    </row>
    <row r="123" spans="1:130" s="226" customFormat="1" ht="26.25" customHeight="1" x14ac:dyDescent="0.2">
      <c r="A123" s="1091"/>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123</v>
      </c>
      <c r="AB123" s="991"/>
      <c r="AC123" s="991"/>
      <c r="AD123" s="991"/>
      <c r="AE123" s="992"/>
      <c r="AF123" s="993" t="s">
        <v>123</v>
      </c>
      <c r="AG123" s="991"/>
      <c r="AH123" s="991"/>
      <c r="AI123" s="991"/>
      <c r="AJ123" s="992"/>
      <c r="AK123" s="993" t="s">
        <v>123</v>
      </c>
      <c r="AL123" s="991"/>
      <c r="AM123" s="991"/>
      <c r="AN123" s="991"/>
      <c r="AO123" s="992"/>
      <c r="AP123" s="994" t="s">
        <v>123</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460</v>
      </c>
      <c r="BP123" s="1038"/>
      <c r="BQ123" s="1097">
        <v>18988057</v>
      </c>
      <c r="BR123" s="1098"/>
      <c r="BS123" s="1098"/>
      <c r="BT123" s="1098"/>
      <c r="BU123" s="1098"/>
      <c r="BV123" s="1098">
        <v>17484736</v>
      </c>
      <c r="BW123" s="1098"/>
      <c r="BX123" s="1098"/>
      <c r="BY123" s="1098"/>
      <c r="BZ123" s="1098"/>
      <c r="CA123" s="1098">
        <v>19927212</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5">
      <c r="A124" s="1091"/>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123</v>
      </c>
      <c r="AB124" s="991"/>
      <c r="AC124" s="991"/>
      <c r="AD124" s="991"/>
      <c r="AE124" s="992"/>
      <c r="AF124" s="993" t="s">
        <v>123</v>
      </c>
      <c r="AG124" s="991"/>
      <c r="AH124" s="991"/>
      <c r="AI124" s="991"/>
      <c r="AJ124" s="992"/>
      <c r="AK124" s="993" t="s">
        <v>123</v>
      </c>
      <c r="AL124" s="991"/>
      <c r="AM124" s="991"/>
      <c r="AN124" s="991"/>
      <c r="AO124" s="992"/>
      <c r="AP124" s="994" t="s">
        <v>123</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123</v>
      </c>
      <c r="BR124" s="1060"/>
      <c r="BS124" s="1060"/>
      <c r="BT124" s="1060"/>
      <c r="BU124" s="1060"/>
      <c r="BV124" s="1060" t="s">
        <v>123</v>
      </c>
      <c r="BW124" s="1060"/>
      <c r="BX124" s="1060"/>
      <c r="BY124" s="1060"/>
      <c r="BZ124" s="1060"/>
      <c r="CA124" s="1060" t="s">
        <v>462</v>
      </c>
      <c r="CB124" s="1060"/>
      <c r="CC124" s="1060"/>
      <c r="CD124" s="1060"/>
      <c r="CE124" s="1060"/>
      <c r="CF124" s="1061"/>
      <c r="CG124" s="1062"/>
      <c r="CH124" s="1062"/>
      <c r="CI124" s="1062"/>
      <c r="CJ124" s="1063"/>
      <c r="CK124" s="1045"/>
      <c r="CL124" s="1045"/>
      <c r="CM124" s="1045"/>
      <c r="CN124" s="1045"/>
      <c r="CO124" s="1046"/>
      <c r="CP124" s="1052" t="s">
        <v>463</v>
      </c>
      <c r="CQ124" s="1053"/>
      <c r="CR124" s="1053"/>
      <c r="CS124" s="1053"/>
      <c r="CT124" s="1053"/>
      <c r="CU124" s="1053"/>
      <c r="CV124" s="1053"/>
      <c r="CW124" s="1053"/>
      <c r="CX124" s="1053"/>
      <c r="CY124" s="1053"/>
      <c r="CZ124" s="1053"/>
      <c r="DA124" s="1053"/>
      <c r="DB124" s="1053"/>
      <c r="DC124" s="1053"/>
      <c r="DD124" s="1053"/>
      <c r="DE124" s="1053"/>
      <c r="DF124" s="1054"/>
      <c r="DG124" s="1037" t="s">
        <v>123</v>
      </c>
      <c r="DH124" s="1016"/>
      <c r="DI124" s="1016"/>
      <c r="DJ124" s="1016"/>
      <c r="DK124" s="1017"/>
      <c r="DL124" s="1015" t="s">
        <v>123</v>
      </c>
      <c r="DM124" s="1016"/>
      <c r="DN124" s="1016"/>
      <c r="DO124" s="1016"/>
      <c r="DP124" s="1017"/>
      <c r="DQ124" s="1015" t="s">
        <v>123</v>
      </c>
      <c r="DR124" s="1016"/>
      <c r="DS124" s="1016"/>
      <c r="DT124" s="1016"/>
      <c r="DU124" s="1017"/>
      <c r="DV124" s="1018" t="s">
        <v>123</v>
      </c>
      <c r="DW124" s="1019"/>
      <c r="DX124" s="1019"/>
      <c r="DY124" s="1019"/>
      <c r="DZ124" s="1020"/>
    </row>
    <row r="125" spans="1:130" s="226" customFormat="1" ht="26.25" customHeight="1" x14ac:dyDescent="0.2">
      <c r="A125" s="1091"/>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123</v>
      </c>
      <c r="AB125" s="991"/>
      <c r="AC125" s="991"/>
      <c r="AD125" s="991"/>
      <c r="AE125" s="992"/>
      <c r="AF125" s="993" t="s">
        <v>123</v>
      </c>
      <c r="AG125" s="991"/>
      <c r="AH125" s="991"/>
      <c r="AI125" s="991"/>
      <c r="AJ125" s="992"/>
      <c r="AK125" s="993" t="s">
        <v>123</v>
      </c>
      <c r="AL125" s="991"/>
      <c r="AM125" s="991"/>
      <c r="AN125" s="991"/>
      <c r="AO125" s="992"/>
      <c r="AP125" s="994" t="s">
        <v>123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464</v>
      </c>
      <c r="CL125" s="1040"/>
      <c r="CM125" s="1040"/>
      <c r="CN125" s="1040"/>
      <c r="CO125" s="1041"/>
      <c r="CP125" s="972" t="s">
        <v>465</v>
      </c>
      <c r="CQ125" s="921"/>
      <c r="CR125" s="921"/>
      <c r="CS125" s="921"/>
      <c r="CT125" s="921"/>
      <c r="CU125" s="921"/>
      <c r="CV125" s="921"/>
      <c r="CW125" s="921"/>
      <c r="CX125" s="921"/>
      <c r="CY125" s="921"/>
      <c r="CZ125" s="921"/>
      <c r="DA125" s="921"/>
      <c r="DB125" s="921"/>
      <c r="DC125" s="921"/>
      <c r="DD125" s="921"/>
      <c r="DE125" s="921"/>
      <c r="DF125" s="922"/>
      <c r="DG125" s="958" t="s">
        <v>123</v>
      </c>
      <c r="DH125" s="959"/>
      <c r="DI125" s="959"/>
      <c r="DJ125" s="959"/>
      <c r="DK125" s="959"/>
      <c r="DL125" s="959" t="s">
        <v>123</v>
      </c>
      <c r="DM125" s="959"/>
      <c r="DN125" s="959"/>
      <c r="DO125" s="959"/>
      <c r="DP125" s="959"/>
      <c r="DQ125" s="959" t="s">
        <v>123</v>
      </c>
      <c r="DR125" s="959"/>
      <c r="DS125" s="959"/>
      <c r="DT125" s="959"/>
      <c r="DU125" s="959"/>
      <c r="DV125" s="960" t="s">
        <v>123</v>
      </c>
      <c r="DW125" s="960"/>
      <c r="DX125" s="960"/>
      <c r="DY125" s="960"/>
      <c r="DZ125" s="961"/>
    </row>
    <row r="126" spans="1:130" s="226" customFormat="1" ht="26.25" customHeight="1" thickBot="1" x14ac:dyDescent="0.25">
      <c r="A126" s="1091"/>
      <c r="B126" s="978"/>
      <c r="C126" s="948" t="s">
        <v>453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123</v>
      </c>
      <c r="AB126" s="991"/>
      <c r="AC126" s="991"/>
      <c r="AD126" s="991"/>
      <c r="AE126" s="992"/>
      <c r="AF126" s="993" t="s">
        <v>123</v>
      </c>
      <c r="AG126" s="991"/>
      <c r="AH126" s="991"/>
      <c r="AI126" s="991"/>
      <c r="AJ126" s="992"/>
      <c r="AK126" s="993" t="s">
        <v>123</v>
      </c>
      <c r="AL126" s="991"/>
      <c r="AM126" s="991"/>
      <c r="AN126" s="991"/>
      <c r="AO126" s="992"/>
      <c r="AP126" s="994" t="s">
        <v>123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466</v>
      </c>
      <c r="CQ126" s="982"/>
      <c r="CR126" s="982"/>
      <c r="CS126" s="982"/>
      <c r="CT126" s="982"/>
      <c r="CU126" s="982"/>
      <c r="CV126" s="982"/>
      <c r="CW126" s="982"/>
      <c r="CX126" s="982"/>
      <c r="CY126" s="982"/>
      <c r="CZ126" s="982"/>
      <c r="DA126" s="982"/>
      <c r="DB126" s="982"/>
      <c r="DC126" s="982"/>
      <c r="DD126" s="982"/>
      <c r="DE126" s="982"/>
      <c r="DF126" s="983"/>
      <c r="DG126" s="951" t="s">
        <v>123</v>
      </c>
      <c r="DH126" s="952"/>
      <c r="DI126" s="952"/>
      <c r="DJ126" s="952"/>
      <c r="DK126" s="952"/>
      <c r="DL126" s="952" t="s">
        <v>123</v>
      </c>
      <c r="DM126" s="952"/>
      <c r="DN126" s="952"/>
      <c r="DO126" s="952"/>
      <c r="DP126" s="952"/>
      <c r="DQ126" s="952" t="s">
        <v>123</v>
      </c>
      <c r="DR126" s="952"/>
      <c r="DS126" s="952"/>
      <c r="DT126" s="952"/>
      <c r="DU126" s="952"/>
      <c r="DV126" s="953" t="s">
        <v>123</v>
      </c>
      <c r="DW126" s="953"/>
      <c r="DX126" s="953"/>
      <c r="DY126" s="953"/>
      <c r="DZ126" s="954"/>
    </row>
    <row r="127" spans="1:130" s="226" customFormat="1" ht="26.25" customHeight="1" x14ac:dyDescent="0.2">
      <c r="A127" s="1092"/>
      <c r="B127" s="980"/>
      <c r="C127" s="1034" t="s">
        <v>467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262</v>
      </c>
      <c r="AB127" s="991"/>
      <c r="AC127" s="991"/>
      <c r="AD127" s="991"/>
      <c r="AE127" s="992"/>
      <c r="AF127" s="993">
        <v>211</v>
      </c>
      <c r="AG127" s="991"/>
      <c r="AH127" s="991"/>
      <c r="AI127" s="991"/>
      <c r="AJ127" s="992"/>
      <c r="AK127" s="993">
        <v>153</v>
      </c>
      <c r="AL127" s="991"/>
      <c r="AM127" s="991"/>
      <c r="AN127" s="991"/>
      <c r="AO127" s="992"/>
      <c r="AP127" s="994">
        <v>0</v>
      </c>
      <c r="AQ127" s="995"/>
      <c r="AR127" s="995"/>
      <c r="AS127" s="995"/>
      <c r="AT127" s="996"/>
      <c r="AU127" s="262"/>
      <c r="AV127" s="262"/>
      <c r="AW127" s="262"/>
      <c r="AX127" s="1064" t="s">
        <v>468</v>
      </c>
      <c r="AY127" s="1065"/>
      <c r="AZ127" s="1065"/>
      <c r="BA127" s="1065"/>
      <c r="BB127" s="1065"/>
      <c r="BC127" s="1065"/>
      <c r="BD127" s="1065"/>
      <c r="BE127" s="1066"/>
      <c r="BF127" s="1067" t="s">
        <v>469</v>
      </c>
      <c r="BG127" s="1065"/>
      <c r="BH127" s="1065"/>
      <c r="BI127" s="1065"/>
      <c r="BJ127" s="1065"/>
      <c r="BK127" s="1065"/>
      <c r="BL127" s="1066"/>
      <c r="BM127" s="1067" t="s">
        <v>470</v>
      </c>
      <c r="BN127" s="1065"/>
      <c r="BO127" s="1065"/>
      <c r="BP127" s="1065"/>
      <c r="BQ127" s="1065"/>
      <c r="BR127" s="1065"/>
      <c r="BS127" s="1066"/>
      <c r="BT127" s="1067" t="s">
        <v>471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472</v>
      </c>
      <c r="CQ127" s="982"/>
      <c r="CR127" s="982"/>
      <c r="CS127" s="982"/>
      <c r="CT127" s="982"/>
      <c r="CU127" s="982"/>
      <c r="CV127" s="982"/>
      <c r="CW127" s="982"/>
      <c r="CX127" s="982"/>
      <c r="CY127" s="982"/>
      <c r="CZ127" s="982"/>
      <c r="DA127" s="982"/>
      <c r="DB127" s="982"/>
      <c r="DC127" s="982"/>
      <c r="DD127" s="982"/>
      <c r="DE127" s="982"/>
      <c r="DF127" s="983"/>
      <c r="DG127" s="951" t="s">
        <v>123</v>
      </c>
      <c r="DH127" s="952"/>
      <c r="DI127" s="952"/>
      <c r="DJ127" s="952"/>
      <c r="DK127" s="952"/>
      <c r="DL127" s="952" t="s">
        <v>123</v>
      </c>
      <c r="DM127" s="952"/>
      <c r="DN127" s="952"/>
      <c r="DO127" s="952"/>
      <c r="DP127" s="952"/>
      <c r="DQ127" s="952" t="s">
        <v>123</v>
      </c>
      <c r="DR127" s="952"/>
      <c r="DS127" s="952"/>
      <c r="DT127" s="952"/>
      <c r="DU127" s="952"/>
      <c r="DV127" s="953" t="s">
        <v>123</v>
      </c>
      <c r="DW127" s="953"/>
      <c r="DX127" s="953"/>
      <c r="DY127" s="953"/>
      <c r="DZ127" s="954"/>
    </row>
    <row r="128" spans="1:130" s="226" customFormat="1" ht="26.25" customHeight="1" thickBot="1" x14ac:dyDescent="0.25">
      <c r="A128" s="1075" t="s">
        <v>473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474</v>
      </c>
      <c r="X128" s="1077"/>
      <c r="Y128" s="1077"/>
      <c r="Z128" s="1078"/>
      <c r="AA128" s="1079">
        <v>187386</v>
      </c>
      <c r="AB128" s="1080"/>
      <c r="AC128" s="1080"/>
      <c r="AD128" s="1080"/>
      <c r="AE128" s="1081"/>
      <c r="AF128" s="1082">
        <v>199278</v>
      </c>
      <c r="AG128" s="1080"/>
      <c r="AH128" s="1080"/>
      <c r="AI128" s="1080"/>
      <c r="AJ128" s="1081"/>
      <c r="AK128" s="1082">
        <v>182954</v>
      </c>
      <c r="AL128" s="1080"/>
      <c r="AM128" s="1080"/>
      <c r="AN128" s="1080"/>
      <c r="AO128" s="1081"/>
      <c r="AP128" s="1083"/>
      <c r="AQ128" s="1084"/>
      <c r="AR128" s="1084"/>
      <c r="AS128" s="1084"/>
      <c r="AT128" s="1085"/>
      <c r="AU128" s="262"/>
      <c r="AV128" s="262"/>
      <c r="AW128" s="262"/>
      <c r="AX128" s="920" t="s">
        <v>475</v>
      </c>
      <c r="AY128" s="921"/>
      <c r="AZ128" s="921"/>
      <c r="BA128" s="921"/>
      <c r="BB128" s="921"/>
      <c r="BC128" s="921"/>
      <c r="BD128" s="921"/>
      <c r="BE128" s="922"/>
      <c r="BF128" s="1086" t="s">
        <v>123</v>
      </c>
      <c r="BG128" s="1087"/>
      <c r="BH128" s="1087"/>
      <c r="BI128" s="1087"/>
      <c r="BJ128" s="1087"/>
      <c r="BK128" s="1087"/>
      <c r="BL128" s="1088"/>
      <c r="BM128" s="1086">
        <v>14.1</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476</v>
      </c>
      <c r="CQ128" s="1069"/>
      <c r="CR128" s="1069"/>
      <c r="CS128" s="1069"/>
      <c r="CT128" s="1069"/>
      <c r="CU128" s="1069"/>
      <c r="CV128" s="1069"/>
      <c r="CW128" s="1069"/>
      <c r="CX128" s="1069"/>
      <c r="CY128" s="1069"/>
      <c r="CZ128" s="1069"/>
      <c r="DA128" s="1069"/>
      <c r="DB128" s="1069"/>
      <c r="DC128" s="1069"/>
      <c r="DD128" s="1069"/>
      <c r="DE128" s="1069"/>
      <c r="DF128" s="1070"/>
      <c r="DG128" s="1071" t="s">
        <v>123</v>
      </c>
      <c r="DH128" s="1072"/>
      <c r="DI128" s="1072"/>
      <c r="DJ128" s="1072"/>
      <c r="DK128" s="1072"/>
      <c r="DL128" s="1072" t="s">
        <v>123</v>
      </c>
      <c r="DM128" s="1072"/>
      <c r="DN128" s="1072"/>
      <c r="DO128" s="1072"/>
      <c r="DP128" s="1072"/>
      <c r="DQ128" s="1072" t="s">
        <v>123</v>
      </c>
      <c r="DR128" s="1072"/>
      <c r="DS128" s="1072"/>
      <c r="DT128" s="1072"/>
      <c r="DU128" s="1072"/>
      <c r="DV128" s="1073" t="s">
        <v>123</v>
      </c>
      <c r="DW128" s="1073"/>
      <c r="DX128" s="1073"/>
      <c r="DY128" s="1073"/>
      <c r="DZ128" s="1074"/>
    </row>
    <row r="129" spans="1:131" s="226" customFormat="1" ht="26.25" customHeight="1" x14ac:dyDescent="0.2">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477</v>
      </c>
      <c r="X129" s="1106"/>
      <c r="Y129" s="1106"/>
      <c r="Z129" s="1107"/>
      <c r="AA129" s="990">
        <v>6913752</v>
      </c>
      <c r="AB129" s="991"/>
      <c r="AC129" s="991"/>
      <c r="AD129" s="991"/>
      <c r="AE129" s="992"/>
      <c r="AF129" s="993">
        <v>8297466</v>
      </c>
      <c r="AG129" s="991"/>
      <c r="AH129" s="991"/>
      <c r="AI129" s="991"/>
      <c r="AJ129" s="992"/>
      <c r="AK129" s="993">
        <v>6845235</v>
      </c>
      <c r="AL129" s="991"/>
      <c r="AM129" s="991"/>
      <c r="AN129" s="991"/>
      <c r="AO129" s="992"/>
      <c r="AP129" s="1108"/>
      <c r="AQ129" s="1109"/>
      <c r="AR129" s="1109"/>
      <c r="AS129" s="1109"/>
      <c r="AT129" s="1110"/>
      <c r="AU129" s="264"/>
      <c r="AV129" s="264"/>
      <c r="AW129" s="264"/>
      <c r="AX129" s="1099" t="s">
        <v>478</v>
      </c>
      <c r="AY129" s="982"/>
      <c r="AZ129" s="982"/>
      <c r="BA129" s="982"/>
      <c r="BB129" s="982"/>
      <c r="BC129" s="982"/>
      <c r="BD129" s="982"/>
      <c r="BE129" s="983"/>
      <c r="BF129" s="1100" t="s">
        <v>123</v>
      </c>
      <c r="BG129" s="1101"/>
      <c r="BH129" s="1101"/>
      <c r="BI129" s="1101"/>
      <c r="BJ129" s="1101"/>
      <c r="BK129" s="1101"/>
      <c r="BL129" s="1102"/>
      <c r="BM129" s="1100">
        <v>19.100000000000001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962" t="s">
        <v>479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480</v>
      </c>
      <c r="X130" s="1106"/>
      <c r="Y130" s="1106"/>
      <c r="Z130" s="1107"/>
      <c r="AA130" s="990">
        <v>964116</v>
      </c>
      <c r="AB130" s="991"/>
      <c r="AC130" s="991"/>
      <c r="AD130" s="991"/>
      <c r="AE130" s="992"/>
      <c r="AF130" s="993">
        <v>971970</v>
      </c>
      <c r="AG130" s="991"/>
      <c r="AH130" s="991"/>
      <c r="AI130" s="991"/>
      <c r="AJ130" s="992"/>
      <c r="AK130" s="993">
        <v>991630</v>
      </c>
      <c r="AL130" s="991"/>
      <c r="AM130" s="991"/>
      <c r="AN130" s="991"/>
      <c r="AO130" s="992"/>
      <c r="AP130" s="1108"/>
      <c r="AQ130" s="1109"/>
      <c r="AR130" s="1109"/>
      <c r="AS130" s="1109"/>
      <c r="AT130" s="1110"/>
      <c r="AU130" s="264"/>
      <c r="AV130" s="264"/>
      <c r="AW130" s="264"/>
      <c r="AX130" s="1099" t="s">
        <v>481</v>
      </c>
      <c r="AY130" s="982"/>
      <c r="AZ130" s="982"/>
      <c r="BA130" s="982"/>
      <c r="BB130" s="982"/>
      <c r="BC130" s="982"/>
      <c r="BD130" s="982"/>
      <c r="BE130" s="983"/>
      <c r="BF130" s="1136">
        <v>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482</v>
      </c>
      <c r="X131" s="1144"/>
      <c r="Y131" s="1144"/>
      <c r="Z131" s="1145"/>
      <c r="AA131" s="1037">
        <v>5949636</v>
      </c>
      <c r="AB131" s="1016"/>
      <c r="AC131" s="1016"/>
      <c r="AD131" s="1016"/>
      <c r="AE131" s="1017"/>
      <c r="AF131" s="1015">
        <v>7325496</v>
      </c>
      <c r="AG131" s="1016"/>
      <c r="AH131" s="1016"/>
      <c r="AI131" s="1016"/>
      <c r="AJ131" s="1017"/>
      <c r="AK131" s="1015">
        <v>5853605</v>
      </c>
      <c r="AL131" s="1016"/>
      <c r="AM131" s="1016"/>
      <c r="AN131" s="1016"/>
      <c r="AO131" s="1017"/>
      <c r="AP131" s="1146"/>
      <c r="AQ131" s="1147"/>
      <c r="AR131" s="1147"/>
      <c r="AS131" s="1147"/>
      <c r="AT131" s="1148"/>
      <c r="AU131" s="264"/>
      <c r="AV131" s="264"/>
      <c r="AW131" s="264"/>
      <c r="AX131" s="1118" t="s">
        <v>483</v>
      </c>
      <c r="AY131" s="1069"/>
      <c r="AZ131" s="1069"/>
      <c r="BA131" s="1069"/>
      <c r="BB131" s="1069"/>
      <c r="BC131" s="1069"/>
      <c r="BD131" s="1069"/>
      <c r="BE131" s="1070"/>
      <c r="BF131" s="1119" t="s">
        <v>123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25" t="s">
        <v>484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485</v>
      </c>
      <c r="W132" s="1129"/>
      <c r="X132" s="1129"/>
      <c r="Y132" s="1129"/>
      <c r="Z132" s="1130"/>
      <c r="AA132" s="1131">
        <v>5.7382670129999997</v>
      </c>
      <c r="AB132" s="1132"/>
      <c r="AC132" s="1132"/>
      <c r="AD132" s="1132"/>
      <c r="AE132" s="1133"/>
      <c r="AF132" s="1134">
        <v>3.868338745</v>
      </c>
      <c r="AG132" s="1132"/>
      <c r="AH132" s="1132"/>
      <c r="AI132" s="1132"/>
      <c r="AJ132" s="1133"/>
      <c r="AK132" s="1134">
        <v>5.4608741109999999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486</v>
      </c>
      <c r="W133" s="1112"/>
      <c r="X133" s="1112"/>
      <c r="Y133" s="1112"/>
      <c r="Z133" s="1113"/>
      <c r="AA133" s="1114">
        <v>6.4</v>
      </c>
      <c r="AB133" s="1115"/>
      <c r="AC133" s="1115"/>
      <c r="AD133" s="1115"/>
      <c r="AE133" s="1116"/>
      <c r="AF133" s="1114">
        <v>5.3</v>
      </c>
      <c r="AG133" s="1115"/>
      <c r="AH133" s="1115"/>
      <c r="AI133" s="1115"/>
      <c r="AJ133" s="1116"/>
      <c r="AK133" s="1114">
        <v>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68jy63tV63bsj/+Nkz0flaZXKzv/fw0AvNUcz0rocsJNp/tXOTTqgnJwAcMR9ts//NRS+ETwnhBjn1UDl6wLmQ==" saltValue="RhnP8xgKvWsEmS6clejS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M60" zoomScale="70" zoomScaleNormal="85" zoomScaleSheetLayoutView="70" workbookViewId="0">
      <selection activeCell="CX72" sqref="CX72"/>
    </sheetView>
  </sheetViews>
  <sheetFormatPr defaultColWidth="0" defaultRowHeight="13.5" customHeight="1" zeroHeight="1" x14ac:dyDescent="0.2"/>
  <cols>
    <col min="1" max="120" width="2.7265625" style="271" customWidth="1"/>
    <col min="121" max="121" width="0" style="270" hidden="1" customWidth="1"/>
    <col min="122" max="16384" width="9" style="270" hidden="1"/>
  </cols>
  <sheetData>
    <row r="1" spans="1:120" ht="13"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70"/>
    </row>
    <row r="17" spans="119:120" ht="13" x14ac:dyDescent="0.2">
      <c r="DP17" s="270"/>
    </row>
    <row r="18" spans="119:120" ht="13" x14ac:dyDescent="0.2"/>
    <row r="19" spans="119:120" ht="13" x14ac:dyDescent="0.2"/>
    <row r="20" spans="119:120" ht="13" x14ac:dyDescent="0.2">
      <c r="DO20" s="270"/>
      <c r="DP20" s="270"/>
    </row>
    <row r="21" spans="119:120" ht="13" x14ac:dyDescent="0.2">
      <c r="DP21" s="270"/>
    </row>
    <row r="22" spans="119:120" ht="13" x14ac:dyDescent="0.2"/>
    <row r="23" spans="119:120" ht="13" x14ac:dyDescent="0.2">
      <c r="DO23" s="270"/>
      <c r="DP23" s="270"/>
    </row>
    <row r="24" spans="119:120" ht="13" x14ac:dyDescent="0.2">
      <c r="DP24" s="270"/>
    </row>
    <row r="25" spans="119:120" ht="13" x14ac:dyDescent="0.2">
      <c r="DP25" s="270"/>
    </row>
    <row r="26" spans="119:120" ht="13" x14ac:dyDescent="0.2">
      <c r="DO26" s="270"/>
      <c r="DP26" s="270"/>
    </row>
    <row r="27" spans="119:120" ht="13" x14ac:dyDescent="0.2"/>
    <row r="28" spans="119:120" ht="13" x14ac:dyDescent="0.2">
      <c r="DO28" s="270"/>
      <c r="DP28" s="270"/>
    </row>
    <row r="29" spans="119:120" ht="13" x14ac:dyDescent="0.2">
      <c r="DP29" s="270"/>
    </row>
    <row r="30" spans="119:120" ht="13" x14ac:dyDescent="0.2"/>
    <row r="31" spans="119:120" ht="13" x14ac:dyDescent="0.2">
      <c r="DO31" s="270"/>
      <c r="DP31" s="270"/>
    </row>
    <row r="32" spans="119:120" ht="13" x14ac:dyDescent="0.2"/>
    <row r="33" spans="98:120" ht="13" x14ac:dyDescent="0.2">
      <c r="DO33" s="270"/>
      <c r="DP33" s="270"/>
    </row>
    <row r="34" spans="98:120" ht="13" x14ac:dyDescent="0.2">
      <c r="DM34" s="270"/>
    </row>
    <row r="35" spans="98:120" ht="13" x14ac:dyDescent="0.2">
      <c r="CT35" s="270"/>
      <c r="CU35" s="270"/>
      <c r="CV35" s="270"/>
      <c r="CY35" s="270"/>
      <c r="CZ35" s="270"/>
      <c r="DA35" s="270"/>
      <c r="DD35" s="270"/>
      <c r="DE35" s="270"/>
      <c r="DF35" s="270"/>
      <c r="DI35" s="270"/>
      <c r="DJ35" s="270"/>
      <c r="DK35" s="270"/>
      <c r="DM35" s="270"/>
      <c r="DN35" s="270"/>
      <c r="DO35" s="270"/>
      <c r="DP35" s="270"/>
    </row>
    <row r="36" spans="98:120" ht="13" x14ac:dyDescent="0.2"/>
    <row r="37" spans="98:120" ht="13" x14ac:dyDescent="0.2">
      <c r="CW37" s="270"/>
      <c r="DB37" s="270"/>
      <c r="DG37" s="270"/>
      <c r="DL37" s="270"/>
      <c r="DP37" s="270"/>
    </row>
    <row r="38" spans="98:120" ht="13"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70"/>
      <c r="DO49" s="270"/>
      <c r="DP49" s="27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70"/>
      <c r="CS63" s="270"/>
      <c r="CX63" s="270"/>
      <c r="DC63" s="270"/>
      <c r="DH63" s="270"/>
    </row>
    <row r="64" spans="22:120" ht="13" x14ac:dyDescent="0.2">
      <c r="V64" s="270"/>
    </row>
    <row r="65" spans="15:120" ht="13"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x14ac:dyDescent="0.2">
      <c r="Q66" s="270"/>
      <c r="S66" s="270"/>
      <c r="U66" s="270"/>
      <c r="DM66" s="270"/>
    </row>
    <row r="67" spans="15:120" ht="13"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x14ac:dyDescent="0.2"/>
    <row r="69" spans="15:120" ht="13" x14ac:dyDescent="0.2"/>
    <row r="70" spans="15:120" ht="13" x14ac:dyDescent="0.2"/>
    <row r="71" spans="15:120" ht="13" x14ac:dyDescent="0.2"/>
    <row r="72" spans="15:120" ht="13" x14ac:dyDescent="0.2">
      <c r="DP72" s="270"/>
    </row>
    <row r="73" spans="15:120" ht="13" x14ac:dyDescent="0.2">
      <c r="DP73" s="27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70"/>
      <c r="CX96" s="270"/>
      <c r="DC96" s="270"/>
      <c r="DH96" s="270"/>
    </row>
    <row r="97" spans="24:120" ht="13" x14ac:dyDescent="0.2">
      <c r="CS97" s="270"/>
      <c r="CX97" s="270"/>
      <c r="DC97" s="270"/>
      <c r="DH97" s="270"/>
      <c r="DP97" s="271" t="s">
        <v>487</v>
      </c>
    </row>
    <row r="98" spans="24:120" ht="13" hidden="1" x14ac:dyDescent="0.2">
      <c r="CS98" s="270"/>
      <c r="CX98" s="270"/>
      <c r="DC98" s="270"/>
      <c r="DH98" s="270"/>
    </row>
    <row r="99" spans="24:120" ht="13" hidden="1" x14ac:dyDescent="0.2">
      <c r="CS99" s="270"/>
      <c r="CX99" s="270"/>
      <c r="DC99" s="270"/>
      <c r="DH99" s="270"/>
    </row>
    <row r="100" spans="24:120" ht="13"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 hidden="1" x14ac:dyDescent="0.2">
      <c r="CT103" s="270"/>
      <c r="CV103" s="270"/>
      <c r="CW103" s="270"/>
      <c r="CY103" s="270"/>
      <c r="DA103" s="270"/>
      <c r="DB103" s="270"/>
      <c r="DD103" s="270"/>
      <c r="DF103" s="270"/>
      <c r="DG103" s="270"/>
      <c r="DI103" s="270"/>
      <c r="DK103" s="270"/>
      <c r="DL103" s="270"/>
      <c r="DM103" s="270"/>
      <c r="DN103" s="270"/>
      <c r="DO103" s="270"/>
      <c r="DP103" s="270"/>
    </row>
    <row r="104" spans="24:120" ht="13" hidden="1" x14ac:dyDescent="0.2">
      <c r="CV104" s="270"/>
      <c r="CW104" s="270"/>
      <c r="DA104" s="270"/>
      <c r="DB104" s="270"/>
      <c r="DF104" s="270"/>
      <c r="DG104" s="270"/>
      <c r="DK104" s="270"/>
      <c r="DL104" s="270"/>
      <c r="DN104" s="270"/>
      <c r="DO104" s="270"/>
      <c r="DP104" s="27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yJn9UFhPYbmtYcLHj8z+bT5g9E4C+jTFr5RDeXecL4IBfKusyvVwPjbAkHyM0gUCsQVBzkY5G0QVl01nc8sJGA==" saltValue="0bWfgyCTEIPZDxMKeBQo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55" zoomScale="70" zoomScaleNormal="70" zoomScaleSheetLayoutView="55" workbookViewId="0"/>
  </sheetViews>
  <sheetFormatPr defaultColWidth="0" defaultRowHeight="13.5" customHeight="1" zeroHeight="1" x14ac:dyDescent="0.2"/>
  <cols>
    <col min="1" max="116" width="2.6328125" style="271" customWidth="1"/>
    <col min="117" max="16384" width="9" style="270" hidden="1"/>
  </cols>
  <sheetData>
    <row r="1" spans="2:116" ht="13"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x14ac:dyDescent="0.2"/>
    <row r="3" spans="2:116" ht="13" x14ac:dyDescent="0.2"/>
    <row r="4" spans="2:116" ht="13"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x14ac:dyDescent="0.2"/>
    <row r="20" spans="9:116" ht="13" x14ac:dyDescent="0.2"/>
    <row r="21" spans="9:116" ht="13" x14ac:dyDescent="0.2">
      <c r="DL21" s="270"/>
    </row>
    <row r="22" spans="9:116" ht="13" x14ac:dyDescent="0.2">
      <c r="DI22" s="270"/>
      <c r="DJ22" s="270"/>
      <c r="DK22" s="270"/>
      <c r="DL22" s="270"/>
    </row>
    <row r="23" spans="9:116" ht="13" x14ac:dyDescent="0.2">
      <c r="CY23" s="270"/>
      <c r="CZ23" s="270"/>
      <c r="DA23" s="270"/>
      <c r="DB23" s="270"/>
      <c r="DC23" s="270"/>
      <c r="DD23" s="270"/>
      <c r="DE23" s="270"/>
      <c r="DF23" s="270"/>
      <c r="DG23" s="270"/>
      <c r="DH23" s="270"/>
      <c r="DI23" s="270"/>
      <c r="DJ23" s="270"/>
      <c r="DK23" s="270"/>
      <c r="DL23" s="27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70"/>
      <c r="DA35" s="270"/>
      <c r="DB35" s="270"/>
      <c r="DC35" s="270"/>
      <c r="DD35" s="270"/>
      <c r="DE35" s="270"/>
      <c r="DF35" s="270"/>
      <c r="DG35" s="270"/>
      <c r="DH35" s="270"/>
      <c r="DI35" s="270"/>
      <c r="DJ35" s="270"/>
      <c r="DK35" s="270"/>
      <c r="DL35" s="270"/>
    </row>
    <row r="36" spans="15:116" ht="13" x14ac:dyDescent="0.2"/>
    <row r="37" spans="15:116" ht="13" x14ac:dyDescent="0.2">
      <c r="DL37" s="270"/>
    </row>
    <row r="38" spans="15:116" ht="13" x14ac:dyDescent="0.2">
      <c r="DI38" s="270"/>
      <c r="DJ38" s="270"/>
      <c r="DK38" s="270"/>
      <c r="DL38" s="270"/>
    </row>
    <row r="39" spans="15:116" ht="13" x14ac:dyDescent="0.2"/>
    <row r="40" spans="15:116" ht="13" x14ac:dyDescent="0.2"/>
    <row r="41" spans="15:116" ht="13" x14ac:dyDescent="0.2"/>
    <row r="42" spans="15:116" ht="13" x14ac:dyDescent="0.2"/>
    <row r="43" spans="15:116" ht="13"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x14ac:dyDescent="0.2">
      <c r="DL44" s="270"/>
    </row>
    <row r="45" spans="15:116" ht="13" x14ac:dyDescent="0.2"/>
    <row r="46" spans="15:116" ht="13" x14ac:dyDescent="0.2">
      <c r="DA46" s="270"/>
      <c r="DB46" s="270"/>
      <c r="DC46" s="270"/>
      <c r="DD46" s="270"/>
      <c r="DE46" s="270"/>
      <c r="DF46" s="270"/>
      <c r="DG46" s="270"/>
      <c r="DH46" s="270"/>
      <c r="DI46" s="270"/>
      <c r="DJ46" s="270"/>
      <c r="DK46" s="270"/>
      <c r="DL46" s="270"/>
    </row>
    <row r="47" spans="15:116" ht="13" x14ac:dyDescent="0.2"/>
    <row r="48" spans="15:116" ht="13" x14ac:dyDescent="0.2"/>
    <row r="49" spans="104:116" ht="13" x14ac:dyDescent="0.2"/>
    <row r="50" spans="104:116" ht="13" x14ac:dyDescent="0.2">
      <c r="CZ50" s="270"/>
      <c r="DA50" s="270"/>
      <c r="DB50" s="270"/>
      <c r="DC50" s="270"/>
      <c r="DD50" s="270"/>
      <c r="DE50" s="270"/>
      <c r="DF50" s="270"/>
      <c r="DG50" s="270"/>
      <c r="DH50" s="270"/>
      <c r="DI50" s="270"/>
      <c r="DJ50" s="270"/>
      <c r="DK50" s="270"/>
      <c r="DL50" s="270"/>
    </row>
    <row r="51" spans="104:116" ht="13" x14ac:dyDescent="0.2"/>
    <row r="52" spans="104:116" ht="13" x14ac:dyDescent="0.2"/>
    <row r="53" spans="104:116" ht="13" x14ac:dyDescent="0.2">
      <c r="DL53" s="27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70"/>
      <c r="DD67" s="270"/>
      <c r="DE67" s="270"/>
      <c r="DF67" s="270"/>
      <c r="DG67" s="270"/>
      <c r="DH67" s="270"/>
      <c r="DI67" s="270"/>
      <c r="DJ67" s="270"/>
      <c r="DK67" s="270"/>
      <c r="DL67" s="27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BWV3h2I5EPfG92BNCIgCv/Kc3qbEeHxf2II6LkeIVvnG0GS9R+H9XhO8SmxhtNoOsCWFEH97teytaE+ufx1KA==" saltValue="/zZZOAHNRls+QdrDLVpN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zoomScale="70" zoomScaleSheetLayoutView="70" workbookViewId="0"/>
  </sheetViews>
  <sheetFormatPr defaultColWidth="0" defaultRowHeight="13.5" customHeight="1" zeroHeight="1" x14ac:dyDescent="0.2"/>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x14ac:dyDescent="0.2">
      <c r="AS1" s="273"/>
      <c r="AT1" s="273"/>
    </row>
    <row r="2" spans="1:46" ht="13" x14ac:dyDescent="0.2">
      <c r="AS2" s="273"/>
      <c r="AT2" s="273"/>
    </row>
    <row r="3" spans="1:46" ht="13" x14ac:dyDescent="0.2">
      <c r="AS3" s="273"/>
      <c r="AT3" s="273"/>
    </row>
    <row r="4" spans="1:46" ht="13" x14ac:dyDescent="0.2">
      <c r="AS4" s="273"/>
      <c r="AT4" s="273"/>
    </row>
    <row r="5" spans="1:46" ht="16.5" x14ac:dyDescent="0.2">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ht="13"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490</v>
      </c>
      <c r="AP7" s="283"/>
      <c r="AQ7" s="284" t="s">
        <v>491</v>
      </c>
      <c r="AR7" s="285"/>
    </row>
    <row r="8" spans="1:46" ht="13"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492</v>
      </c>
      <c r="AQ8" s="290" t="s">
        <v>493</v>
      </c>
      <c r="AR8" s="291" t="s">
        <v>494</v>
      </c>
    </row>
    <row r="9" spans="1:46" ht="13"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495</v>
      </c>
      <c r="AL9" s="1155"/>
      <c r="AM9" s="1155"/>
      <c r="AN9" s="1156"/>
      <c r="AO9" s="292">
        <v>1531566</v>
      </c>
      <c r="AP9" s="292">
        <v>48712</v>
      </c>
      <c r="AQ9" s="293">
        <v>63745</v>
      </c>
      <c r="AR9" s="294">
        <v>-23.6</v>
      </c>
    </row>
    <row r="10" spans="1:46" ht="13"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496</v>
      </c>
      <c r="AL10" s="1155"/>
      <c r="AM10" s="1155"/>
      <c r="AN10" s="1156"/>
      <c r="AO10" s="295">
        <v>58659</v>
      </c>
      <c r="AP10" s="295">
        <v>1866</v>
      </c>
      <c r="AQ10" s="296">
        <v>6933</v>
      </c>
      <c r="AR10" s="297">
        <v>-73.099999999999994</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497</v>
      </c>
      <c r="AL11" s="1155"/>
      <c r="AM11" s="1155"/>
      <c r="AN11" s="1156"/>
      <c r="AO11" s="295">
        <v>330624</v>
      </c>
      <c r="AP11" s="295">
        <v>10516</v>
      </c>
      <c r="AQ11" s="296">
        <v>8657</v>
      </c>
      <c r="AR11" s="297">
        <v>21.5</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498</v>
      </c>
      <c r="AL12" s="1155"/>
      <c r="AM12" s="1155"/>
      <c r="AN12" s="1156"/>
      <c r="AO12" s="295" t="s">
        <v>499</v>
      </c>
      <c r="AP12" s="295" t="s">
        <v>499</v>
      </c>
      <c r="AQ12" s="296">
        <v>309</v>
      </c>
      <c r="AR12" s="297" t="s">
        <v>499</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500</v>
      </c>
      <c r="AL13" s="1155"/>
      <c r="AM13" s="1155"/>
      <c r="AN13" s="1156"/>
      <c r="AO13" s="295" t="s">
        <v>499</v>
      </c>
      <c r="AP13" s="295" t="s">
        <v>499</v>
      </c>
      <c r="AQ13" s="296" t="s">
        <v>499</v>
      </c>
      <c r="AR13" s="297" t="s">
        <v>499</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501</v>
      </c>
      <c r="AL14" s="1155"/>
      <c r="AM14" s="1155"/>
      <c r="AN14" s="1156"/>
      <c r="AO14" s="295">
        <v>78424</v>
      </c>
      <c r="AP14" s="295">
        <v>2494</v>
      </c>
      <c r="AQ14" s="296">
        <v>2823</v>
      </c>
      <c r="AR14" s="297">
        <v>-11.7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502</v>
      </c>
      <c r="AL15" s="1155"/>
      <c r="AM15" s="1155"/>
      <c r="AN15" s="1156"/>
      <c r="AO15" s="295">
        <v>105539</v>
      </c>
      <c r="AP15" s="295">
        <v>3357</v>
      </c>
      <c r="AQ15" s="296">
        <v>1311</v>
      </c>
      <c r="AR15" s="297">
        <v>156.1</v>
      </c>
    </row>
    <row r="16" spans="1:46" ht="13"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503</v>
      </c>
      <c r="AL16" s="1158"/>
      <c r="AM16" s="1158"/>
      <c r="AN16" s="1159"/>
      <c r="AO16" s="295">
        <v>-129737</v>
      </c>
      <c r="AP16" s="295">
        <v>-4126</v>
      </c>
      <c r="AQ16" s="296">
        <v>-5769</v>
      </c>
      <c r="AR16" s="297">
        <v>-28.5</v>
      </c>
    </row>
    <row r="17" spans="1:46" ht="13"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1975075</v>
      </c>
      <c r="AP17" s="295">
        <v>62818</v>
      </c>
      <c r="AQ17" s="296">
        <v>78008</v>
      </c>
      <c r="AR17" s="297">
        <v>-19.5</v>
      </c>
    </row>
    <row r="18" spans="1:46" ht="13"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ht="13"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ht="13"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508</v>
      </c>
      <c r="AL21" s="1150"/>
      <c r="AM21" s="1150"/>
      <c r="AN21" s="1151"/>
      <c r="AO21" s="307">
        <v>6.04</v>
      </c>
      <c r="AP21" s="308">
        <v>7.6</v>
      </c>
      <c r="AQ21" s="309">
        <v>-1.56</v>
      </c>
      <c r="AR21" s="278"/>
      <c r="AS21" s="310"/>
      <c r="AT21" s="306"/>
    </row>
    <row r="22" spans="1:46" s="311" customFormat="1" ht="13"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509</v>
      </c>
      <c r="AL22" s="1150"/>
      <c r="AM22" s="1150"/>
      <c r="AN22" s="1151"/>
      <c r="AO22" s="312">
        <v>97.9</v>
      </c>
      <c r="AP22" s="313">
        <v>97</v>
      </c>
      <c r="AQ22" s="314">
        <v>0.9</v>
      </c>
      <c r="AR22" s="298"/>
      <c r="AS22" s="310"/>
      <c r="AT22" s="306"/>
    </row>
    <row r="23" spans="1:46" s="311" customFormat="1" ht="13"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x14ac:dyDescent="0.2">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x14ac:dyDescent="0.2">
      <c r="A27" s="319" t="s">
        <v>511</v>
      </c>
      <c r="AO27" s="273"/>
      <c r="AP27" s="273"/>
      <c r="AQ27" s="273"/>
      <c r="AR27" s="273"/>
      <c r="AS27" s="273"/>
      <c r="AT27" s="273"/>
    </row>
    <row r="28" spans="1:46" ht="16.5" x14ac:dyDescent="0.2">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ht="13"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490</v>
      </c>
      <c r="AP30" s="283"/>
      <c r="AQ30" s="284" t="s">
        <v>491</v>
      </c>
      <c r="AR30" s="285"/>
    </row>
    <row r="31" spans="1:46" ht="13"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492</v>
      </c>
      <c r="AQ31" s="290" t="s">
        <v>493</v>
      </c>
      <c r="AR31" s="291" t="s">
        <v>494</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514</v>
      </c>
      <c r="AL32" s="1166"/>
      <c r="AM32" s="1166"/>
      <c r="AN32" s="1167"/>
      <c r="AO32" s="322">
        <v>810343</v>
      </c>
      <c r="AP32" s="322">
        <v>25773</v>
      </c>
      <c r="AQ32" s="323">
        <v>35085</v>
      </c>
      <c r="AR32" s="324">
        <v>-26.5</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515</v>
      </c>
      <c r="AL33" s="1166"/>
      <c r="AM33" s="1166"/>
      <c r="AN33" s="1167"/>
      <c r="AO33" s="322" t="s">
        <v>499</v>
      </c>
      <c r="AP33" s="322" t="s">
        <v>499</v>
      </c>
      <c r="AQ33" s="323" t="s">
        <v>499</v>
      </c>
      <c r="AR33" s="324" t="s">
        <v>499</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516</v>
      </c>
      <c r="AL34" s="1166"/>
      <c r="AM34" s="1166"/>
      <c r="AN34" s="1167"/>
      <c r="AO34" s="322" t="s">
        <v>499</v>
      </c>
      <c r="AP34" s="322" t="s">
        <v>499</v>
      </c>
      <c r="AQ34" s="323" t="s">
        <v>499</v>
      </c>
      <c r="AR34" s="324" t="s">
        <v>499</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517</v>
      </c>
      <c r="AL35" s="1166"/>
      <c r="AM35" s="1166"/>
      <c r="AN35" s="1167"/>
      <c r="AO35" s="322">
        <v>627296</v>
      </c>
      <c r="AP35" s="322">
        <v>19952</v>
      </c>
      <c r="AQ35" s="323">
        <v>14585</v>
      </c>
      <c r="AR35" s="324">
        <v>36.799999999999997</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518</v>
      </c>
      <c r="AL36" s="1166"/>
      <c r="AM36" s="1166"/>
      <c r="AN36" s="1167"/>
      <c r="AO36" s="322">
        <v>56450</v>
      </c>
      <c r="AP36" s="322">
        <v>1795</v>
      </c>
      <c r="AQ36" s="323">
        <v>2514</v>
      </c>
      <c r="AR36" s="324">
        <v>-28.6</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519</v>
      </c>
      <c r="AL37" s="1166"/>
      <c r="AM37" s="1166"/>
      <c r="AN37" s="1167"/>
      <c r="AO37" s="322">
        <v>153</v>
      </c>
      <c r="AP37" s="322">
        <v>5</v>
      </c>
      <c r="AQ37" s="323">
        <v>688</v>
      </c>
      <c r="AR37" s="324">
        <v>-99.3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520</v>
      </c>
      <c r="AL38" s="1169"/>
      <c r="AM38" s="1169"/>
      <c r="AN38" s="1170"/>
      <c r="AO38" s="325" t="s">
        <v>499</v>
      </c>
      <c r="AP38" s="325" t="s">
        <v>499</v>
      </c>
      <c r="AQ38" s="326">
        <v>1</v>
      </c>
      <c r="AR38" s="314" t="s">
        <v>499</v>
      </c>
      <c r="AS38" s="321"/>
    </row>
    <row r="39" spans="1:46" ht="13"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521</v>
      </c>
      <c r="AL39" s="1169"/>
      <c r="AM39" s="1169"/>
      <c r="AN39" s="1170"/>
      <c r="AO39" s="322">
        <v>-182954</v>
      </c>
      <c r="AP39" s="322">
        <v>-5819</v>
      </c>
      <c r="AQ39" s="323">
        <v>-3106</v>
      </c>
      <c r="AR39" s="324">
        <v>87.3</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522</v>
      </c>
      <c r="AL40" s="1166"/>
      <c r="AM40" s="1166"/>
      <c r="AN40" s="1167"/>
      <c r="AO40" s="322">
        <v>-991630</v>
      </c>
      <c r="AP40" s="322">
        <v>-31539</v>
      </c>
      <c r="AQ40" s="323">
        <v>-35380</v>
      </c>
      <c r="AR40" s="324">
        <v>-10.9</v>
      </c>
      <c r="AS40" s="321"/>
    </row>
    <row r="41" spans="1:46" ht="13"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319658</v>
      </c>
      <c r="AP41" s="322">
        <v>10167</v>
      </c>
      <c r="AQ41" s="323">
        <v>14388</v>
      </c>
      <c r="AR41" s="324">
        <v>-29.3</v>
      </c>
      <c r="AS41" s="321"/>
    </row>
    <row r="42" spans="1:46" ht="13"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ht="13"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490</v>
      </c>
      <c r="AN49" s="1162" t="s">
        <v>526</v>
      </c>
      <c r="AO49" s="1163"/>
      <c r="AP49" s="1163"/>
      <c r="AQ49" s="1163"/>
      <c r="AR49" s="1164"/>
    </row>
    <row r="50" spans="1:44" ht="13"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527</v>
      </c>
      <c r="AO50" s="339" t="s">
        <v>528</v>
      </c>
      <c r="AP50" s="340" t="s">
        <v>529</v>
      </c>
      <c r="AQ50" s="341" t="s">
        <v>530</v>
      </c>
      <c r="AR50" s="342" t="s">
        <v>531</v>
      </c>
    </row>
    <row r="51" spans="1:44" ht="13"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1300982</v>
      </c>
      <c r="AN51" s="344">
        <v>41241</v>
      </c>
      <c r="AO51" s="345">
        <v>-7.8</v>
      </c>
      <c r="AP51" s="346">
        <v>69477</v>
      </c>
      <c r="AQ51" s="347">
        <v>43.5</v>
      </c>
      <c r="AR51" s="348">
        <v>-51.3</v>
      </c>
    </row>
    <row r="52" spans="1:44" ht="13"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538536</v>
      </c>
      <c r="AN52" s="352">
        <v>17071</v>
      </c>
      <c r="AO52" s="353">
        <v>-31.8</v>
      </c>
      <c r="AP52" s="354">
        <v>31528</v>
      </c>
      <c r="AQ52" s="355">
        <v>31.8</v>
      </c>
      <c r="AR52" s="356">
        <v>-63.6</v>
      </c>
    </row>
    <row r="53" spans="1:44" ht="13"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1145601</v>
      </c>
      <c r="AN53" s="344">
        <v>36521</v>
      </c>
      <c r="AO53" s="345">
        <v>-11.4</v>
      </c>
      <c r="AP53" s="346">
        <v>59668</v>
      </c>
      <c r="AQ53" s="347">
        <v>-14.1</v>
      </c>
      <c r="AR53" s="348">
        <v>2.7</v>
      </c>
    </row>
    <row r="54" spans="1:44" ht="13"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655286</v>
      </c>
      <c r="AN54" s="352">
        <v>20890</v>
      </c>
      <c r="AO54" s="353">
        <v>22.4</v>
      </c>
      <c r="AP54" s="354">
        <v>31515</v>
      </c>
      <c r="AQ54" s="355">
        <v>0</v>
      </c>
      <c r="AR54" s="356">
        <v>22.4</v>
      </c>
    </row>
    <row r="55" spans="1:44" ht="13"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542064</v>
      </c>
      <c r="AN55" s="344">
        <v>17234</v>
      </c>
      <c r="AO55" s="345">
        <v>-52.8</v>
      </c>
      <c r="AP55" s="346">
        <v>56894</v>
      </c>
      <c r="AQ55" s="347">
        <v>-4.5999999999999996</v>
      </c>
      <c r="AR55" s="348">
        <v>-48.2</v>
      </c>
    </row>
    <row r="56" spans="1:44" ht="13"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465602</v>
      </c>
      <c r="AN56" s="352">
        <v>14803</v>
      </c>
      <c r="AO56" s="353">
        <v>-29.1</v>
      </c>
      <c r="AP56" s="354">
        <v>32548</v>
      </c>
      <c r="AQ56" s="355">
        <v>3.3</v>
      </c>
      <c r="AR56" s="356">
        <v>-32.4</v>
      </c>
    </row>
    <row r="57" spans="1:44" ht="13"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1469974</v>
      </c>
      <c r="AN57" s="344">
        <v>46755</v>
      </c>
      <c r="AO57" s="345">
        <v>171.3</v>
      </c>
      <c r="AP57" s="346">
        <v>57122</v>
      </c>
      <c r="AQ57" s="347">
        <v>0.4</v>
      </c>
      <c r="AR57" s="348">
        <v>170.9</v>
      </c>
    </row>
    <row r="58" spans="1:44" ht="13"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982056</v>
      </c>
      <c r="AN58" s="352">
        <v>31236</v>
      </c>
      <c r="AO58" s="353">
        <v>111</v>
      </c>
      <c r="AP58" s="354">
        <v>36191</v>
      </c>
      <c r="AQ58" s="355">
        <v>11.2</v>
      </c>
      <c r="AR58" s="356">
        <v>99.8</v>
      </c>
    </row>
    <row r="59" spans="1:44" ht="13"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1812310</v>
      </c>
      <c r="AN59" s="344">
        <v>57642</v>
      </c>
      <c r="AO59" s="345">
        <v>23.3</v>
      </c>
      <c r="AP59" s="346">
        <v>53655</v>
      </c>
      <c r="AQ59" s="347">
        <v>-6.1</v>
      </c>
      <c r="AR59" s="348">
        <v>29.4</v>
      </c>
    </row>
    <row r="60" spans="1:44" ht="13"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711935</v>
      </c>
      <c r="AN60" s="352">
        <v>22644</v>
      </c>
      <c r="AO60" s="353">
        <v>-27.5</v>
      </c>
      <c r="AP60" s="354">
        <v>32719</v>
      </c>
      <c r="AQ60" s="355">
        <v>-9.6</v>
      </c>
      <c r="AR60" s="356">
        <v>-17.899999999999999</v>
      </c>
    </row>
    <row r="61" spans="1:44" ht="13"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1254186</v>
      </c>
      <c r="AN61" s="359">
        <v>39879</v>
      </c>
      <c r="AO61" s="360">
        <v>24.5</v>
      </c>
      <c r="AP61" s="361">
        <v>59363</v>
      </c>
      <c r="AQ61" s="362">
        <v>3.8</v>
      </c>
      <c r="AR61" s="348">
        <v>20.7</v>
      </c>
    </row>
    <row r="62" spans="1:44" ht="13"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670683</v>
      </c>
      <c r="AN62" s="352">
        <v>21329</v>
      </c>
      <c r="AO62" s="353">
        <v>9</v>
      </c>
      <c r="AP62" s="354">
        <v>32900</v>
      </c>
      <c r="AQ62" s="355">
        <v>7.3</v>
      </c>
      <c r="AR62" s="356">
        <v>1.7</v>
      </c>
    </row>
    <row r="63" spans="1:44" ht="13"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 hidden="1" x14ac:dyDescent="0.2">
      <c r="AK70" s="273"/>
      <c r="AL70" s="273"/>
      <c r="AM70" s="273"/>
      <c r="AN70" s="273"/>
      <c r="AO70" s="273"/>
      <c r="AP70" s="273"/>
      <c r="AQ70" s="273"/>
      <c r="AR70" s="273"/>
    </row>
    <row r="71" spans="1:46" ht="13" hidden="1" x14ac:dyDescent="0.2">
      <c r="AK71" s="273"/>
      <c r="AL71" s="273"/>
      <c r="AM71" s="273"/>
      <c r="AN71" s="273"/>
      <c r="AO71" s="273"/>
      <c r="AP71" s="273"/>
      <c r="AQ71" s="273"/>
      <c r="AR71" s="273"/>
    </row>
    <row r="72" spans="1:46" ht="13" hidden="1" x14ac:dyDescent="0.2">
      <c r="AK72" s="273"/>
      <c r="AL72" s="273"/>
      <c r="AM72" s="273"/>
      <c r="AN72" s="273"/>
      <c r="AO72" s="273"/>
      <c r="AP72" s="273"/>
      <c r="AQ72" s="273"/>
      <c r="AR72" s="273"/>
    </row>
    <row r="73" spans="1:46" ht="13" hidden="1" x14ac:dyDescent="0.2">
      <c r="AK73" s="273"/>
      <c r="AL73" s="273"/>
      <c r="AM73" s="273"/>
      <c r="AN73" s="273"/>
      <c r="AO73" s="273"/>
      <c r="AP73" s="273"/>
      <c r="AQ73" s="273"/>
      <c r="AR73" s="273"/>
    </row>
    <row r="74" spans="1:46" ht="13" hidden="1" x14ac:dyDescent="0.2"/>
  </sheetData>
  <sheetProtection algorithmName="SHA-512" hashValue="teZhMeU0YceoCXrzPFVDdXgyfTZ4IBFjGvzSkvc/Nmq1/eGN2NdxYs2m2+QQfZFTVAGJ5Y11I0Y9+ftuTVeg7g==" saltValue="8u2TqcgC4vpLUYFLNjv7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3" zoomScale="70" zoomScaleNormal="70" zoomScaleSheetLayoutView="55" workbookViewId="0">
      <selection activeCell="AE65" sqref="AE65"/>
    </sheetView>
  </sheetViews>
  <sheetFormatPr defaultColWidth="0" defaultRowHeight="13.5" customHeight="1" zeroHeight="1" x14ac:dyDescent="0.2"/>
  <cols>
    <col min="1" max="125" width="2.4531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x14ac:dyDescent="0.2">
      <c r="B2" s="270"/>
      <c r="DG2" s="270"/>
    </row>
    <row r="3" spans="2:125" ht="13"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x14ac:dyDescent="0.2"/>
    <row r="5" spans="2:125" ht="13" x14ac:dyDescent="0.2"/>
    <row r="6" spans="2:125" ht="13" x14ac:dyDescent="0.2"/>
    <row r="7" spans="2:125" ht="13" x14ac:dyDescent="0.2"/>
    <row r="8" spans="2:125" ht="13" x14ac:dyDescent="0.2"/>
    <row r="9" spans="2:125" ht="13" x14ac:dyDescent="0.2">
      <c r="DU9" s="27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70"/>
    </row>
    <row r="18" spans="125:125" ht="13" x14ac:dyDescent="0.2"/>
    <row r="19" spans="125:125" ht="13" x14ac:dyDescent="0.2"/>
    <row r="20" spans="125:125" ht="13" x14ac:dyDescent="0.2">
      <c r="DU20" s="270"/>
    </row>
    <row r="21" spans="125:125" ht="13" x14ac:dyDescent="0.2">
      <c r="DU21" s="27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70"/>
    </row>
    <row r="29" spans="125:125" ht="13" x14ac:dyDescent="0.2"/>
    <row r="30" spans="125:125" ht="13" x14ac:dyDescent="0.2"/>
    <row r="31" spans="125:125" ht="13" x14ac:dyDescent="0.2"/>
    <row r="32" spans="125:125" ht="13" x14ac:dyDescent="0.2"/>
    <row r="33" spans="2:125" ht="13" x14ac:dyDescent="0.2">
      <c r="B33" s="270"/>
      <c r="G33" s="270"/>
      <c r="I33" s="270"/>
    </row>
    <row r="34" spans="2:125" ht="13" x14ac:dyDescent="0.2">
      <c r="C34" s="270"/>
      <c r="P34" s="270"/>
      <c r="DE34" s="270"/>
      <c r="DH34" s="270"/>
    </row>
    <row r="35" spans="2:125" ht="13" x14ac:dyDescent="0.2">
      <c r="D35" s="270"/>
      <c r="E35" s="270"/>
      <c r="DG35" s="270"/>
      <c r="DJ35" s="270"/>
      <c r="DP35" s="270"/>
      <c r="DQ35" s="270"/>
      <c r="DR35" s="270"/>
      <c r="DS35" s="270"/>
      <c r="DT35" s="270"/>
      <c r="DU35" s="270"/>
    </row>
    <row r="36" spans="2:125" ht="13"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x14ac:dyDescent="0.2">
      <c r="DU37" s="270"/>
    </row>
    <row r="38" spans="2:125" ht="13" x14ac:dyDescent="0.2">
      <c r="DT38" s="270"/>
      <c r="DU38" s="270"/>
    </row>
    <row r="39" spans="2:125" ht="13" x14ac:dyDescent="0.2"/>
    <row r="40" spans="2:125" ht="13" x14ac:dyDescent="0.2">
      <c r="DH40" s="270"/>
    </row>
    <row r="41" spans="2:125" ht="13" x14ac:dyDescent="0.2">
      <c r="DE41" s="270"/>
    </row>
    <row r="42" spans="2:125" ht="13" x14ac:dyDescent="0.2">
      <c r="DG42" s="270"/>
      <c r="DJ42" s="270"/>
    </row>
    <row r="43" spans="2:125" ht="13"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x14ac:dyDescent="0.2">
      <c r="DU44" s="270"/>
    </row>
    <row r="45" spans="2:125" ht="13" x14ac:dyDescent="0.2"/>
    <row r="46" spans="2:125" ht="13" x14ac:dyDescent="0.2"/>
    <row r="47" spans="2:125" ht="13" x14ac:dyDescent="0.2"/>
    <row r="48" spans="2:125" ht="13" x14ac:dyDescent="0.2">
      <c r="DT48" s="270"/>
      <c r="DU48" s="270"/>
    </row>
    <row r="49" spans="120:125" ht="13" x14ac:dyDescent="0.2">
      <c r="DU49" s="270"/>
    </row>
    <row r="50" spans="120:125" ht="13" x14ac:dyDescent="0.2">
      <c r="DU50" s="270"/>
    </row>
    <row r="51" spans="120:125" ht="13" x14ac:dyDescent="0.2">
      <c r="DP51" s="270"/>
      <c r="DQ51" s="270"/>
      <c r="DR51" s="270"/>
      <c r="DS51" s="270"/>
      <c r="DT51" s="270"/>
      <c r="DU51" s="270"/>
    </row>
    <row r="52" spans="120:125" ht="13" x14ac:dyDescent="0.2"/>
    <row r="53" spans="120:125" ht="13" x14ac:dyDescent="0.2"/>
    <row r="54" spans="120:125" ht="13" x14ac:dyDescent="0.2">
      <c r="DU54" s="270"/>
    </row>
    <row r="55" spans="120:125" ht="13" x14ac:dyDescent="0.2"/>
    <row r="56" spans="120:125" ht="13" x14ac:dyDescent="0.2"/>
    <row r="57" spans="120:125" ht="13" x14ac:dyDescent="0.2"/>
    <row r="58" spans="120:125" ht="13" x14ac:dyDescent="0.2">
      <c r="DU58" s="270"/>
    </row>
    <row r="59" spans="120:125" ht="13" x14ac:dyDescent="0.2"/>
    <row r="60" spans="120:125" ht="13" x14ac:dyDescent="0.2"/>
    <row r="61" spans="120:125" ht="13" x14ac:dyDescent="0.2"/>
    <row r="62" spans="120:125" ht="13" x14ac:dyDescent="0.2"/>
    <row r="63" spans="120:125" ht="13" x14ac:dyDescent="0.2">
      <c r="DU63" s="270"/>
    </row>
    <row r="64" spans="120:125" ht="13" x14ac:dyDescent="0.2">
      <c r="DT64" s="270"/>
      <c r="DU64" s="270"/>
    </row>
    <row r="65" spans="123:125" ht="13" x14ac:dyDescent="0.2"/>
    <row r="66" spans="123:125" ht="13" x14ac:dyDescent="0.2"/>
    <row r="67" spans="123:125" ht="13" x14ac:dyDescent="0.2"/>
    <row r="68" spans="123:125" ht="13" x14ac:dyDescent="0.2"/>
    <row r="69" spans="123:125" ht="13" x14ac:dyDescent="0.2">
      <c r="DS69" s="270"/>
      <c r="DT69" s="270"/>
      <c r="DU69" s="27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70"/>
    </row>
    <row r="83" spans="116:125" ht="13" x14ac:dyDescent="0.2">
      <c r="DM83" s="270"/>
      <c r="DN83" s="270"/>
      <c r="DO83" s="270"/>
      <c r="DP83" s="270"/>
      <c r="DQ83" s="270"/>
      <c r="DR83" s="270"/>
      <c r="DS83" s="270"/>
      <c r="DT83" s="270"/>
      <c r="DU83" s="270"/>
    </row>
    <row r="84" spans="116:125" ht="13" x14ac:dyDescent="0.2"/>
    <row r="85" spans="116:125" ht="13" x14ac:dyDescent="0.2"/>
    <row r="86" spans="116:125" ht="13" x14ac:dyDescent="0.2"/>
    <row r="87" spans="116:125" ht="13" x14ac:dyDescent="0.2"/>
    <row r="88" spans="116:125" ht="13" x14ac:dyDescent="0.2">
      <c r="DU88" s="27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VI8HkCur5fDVuyCGSGJCTRYqWfGYpOe/YNb5nFpZCfURyG1MU1M/MCdDb8k/rSSbx7UcAMWXHZAw9eNuKbrRw==" saltValue="dTurH/MALXJlJ4Qr0E0h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63" zoomScale="55" zoomScaleNormal="55" zoomScaleSheetLayoutView="55" workbookViewId="0">
      <selection activeCell="BF116" sqref="BF116"/>
    </sheetView>
  </sheetViews>
  <sheetFormatPr defaultColWidth="0" defaultRowHeight="13.5" customHeight="1" zeroHeight="1" x14ac:dyDescent="0.2"/>
  <cols>
    <col min="1" max="125" width="2.4531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x14ac:dyDescent="0.2">
      <c r="B2" s="270"/>
      <c r="T2" s="270"/>
    </row>
    <row r="3" spans="1:125"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70"/>
      <c r="G33" s="270"/>
      <c r="I33" s="270"/>
    </row>
    <row r="34" spans="2:125" ht="13" x14ac:dyDescent="0.2">
      <c r="C34" s="270"/>
      <c r="P34" s="270"/>
      <c r="R34" s="270"/>
      <c r="U34" s="270"/>
    </row>
    <row r="35" spans="2:125" ht="13"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x14ac:dyDescent="0.2">
      <c r="F36" s="270"/>
      <c r="H36" s="270"/>
      <c r="J36" s="270"/>
      <c r="K36" s="270"/>
      <c r="L36" s="270"/>
      <c r="M36" s="270"/>
      <c r="N36" s="270"/>
      <c r="O36" s="270"/>
      <c r="Q36" s="270"/>
      <c r="S36" s="270"/>
      <c r="V36" s="270"/>
    </row>
    <row r="37" spans="2:125" ht="13" x14ac:dyDescent="0.2"/>
    <row r="38" spans="2:125" ht="13" x14ac:dyDescent="0.2"/>
    <row r="39" spans="2:125" ht="13" x14ac:dyDescent="0.2"/>
    <row r="40" spans="2:125" ht="13" x14ac:dyDescent="0.2">
      <c r="U40" s="270"/>
    </row>
    <row r="41" spans="2:125" ht="13" x14ac:dyDescent="0.2">
      <c r="R41" s="270"/>
    </row>
    <row r="42" spans="2:125" ht="13"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x14ac:dyDescent="0.2">
      <c r="Q43" s="270"/>
      <c r="S43" s="270"/>
      <c r="V43" s="27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DGy+abSlLIp9+KrAGuxMiay+AL5YEHWkDiUOrId3EIP0Jdu2T00N74AFc7FKjGpoyXGdOKexHv9hut7jFUcQw==" saltValue="fmZxButlpP2gb2zLvBP6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542</v>
      </c>
      <c r="G46" s="8" t="s">
        <v>543</v>
      </c>
      <c r="H46" s="8" t="s">
        <v>544</v>
      </c>
      <c r="I46" s="8" t="s">
        <v>545</v>
      </c>
      <c r="J46" s="9" t="s">
        <v>546</v>
      </c>
    </row>
    <row r="47" spans="2:10" ht="57.75" customHeight="1" x14ac:dyDescent="0.2">
      <c r="B47" s="10"/>
      <c r="C47" s="1174" t="s">
        <v>3</v>
      </c>
      <c r="D47" s="1174"/>
      <c r="E47" s="1175"/>
      <c r="F47" s="11">
        <v>12.22</v>
      </c>
      <c r="G47" s="12">
        <v>11.25</v>
      </c>
      <c r="H47" s="12">
        <v>35.01</v>
      </c>
      <c r="I47" s="12">
        <v>17.61</v>
      </c>
      <c r="J47" s="13">
        <v>44.83</v>
      </c>
    </row>
    <row r="48" spans="2:10" ht="57.75" customHeight="1" x14ac:dyDescent="0.2">
      <c r="B48" s="14"/>
      <c r="C48" s="1176" t="s">
        <v>4</v>
      </c>
      <c r="D48" s="1176"/>
      <c r="E48" s="1177"/>
      <c r="F48" s="15">
        <v>6.04</v>
      </c>
      <c r="G48" s="16">
        <v>7.45</v>
      </c>
      <c r="H48" s="16">
        <v>8.2200000000000006</v>
      </c>
      <c r="I48" s="16">
        <v>3.39</v>
      </c>
      <c r="J48" s="17">
        <v>5.27</v>
      </c>
    </row>
    <row r="49" spans="2:10" ht="57.75" customHeight="1" thickBot="1" x14ac:dyDescent="0.25">
      <c r="B49" s="18"/>
      <c r="C49" s="1178" t="s">
        <v>5</v>
      </c>
      <c r="D49" s="1178"/>
      <c r="E49" s="1179"/>
      <c r="F49" s="19" t="s">
        <v>547</v>
      </c>
      <c r="G49" s="20">
        <v>0.11</v>
      </c>
      <c r="H49" s="20">
        <v>24.94</v>
      </c>
      <c r="I49" s="20" t="s">
        <v>548</v>
      </c>
      <c r="J49" s="21">
        <v>24.64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4wwCRQUgMWp2wtILR0QPHOaQn6wcQoAiZPO1ykSNNK4B9kEXTrqHfL+Vc2I+i/VVd+HXGC8uuywNgO5XLp6ETg==" saltValue="bCjaIEEnuJJeX/I1hA8W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2019-03-11T04:36:47Z</cp:lastPrinted>
  <dcterms:created xsi:type="dcterms:W3CDTF">2019-02-14T01:54:27Z</dcterms:created>
  <dcterms:modified xsi:type="dcterms:W3CDTF">2020-01-31T03:37:32Z</dcterms:modified>
</cp:coreProperties>
</file>