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②財政運営\16財政状況資料集\04HP用\"/>
    </mc:Choice>
  </mc:AlternateContent>
  <bookViews>
    <workbookView xWindow="0" yWindow="0" windowWidth="20490" windowHeight="7770" tabRatio="8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C37" i="10"/>
  <c r="BE36" i="10"/>
  <c r="AM36" i="10"/>
  <c r="C36" i="10"/>
  <c r="AM35" i="10"/>
  <c r="C34" i="10"/>
  <c r="C35" i="10" s="1"/>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BE34" i="10" s="1"/>
  <c r="BE35" i="10" s="1"/>
  <c r="BW34" i="10" l="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<sst xmlns="http://schemas.openxmlformats.org/spreadsheetml/2006/main" count="1125" uniqueCount="619">
  <si>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</si>
  <si>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</si>
  <si>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</si>
  <si>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</si>
  <si>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</si>
  <si>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</si>
  <si>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</si>
  <si>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</si>
  <si>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</si>
  <si>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</si>
  <si>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</si>
  <si>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</si>
  <si>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</si>
  <si>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</si>
  <si>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</si>
  <si>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</si>
  <si>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</si>
  <si>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</si>
  <si>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</si>
  <si>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</si>
  <si>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</si>
  <si>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</si>
  <si>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</si>
  <si>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</si>
  <si>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</si>
  <si>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</si>
  <si>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</si>
  <si>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</si>
  <si>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</si>
  <si>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</si>
  <si>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</si>
  <si>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</si>
  <si>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</si>
  <si>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</si>
  <si>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</si>
  <si>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</si>
  <si>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</si>
  <si>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</si>
  <si>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</si>
  <si>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</si>
  <si>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</si>
  <si>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</si>
  <si>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</si>
  <si>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</si>
  <si>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</si>
  <si>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</si>
  <si>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</si>
  <si>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</si>
  <si>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</si>
  <si>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</si>
  <si>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</si>
  <si>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</si>
  <si>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</si>
  <si>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</si>
  <si>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</si>
  <si>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</si>
  <si>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</si>
  <si>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</si>
  <si>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</si>
  <si>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</si>
  <si>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</si>
  <si>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</si>
  <si>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</si>
  <si>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</si>
  <si>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</si>
  <si>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</si>
  <si>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</si>
  <si>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</si>
  <si>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</si>
  <si>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</si>
  <si>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</si>
  <si>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</si>
  <si>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</si>
  <si>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</si>
  <si>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</si>
  <si>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</si>
  <si>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</si>
  <si>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</si>
  <si>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</si>
  <si>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</si>
  <si>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</si>
  <si>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</si>
  <si>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</si>
  <si>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</si>
  <si>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</si>
  <si>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</si>
  <si>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</si>
  <si>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</si>
  <si>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</si>
  <si>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</si>
  <si>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</si>
  <si>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</si>
  <si>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</si>
  <si>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</si>
  <si>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</si>
  <si>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</si>
  <si>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</si>
  <si>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佐野市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</si>
  <si>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</si>
  <si>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</si>
  <si>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</si>
  <si>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</si>
  <si>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</si>
  <si>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</si>
  <si>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</si>
  <si>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</si>
  <si>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</si>
  <si>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</si>
  <si>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</si>
  <si>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</si>
  <si>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</si>
  <si>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</si>
  <si>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</si>
  <si>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</si>
  <si>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</si>
  <si>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</si>
  <si>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</si>
  <si>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</si>
  <si>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</si>
  <si>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</si>
  <si>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</si>
  <si>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</si>
  <si>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</si>
  <si>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</si>
  <si>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</si>
  <si>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</si>
  <si>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</si>
  <si>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</si>
  <si>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</si>
  <si>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</si>
  <si>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</si>
  <si>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</si>
  <si>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</si>
  <si>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</si>
  <si>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</si>
  <si>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</si>
  <si>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</si>
  <si>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</si>
  <si>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</si>
  <si>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</si>
  <si>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</si>
  <si>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</si>
  <si>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</si>
  <si>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</si>
  <si>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</si>
  <si>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</si>
  <si>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</si>
  <si>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</si>
  <si>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</si>
  <si>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</si>
  <si>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</si>
  <si>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</si>
  <si>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</si>
  <si>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</si>
  <si>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</si>
  <si>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</si>
  <si>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</si>
  <si>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</si>
  <si>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</si>
  <si>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</si>
  <si>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</si>
  <si>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</si>
  <si>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</si>
  <si>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</si>
  <si>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</si>
  <si>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</si>
  <si>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</si>
  <si>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</si>
  <si>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</si>
  <si>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</si>
  <si>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</si>
  <si>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</si>
  <si>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</si>
  <si>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</si>
  <si>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</si>
  <si>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</si>
  <si>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</si>
  <si>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</si>
  <si>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</si>
  <si>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</si>
  <si>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</si>
  <si>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</si>
  <si>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</si>
  <si>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</si>
  <si>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</si>
  <si>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</si>
  <si>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</si>
  <si>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</si>
  <si>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</si>
  <si>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</si>
  <si>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</si>
  <si>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</si>
  <si>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</si>
  <si>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</si>
  <si>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</si>
  <si>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</si>
  <si>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</si>
  <si>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</si>
  <si>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</si>
  <si>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</si>
  <si>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</si>
  <si>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</si>
  <si>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</si>
  <si>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</si>
  <si>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</si>
  <si>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</si>
  <si>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</si>
  <si>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</si>
  <si>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</si>
  <si>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</si>
  <si>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</si>
  <si>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栃木県佐野市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</si>
  <si>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</si>
  <si>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</si>
  <si>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</si>
  <si>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</si>
  <si>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</si>
  <si>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</si>
  <si>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</si>
  <si>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</si>
  <si>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</si>
  <si>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</si>
  <si>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</si>
  <si>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</si>
  <si>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</si>
  <si>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</si>
  <si>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</si>
  <si>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</si>
  <si>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</si>
  <si>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</si>
  <si>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</si>
  <si>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</si>
  <si>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</si>
  <si>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</si>
  <si>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</si>
  <si>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</si>
  <si>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</si>
  <si>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</si>
  <si>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</si>
  <si>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</si>
  <si>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</si>
  <si>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</si>
  <si>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</si>
  <si>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</si>
  <si>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</si>
  <si>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</si>
  <si>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</si>
  <si>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</si>
  <si>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</si>
  <si>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</si>
  <si>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</si>
  <si>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</si>
  <si>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</si>
  <si>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</si>
  <si>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</si>
  <si>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</si>
  <si>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</si>
  <si>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</si>
  <si>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</si>
  <si>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</si>
  <si>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</si>
  <si>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</si>
  <si>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</si>
  <si>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</si>
  <si>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</si>
  <si>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</si>
  <si>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</si>
  <si>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</si>
  <si>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</si>
  <si>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</si>
  <si>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</si>
  <si>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</si>
  <si>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</si>
  <si>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</si>
  <si>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</si>
  <si>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</si>
  <si>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</si>
  <si>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</si>
  <si>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</si>
  <si>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</si>
  <si>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</si>
  <si>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</si>
  <si>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</si>
  <si>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</si>
  <si>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</si>
  <si>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</si>
  <si>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</si>
  <si>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</si>
  <si>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</si>
  <si>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</si>
  <si>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</si>
  <si>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</si>
  <si>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</si>
  <si>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</si>
  <si>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</si>
  <si>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</si>
  <si>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</si>
  <si>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</si>
  <si>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</si>
  <si>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</si>
  <si>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</si>
  <si>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</si>
  <si>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</si>
  <si>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</si>
  <si>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</si>
  <si>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</si>
  <si>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</si>
  <si>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</si>
  <si>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</si>
  <si>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</si>
  <si>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</si>
  <si>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</si>
  <si>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</si>
  <si>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</si>
  <si>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</si>
  <si>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</si>
  <si>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</si>
  <si>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</si>
  <si>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</si>
  <si>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</si>
  <si>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</si>
  <si>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</si>
  <si>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</si>
  <si>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</si>
  <si>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</si>
  <si>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</si>
  <si>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</si>
  <si>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</si>
  <si>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</si>
  <si>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</si>
  <si>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</si>
  <si>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</si>
  <si>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</si>
  <si>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</si>
  <si>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</si>
  <si>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</si>
  <si>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</si>
  <si>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</si>
  <si>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</si>
  <si>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</si>
  <si>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</si>
  <si>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</si>
  <si>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</si>
  <si>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</si>
  <si>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</si>
  <si>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</si>
  <si>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</si>
  <si>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</si>
  <si>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</si>
  <si>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</si>
  <si>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</si>
  <si>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</si>
  <si>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</si>
  <si>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</si>
  <si>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</si>
  <si>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</si>
  <si>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</si>
  <si>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</si>
  <si>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</si>
  <si>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</si>
  <si>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</si>
  <si>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</si>
  <si>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</si>
  <si>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</si>
  <si>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</si>
  <si>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栃木県佐野市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</si>
  <si>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</si>
  <si>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</si>
  <si>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</si>
  <si>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</si>
  <si>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</si>
  <si>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</si>
  <si>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</si>
  <si>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</si>
  <si>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</si>
  <si>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</si>
  <si>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</si>
  <si>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</si>
  <si>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</si>
  <si>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</si>
  <si>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</si>
  <si>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</si>
  <si>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</si>
  <si>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</si>
  <si>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</si>
  <si>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</si>
  <si>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自家用有償バス事業特別会計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</si>
  <si>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</si>
  <si>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</si>
  <si>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</si>
  <si>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</si>
  <si>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</si>
  <si>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</si>
  <si>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</si>
  <si>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</si>
  <si>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</si>
  <si>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</si>
  <si>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</si>
  <si>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</si>
  <si>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</si>
  <si>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</si>
  <si>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</si>
  <si>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</si>
  <si>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t>
    <phoneticPr fontId="5"/>
  </si>
  <si>
    <t>介護保険事業特別会計（保険事業勘定）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</si>
  <si>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</si>
  <si>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</si>
  <si>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</si>
  <si>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</si>
  <si>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</si>
  <si>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</si>
  <si>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</si>
  <si>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</si>
  <si>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</si>
  <si>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</si>
  <si>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</si>
  <si>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</si>
  <si>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</si>
  <si>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</si>
  <si>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</si>
  <si>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</si>
  <si>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</si>
  <si>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</si>
  <si>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</si>
  <si>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</si>
  <si>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</si>
  <si>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</si>
  <si>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</si>
  <si>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</si>
  <si>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</si>
  <si>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</si>
  <si>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</si>
  <si>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</si>
  <si>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</si>
  <si>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</si>
  <si>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</si>
  <si>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</si>
  <si>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</si>
  <si>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</si>
  <si>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</si>
  <si>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</si>
  <si>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</si>
  <si>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</si>
  <si>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</si>
  <si>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</si>
  <si>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</si>
  <si>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</si>
  <si>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</si>
  <si>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</si>
  <si>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</si>
  <si>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</si>
  <si>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</si>
  <si>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</si>
  <si>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</si>
  <si>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</si>
  <si>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</si>
  <si>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</si>
  <si>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</si>
  <si>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</si>
  <si>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</si>
  <si>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</si>
  <si>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</si>
  <si>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</si>
  <si>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</si>
  <si>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</si>
  <si>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</si>
  <si>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</si>
  <si>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</si>
  <si>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</si>
  <si>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</si>
  <si>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</si>
  <si>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</si>
  <si>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</si>
  <si>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</si>
  <si>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</si>
  <si>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</si>
  <si>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</si>
  <si>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</si>
  <si>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</si>
  <si>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</si>
  <si>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</si>
  <si>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</si>
  <si>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国民健康保険事業特別会計（直営診療施設勘定）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</si>
  <si>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</si>
  <si>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</si>
  <si>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</si>
  <si>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</si>
  <si>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</si>
  <si>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</si>
  <si>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</si>
  <si>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</si>
  <si>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</si>
  <si>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</si>
  <si>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</si>
  <si>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</si>
  <si>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</si>
  <si>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</si>
  <si>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</si>
  <si>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</si>
  <si>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</si>
  <si>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</si>
  <si>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</si>
  <si>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</si>
  <si>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</si>
  <si>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</si>
  <si>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</si>
  <si>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</si>
  <si>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</si>
  <si>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</si>
  <si>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</si>
  <si>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</si>
  <si>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</si>
  <si>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</si>
  <si>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</si>
  <si>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</si>
  <si>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</si>
  <si>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</si>
  <si>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</si>
  <si>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</si>
  <si>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</si>
  <si>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</si>
  <si>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</si>
  <si>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</si>
  <si>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</si>
  <si>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</si>
  <si>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</si>
  <si>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</si>
  <si>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</si>
  <si>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</si>
  <si>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</si>
  <si>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</si>
  <si>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</si>
  <si>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</si>
  <si>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</si>
  <si>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</si>
  <si>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</si>
  <si>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</si>
  <si>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</si>
  <si>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</si>
  <si>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</si>
  <si>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</si>
  <si>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</si>
  <si>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</si>
  <si>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</si>
  <si>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</si>
  <si>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</si>
  <si>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</si>
  <si>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</si>
  <si>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</si>
  <si>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</si>
  <si>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</si>
  <si>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</si>
  <si>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</si>
  <si>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</si>
  <si>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</si>
  <si>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</si>
  <si>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</si>
  <si>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</si>
  <si>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</si>
  <si>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</si>
  <si>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</si>
  <si>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</si>
  <si>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</si>
  <si>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</si>
  <si>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</si>
  <si>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</si>
  <si>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</si>
  <si>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0.01</t>
  </si>
  <si>
    <t>▲ 0.88</t>
  </si>
  <si>
    <t>▲ 1.79</t>
  </si>
  <si>
    <t>一般会計</t>
  </si>
  <si>
    <t>水道事業会計</t>
  </si>
  <si>
    <t>国民健康保険事業特別会計（事業勘定）</t>
  </si>
  <si>
    <t>公共下水道事業特別会計</t>
  </si>
  <si>
    <t>介護保険事業特別会計（保険事業勘定）</t>
  </si>
  <si>
    <t>農業集落排水事業特別会計</t>
  </si>
  <si>
    <t>後期高齢者医療特別会計</t>
  </si>
  <si>
    <t>自家用有償バス事業特別会計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</si>
  <si>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</si>
  <si>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</si>
  <si>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</si>
  <si>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</si>
  <si>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</si>
  <si>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</si>
  <si>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</si>
  <si>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</si>
  <si>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佐野地区衛生施設組合（一般会計）</t>
    <rPh sb="0" eb="2">
      <t>サノ</t>
    </rPh>
    <rPh sb="2" eb="4">
      <t>チク</t>
    </rPh>
    <rPh sb="4" eb="6">
      <t>エイセイ</t>
    </rPh>
    <rPh sb="6" eb="8">
      <t>シセツ</t>
    </rPh>
    <rPh sb="8" eb="10">
      <t>クミアイ</t>
    </rPh>
    <rPh sb="11" eb="13">
      <t>イッパン</t>
    </rPh>
    <rPh sb="13" eb="15">
      <t>カイケイ</t>
    </rPh>
    <phoneticPr fontId="19"/>
  </si>
  <si>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19"/>
  </si>
  <si>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19"/>
  </si>
  <si>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19"/>
  </si>
  <si>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19"/>
  </si>
  <si>
    <t>-</t>
    <phoneticPr fontId="2"/>
  </si>
  <si>
    <t>公共施設整備基金</t>
    <phoneticPr fontId="2"/>
  </si>
  <si>
    <t>学校整備基金</t>
    <rPh sb="0" eb="2">
      <t>ガッコウ</t>
    </rPh>
    <rPh sb="2" eb="4">
      <t>セイビ</t>
    </rPh>
    <rPh sb="4" eb="6">
      <t>キキン</t>
    </rPh>
    <phoneticPr fontId="2"/>
  </si>
  <si>
    <t>水と緑と万葉のまちづくり基金</t>
    <rPh sb="0" eb="1">
      <t>ミズ</t>
    </rPh>
    <rPh sb="2" eb="3">
      <t>ミドリ</t>
    </rPh>
    <rPh sb="4" eb="6">
      <t>マンヨウ</t>
    </rPh>
    <rPh sb="12" eb="14">
      <t>キキン</t>
    </rPh>
    <phoneticPr fontId="2"/>
  </si>
  <si>
    <t>森林環境譲与税活用基金</t>
    <rPh sb="0" eb="2">
      <t>シンリン</t>
    </rPh>
    <rPh sb="2" eb="4">
      <t>カンキョウ</t>
    </rPh>
    <rPh sb="4" eb="6">
      <t>ジョウヨ</t>
    </rPh>
    <rPh sb="6" eb="7">
      <t>ゼイ</t>
    </rPh>
    <rPh sb="7" eb="9">
      <t>カツヨウ</t>
    </rPh>
    <rPh sb="9" eb="11">
      <t>キキン</t>
    </rPh>
    <phoneticPr fontId="2"/>
  </si>
  <si>
    <t>徹心・随心育英基金</t>
    <phoneticPr fontId="2"/>
  </si>
  <si>
    <t>佐野市民文化振興事業団</t>
    <rPh sb="0" eb="4">
      <t>サノシミン</t>
    </rPh>
    <rPh sb="4" eb="6">
      <t>ブンカ</t>
    </rPh>
    <rPh sb="6" eb="8">
      <t>シンコウ</t>
    </rPh>
    <rPh sb="8" eb="11">
      <t>ジギョウダン</t>
    </rPh>
    <phoneticPr fontId="19"/>
  </si>
  <si>
    <t>佐野市農業公社</t>
    <rPh sb="0" eb="3">
      <t>サノシ</t>
    </rPh>
    <rPh sb="3" eb="5">
      <t>ノウギョウ</t>
    </rPh>
    <rPh sb="5" eb="7">
      <t>コウシャ</t>
    </rPh>
    <phoneticPr fontId="19"/>
  </si>
  <si>
    <t>佐野市土地開発公社</t>
    <rPh sb="0" eb="3">
      <t>サノシ</t>
    </rPh>
    <rPh sb="3" eb="5">
      <t>トチ</t>
    </rPh>
    <rPh sb="5" eb="7">
      <t>カイハツ</t>
    </rPh>
    <rPh sb="7" eb="9">
      <t>コウシャ</t>
    </rPh>
    <phoneticPr fontId="19"/>
  </si>
  <si>
    <t>どまんなかたぬま</t>
  </si>
  <si>
    <t>両毛地区勤労者福祉共済会</t>
    <rPh sb="0" eb="2">
      <t>リョウモウ</t>
    </rPh>
    <rPh sb="2" eb="4">
      <t>チク</t>
    </rPh>
    <rPh sb="4" eb="6">
      <t>キンロウ</t>
    </rPh>
    <rPh sb="6" eb="7">
      <t>シャ</t>
    </rPh>
    <rPh sb="7" eb="9">
      <t>フクシ</t>
    </rPh>
    <rPh sb="9" eb="12">
      <t>キョウサイカイ</t>
    </rPh>
    <phoneticPr fontId="19"/>
  </si>
  <si>
    <t>さのまちづくり</t>
    <phoneticPr fontId="2"/>
  </si>
  <si>
    <t>さのスポーツキャピタル</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</si>
  <si>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</si>
  <si>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</si>
  <si>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</si>
  <si>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</si>
  <si>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</si>
  <si>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</si>
  <si>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</si>
  <si>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</si>
  <si>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</si>
  <si>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</si>
  <si>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</si>
  <si>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</si>
  <si>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</si>
  <si>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であるが、充当可能基金の減少等により、将来負担額が増額し数値は悪化している。類似団体平均と比較すると、平均値を下回り健全な状態だが、今後は学校施設の整備など大規模事業の実施により数値の悪化を見込んでいる。
　有形固定資産減価償却率については、類似団体と比較し同水準である。今後は、学校施設の整備がすすむ一方、ほか施設の老朽化により数値は現在と同水準で推移するものと見込んでいる。
　今後も、将来負担比率及び有形固定資産減価償却率の推移を注視し、各施設の老朽化対策に取り組む必要がある。</t>
    <rPh sb="16" eb="18">
      <t>ジュウトウ</t>
    </rPh>
    <rPh sb="18" eb="20">
      <t>カノウ</t>
    </rPh>
    <rPh sb="20" eb="22">
      <t>キキン</t>
    </rPh>
    <rPh sb="23" eb="25">
      <t>ゲンショウ</t>
    </rPh>
    <rPh sb="25" eb="26">
      <t>トウ</t>
    </rPh>
    <rPh sb="42" eb="44">
      <t>アッカ</t>
    </rPh>
    <rPh sb="56" eb="58">
      <t>ヒカク</t>
    </rPh>
    <rPh sb="62" eb="64">
      <t>ヘイキン</t>
    </rPh>
    <rPh sb="64" eb="65">
      <t>チ</t>
    </rPh>
    <rPh sb="147" eb="149">
      <t>コンゴ</t>
    </rPh>
    <rPh sb="233" eb="234">
      <t>カク</t>
    </rPh>
    <rPh sb="234" eb="236">
      <t>シセツ</t>
    </rPh>
    <rPh sb="237" eb="240">
      <t>ロウキュウカ</t>
    </rPh>
    <rPh sb="240" eb="242">
      <t>タイサク</t>
    </rPh>
    <phoneticPr fontId="5"/>
  </si>
  <si>
    <t>　将来負担比率、実質公債費比率ともに健全な状態であり、類似団体平均よりも下回っている。
　将来負担比率については、前年度同様「－」であるが、地方債現在高の増加による将来負担額の増額や、充当可能基金の減少による充当可能財源等の減額により、数値は悪化している。
　実質公債費比率については、前年度より0.2ポイント改善し、類似団体と比較しても平均値を下回っている。今後は、交付税措置において有利な地方債である合併特例事業債が借入限度額まで達する見込みだが、学校施設の整備など大規模事業の実施により公債費が高水準で推移し、実質公債費比率が上昇していくことが想定される。これまで以上に公債費の適正化に取り組む必要がある。</t>
    <rPh sb="18" eb="20">
      <t>ケンゼン</t>
    </rPh>
    <rPh sb="21" eb="23">
      <t>ジョウタイ</t>
    </rPh>
    <rPh sb="31" eb="33">
      <t>ヘイキン</t>
    </rPh>
    <rPh sb="36" eb="38">
      <t>シタマワ</t>
    </rPh>
    <rPh sb="77" eb="79">
      <t>ゾウカ</t>
    </rPh>
    <rPh sb="88" eb="90">
      <t>ゾウガク</t>
    </rPh>
    <rPh sb="99" eb="101">
      <t>ゲンショウ</t>
    </rPh>
    <rPh sb="112" eb="113">
      <t>ゲン</t>
    </rPh>
    <rPh sb="121" eb="123">
      <t>アッカ</t>
    </rPh>
    <rPh sb="143" eb="146">
      <t>ゼンネンド</t>
    </rPh>
    <rPh sb="159" eb="161">
      <t>ルイジ</t>
    </rPh>
    <rPh sb="161" eb="163">
      <t>ダンタイ</t>
    </rPh>
    <rPh sb="164" eb="166">
      <t>ヒカク</t>
    </rPh>
    <rPh sb="169" eb="171">
      <t>ヘイキン</t>
    </rPh>
    <rPh sb="171" eb="172">
      <t>チ</t>
    </rPh>
    <rPh sb="173" eb="175">
      <t>シタマワ</t>
    </rPh>
    <rPh sb="226" eb="228">
      <t>ガッコウ</t>
    </rPh>
    <rPh sb="228" eb="230">
      <t>シセツ</t>
    </rPh>
    <rPh sb="231" eb="233">
      <t>セイビ</t>
    </rPh>
    <rPh sb="246" eb="249">
      <t>コウサイヒ</t>
    </rPh>
    <rPh sb="275" eb="277">
      <t>ソウテイ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</si>
</sst>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98" xfId="15" quotePrefix="1"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31FA-45F1-8CAA-A7D7BCDA5F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82659</c:v>
                </c:pt>
                <c:pt idx="1">
                  <c:v>25621</c:v>
                </c:pt>
                <c:pt idx="2">
                  <c:v>33485</c:v>
                </c:pt>
                <c:pt idx="3">
                  <c:v>28307</c:v>
                </c:pt>
                <c:pt idx="4">
                  <c:v>49580</c:v>
                </c:pt>
              </c:numCache>
            </c:numRef>
          </c:val>
          <c:smooth val="0"/>
          <c:extLst>
            <c:ext xmlns:c16="http://schemas.microsoft.com/office/drawing/2014/chart" uri="{C3380CC4-5D6E-409C-BE32-E72D297353CC}">
              <c16:uniqueId val="{00000001-31FA-45F1-8CAA-A7D7BCDA5F8B}"/>
            </c:ext>
          </c:extLst>
        </c:ser>
        <c:dLbls>
          <c:showLegendKey val="0"/>
          <c:showVal val="0"/>
          <c:showCatName val="0"/>
          <c:showSerName val="0"/>
          <c:showPercent val="0"/>
          <c:showBubbleSize val="0"/>
        </c:dLbls>
        <c:marker val="1"/>
        <c:smooth val="0"/>
        <c:axId val="334928336"/>
        <c:axId val="334927552"/>
      </c:lineChart>
      <c:catAx>
        <c:axId val="3349283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927552"/>
        <c:crosses val="autoZero"/>
        <c:auto val="1"/>
        <c:lblAlgn val="ctr"/>
        <c:lblOffset val="100"/>
        <c:tickLblSkip val="1"/>
        <c:tickMarkSkip val="1"/>
        <c:noMultiLvlLbl val="0"/>
      </c:catAx>
      <c:valAx>
        <c:axId val="33492755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9283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9.06</c:v>
                </c:pt>
                <c:pt idx="1">
                  <c:v>8.89</c:v>
                </c:pt>
                <c:pt idx="2">
                  <c:v>10.210000000000001</c:v>
                </c:pt>
                <c:pt idx="3">
                  <c:v>7.49</c:v>
                </c:pt>
                <c:pt idx="4">
                  <c:v>10.17</c:v>
                </c:pt>
              </c:numCache>
            </c:numRef>
          </c:val>
          <c:extLst>
            <c:ext xmlns:c16="http://schemas.microsoft.com/office/drawing/2014/chart" uri="{C3380CC4-5D6E-409C-BE32-E72D297353CC}">
              <c16:uniqueId val="{00000000-33D2-47F0-8566-329DB52D386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14.11</c:v>
                </c:pt>
                <c:pt idx="1">
                  <c:v>14.49</c:v>
                </c:pt>
                <c:pt idx="2">
                  <c:v>14.74</c:v>
                </c:pt>
                <c:pt idx="3">
                  <c:v>16.440000000000001</c:v>
                </c:pt>
                <c:pt idx="4">
                  <c:v>12.07</c:v>
                </c:pt>
              </c:numCache>
            </c:numRef>
          </c:val>
          <c:extLst>
            <c:ext xmlns:c16="http://schemas.microsoft.com/office/drawing/2014/chart" uri="{C3380CC4-5D6E-409C-BE32-E72D297353CC}">
              <c16:uniqueId val="{00000001-33D2-47F0-8566-329DB52D386E}"/>
            </c:ext>
          </c:extLst>
        </c:ser>
        <c:dLbls>
          <c:showLegendKey val="0"/>
          <c:showVal val="0"/>
          <c:showCatName val="0"/>
          <c:showSerName val="0"/>
          <c:showPercent val="0"/>
          <c:showBubbleSize val="0"/>
        </c:dLbls>
        <c:gapWidth val="250"/>
        <c:overlap val="100"/>
        <c:axId val="334925592"/>
        <c:axId val="33492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0.52</c:v>
                </c:pt>
                <c:pt idx="1">
                  <c:v>-0.01</c:v>
                </c:pt>
                <c:pt idx="2">
                  <c:v>1.21</c:v>
                </c:pt>
                <c:pt idx="3">
                  <c:v>-0.88</c:v>
                </c:pt>
                <c:pt idx="4">
                  <c:v>-1.79</c:v>
                </c:pt>
              </c:numCache>
            </c:numRef>
          </c:val>
          <c:smooth val="0"/>
          <c:extLst>
            <c:ext xmlns:c16="http://schemas.microsoft.com/office/drawing/2014/chart" uri="{C3380CC4-5D6E-409C-BE32-E72D297353CC}">
              <c16:uniqueId val="{00000002-33D2-47F0-8566-329DB52D386E}"/>
            </c:ext>
          </c:extLst>
        </c:ser>
        <c:dLbls>
          <c:showLegendKey val="0"/>
          <c:showVal val="0"/>
          <c:showCatName val="0"/>
          <c:showSerName val="0"/>
          <c:showPercent val="0"/>
          <c:showBubbleSize val="0"/>
        </c:dLbls>
        <c:marker val="1"/>
        <c:smooth val="0"/>
        <c:axId val="334925592"/>
        <c:axId val="334929904"/>
      </c:lineChart>
      <c:catAx>
        <c:axId val="334925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4929904"/>
        <c:crosses val="autoZero"/>
        <c:auto val="1"/>
        <c:lblAlgn val="ctr"/>
        <c:lblOffset val="100"/>
        <c:tickLblSkip val="1"/>
        <c:tickMarkSkip val="1"/>
        <c:noMultiLvlLbl val="0"/>
      </c:catAx>
      <c:valAx>
        <c:axId val="33492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25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2.5499999999999998</c:v>
                </c:pt>
                <c:pt idx="2">
                  <c:v>#N/A</c:v>
                </c:pt>
                <c:pt idx="3">
                  <c:v>1.95</c:v>
                </c:pt>
                <c:pt idx="4">
                  <c:v>#N/A</c:v>
                </c:pt>
                <c:pt idx="5">
                  <c:v>2.02</c:v>
                </c:pt>
                <c:pt idx="6">
                  <c:v>#N/A</c:v>
                </c:pt>
                <c:pt idx="7">
                  <c:v>0</c:v>
                </c:pt>
                <c:pt idx="8">
                  <c:v>#N/A</c:v>
                </c:pt>
                <c:pt idx="9">
                  <c:v>0</c:v>
                </c:pt>
              </c:numCache>
            </c:numRef>
          </c:val>
          <c:extLst>
            <c:ext xmlns:c16="http://schemas.microsoft.com/office/drawing/2014/chart" uri="{C3380CC4-5D6E-409C-BE32-E72D297353CC}">
              <c16:uniqueId val="{00000000-95FE-4021-BBF5-FE215D3C49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E-4021-BBF5-FE215D3C499C}"/>
            </c:ext>
          </c:extLst>
        </c:ser>
        <c:ser>
          <c:idx val="2"/>
          <c:order val="2"/>
          <c:tx>
            <c:strRef>
              <c:f>データシート!$A$29</c:f>
              <c:strCache>
                <c:ptCount val="1"/>
                <c:pt idx="0">
                  <c:v>自家用有償バス事業特別会計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FE-4021-BBF5-FE215D3C499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FE-4021-BBF5-FE215D3C499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0.01</c:v>
                </c:pt>
                <c:pt idx="4">
                  <c:v>#N/A</c:v>
                </c:pt>
                <c:pt idx="5">
                  <c:v>0.01</c:v>
                </c:pt>
                <c:pt idx="6">
                  <c:v>#N/A</c:v>
                </c:pt>
                <c:pt idx="7">
                  <c:v>0.03</c:v>
                </c:pt>
                <c:pt idx="8">
                  <c:v>#N/A</c:v>
                </c:pt>
                <c:pt idx="9">
                  <c:v>0.15</c:v>
                </c:pt>
              </c:numCache>
            </c:numRef>
          </c:val>
          <c:extLst>
            <c:ext xmlns:c16="http://schemas.microsoft.com/office/drawing/2014/chart" uri="{C3380CC4-5D6E-409C-BE32-E72D297353CC}">
              <c16:uniqueId val="{00000004-95FE-4021-BBF5-FE215D3C499C}"/>
            </c:ext>
          </c:extLst>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0.84</c:v>
                </c:pt>
                <c:pt idx="2">
                  <c:v>#N/A</c:v>
                </c:pt>
                <c:pt idx="3">
                  <c:v>1.51</c:v>
                </c:pt>
                <c:pt idx="4">
                  <c:v>#N/A</c:v>
                </c:pt>
                <c:pt idx="5">
                  <c:v>0.94</c:v>
                </c:pt>
                <c:pt idx="6">
                  <c:v>#N/A</c:v>
                </c:pt>
                <c:pt idx="7">
                  <c:v>0.54</c:v>
                </c:pt>
                <c:pt idx="8">
                  <c:v>#N/A</c:v>
                </c:pt>
                <c:pt idx="9">
                  <c:v>0.42</c:v>
                </c:pt>
              </c:numCache>
            </c:numRef>
          </c:val>
          <c:extLst>
            <c:ext xmlns:c16="http://schemas.microsoft.com/office/drawing/2014/chart" uri="{C3380CC4-5D6E-409C-BE32-E72D297353CC}">
              <c16:uniqueId val="{00000005-95FE-4021-BBF5-FE215D3C499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0.64</c:v>
                </c:pt>
                <c:pt idx="2">
                  <c:v>#N/A</c:v>
                </c:pt>
                <c:pt idx="3">
                  <c:v>0.28999999999999998</c:v>
                </c:pt>
                <c:pt idx="4">
                  <c:v>#N/A</c:v>
                </c:pt>
                <c:pt idx="5">
                  <c:v>0.19</c:v>
                </c:pt>
                <c:pt idx="6">
                  <c:v>#N/A</c:v>
                </c:pt>
                <c:pt idx="7">
                  <c:v>0.59</c:v>
                </c:pt>
                <c:pt idx="8">
                  <c:v>#N/A</c:v>
                </c:pt>
                <c:pt idx="9">
                  <c:v>0.83</c:v>
                </c:pt>
              </c:numCache>
            </c:numRef>
          </c:val>
          <c:extLst>
            <c:ext xmlns:c16="http://schemas.microsoft.com/office/drawing/2014/chart" uri="{C3380CC4-5D6E-409C-BE32-E72D297353CC}">
              <c16:uniqueId val="{00000006-95FE-4021-BBF5-FE215D3C499C}"/>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3.75</c:v>
                </c:pt>
                <c:pt idx="2">
                  <c:v>#N/A</c:v>
                </c:pt>
                <c:pt idx="3">
                  <c:v>3.25</c:v>
                </c:pt>
                <c:pt idx="4">
                  <c:v>#N/A</c:v>
                </c:pt>
                <c:pt idx="5">
                  <c:v>4.42</c:v>
                </c:pt>
                <c:pt idx="6">
                  <c:v>#N/A</c:v>
                </c:pt>
                <c:pt idx="7">
                  <c:v>0.95</c:v>
                </c:pt>
                <c:pt idx="8">
                  <c:v>#N/A</c:v>
                </c:pt>
                <c:pt idx="9">
                  <c:v>1.1100000000000001</c:v>
                </c:pt>
              </c:numCache>
            </c:numRef>
          </c:val>
          <c:extLst>
            <c:ext xmlns:c16="http://schemas.microsoft.com/office/drawing/2014/chart" uri="{C3380CC4-5D6E-409C-BE32-E72D297353CC}">
              <c16:uniqueId val="{00000007-95FE-4021-BBF5-FE215D3C499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5.49</c:v>
                </c:pt>
                <c:pt idx="2">
                  <c:v>#N/A</c:v>
                </c:pt>
                <c:pt idx="3">
                  <c:v>6.21</c:v>
                </c:pt>
                <c:pt idx="4">
                  <c:v>#N/A</c:v>
                </c:pt>
                <c:pt idx="5">
                  <c:v>7.12</c:v>
                </c:pt>
                <c:pt idx="6">
                  <c:v>#N/A</c:v>
                </c:pt>
                <c:pt idx="7">
                  <c:v>8.4499999999999993</c:v>
                </c:pt>
                <c:pt idx="8">
                  <c:v>#N/A</c:v>
                </c:pt>
                <c:pt idx="9">
                  <c:v>9.24</c:v>
                </c:pt>
              </c:numCache>
            </c:numRef>
          </c:val>
          <c:extLst>
            <c:ext xmlns:c16="http://schemas.microsoft.com/office/drawing/2014/chart" uri="{C3380CC4-5D6E-409C-BE32-E72D297353CC}">
              <c16:uniqueId val="{00000008-95FE-4021-BBF5-FE215D3C49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9.0500000000000007</c:v>
                </c:pt>
                <c:pt idx="2">
                  <c:v>#N/A</c:v>
                </c:pt>
                <c:pt idx="3">
                  <c:v>8.89</c:v>
                </c:pt>
                <c:pt idx="4">
                  <c:v>#N/A</c:v>
                </c:pt>
                <c:pt idx="5">
                  <c:v>10.199999999999999</c:v>
                </c:pt>
                <c:pt idx="6">
                  <c:v>#N/A</c:v>
                </c:pt>
                <c:pt idx="7">
                  <c:v>7.48</c:v>
                </c:pt>
                <c:pt idx="8">
                  <c:v>#N/A</c:v>
                </c:pt>
                <c:pt idx="9">
                  <c:v>10.17</c:v>
                </c:pt>
              </c:numCache>
            </c:numRef>
          </c:val>
          <c:extLst>
            <c:ext xmlns:c16="http://schemas.microsoft.com/office/drawing/2014/chart" uri="{C3380CC4-5D6E-409C-BE32-E72D297353CC}">
              <c16:uniqueId val="{00000009-95FE-4021-BBF5-FE215D3C499C}"/>
            </c:ext>
          </c:extLst>
        </c:ser>
        <c:dLbls>
          <c:showLegendKey val="0"/>
          <c:showVal val="0"/>
          <c:showCatName val="0"/>
          <c:showSerName val="0"/>
          <c:showPercent val="0"/>
          <c:showBubbleSize val="0"/>
        </c:dLbls>
        <c:gapWidth val="150"/>
        <c:overlap val="100"/>
        <c:axId val="334924416"/>
        <c:axId val="334924808"/>
      </c:barChart>
      <c:catAx>
        <c:axId val="334924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4924808"/>
        <c:crosses val="autoZero"/>
        <c:auto val="1"/>
        <c:lblAlgn val="ctr"/>
        <c:lblOffset val="100"/>
        <c:tickLblSkip val="1"/>
        <c:tickMarkSkip val="1"/>
        <c:noMultiLvlLbl val="0"/>
      </c:catAx>
      <c:valAx>
        <c:axId val="334924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4924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5763</c:v>
                </c:pt>
                <c:pt idx="5">
                  <c:v>5713</c:v>
                </c:pt>
                <c:pt idx="8">
                  <c:v>5295</c:v>
                </c:pt>
                <c:pt idx="11">
                  <c:v>5265</c:v>
                </c:pt>
                <c:pt idx="14">
                  <c:v>5129</c:v>
                </c:pt>
              </c:numCache>
            </c:numRef>
          </c:val>
          <c:extLst>
            <c:ext xmlns:c16="http://schemas.microsoft.com/office/drawing/2014/chart" uri="{C3380CC4-5D6E-409C-BE32-E72D297353CC}">
              <c16:uniqueId val="{00000000-1C2F-4B0C-82EB-0EC60AA5BE3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C2F-4B0C-82EB-0EC60AA5BE3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189</c:v>
                </c:pt>
                <c:pt idx="3">
                  <c:v>183</c:v>
                </c:pt>
                <c:pt idx="6">
                  <c:v>176</c:v>
                </c:pt>
                <c:pt idx="9">
                  <c:v>168</c:v>
                </c:pt>
                <c:pt idx="12">
                  <c:v>144</c:v>
                </c:pt>
              </c:numCache>
            </c:numRef>
          </c:val>
          <c:extLst>
            <c:ext xmlns:c16="http://schemas.microsoft.com/office/drawing/2014/chart" uri="{C3380CC4-5D6E-409C-BE32-E72D297353CC}">
              <c16:uniqueId val="{00000002-1C2F-4B0C-82EB-0EC60AA5BE3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2F-4B0C-82EB-0EC60AA5BE3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1441</c:v>
                </c:pt>
                <c:pt idx="3">
                  <c:v>1446</c:v>
                </c:pt>
                <c:pt idx="6">
                  <c:v>1456</c:v>
                </c:pt>
                <c:pt idx="9">
                  <c:v>1276</c:v>
                </c:pt>
                <c:pt idx="12">
                  <c:v>1345</c:v>
                </c:pt>
              </c:numCache>
            </c:numRef>
          </c:val>
          <c:extLst>
            <c:ext xmlns:c16="http://schemas.microsoft.com/office/drawing/2014/chart" uri="{C3380CC4-5D6E-409C-BE32-E72D297353CC}">
              <c16:uniqueId val="{00000004-1C2F-4B0C-82EB-0EC60AA5BE3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2F-4B0C-82EB-0EC60AA5BE3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2F-4B0C-82EB-0EC60AA5BE3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5144</c:v>
                </c:pt>
                <c:pt idx="3">
                  <c:v>4618</c:v>
                </c:pt>
                <c:pt idx="6">
                  <c:v>4212</c:v>
                </c:pt>
                <c:pt idx="9">
                  <c:v>4368</c:v>
                </c:pt>
                <c:pt idx="12">
                  <c:v>4034</c:v>
                </c:pt>
              </c:numCache>
            </c:numRef>
          </c:val>
          <c:extLst>
            <c:ext xmlns:c16="http://schemas.microsoft.com/office/drawing/2014/chart" uri="{C3380CC4-5D6E-409C-BE32-E72D297353CC}">
              <c16:uniqueId val="{00000007-1C2F-4B0C-82EB-0EC60AA5BE3C}"/>
            </c:ext>
          </c:extLst>
        </c:ser>
        <c:dLbls>
          <c:showLegendKey val="0"/>
          <c:showVal val="0"/>
          <c:showCatName val="0"/>
          <c:showSerName val="0"/>
          <c:showPercent val="0"/>
          <c:showBubbleSize val="0"/>
        </c:dLbls>
        <c:gapWidth val="100"/>
        <c:overlap val="100"/>
        <c:axId val="386472128"/>
        <c:axId val="386470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1011</c:v>
                </c:pt>
                <c:pt idx="2">
                  <c:v>#N/A</c:v>
                </c:pt>
                <c:pt idx="3">
                  <c:v>#N/A</c:v>
                </c:pt>
                <c:pt idx="4">
                  <c:v>534</c:v>
                </c:pt>
                <c:pt idx="5">
                  <c:v>#N/A</c:v>
                </c:pt>
                <c:pt idx="6">
                  <c:v>#N/A</c:v>
                </c:pt>
                <c:pt idx="7">
                  <c:v>549</c:v>
                </c:pt>
                <c:pt idx="8">
                  <c:v>#N/A</c:v>
                </c:pt>
                <c:pt idx="9">
                  <c:v>#N/A</c:v>
                </c:pt>
                <c:pt idx="10">
                  <c:v>547</c:v>
                </c:pt>
                <c:pt idx="11">
                  <c:v>#N/A</c:v>
                </c:pt>
                <c:pt idx="12">
                  <c:v>#N/A</c:v>
                </c:pt>
                <c:pt idx="13">
                  <c:v>394</c:v>
                </c:pt>
                <c:pt idx="14">
                  <c:v>#N/A</c:v>
                </c:pt>
              </c:numCache>
            </c:numRef>
          </c:val>
          <c:smooth val="0"/>
          <c:extLst>
            <c:ext xmlns:c16="http://schemas.microsoft.com/office/drawing/2014/chart" uri="{C3380CC4-5D6E-409C-BE32-E72D297353CC}">
              <c16:uniqueId val="{00000008-1C2F-4B0C-82EB-0EC60AA5BE3C}"/>
            </c:ext>
          </c:extLst>
        </c:ser>
        <c:dLbls>
          <c:showLegendKey val="0"/>
          <c:showVal val="0"/>
          <c:showCatName val="0"/>
          <c:showSerName val="0"/>
          <c:showPercent val="0"/>
          <c:showBubbleSize val="0"/>
        </c:dLbls>
        <c:marker val="1"/>
        <c:smooth val="0"/>
        <c:axId val="386472128"/>
        <c:axId val="386470952"/>
      </c:lineChart>
      <c:catAx>
        <c:axId val="38647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6470952"/>
        <c:crosses val="autoZero"/>
        <c:auto val="1"/>
        <c:lblAlgn val="ctr"/>
        <c:lblOffset val="100"/>
        <c:tickLblSkip val="1"/>
        <c:tickMarkSkip val="1"/>
        <c:noMultiLvlLbl val="0"/>
      </c:catAx>
      <c:valAx>
        <c:axId val="386470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47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46208</c:v>
                </c:pt>
                <c:pt idx="5">
                  <c:v>45345</c:v>
                </c:pt>
                <c:pt idx="8">
                  <c:v>44333</c:v>
                </c:pt>
                <c:pt idx="11">
                  <c:v>43289</c:v>
                </c:pt>
                <c:pt idx="14">
                  <c:v>43625</c:v>
                </c:pt>
              </c:numCache>
            </c:numRef>
          </c:val>
          <c:extLst>
            <c:ext xmlns:c16="http://schemas.microsoft.com/office/drawing/2014/chart" uri="{C3380CC4-5D6E-409C-BE32-E72D297353CC}">
              <c16:uniqueId val="{00000000-D2D2-4CD7-8F19-EBC579556A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9083</c:v>
                </c:pt>
                <c:pt idx="5">
                  <c:v>8794</c:v>
                </c:pt>
                <c:pt idx="8">
                  <c:v>8635</c:v>
                </c:pt>
                <c:pt idx="11">
                  <c:v>8548</c:v>
                </c:pt>
                <c:pt idx="14">
                  <c:v>8398</c:v>
                </c:pt>
              </c:numCache>
            </c:numRef>
          </c:val>
          <c:extLst>
            <c:ext xmlns:c16="http://schemas.microsoft.com/office/drawing/2014/chart" uri="{C3380CC4-5D6E-409C-BE32-E72D297353CC}">
              <c16:uniqueId val="{00000001-D2D2-4CD7-8F19-EBC579556A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10634</c:v>
                </c:pt>
                <c:pt idx="5">
                  <c:v>12153</c:v>
                </c:pt>
                <c:pt idx="8">
                  <c:v>12637</c:v>
                </c:pt>
                <c:pt idx="11">
                  <c:v>15217</c:v>
                </c:pt>
                <c:pt idx="14">
                  <c:v>14188</c:v>
                </c:pt>
              </c:numCache>
            </c:numRef>
          </c:val>
          <c:extLst>
            <c:ext xmlns:c16="http://schemas.microsoft.com/office/drawing/2014/chart" uri="{C3380CC4-5D6E-409C-BE32-E72D297353CC}">
              <c16:uniqueId val="{00000002-D2D2-4CD7-8F19-EBC579556A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D2-4CD7-8F19-EBC579556A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D2-4CD7-8F19-EBC579556A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2-4CD7-8F19-EBC579556A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8320</c:v>
                </c:pt>
                <c:pt idx="3">
                  <c:v>8374</c:v>
                </c:pt>
                <c:pt idx="6">
                  <c:v>8178</c:v>
                </c:pt>
                <c:pt idx="9">
                  <c:v>7762</c:v>
                </c:pt>
                <c:pt idx="12">
                  <c:v>7602</c:v>
                </c:pt>
              </c:numCache>
            </c:numRef>
          </c:val>
          <c:extLst>
            <c:ext xmlns:c16="http://schemas.microsoft.com/office/drawing/2014/chart" uri="{C3380CC4-5D6E-409C-BE32-E72D297353CC}">
              <c16:uniqueId val="{00000006-D2D2-4CD7-8F19-EBC579556A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2D2-4CD7-8F19-EBC579556A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17895</c:v>
                </c:pt>
                <c:pt idx="3">
                  <c:v>16965</c:v>
                </c:pt>
                <c:pt idx="6">
                  <c:v>16000</c:v>
                </c:pt>
                <c:pt idx="9">
                  <c:v>14693</c:v>
                </c:pt>
                <c:pt idx="12">
                  <c:v>14620</c:v>
                </c:pt>
              </c:numCache>
            </c:numRef>
          </c:val>
          <c:extLst>
            <c:ext xmlns:c16="http://schemas.microsoft.com/office/drawing/2014/chart" uri="{C3380CC4-5D6E-409C-BE32-E72D297353CC}">
              <c16:uniqueId val="{00000008-D2D2-4CD7-8F19-EBC579556A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1126</c:v>
                </c:pt>
                <c:pt idx="3">
                  <c:v>943</c:v>
                </c:pt>
                <c:pt idx="6">
                  <c:v>785</c:v>
                </c:pt>
                <c:pt idx="9">
                  <c:v>631</c:v>
                </c:pt>
                <c:pt idx="12">
                  <c:v>496</c:v>
                </c:pt>
              </c:numCache>
            </c:numRef>
          </c:val>
          <c:extLst>
            <c:ext xmlns:c16="http://schemas.microsoft.com/office/drawing/2014/chart" uri="{C3380CC4-5D6E-409C-BE32-E72D297353CC}">
              <c16:uniqueId val="{00000009-D2D2-4CD7-8F19-EBC579556A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40951</c:v>
                </c:pt>
                <c:pt idx="3">
                  <c:v>39286</c:v>
                </c:pt>
                <c:pt idx="6">
                  <c:v>38300</c:v>
                </c:pt>
                <c:pt idx="9">
                  <c:v>38160</c:v>
                </c:pt>
                <c:pt idx="12">
                  <c:v>39224</c:v>
                </c:pt>
              </c:numCache>
            </c:numRef>
          </c:val>
          <c:extLst>
            <c:ext xmlns:c16="http://schemas.microsoft.com/office/drawing/2014/chart" uri="{C3380CC4-5D6E-409C-BE32-E72D297353CC}">
              <c16:uniqueId val="{0000000A-D2D2-4CD7-8F19-EBC579556A21}"/>
            </c:ext>
          </c:extLst>
        </c:ser>
        <c:dLbls>
          <c:showLegendKey val="0"/>
          <c:showVal val="0"/>
          <c:showCatName val="0"/>
          <c:showSerName val="0"/>
          <c:showPercent val="0"/>
          <c:showBubbleSize val="0"/>
        </c:dLbls>
        <c:gapWidth val="100"/>
        <c:overlap val="100"/>
        <c:axId val="386470168"/>
        <c:axId val="397223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2368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2D2-4CD7-8F19-EBC579556A21}"/>
            </c:ext>
          </c:extLst>
        </c:ser>
        <c:dLbls>
          <c:showLegendKey val="0"/>
          <c:showVal val="0"/>
          <c:showCatName val="0"/>
          <c:showSerName val="0"/>
          <c:showPercent val="0"/>
          <c:showBubbleSize val="0"/>
        </c:dLbls>
        <c:marker val="1"/>
        <c:smooth val="0"/>
        <c:axId val="386470168"/>
        <c:axId val="397223720"/>
      </c:lineChart>
      <c:catAx>
        <c:axId val="386470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7223720"/>
        <c:crosses val="autoZero"/>
        <c:auto val="1"/>
        <c:lblAlgn val="ctr"/>
        <c:lblOffset val="100"/>
        <c:tickLblSkip val="1"/>
        <c:tickMarkSkip val="1"/>
        <c:noMultiLvlLbl val="0"/>
      </c:catAx>
      <c:valAx>
        <c:axId val="397223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6470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3976</c:v>
                </c:pt>
                <c:pt idx="1">
                  <c:v>4460</c:v>
                </c:pt>
                <c:pt idx="2">
                  <c:v>3261</c:v>
                </c:pt>
              </c:numCache>
            </c:numRef>
          </c:val>
          <c:extLst>
            <c:ext xmlns:c16="http://schemas.microsoft.com/office/drawing/2014/chart" uri="{C3380CC4-5D6E-409C-BE32-E72D297353CC}">
              <c16:uniqueId val="{00000000-697B-40EF-9923-D159FB8A6A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1733</c:v>
                </c:pt>
                <c:pt idx="1">
                  <c:v>2039</c:v>
                </c:pt>
                <c:pt idx="2">
                  <c:v>1848</c:v>
                </c:pt>
              </c:numCache>
            </c:numRef>
          </c:val>
          <c:extLst>
            <c:ext xmlns:c16="http://schemas.microsoft.com/office/drawing/2014/chart" uri="{C3380CC4-5D6E-409C-BE32-E72D297353CC}">
              <c16:uniqueId val="{00000001-697B-40EF-9923-D159FB8A6A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4365</c:v>
                </c:pt>
                <c:pt idx="1">
                  <c:v>4958</c:v>
                </c:pt>
                <c:pt idx="2">
                  <c:v>5524</c:v>
                </c:pt>
              </c:numCache>
            </c:numRef>
          </c:val>
          <c:extLst>
            <c:ext xmlns:c16="http://schemas.microsoft.com/office/drawing/2014/chart" uri="{C3380CC4-5D6E-409C-BE32-E72D297353CC}">
              <c16:uniqueId val="{00000002-697B-40EF-9923-D159FB8A6A60}"/>
            </c:ext>
          </c:extLst>
        </c:ser>
        <c:dLbls>
          <c:showLegendKey val="0"/>
          <c:showVal val="0"/>
          <c:showCatName val="0"/>
          <c:showSerName val="0"/>
          <c:showPercent val="0"/>
          <c:showBubbleSize val="0"/>
        </c:dLbls>
        <c:gapWidth val="120"/>
        <c:overlap val="100"/>
        <c:axId val="397222152"/>
        <c:axId val="397222936"/>
      </c:barChart>
      <c:catAx>
        <c:axId val="397222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7222936"/>
        <c:crosses val="autoZero"/>
        <c:auto val="1"/>
        <c:lblAlgn val="ctr"/>
        <c:lblOffset val="100"/>
        <c:tickLblSkip val="1"/>
        <c:tickMarkSkip val="1"/>
        <c:noMultiLvlLbl val="0"/>
      </c:catAx>
      <c:valAx>
        <c:axId val="397222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7222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{2CA18F29-4D33-4FEE-B7F1-30516EED3C88}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804-468C-B274-DC2DD5DB6A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{60E964AC-3E21-439B-8FB2-E8B93B17CA79}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04-468C-B274-DC2DD5DB6A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{B361A63F-C24C-4701-9496-9DF0F7BA771D}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04-468C-B274-DC2DD5DB6A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{F77D0E0E-65A5-4A47-B78D-BF31F26B87E2}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04-468C-B274-DC2DD5DB6A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{CAF64579-EDE9-4343-9BC0-19D50F25EF6E}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04-468C-B274-DC2DD5DB6AF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{A5069974-63E5-4B6B-818A-E673423A95C4}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804-468C-B274-DC2DD5DB6AF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{7FD1ADC1-35DA-45C3-A251-C309E5364193}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804-468C-B274-DC2DD5DB6A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{B67A690F-74AC-43C6-BE9F-DF1269197626}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804-468C-B274-DC2DD5DB6A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{6CEFA50A-DB1C-4F09-B882-49D8807A8427}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804-468C-B274-DC2DD5DB6A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54.2</c:v>
                </c:pt>
                <c:pt idx="16">
                  <c:v>55.8</c:v>
                </c:pt>
                <c:pt idx="24">
                  <c:v>57.8</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804-468C-B274-DC2DD5DB6A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{B2B46BC5-D6E2-4AEB-8813-9EC745543F5F}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804-468C-B274-DC2DD5DB6A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{26EFE9B7-6272-4953-ABE5-7EA3E53561F3}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04-468C-B274-DC2DD5DB6A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{7F26C2DF-80D9-42C2-9AF8-136EECD5F119}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04-468C-B274-DC2DD5DB6A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{3753F8C2-C311-4080-A6A5-3E4C57FB0652}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04-468C-B274-DC2DD5DB6A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{FD00E72E-0225-4313-A4D9-7CBDC0234CF8}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04-468C-B274-DC2DD5DB6AF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{9D114F84-0758-4489-8144-09DEA9C4DB42}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804-468C-B274-DC2DD5DB6AF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{AC39E8C1-D396-40A1-BA96-D41A8BB65F0B}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804-468C-B274-DC2DD5DB6A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{71A1547B-D94F-454B-8180-EF3F5399A319}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804-468C-B274-DC2DD5DB6A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{E65901B3-3B73-46C5-ACF0-F110F787C891}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804-468C-B274-DC2DD5DB6A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58.6</c:v>
                </c:pt>
                <c:pt idx="24">
                  <c:v>60.2</c:v>
                </c:pt>
                <c:pt idx="32">
                  <c:v>60.2</c:v>
                </c:pt>
              </c:numCache>
            </c:numRef>
          </c:xVal>
          <c:yVal>
            <c:numRef>
              <c:f>公会計指標分析・財政指標組合せ分析表!$BP$55:$DC$55</c:f>
              <c:numCache>
                <c:formatCode>#,##0.0;"▲ "#,##0.0</c:formatCode>
                <c:ptCount val="40"/>
                <c:pt idx="8">
                  <c:v>6.5</c:v>
                </c:pt>
                <c:pt idx="16">
                  <c:v>5.8</c:v>
                </c:pt>
                <c:pt idx="24">
                  <c:v>2.7</c:v>
                </c:pt>
                <c:pt idx="32">
                  <c:v>0.5</c:v>
                </c:pt>
              </c:numCache>
            </c:numRef>
          </c:yVal>
          <c:smooth val="0"/>
          <c:extLst>
            <c:ext xmlns:c16="http://schemas.microsoft.com/office/drawing/2014/chart" uri="{C3380CC4-5D6E-409C-BE32-E72D297353CC}">
              <c16:uniqueId val="{00000013-0804-468C-B274-DC2DD5DB6AF3}"/>
            </c:ext>
          </c:extLst>
        </c:ser>
        <c:dLbls>
          <c:showLegendKey val="0"/>
          <c:showVal val="1"/>
          <c:showCatName val="0"/>
          <c:showSerName val="0"/>
          <c:showPercent val="0"/>
          <c:showBubbleSize val="0"/>
        </c:dLbls>
        <c:axId val="397219800"/>
        <c:axId val="397220192"/>
      </c:scatterChart>
      <c:valAx>
        <c:axId val="397219800"/>
        <c:scaling>
          <c:orientation val="minMax"/>
          <c:max val="60.5"/>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20192"/>
        <c:crosses val="autoZero"/>
        <c:crossBetween val="midCat"/>
      </c:valAx>
      <c:valAx>
        <c:axId val="397220192"/>
        <c:scaling>
          <c:orientation val="minMax"/>
          <c:max val="7.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219800"/>
        <c:crosses val="autoZero"/>
        <c:crossBetween val="midCat"/>
        <c:majorUnit val="0.93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{0B89A11D-52A3-4421-BC0F-DD594E2F0D6A}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EC7-4392-B4AA-A83671C5E90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{3B0B8AE6-5C3B-454A-9F5B-54E5BE447313}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C7-4392-B4AA-A83671C5E90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{A9ABB4B7-D9BC-476A-91AC-912C2517F594}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C7-4392-B4AA-A83671C5E90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{D213BE08-EFEB-463E-A6B7-E9E391D1A896}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C7-4392-B4AA-A83671C5E90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{0CC6689C-5673-481E-8BD3-A564C92887AE}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C7-4392-B4AA-A83671C5E90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{FD6243D0-776E-4F45-BCD2-D7E35E720BAE}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EC7-4392-B4AA-A83671C5E90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{B0D37471-57F6-4D67-BD76-7811F3ADF8ED}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EC7-4392-B4AA-A83671C5E90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{200B3CAE-F6DD-4FAC-BD36-A8611AFFF43A}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EC7-4392-B4AA-A83671C5E90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{B0ECE20C-2670-4C6B-B833-54BF62497F57}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EC7-4392-B4AA-A83671C5E90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3.8</c:v>
                </c:pt>
                <c:pt idx="16">
                  <c:v>3</c:v>
                </c:pt>
                <c:pt idx="24">
                  <c:v>2.2999999999999998</c:v>
                </c:pt>
                <c:pt idx="32">
                  <c:v>2.1</c:v>
                </c:pt>
              </c:numCache>
            </c:numRef>
          </c:xVal>
          <c:yVal>
            <c:numRef>
              <c:f>公会計指標分析・財政指標組合せ分析表!$BP$73:$DC$73</c:f>
              <c:numCache>
                <c:formatCode>#,##0.0;"▲ "#,##0.0</c:formatCode>
                <c:ptCount val="40"/>
                <c:pt idx="0">
                  <c:v>10.199999999999999</c:v>
                </c:pt>
              </c:numCache>
            </c:numRef>
          </c:yVal>
          <c:smooth val="0"/>
          <c:extLst>
            <c:ext xmlns:c16="http://schemas.microsoft.com/office/drawing/2014/chart" uri="{C3380CC4-5D6E-409C-BE32-E72D297353CC}">
              <c16:uniqueId val="{00000009-AEC7-4392-B4AA-A83671C5E90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{7D61FA80-BCAB-4A56-94F2-115C017A8913}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EC7-4392-B4AA-A83671C5E90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{3734BCB0-E92F-4BA0-A24C-1C672ABDD66A}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C7-4392-B4AA-A83671C5E90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{E64426DF-9CA1-429C-A185-D80A8631DD50}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C7-4392-B4AA-A83671C5E90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{B11860E4-C46E-4F48-A131-BBF8D64EC870}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C7-4392-B4AA-A83671C5E90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{71F5BC31-5D12-488A-95CB-15827272C577}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C7-4392-B4AA-A83671C5E90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{DFE9FED2-7588-4F68-88CC-1D25D04B918F}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EC7-4392-B4AA-A83671C5E90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{213C9D24-9731-4622-8844-35454373E7B4}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EC7-4392-B4AA-A83671C5E90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{CC060E5B-2E1C-40EE-AADA-E0BA93AAA370}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EC7-4392-B4AA-A83671C5E90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{D9D97A10-1986-4F45-9523-2862B83B002F}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EC7-4392-B4AA-A83671C5E9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AEC7-4392-B4AA-A83671C5E909}"/>
            </c:ext>
          </c:extLst>
        </c:ser>
        <c:dLbls>
          <c:showLegendKey val="0"/>
          <c:showVal val="1"/>
          <c:showCatName val="0"/>
          <c:showSerName val="0"/>
          <c:showPercent val="0"/>
          <c:showBubbleSize val="0"/>
        </c:dLbls>
        <c:axId val="397219408"/>
        <c:axId val="397222544"/>
      </c:scatterChart>
      <c:valAx>
        <c:axId val="397219408"/>
        <c:scaling>
          <c:orientation val="minMax"/>
          <c:max val="6.3999999999999995"/>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7222544"/>
        <c:crosses val="autoZero"/>
        <c:crossBetween val="midCat"/>
      </c:valAx>
      <c:valAx>
        <c:axId val="397222544"/>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7219408"/>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合併特例事業債及び臨時財政対策債の償還額が高い数値で推移しているが、補償金免除繰上償還における低位金利の地方債への借換えや繰上げ償還の効果、事務事業の選択と集中を図ることで地方債の発行を抑制するなど、公債費の抑制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普通交付税に措置される算入公債費等については、減少傾向にある。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満期一括償還地方債の償還の財源としての減債基金への積み立ては行っていない。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令和元年東日本台風により地方債の借入が増加したことで、一般会計等に係る地方債の現在高が増加したことや、充当可能基金減により、充当可能財源が減少したことから、将来負担比率の分子は前年度より増加する結果となった。</a:t>
          </a:r>
        </a:p>
        <a:p>
          <a:r>
            <a:rPr kumimoji="1" lang="ja-JP" altLang="en-US" sz="1400">
              <a:solidFill>
                <a:schemeClr val="tx1"/>
              </a:solidFill>
              <a:latin typeface="ＭＳ ゴシック" pitchFamily="49" charset="-128"/>
              <a:ea typeface="ＭＳ ゴシック" pitchFamily="49" charset="-128"/>
            </a:rPr>
            <a:t>　令和２年度においても、災害復旧等による地方債の借入が増加することに加え、学校整備等により今後も地方債残高が上昇し、数値が悪化することが見込まれる。数値の推移に注視し、地方債の発行等適切な管理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栃木県佐野市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を５００百万円積立てるなどその他特定目的基金は５６６百万円の増となったが、財政調整基金が１，１９９百万円の減、減債基金が１９１百万円の減となり、基金全体として８２４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各特定目的基金については、目的に沿った活用を行い、財政負担の平準化を図る。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学校整備基金：小中学校及び義務教育学校の整備事業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公共施設整備基金：市有施設の安心・安全性を維持するための営繕等を推進する事業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水と緑と万葉のまちづくり基金：定住促進、地域活性化等まちづくりに関する事業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学校整備基金：義務教育学校整備等の財源とするため、５００百万円積立てたことによる増。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水と緑と万葉のまちづくり基金：地方創生応援税制（ふるさと納税）による寄附の増により、１５５</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義務教育学校整備や、市有施設等公共施設の整備等に備え、財源確保を図るため基金の積立てに努める。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１，７２９百万円積立てたものの</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、令和元年東日本台風の被災に伴う復旧・復興の財源などのため、２，９３８百万円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取崩したことにより減となった。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残高について、引き続き標準財政規模の１０％以上を確保</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１９２百万円を取崩し減額となった。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庁舎建設等に係る公債費負担の平準化を図るため、計画的に取崩しを行う。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有形固定資産減価償却率は類似団体と比較して、やや低い水準となっている。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有形固定資産減価償却率が類似団体と比較して高くなっている施設は、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学校施設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公民館</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福祉施設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などであり、低くなっている施設は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消防施設</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及び</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庁舎</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などである。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なお、本市では「佐野市市有施設適正配置計画」に基づき、市有施設の統廃合や複合化を進め、資産保有量の縮減、長寿命化等に取り組んでいる。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4" name="直線コネクタ 63"/>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5" name="テキスト ボックス 64"/>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69" name="直線コネクタ 68"/>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0" name="有形固定資産減価償却率最小値テキスト"/>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1" name="直線コネクタ 70"/>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2" name="有形固定資産減価償却率最大値テキスト"/>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3" name="直線コネクタ 72"/>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4" name="有形固定資産減価償却率平均値テキスト"/>
        <xdr:cNvSpPr txBox="1"/>
      </xdr:nvSpPr>
      <xdr:spPr>
        <a:xfrm>
          <a:off x="4813300" y="5970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5" name="フローチャート: 判断 74"/>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6" name="フローチャート: 判断 75"/>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7" name="フローチャート: 判断 76"/>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78" name="フローチャート: 判断 77"/>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79" name="フローチャート: 判断 78"/>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167958</xdr:rowOff>
    </xdr:from>
    <xdr:to>
      <xdr:col>23</xdr:col>
      <xdr:colOff>136525</xdr:colOff>
      <xdr:row>30</xdr:row>
      <xdr:rowOff>98108</xdr:rowOff>
    </xdr:to>
    <xdr:sp macro="" textlink="">
      <xdr:nvSpPr>
        <xdr:cNvPr id="85" name="楕円 84"/>
        <xdr:cNvSpPr/>
      </xdr:nvSpPr>
      <xdr:spPr>
        <a:xfrm>
          <a:off x="4711700" y="591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19385</xdr:rowOff>
    </xdr:from>
    <xdr:ext cx="405111" cy="259045"/>
    <xdr:sp macro="" textlink="">
      <xdr:nvSpPr>
        <xdr:cNvPr id="86" name="有形固定資産減価償却率該当値テキスト"/>
        <xdr:cNvSpPr txBox="1"/>
      </xdr:nvSpPr>
      <xdr:spPr>
        <a:xfrm>
          <a:off x="4813300" y="5762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119380</xdr:rowOff>
    </xdr:from>
    <xdr:to>
      <xdr:col>19</xdr:col>
      <xdr:colOff>187325</xdr:colOff>
      <xdr:row>30</xdr:row>
      <xdr:rowOff>49530</xdr:rowOff>
    </xdr:to>
    <xdr:sp macro="" textlink="">
      <xdr:nvSpPr>
        <xdr:cNvPr id="87" name="楕円 86"/>
        <xdr:cNvSpPr/>
      </xdr:nvSpPr>
      <xdr:spPr>
        <a:xfrm>
          <a:off x="4000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47308</xdr:rowOff>
    </xdr:to>
    <xdr:cxnSp macro="">
      <xdr:nvCxnSpPr>
        <xdr:cNvPr id="88" name="直線コネクタ 87"/>
        <xdr:cNvCxnSpPr/>
      </xdr:nvCxnSpPr>
      <xdr:spPr>
        <a:xfrm>
          <a:off x="4051300" y="5913755"/>
          <a:ext cx="711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11430</xdr:rowOff>
    </xdr:from>
    <xdr:to>
      <xdr:col>15</xdr:col>
      <xdr:colOff>187325</xdr:colOff>
      <xdr:row>29</xdr:row>
      <xdr:rowOff>113030</xdr:rowOff>
    </xdr:to>
    <xdr:sp macro="" textlink="">
      <xdr:nvSpPr>
        <xdr:cNvPr id="89" name="楕円 88"/>
        <xdr:cNvSpPr/>
      </xdr:nvSpPr>
      <xdr:spPr>
        <a:xfrm>
          <a:off x="3238500" y="57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62230</xdr:rowOff>
    </xdr:from>
    <xdr:to>
      <xdr:col>19</xdr:col>
      <xdr:colOff>136525</xdr:colOff>
      <xdr:row>29</xdr:row>
      <xdr:rowOff>170180</xdr:rowOff>
    </xdr:to>
    <xdr:cxnSp macro="">
      <xdr:nvCxnSpPr>
        <xdr:cNvPr id="90" name="直線コネクタ 89"/>
        <xdr:cNvCxnSpPr/>
      </xdr:nvCxnSpPr>
      <xdr:spPr>
        <a:xfrm>
          <a:off x="3289300" y="5805805"/>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96520</xdr:rowOff>
    </xdr:from>
    <xdr:to>
      <xdr:col>11</xdr:col>
      <xdr:colOff>187325</xdr:colOff>
      <xdr:row>29</xdr:row>
      <xdr:rowOff>26670</xdr:rowOff>
    </xdr:to>
    <xdr:sp macro="" textlink="">
      <xdr:nvSpPr>
        <xdr:cNvPr id="91" name="楕円 90"/>
        <xdr:cNvSpPr/>
      </xdr:nvSpPr>
      <xdr:spPr>
        <a:xfrm>
          <a:off x="247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147320</xdr:rowOff>
    </xdr:from>
    <xdr:to>
      <xdr:col>15</xdr:col>
      <xdr:colOff>136525</xdr:colOff>
      <xdr:row>29</xdr:row>
      <xdr:rowOff>62230</xdr:rowOff>
    </xdr:to>
    <xdr:cxnSp macro="">
      <xdr:nvCxnSpPr>
        <xdr:cNvPr id="92" name="直線コネクタ 91"/>
        <xdr:cNvCxnSpPr/>
      </xdr:nvCxnSpPr>
      <xdr:spPr>
        <a:xfrm>
          <a:off x="2527300" y="571944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3"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83837</xdr:rowOff>
    </xdr:from>
    <xdr:ext cx="405111" cy="259045"/>
    <xdr:sp macro="" textlink="">
      <xdr:nvSpPr>
        <xdr:cNvPr id="94" name="n_2aveValue有形固定資産減価償却率"/>
        <xdr:cNvSpPr txBox="1"/>
      </xdr:nvSpPr>
      <xdr:spPr>
        <a:xfrm>
          <a:off x="3086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95" name="n_3aveValue有形固定資産減価償却率"/>
        <xdr:cNvSpPr txBox="1"/>
      </xdr:nvSpPr>
      <xdr:spPr>
        <a:xfrm>
          <a:off x="2324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96" name="n_4aveValue有形固定資産減価償却率"/>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66057</xdr:rowOff>
    </xdr:from>
    <xdr:ext cx="405111" cy="259045"/>
    <xdr:sp macro="" textlink="">
      <xdr:nvSpPr>
        <xdr:cNvPr id="97" name="n_1mainValue有形固定資産減価償却率"/>
        <xdr:cNvSpPr txBox="1"/>
      </xdr:nvSpPr>
      <xdr:spPr>
        <a:xfrm>
          <a:off x="38360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129557</xdr:rowOff>
    </xdr:from>
    <xdr:ext cx="405111" cy="259045"/>
    <xdr:sp macro="" textlink="">
      <xdr:nvSpPr>
        <xdr:cNvPr id="98" name="n_2mainValue有形固定資産減価償却率"/>
        <xdr:cNvSpPr txBox="1"/>
      </xdr:nvSpPr>
      <xdr:spPr>
        <a:xfrm>
          <a:off x="30867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43197</xdr:rowOff>
    </xdr:from>
    <xdr:ext cx="405111" cy="259045"/>
    <xdr:sp macro="" textlink="">
      <xdr:nvSpPr>
        <xdr:cNvPr id="99" name="n_3mainValue有形固定資産減価償却率"/>
        <xdr:cNvSpPr txBox="1"/>
      </xdr:nvSpPr>
      <xdr:spPr>
        <a:xfrm>
          <a:off x="2324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35.8</a:t>
          </a:r>
          <a:r>
            <a:rPr kumimoji="1" lang="ja-JP" altLang="en-US" sz="1100">
              <a:latin typeface="ＭＳ Ｐゴシック" panose="020B0600070205080204" pitchFamily="50" charset="-128"/>
              <a:ea typeface="ＭＳ Ｐゴシック" panose="020B0600070205080204" pitchFamily="50" charset="-128"/>
            </a:rPr>
            <a:t>％悪化したが、類似団体、全国及び栃木県の平均を下回り健全な状態である。</a:t>
          </a:r>
        </a:p>
        <a:p>
          <a:r>
            <a:rPr kumimoji="1" lang="ja-JP" altLang="en-US" sz="1100">
              <a:latin typeface="ＭＳ Ｐゴシック" panose="020B0600070205080204" pitchFamily="50" charset="-128"/>
              <a:ea typeface="ＭＳ Ｐゴシック" panose="020B0600070205080204" pitchFamily="50" charset="-128"/>
            </a:rPr>
            <a:t>　債務償還比率が前年度より悪化した要因は、地方債現在高の増加による将来負担額の増額や、充当可能基金の減少による充当可能財源等の減額が要因である。</a:t>
          </a:r>
        </a:p>
        <a:p>
          <a:r>
            <a:rPr kumimoji="1" lang="ja-JP" altLang="en-US" sz="1100">
              <a:latin typeface="ＭＳ Ｐゴシック" panose="020B0600070205080204" pitchFamily="50" charset="-128"/>
              <a:ea typeface="ＭＳ Ｐゴシック" panose="020B0600070205080204" pitchFamily="50" charset="-128"/>
            </a:rPr>
            <a:t>　今後は、学校施設の整備など大規模事業の実施により将来負担額の増額に伴う債務償還比率の悪化が見込まれる。　債務償還比率の推移を注視しつつ、計画的な地方債の発行に取り組んでいく。</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9" name="テキスト ボックス 11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28" name="直線コネクタ 127"/>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29" name="債務償還比率最小値テキスト"/>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0" name="直線コネクタ 129"/>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140028</xdr:rowOff>
    </xdr:from>
    <xdr:ext cx="469744" cy="259045"/>
    <xdr:sp macro="" textlink="">
      <xdr:nvSpPr>
        <xdr:cNvPr id="133" name="債務償還比率平均値テキスト"/>
        <xdr:cNvSpPr txBox="1"/>
      </xdr:nvSpPr>
      <xdr:spPr>
        <a:xfrm>
          <a:off x="14846300" y="5883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4" name="フローチャート: 判断 133"/>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35" name="フローチャート: 判断 134"/>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36" name="フローチャート: 判断 135"/>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37" name="フローチャート: 判断 136"/>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38" name="フローチャート: 判断 137"/>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73441</xdr:rowOff>
    </xdr:from>
    <xdr:to>
      <xdr:col>76</xdr:col>
      <xdr:colOff>73025</xdr:colOff>
      <xdr:row>30</xdr:row>
      <xdr:rowOff>3591</xdr:rowOff>
    </xdr:to>
    <xdr:sp macro="" textlink="">
      <xdr:nvSpPr>
        <xdr:cNvPr id="144" name="楕円 143"/>
        <xdr:cNvSpPr/>
      </xdr:nvSpPr>
      <xdr:spPr>
        <a:xfrm>
          <a:off x="14744700" y="581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96318</xdr:rowOff>
    </xdr:from>
    <xdr:ext cx="469744" cy="259045"/>
    <xdr:sp macro="" textlink="">
      <xdr:nvSpPr>
        <xdr:cNvPr id="145" name="債務償還比率該当値テキスト"/>
        <xdr:cNvSpPr txBox="1"/>
      </xdr:nvSpPr>
      <xdr:spPr>
        <a:xfrm>
          <a:off x="14846300" y="566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30501</xdr:rowOff>
    </xdr:from>
    <xdr:to>
      <xdr:col>72</xdr:col>
      <xdr:colOff>123825</xdr:colOff>
      <xdr:row>29</xdr:row>
      <xdr:rowOff>132101</xdr:rowOff>
    </xdr:to>
    <xdr:sp macro="" textlink="">
      <xdr:nvSpPr>
        <xdr:cNvPr id="146" name="楕円 145"/>
        <xdr:cNvSpPr/>
      </xdr:nvSpPr>
      <xdr:spPr>
        <a:xfrm>
          <a:off x="14033500" y="577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81301</xdr:rowOff>
    </xdr:from>
    <xdr:to>
      <xdr:col>76</xdr:col>
      <xdr:colOff>22225</xdr:colOff>
      <xdr:row>29</xdr:row>
      <xdr:rowOff>124241</xdr:rowOff>
    </xdr:to>
    <xdr:cxnSp macro="">
      <xdr:nvCxnSpPr>
        <xdr:cNvPr id="147" name="直線コネクタ 146"/>
        <xdr:cNvCxnSpPr/>
      </xdr:nvCxnSpPr>
      <xdr:spPr>
        <a:xfrm>
          <a:off x="14084300" y="5824876"/>
          <a:ext cx="7112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64565</xdr:rowOff>
    </xdr:from>
    <xdr:to>
      <xdr:col>68</xdr:col>
      <xdr:colOff>123825</xdr:colOff>
      <xdr:row>29</xdr:row>
      <xdr:rowOff>166165</xdr:rowOff>
    </xdr:to>
    <xdr:sp macro="" textlink="">
      <xdr:nvSpPr>
        <xdr:cNvPr id="148" name="楕円 147"/>
        <xdr:cNvSpPr/>
      </xdr:nvSpPr>
      <xdr:spPr>
        <a:xfrm>
          <a:off x="13271500" y="58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81301</xdr:rowOff>
    </xdr:from>
    <xdr:to>
      <xdr:col>72</xdr:col>
      <xdr:colOff>73025</xdr:colOff>
      <xdr:row>29</xdr:row>
      <xdr:rowOff>115365</xdr:rowOff>
    </xdr:to>
    <xdr:cxnSp macro="">
      <xdr:nvCxnSpPr>
        <xdr:cNvPr id="149" name="直線コネクタ 148"/>
        <xdr:cNvCxnSpPr/>
      </xdr:nvCxnSpPr>
      <xdr:spPr>
        <a:xfrm flipV="1">
          <a:off x="13322300" y="5824876"/>
          <a:ext cx="762000" cy="3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98030</xdr:rowOff>
    </xdr:from>
    <xdr:to>
      <xdr:col>64</xdr:col>
      <xdr:colOff>123825</xdr:colOff>
      <xdr:row>30</xdr:row>
      <xdr:rowOff>28180</xdr:rowOff>
    </xdr:to>
    <xdr:sp macro="" textlink="">
      <xdr:nvSpPr>
        <xdr:cNvPr id="150" name="楕円 149"/>
        <xdr:cNvSpPr/>
      </xdr:nvSpPr>
      <xdr:spPr>
        <a:xfrm>
          <a:off x="12509500" y="58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115365</xdr:rowOff>
    </xdr:from>
    <xdr:to>
      <xdr:col>68</xdr:col>
      <xdr:colOff>73025</xdr:colOff>
      <xdr:row>29</xdr:row>
      <xdr:rowOff>148830</xdr:rowOff>
    </xdr:to>
    <xdr:cxnSp macro="">
      <xdr:nvCxnSpPr>
        <xdr:cNvPr id="151" name="直線コネクタ 150"/>
        <xdr:cNvCxnSpPr/>
      </xdr:nvCxnSpPr>
      <xdr:spPr>
        <a:xfrm flipV="1">
          <a:off x="12560300" y="5858940"/>
          <a:ext cx="762000" cy="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70083</xdr:rowOff>
    </xdr:from>
    <xdr:to>
      <xdr:col>60</xdr:col>
      <xdr:colOff>123825</xdr:colOff>
      <xdr:row>30</xdr:row>
      <xdr:rowOff>233</xdr:rowOff>
    </xdr:to>
    <xdr:sp macro="" textlink="">
      <xdr:nvSpPr>
        <xdr:cNvPr id="152" name="楕円 151"/>
        <xdr:cNvSpPr/>
      </xdr:nvSpPr>
      <xdr:spPr>
        <a:xfrm>
          <a:off x="11747500" y="58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120883</xdr:rowOff>
    </xdr:from>
    <xdr:to>
      <xdr:col>64</xdr:col>
      <xdr:colOff>73025</xdr:colOff>
      <xdr:row>29</xdr:row>
      <xdr:rowOff>148830</xdr:rowOff>
    </xdr:to>
    <xdr:cxnSp macro="">
      <xdr:nvCxnSpPr>
        <xdr:cNvPr id="153" name="直線コネクタ 152"/>
        <xdr:cNvCxnSpPr/>
      </xdr:nvCxnSpPr>
      <xdr:spPr>
        <a:xfrm>
          <a:off x="11798300" y="5864458"/>
          <a:ext cx="762000" cy="2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61048</xdr:rowOff>
    </xdr:from>
    <xdr:ext cx="469744" cy="259045"/>
    <xdr:sp macro="" textlink="">
      <xdr:nvSpPr>
        <xdr:cNvPr id="154" name="n_1aveValue債務償還比率"/>
        <xdr:cNvSpPr txBox="1"/>
      </xdr:nvSpPr>
      <xdr:spPr>
        <a:xfrm>
          <a:off x="13836727" y="597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85276</xdr:rowOff>
    </xdr:from>
    <xdr:ext cx="469744" cy="259045"/>
    <xdr:sp macro="" textlink="">
      <xdr:nvSpPr>
        <xdr:cNvPr id="155" name="n_2aveValue債務償還比率"/>
        <xdr:cNvSpPr txBox="1"/>
      </xdr:nvSpPr>
      <xdr:spPr>
        <a:xfrm>
          <a:off x="13087427" y="60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101589</xdr:rowOff>
    </xdr:from>
    <xdr:ext cx="469744" cy="259045"/>
    <xdr:sp macro="" textlink="">
      <xdr:nvSpPr>
        <xdr:cNvPr id="156" name="n_3aveValue債務償還比率"/>
        <xdr:cNvSpPr txBox="1"/>
      </xdr:nvSpPr>
      <xdr:spPr>
        <a:xfrm>
          <a:off x="12325427" y="601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57" name="n_4aveValue債務償還比率"/>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148628</xdr:rowOff>
    </xdr:from>
    <xdr:ext cx="469744" cy="259045"/>
    <xdr:sp macro="" textlink="">
      <xdr:nvSpPr>
        <xdr:cNvPr id="158" name="n_1mainValue債務償還比率"/>
        <xdr:cNvSpPr txBox="1"/>
      </xdr:nvSpPr>
      <xdr:spPr>
        <a:xfrm>
          <a:off x="13836727" y="554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11242</xdr:rowOff>
    </xdr:from>
    <xdr:ext cx="469744" cy="259045"/>
    <xdr:sp macro="" textlink="">
      <xdr:nvSpPr>
        <xdr:cNvPr id="159" name="n_2mainValue債務償還比率"/>
        <xdr:cNvSpPr txBox="1"/>
      </xdr:nvSpPr>
      <xdr:spPr>
        <a:xfrm>
          <a:off x="13087427" y="55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44707</xdr:rowOff>
    </xdr:from>
    <xdr:ext cx="469744" cy="259045"/>
    <xdr:sp macro="" textlink="">
      <xdr:nvSpPr>
        <xdr:cNvPr id="160" name="n_3mainValue債務償還比率"/>
        <xdr:cNvSpPr txBox="1"/>
      </xdr:nvSpPr>
      <xdr:spPr>
        <a:xfrm>
          <a:off x="12325427" y="561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16760</xdr:rowOff>
    </xdr:from>
    <xdr:ext cx="469744" cy="259045"/>
    <xdr:sp macro="" textlink="">
      <xdr:nvSpPr>
        <xdr:cNvPr id="161" name="n_4mainValue債務償還比率"/>
        <xdr:cNvSpPr txBox="1"/>
      </xdr:nvSpPr>
      <xdr:spPr>
        <a:xfrm>
          <a:off x="11563427" y="55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63263</xdr:rowOff>
    </xdr:from>
    <xdr:ext cx="405111" cy="259045"/>
    <xdr:sp macro="" textlink="">
      <xdr:nvSpPr>
        <xdr:cNvPr id="60" name="【道路】&#10;有形固定資産減価償却率平均値テキスト"/>
        <xdr:cNvSpPr txBox="1"/>
      </xdr:nvSpPr>
      <xdr:spPr>
        <a:xfrm>
          <a:off x="4673600" y="6235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43688</xdr:rowOff>
    </xdr:from>
    <xdr:to>
      <xdr:col>24</xdr:col>
      <xdr:colOff>114300</xdr:colOff>
      <xdr:row>34</xdr:row>
      <xdr:rowOff>145288</xdr:rowOff>
    </xdr:to>
    <xdr:sp macro="" textlink="">
      <xdr:nvSpPr>
        <xdr:cNvPr id="71" name="楕円 70"/>
        <xdr:cNvSpPr/>
      </xdr:nvSpPr>
      <xdr:spPr>
        <a:xfrm>
          <a:off x="4584700" y="587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130065</xdr:rowOff>
    </xdr:from>
    <xdr:ext cx="405111" cy="259045"/>
    <xdr:sp macro="" textlink="">
      <xdr:nvSpPr>
        <xdr:cNvPr id="72" name="【道路】&#10;有形固定資産減価償却率該当値テキスト"/>
        <xdr:cNvSpPr txBox="1"/>
      </xdr:nvSpPr>
      <xdr:spPr>
        <a:xfrm>
          <a:off x="4673600" y="5787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169418</xdr:rowOff>
    </xdr:from>
    <xdr:to>
      <xdr:col>20</xdr:col>
      <xdr:colOff>38100</xdr:colOff>
      <xdr:row>34</xdr:row>
      <xdr:rowOff>99568</xdr:rowOff>
    </xdr:to>
    <xdr:sp macro="" textlink="">
      <xdr:nvSpPr>
        <xdr:cNvPr id="73" name="楕円 72"/>
        <xdr:cNvSpPr/>
      </xdr:nvSpPr>
      <xdr:spPr>
        <a:xfrm>
          <a:off x="3746500" y="5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48768</xdr:rowOff>
    </xdr:from>
    <xdr:to>
      <xdr:col>24</xdr:col>
      <xdr:colOff>63500</xdr:colOff>
      <xdr:row>34</xdr:row>
      <xdr:rowOff>94488</xdr:rowOff>
    </xdr:to>
    <xdr:cxnSp macro="">
      <xdr:nvCxnSpPr>
        <xdr:cNvPr id="74" name="直線コネクタ 73"/>
        <xdr:cNvCxnSpPr/>
      </xdr:nvCxnSpPr>
      <xdr:spPr>
        <a:xfrm>
          <a:off x="3797300" y="58780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135128</xdr:rowOff>
    </xdr:from>
    <xdr:to>
      <xdr:col>15</xdr:col>
      <xdr:colOff>101600</xdr:colOff>
      <xdr:row>34</xdr:row>
      <xdr:rowOff>65278</xdr:rowOff>
    </xdr:to>
    <xdr:sp macro="" textlink="">
      <xdr:nvSpPr>
        <xdr:cNvPr id="75" name="楕円 74"/>
        <xdr:cNvSpPr/>
      </xdr:nvSpPr>
      <xdr:spPr>
        <a:xfrm>
          <a:off x="2857500" y="57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xdr:rowOff>
    </xdr:from>
    <xdr:to>
      <xdr:col>19</xdr:col>
      <xdr:colOff>177800</xdr:colOff>
      <xdr:row>34</xdr:row>
      <xdr:rowOff>48768</xdr:rowOff>
    </xdr:to>
    <xdr:cxnSp macro="">
      <xdr:nvCxnSpPr>
        <xdr:cNvPr id="76" name="直線コネクタ 75"/>
        <xdr:cNvCxnSpPr/>
      </xdr:nvCxnSpPr>
      <xdr:spPr>
        <a:xfrm>
          <a:off x="2908300" y="584377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80264</xdr:rowOff>
    </xdr:from>
    <xdr:to>
      <xdr:col>10</xdr:col>
      <xdr:colOff>165100</xdr:colOff>
      <xdr:row>34</xdr:row>
      <xdr:rowOff>10414</xdr:rowOff>
    </xdr:to>
    <xdr:sp macro="" textlink="">
      <xdr:nvSpPr>
        <xdr:cNvPr id="77" name="楕円 76"/>
        <xdr:cNvSpPr/>
      </xdr:nvSpPr>
      <xdr:spPr>
        <a:xfrm>
          <a:off x="1968500" y="57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131064</xdr:rowOff>
    </xdr:from>
    <xdr:to>
      <xdr:col>15</xdr:col>
      <xdr:colOff>50800</xdr:colOff>
      <xdr:row>34</xdr:row>
      <xdr:rowOff>14478</xdr:rowOff>
    </xdr:to>
    <xdr:cxnSp macro="">
      <xdr:nvCxnSpPr>
        <xdr:cNvPr id="78" name="直線コネクタ 77"/>
        <xdr:cNvCxnSpPr/>
      </xdr:nvCxnSpPr>
      <xdr:spPr>
        <a:xfrm>
          <a:off x="2019300" y="578891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138701</xdr:rowOff>
    </xdr:from>
    <xdr:ext cx="405111" cy="259045"/>
    <xdr:sp macro="" textlink="">
      <xdr:nvSpPr>
        <xdr:cNvPr id="79" name="n_1aveValue【道路】&#10;有形固定資産減価償却率"/>
        <xdr:cNvSpPr txBox="1"/>
      </xdr:nvSpPr>
      <xdr:spPr>
        <a:xfrm>
          <a:off x="35820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99839</xdr:rowOff>
    </xdr:from>
    <xdr:ext cx="405111" cy="259045"/>
    <xdr:sp macro="" textlink="">
      <xdr:nvSpPr>
        <xdr:cNvPr id="80" name="n_2aveValue【道路】&#10;有形固定資産減価償却率"/>
        <xdr:cNvSpPr txBox="1"/>
      </xdr:nvSpPr>
      <xdr:spPr>
        <a:xfrm>
          <a:off x="2705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58691</xdr:rowOff>
    </xdr:from>
    <xdr:ext cx="405111" cy="259045"/>
    <xdr:sp macro="" textlink="">
      <xdr:nvSpPr>
        <xdr:cNvPr id="81" name="n_3aveValue【道路】&#10;有形固定資産減価償却率"/>
        <xdr:cNvSpPr txBox="1"/>
      </xdr:nvSpPr>
      <xdr:spPr>
        <a:xfrm>
          <a:off x="1816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2" name="n_4aveValue【道路】&#10;有形固定資産減価償却率"/>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116095</xdr:rowOff>
    </xdr:from>
    <xdr:ext cx="405111" cy="259045"/>
    <xdr:sp macro="" textlink="">
      <xdr:nvSpPr>
        <xdr:cNvPr id="83" name="n_1mainValue【道路】&#10;有形固定資産減価償却率"/>
        <xdr:cNvSpPr txBox="1"/>
      </xdr:nvSpPr>
      <xdr:spPr>
        <a:xfrm>
          <a:off x="3582044" y="5602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81805</xdr:rowOff>
    </xdr:from>
    <xdr:ext cx="405111" cy="259045"/>
    <xdr:sp macro="" textlink="">
      <xdr:nvSpPr>
        <xdr:cNvPr id="84" name="n_2mainValue【道路】&#10;有形固定資産減価償却率"/>
        <xdr:cNvSpPr txBox="1"/>
      </xdr:nvSpPr>
      <xdr:spPr>
        <a:xfrm>
          <a:off x="2705744" y="556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26941</xdr:rowOff>
    </xdr:from>
    <xdr:ext cx="405111" cy="259045"/>
    <xdr:sp macro="" textlink="">
      <xdr:nvSpPr>
        <xdr:cNvPr id="85" name="n_3mainValue【道路】&#10;有形固定資産減価償却率"/>
        <xdr:cNvSpPr txBox="1"/>
      </xdr:nvSpPr>
      <xdr:spPr>
        <a:xfrm>
          <a:off x="1816744" y="55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09" name="直線コネクタ 108"/>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0" name="【道路】&#10;一人当たり延長最小値テキスト"/>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1" name="直線コネクタ 110"/>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2" name="【道路】&#10;一人当たり延長最大値テキスト"/>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3" name="直線コネクタ 112"/>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4"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5" name="フローチャート: 判断 114"/>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6" name="フローチャート: 判断 115"/>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17" name="フローチャート: 判断 116"/>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18" name="フローチャート: 判断 117"/>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19" name="フローチャート: 判断 118"/>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46888</xdr:rowOff>
    </xdr:from>
    <xdr:to>
      <xdr:col>55</xdr:col>
      <xdr:colOff>50800</xdr:colOff>
      <xdr:row>37</xdr:row>
      <xdr:rowOff>148488</xdr:rowOff>
    </xdr:to>
    <xdr:sp macro="" textlink="">
      <xdr:nvSpPr>
        <xdr:cNvPr id="125" name="楕円 124"/>
        <xdr:cNvSpPr/>
      </xdr:nvSpPr>
      <xdr:spPr>
        <a:xfrm>
          <a:off x="10426700" y="63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69765</xdr:rowOff>
    </xdr:from>
    <xdr:ext cx="534377" cy="259045"/>
    <xdr:sp macro="" textlink="">
      <xdr:nvSpPr>
        <xdr:cNvPr id="126" name="【道路】&#10;一人当たり延長該当値テキスト"/>
        <xdr:cNvSpPr txBox="1"/>
      </xdr:nvSpPr>
      <xdr:spPr>
        <a:xfrm>
          <a:off x="10515600" y="6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54585</xdr:rowOff>
    </xdr:from>
    <xdr:to>
      <xdr:col>50</xdr:col>
      <xdr:colOff>165100</xdr:colOff>
      <xdr:row>37</xdr:row>
      <xdr:rowOff>156185</xdr:rowOff>
    </xdr:to>
    <xdr:sp macro="" textlink="">
      <xdr:nvSpPr>
        <xdr:cNvPr id="127" name="楕円 126"/>
        <xdr:cNvSpPr/>
      </xdr:nvSpPr>
      <xdr:spPr>
        <a:xfrm>
          <a:off x="9588500" y="63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97688</xdr:rowOff>
    </xdr:from>
    <xdr:to>
      <xdr:col>55</xdr:col>
      <xdr:colOff>0</xdr:colOff>
      <xdr:row>37</xdr:row>
      <xdr:rowOff>105385</xdr:rowOff>
    </xdr:to>
    <xdr:cxnSp macro="">
      <xdr:nvCxnSpPr>
        <xdr:cNvPr id="128" name="直線コネクタ 127"/>
        <xdr:cNvCxnSpPr/>
      </xdr:nvCxnSpPr>
      <xdr:spPr>
        <a:xfrm flipV="1">
          <a:off x="9639300" y="6441338"/>
          <a:ext cx="8382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87427</xdr:rowOff>
    </xdr:from>
    <xdr:to>
      <xdr:col>46</xdr:col>
      <xdr:colOff>38100</xdr:colOff>
      <xdr:row>38</xdr:row>
      <xdr:rowOff>17577</xdr:rowOff>
    </xdr:to>
    <xdr:sp macro="" textlink="">
      <xdr:nvSpPr>
        <xdr:cNvPr id="129" name="楕円 128"/>
        <xdr:cNvSpPr/>
      </xdr:nvSpPr>
      <xdr:spPr>
        <a:xfrm>
          <a:off x="8699500" y="64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105385</xdr:rowOff>
    </xdr:from>
    <xdr:to>
      <xdr:col>50</xdr:col>
      <xdr:colOff>114300</xdr:colOff>
      <xdr:row>37</xdr:row>
      <xdr:rowOff>138227</xdr:rowOff>
    </xdr:to>
    <xdr:cxnSp macro="">
      <xdr:nvCxnSpPr>
        <xdr:cNvPr id="130" name="直線コネクタ 129"/>
        <xdr:cNvCxnSpPr/>
      </xdr:nvCxnSpPr>
      <xdr:spPr>
        <a:xfrm flipV="1">
          <a:off x="8750300" y="6449035"/>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67919</xdr:rowOff>
    </xdr:from>
    <xdr:to>
      <xdr:col>41</xdr:col>
      <xdr:colOff>101600</xdr:colOff>
      <xdr:row>37</xdr:row>
      <xdr:rowOff>169520</xdr:rowOff>
    </xdr:to>
    <xdr:sp macro="" textlink="">
      <xdr:nvSpPr>
        <xdr:cNvPr id="131" name="楕円 130"/>
        <xdr:cNvSpPr/>
      </xdr:nvSpPr>
      <xdr:spPr>
        <a:xfrm>
          <a:off x="7810500" y="64115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118719</xdr:rowOff>
    </xdr:from>
    <xdr:to>
      <xdr:col>45</xdr:col>
      <xdr:colOff>177800</xdr:colOff>
      <xdr:row>37</xdr:row>
      <xdr:rowOff>138227</xdr:rowOff>
    </xdr:to>
    <xdr:cxnSp macro="">
      <xdr:nvCxnSpPr>
        <xdr:cNvPr id="132" name="直線コネクタ 131"/>
        <xdr:cNvCxnSpPr/>
      </xdr:nvCxnSpPr>
      <xdr:spPr>
        <a:xfrm>
          <a:off x="7861300" y="6462369"/>
          <a:ext cx="889000" cy="1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85209</xdr:rowOff>
    </xdr:from>
    <xdr:ext cx="469744" cy="259045"/>
    <xdr:sp macro="" textlink="">
      <xdr:nvSpPr>
        <xdr:cNvPr id="133" name="n_1aveValue【道路】&#10;一人当たり延長"/>
        <xdr:cNvSpPr txBox="1"/>
      </xdr:nvSpPr>
      <xdr:spPr>
        <a:xfrm>
          <a:off x="93917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104488</xdr:rowOff>
    </xdr:from>
    <xdr:ext cx="469744" cy="259045"/>
    <xdr:sp macro="" textlink="">
      <xdr:nvSpPr>
        <xdr:cNvPr id="134" name="n_2aveValue【道路】&#10;一人当たり延長"/>
        <xdr:cNvSpPr txBox="1"/>
      </xdr:nvSpPr>
      <xdr:spPr>
        <a:xfrm>
          <a:off x="8515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46727</xdr:rowOff>
    </xdr:from>
    <xdr:ext cx="469744" cy="259045"/>
    <xdr:sp macro="" textlink="">
      <xdr:nvSpPr>
        <xdr:cNvPr id="135" name="n_3aveValue【道路】&#10;一人当たり延長"/>
        <xdr:cNvSpPr txBox="1"/>
      </xdr:nvSpPr>
      <xdr:spPr>
        <a:xfrm>
          <a:off x="7626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36" name="n_4aveValue【道路】&#10;一人当たり延長"/>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1262</xdr:rowOff>
    </xdr:from>
    <xdr:ext cx="534377" cy="259045"/>
    <xdr:sp macro="" textlink="">
      <xdr:nvSpPr>
        <xdr:cNvPr id="137" name="n_1mainValue【道路】&#10;一人当たり延長"/>
        <xdr:cNvSpPr txBox="1"/>
      </xdr:nvSpPr>
      <xdr:spPr>
        <a:xfrm>
          <a:off x="9359411" y="61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34104</xdr:rowOff>
    </xdr:from>
    <xdr:ext cx="469744" cy="259045"/>
    <xdr:sp macro="" textlink="">
      <xdr:nvSpPr>
        <xdr:cNvPr id="138" name="n_2mainValue【道路】&#10;一人当たり延長"/>
        <xdr:cNvSpPr txBox="1"/>
      </xdr:nvSpPr>
      <xdr:spPr>
        <a:xfrm>
          <a:off x="8515427" y="62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14596</xdr:rowOff>
    </xdr:from>
    <xdr:ext cx="534377" cy="259045"/>
    <xdr:sp macro="" textlink="">
      <xdr:nvSpPr>
        <xdr:cNvPr id="139" name="n_3mainValue【道路】&#10;一人当たり延長"/>
        <xdr:cNvSpPr txBox="1"/>
      </xdr:nvSpPr>
      <xdr:spPr>
        <a:xfrm>
          <a:off x="7594111" y="61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2" name="テキスト ボックス 15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2" name="テキスト ボックス 16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66" name="直線コネクタ 165"/>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67" name="【橋りょう・トンネル】&#10;有形固定資産減価償却率最小値テキスト"/>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68" name="直線コネクタ 167"/>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69" name="【橋りょう・トンネル】&#10;有形固定資産減価償却率最大値テキスト"/>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0" name="直線コネクタ 169"/>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1" name="【橋りょう・トンネル】&#10;有形固定資産減価償却率平均値テキスト"/>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2" name="フローチャート: 判断 171"/>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3" name="フローチャート: 判断 172"/>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74" name="フローチャート: 判断 173"/>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75" name="フローチャート: 判断 174"/>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76" name="フローチャート: 判断 175"/>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171269</xdr:rowOff>
    </xdr:from>
    <xdr:to>
      <xdr:col>24</xdr:col>
      <xdr:colOff>114300</xdr:colOff>
      <xdr:row>57</xdr:row>
      <xdr:rowOff>101419</xdr:rowOff>
    </xdr:to>
    <xdr:sp macro="" textlink="">
      <xdr:nvSpPr>
        <xdr:cNvPr id="182" name="楕円 181"/>
        <xdr:cNvSpPr/>
      </xdr:nvSpPr>
      <xdr:spPr>
        <a:xfrm>
          <a:off x="4584700" y="977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22696</xdr:rowOff>
    </xdr:from>
    <xdr:ext cx="405111" cy="259045"/>
    <xdr:sp macro="" textlink="">
      <xdr:nvSpPr>
        <xdr:cNvPr id="183" name="【橋りょう・トンネル】&#10;有形固定資産減価償却率該当値テキスト"/>
        <xdr:cNvSpPr txBox="1"/>
      </xdr:nvSpPr>
      <xdr:spPr>
        <a:xfrm>
          <a:off x="4673600" y="962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119017</xdr:rowOff>
    </xdr:from>
    <xdr:to>
      <xdr:col>20</xdr:col>
      <xdr:colOff>38100</xdr:colOff>
      <xdr:row>57</xdr:row>
      <xdr:rowOff>49167</xdr:rowOff>
    </xdr:to>
    <xdr:sp macro="" textlink="">
      <xdr:nvSpPr>
        <xdr:cNvPr id="184" name="楕円 183"/>
        <xdr:cNvSpPr/>
      </xdr:nvSpPr>
      <xdr:spPr>
        <a:xfrm>
          <a:off x="3746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169817</xdr:rowOff>
    </xdr:from>
    <xdr:to>
      <xdr:col>24</xdr:col>
      <xdr:colOff>63500</xdr:colOff>
      <xdr:row>57</xdr:row>
      <xdr:rowOff>50619</xdr:rowOff>
    </xdr:to>
    <xdr:cxnSp macro="">
      <xdr:nvCxnSpPr>
        <xdr:cNvPr id="185" name="直線コネクタ 184"/>
        <xdr:cNvCxnSpPr/>
      </xdr:nvCxnSpPr>
      <xdr:spPr>
        <a:xfrm>
          <a:off x="3797300" y="9771017"/>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66766</xdr:rowOff>
    </xdr:from>
    <xdr:to>
      <xdr:col>15</xdr:col>
      <xdr:colOff>101600</xdr:colOff>
      <xdr:row>56</xdr:row>
      <xdr:rowOff>168366</xdr:rowOff>
    </xdr:to>
    <xdr:sp macro="" textlink="">
      <xdr:nvSpPr>
        <xdr:cNvPr id="186" name="楕円 185"/>
        <xdr:cNvSpPr/>
      </xdr:nvSpPr>
      <xdr:spPr>
        <a:xfrm>
          <a:off x="2857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117566</xdr:rowOff>
    </xdr:from>
    <xdr:to>
      <xdr:col>19</xdr:col>
      <xdr:colOff>177800</xdr:colOff>
      <xdr:row>56</xdr:row>
      <xdr:rowOff>169817</xdr:rowOff>
    </xdr:to>
    <xdr:cxnSp macro="">
      <xdr:nvCxnSpPr>
        <xdr:cNvPr id="187" name="直線コネクタ 186"/>
        <xdr:cNvCxnSpPr/>
      </xdr:nvCxnSpPr>
      <xdr:spPr>
        <a:xfrm>
          <a:off x="2908300" y="97187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79828</xdr:rowOff>
    </xdr:from>
    <xdr:to>
      <xdr:col>10</xdr:col>
      <xdr:colOff>165100</xdr:colOff>
      <xdr:row>57</xdr:row>
      <xdr:rowOff>9978</xdr:rowOff>
    </xdr:to>
    <xdr:sp macro="" textlink="">
      <xdr:nvSpPr>
        <xdr:cNvPr id="188" name="楕円 187"/>
        <xdr:cNvSpPr/>
      </xdr:nvSpPr>
      <xdr:spPr>
        <a:xfrm>
          <a:off x="1968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117566</xdr:rowOff>
    </xdr:from>
    <xdr:to>
      <xdr:col>15</xdr:col>
      <xdr:colOff>50800</xdr:colOff>
      <xdr:row>56</xdr:row>
      <xdr:rowOff>130628</xdr:rowOff>
    </xdr:to>
    <xdr:cxnSp macro="">
      <xdr:nvCxnSpPr>
        <xdr:cNvPr id="189" name="直線コネクタ 188"/>
        <xdr:cNvCxnSpPr/>
      </xdr:nvCxnSpPr>
      <xdr:spPr>
        <a:xfrm flipV="1">
          <a:off x="2019300" y="97187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0" name="n_1aveValue【橋りょう・トンネル】&#10;有形固定資産減価償却率"/>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1" name="n_2aveValue【橋りょう・トンネル】&#10;有形固定資産減価償却率"/>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1105</xdr:rowOff>
    </xdr:from>
    <xdr:ext cx="405111" cy="259045"/>
    <xdr:sp macro="" textlink="">
      <xdr:nvSpPr>
        <xdr:cNvPr id="192" name="n_3aveValue【橋りょう・トンネル】&#10;有形固定資産減価償却率"/>
        <xdr:cNvSpPr txBox="1"/>
      </xdr:nvSpPr>
      <xdr:spPr>
        <a:xfrm>
          <a:off x="1816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3" name="n_4aveValue【橋りょう・トンネル】&#10;有形固定資産減価償却率"/>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65694</xdr:rowOff>
    </xdr:from>
    <xdr:ext cx="405111" cy="259045"/>
    <xdr:sp macro="" textlink="">
      <xdr:nvSpPr>
        <xdr:cNvPr id="194" name="n_1mainValue【橋りょう・トンネル】&#10;有形固定資産減価償却率"/>
        <xdr:cNvSpPr txBox="1"/>
      </xdr:nvSpPr>
      <xdr:spPr>
        <a:xfrm>
          <a:off x="35820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13443</xdr:rowOff>
    </xdr:from>
    <xdr:ext cx="405111" cy="259045"/>
    <xdr:sp macro="" textlink="">
      <xdr:nvSpPr>
        <xdr:cNvPr id="195" name="n_2mainValue【橋りょう・トンネル】&#10;有形固定資産減価償却率"/>
        <xdr:cNvSpPr txBox="1"/>
      </xdr:nvSpPr>
      <xdr:spPr>
        <a:xfrm>
          <a:off x="27057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26505</xdr:rowOff>
    </xdr:from>
    <xdr:ext cx="405111" cy="259045"/>
    <xdr:sp macro="" textlink="">
      <xdr:nvSpPr>
        <xdr:cNvPr id="196" name="n_3mainValue【橋りょう・トンネル】&#10;有形固定資産減価償却率"/>
        <xdr:cNvSpPr txBox="1"/>
      </xdr:nvSpPr>
      <xdr:spPr>
        <a:xfrm>
          <a:off x="1816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18" name="テキスト ボックス 217"/>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0" name="テキスト ボックス 21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2" name="直線コネクタ 221"/>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3" name="【橋りょう・トンネル】&#10;一人当たり有形固定資産（償却資産）額最小値テキスト"/>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4" name="直線コネクタ 223"/>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5" name="【橋りょう・トンネル】&#10;一人当たり有形固定資産（償却資産）額最大値テキスト"/>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6" name="直線コネクタ 225"/>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27" name="【橋りょう・トンネル】&#10;一人当たり有形固定資産（償却資産）額平均値テキスト"/>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28" name="フローチャート: 判断 227"/>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29" name="フローチャート: 判断 228"/>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0" name="フローチャート: 判断 229"/>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1" name="フローチャート: 判断 230"/>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2" name="フローチャート: 判断 231"/>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74388</xdr:rowOff>
    </xdr:from>
    <xdr:to>
      <xdr:col>55</xdr:col>
      <xdr:colOff>50800</xdr:colOff>
      <xdr:row>63</xdr:row>
      <xdr:rowOff>4538</xdr:rowOff>
    </xdr:to>
    <xdr:sp macro="" textlink="">
      <xdr:nvSpPr>
        <xdr:cNvPr id="238" name="楕円 237"/>
        <xdr:cNvSpPr/>
      </xdr:nvSpPr>
      <xdr:spPr>
        <a:xfrm>
          <a:off x="10426700" y="1070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52815</xdr:rowOff>
    </xdr:from>
    <xdr:ext cx="599010" cy="259045"/>
    <xdr:sp macro="" textlink="">
      <xdr:nvSpPr>
        <xdr:cNvPr id="239" name="【橋りょう・トンネル】&#10;一人当たり有形固定資産（償却資産）額該当値テキスト"/>
        <xdr:cNvSpPr txBox="1"/>
      </xdr:nvSpPr>
      <xdr:spPr>
        <a:xfrm>
          <a:off x="10515600" y="1068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77265</xdr:rowOff>
    </xdr:from>
    <xdr:to>
      <xdr:col>50</xdr:col>
      <xdr:colOff>165100</xdr:colOff>
      <xdr:row>63</xdr:row>
      <xdr:rowOff>7415</xdr:rowOff>
    </xdr:to>
    <xdr:sp macro="" textlink="">
      <xdr:nvSpPr>
        <xdr:cNvPr id="240" name="楕円 239"/>
        <xdr:cNvSpPr/>
      </xdr:nvSpPr>
      <xdr:spPr>
        <a:xfrm>
          <a:off x="9588500" y="1070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125188</xdr:rowOff>
    </xdr:from>
    <xdr:to>
      <xdr:col>55</xdr:col>
      <xdr:colOff>0</xdr:colOff>
      <xdr:row>62</xdr:row>
      <xdr:rowOff>128065</xdr:rowOff>
    </xdr:to>
    <xdr:cxnSp macro="">
      <xdr:nvCxnSpPr>
        <xdr:cNvPr id="241" name="直線コネクタ 240"/>
        <xdr:cNvCxnSpPr/>
      </xdr:nvCxnSpPr>
      <xdr:spPr>
        <a:xfrm flipV="1">
          <a:off x="9639300" y="10755088"/>
          <a:ext cx="8382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79698</xdr:rowOff>
    </xdr:from>
    <xdr:to>
      <xdr:col>46</xdr:col>
      <xdr:colOff>38100</xdr:colOff>
      <xdr:row>63</xdr:row>
      <xdr:rowOff>9848</xdr:rowOff>
    </xdr:to>
    <xdr:sp macro="" textlink="">
      <xdr:nvSpPr>
        <xdr:cNvPr id="242" name="楕円 241"/>
        <xdr:cNvSpPr/>
      </xdr:nvSpPr>
      <xdr:spPr>
        <a:xfrm>
          <a:off x="8699500" y="107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128065</xdr:rowOff>
    </xdr:from>
    <xdr:to>
      <xdr:col>50</xdr:col>
      <xdr:colOff>114300</xdr:colOff>
      <xdr:row>62</xdr:row>
      <xdr:rowOff>130498</xdr:rowOff>
    </xdr:to>
    <xdr:cxnSp macro="">
      <xdr:nvCxnSpPr>
        <xdr:cNvPr id="243" name="直線コネクタ 242"/>
        <xdr:cNvCxnSpPr/>
      </xdr:nvCxnSpPr>
      <xdr:spPr>
        <a:xfrm flipV="1">
          <a:off x="8750300" y="10757965"/>
          <a:ext cx="8890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110738</xdr:rowOff>
    </xdr:from>
    <xdr:to>
      <xdr:col>41</xdr:col>
      <xdr:colOff>101600</xdr:colOff>
      <xdr:row>63</xdr:row>
      <xdr:rowOff>40888</xdr:rowOff>
    </xdr:to>
    <xdr:sp macro="" textlink="">
      <xdr:nvSpPr>
        <xdr:cNvPr id="244" name="楕円 243"/>
        <xdr:cNvSpPr/>
      </xdr:nvSpPr>
      <xdr:spPr>
        <a:xfrm>
          <a:off x="7810500" y="1074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130498</xdr:rowOff>
    </xdr:from>
    <xdr:to>
      <xdr:col>45</xdr:col>
      <xdr:colOff>177800</xdr:colOff>
      <xdr:row>62</xdr:row>
      <xdr:rowOff>161538</xdr:rowOff>
    </xdr:to>
    <xdr:cxnSp macro="">
      <xdr:nvCxnSpPr>
        <xdr:cNvPr id="245" name="直線コネクタ 244"/>
        <xdr:cNvCxnSpPr/>
      </xdr:nvCxnSpPr>
      <xdr:spPr>
        <a:xfrm flipV="1">
          <a:off x="7861300" y="10760398"/>
          <a:ext cx="889000" cy="3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6" name="n_1aveValue【橋りょう・トンネル】&#10;一人当たり有形固定資産（償却資産）額"/>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7" name="n_2aveValue【橋りょう・トンネル】&#10;一人当たり有形固定資産（償却資産）額"/>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8" name="n_3aveValue【橋りょう・トンネル】&#10;一人当たり有形固定資産（償却資産）額"/>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49" name="n_4aveValue【橋りょう・トンネル】&#10;一人当たり有形固定資産（償却資産）額"/>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169992</xdr:rowOff>
    </xdr:from>
    <xdr:ext cx="599010" cy="259045"/>
    <xdr:sp macro="" textlink="">
      <xdr:nvSpPr>
        <xdr:cNvPr id="250" name="n_1mainValue【橋りょう・トンネル】&#10;一人当たり有形固定資産（償却資産）額"/>
        <xdr:cNvSpPr txBox="1"/>
      </xdr:nvSpPr>
      <xdr:spPr>
        <a:xfrm>
          <a:off x="9327095" y="1079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975</xdr:rowOff>
    </xdr:from>
    <xdr:ext cx="599010" cy="259045"/>
    <xdr:sp macro="" textlink="">
      <xdr:nvSpPr>
        <xdr:cNvPr id="251" name="n_2mainValue【橋りょう・トンネル】&#10;一人当たり有形固定資産（償却資産）額"/>
        <xdr:cNvSpPr txBox="1"/>
      </xdr:nvSpPr>
      <xdr:spPr>
        <a:xfrm>
          <a:off x="8450795" y="10802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32015</xdr:rowOff>
    </xdr:from>
    <xdr:ext cx="534377" cy="259045"/>
    <xdr:sp macro="" textlink="">
      <xdr:nvSpPr>
        <xdr:cNvPr id="252" name="n_3mainValue【橋りょう・トンネル】&#10;一人当たり有形固定資産（償却資産）額"/>
        <xdr:cNvSpPr txBox="1"/>
      </xdr:nvSpPr>
      <xdr:spPr>
        <a:xfrm>
          <a:off x="7594111" y="1083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3" name="楕円 292"/>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294" name="【公営住宅】&#10;有形固定資産減価償却率該当値テキスト"/>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295" name="楕円 294"/>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17145</xdr:rowOff>
    </xdr:from>
    <xdr:to>
      <xdr:col>24</xdr:col>
      <xdr:colOff>63500</xdr:colOff>
      <xdr:row>83</xdr:row>
      <xdr:rowOff>41911</xdr:rowOff>
    </xdr:to>
    <xdr:cxnSp macro="">
      <xdr:nvCxnSpPr>
        <xdr:cNvPr id="296" name="直線コネクタ 295"/>
        <xdr:cNvCxnSpPr/>
      </xdr:nvCxnSpPr>
      <xdr:spPr>
        <a:xfrm>
          <a:off x="3797300" y="1424749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107314</xdr:rowOff>
    </xdr:from>
    <xdr:to>
      <xdr:col>15</xdr:col>
      <xdr:colOff>101600</xdr:colOff>
      <xdr:row>83</xdr:row>
      <xdr:rowOff>37464</xdr:rowOff>
    </xdr:to>
    <xdr:sp macro="" textlink="">
      <xdr:nvSpPr>
        <xdr:cNvPr id="297" name="楕円 296"/>
        <xdr:cNvSpPr/>
      </xdr:nvSpPr>
      <xdr:spPr>
        <a:xfrm>
          <a:off x="2857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158114</xdr:rowOff>
    </xdr:from>
    <xdr:to>
      <xdr:col>19</xdr:col>
      <xdr:colOff>177800</xdr:colOff>
      <xdr:row>83</xdr:row>
      <xdr:rowOff>17145</xdr:rowOff>
    </xdr:to>
    <xdr:cxnSp macro="">
      <xdr:nvCxnSpPr>
        <xdr:cNvPr id="298" name="直線コネクタ 297"/>
        <xdr:cNvCxnSpPr/>
      </xdr:nvCxnSpPr>
      <xdr:spPr>
        <a:xfrm>
          <a:off x="2908300" y="142170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76836</xdr:rowOff>
    </xdr:from>
    <xdr:to>
      <xdr:col>10</xdr:col>
      <xdr:colOff>165100</xdr:colOff>
      <xdr:row>83</xdr:row>
      <xdr:rowOff>6986</xdr:rowOff>
    </xdr:to>
    <xdr:sp macro="" textlink="">
      <xdr:nvSpPr>
        <xdr:cNvPr id="299" name="楕円 298"/>
        <xdr:cNvSpPr/>
      </xdr:nvSpPr>
      <xdr:spPr>
        <a:xfrm>
          <a:off x="1968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127636</xdr:rowOff>
    </xdr:from>
    <xdr:to>
      <xdr:col>15</xdr:col>
      <xdr:colOff>50800</xdr:colOff>
      <xdr:row>82</xdr:row>
      <xdr:rowOff>158114</xdr:rowOff>
    </xdr:to>
    <xdr:cxnSp macro="">
      <xdr:nvCxnSpPr>
        <xdr:cNvPr id="300" name="直線コネクタ 299"/>
        <xdr:cNvCxnSpPr/>
      </xdr:nvCxnSpPr>
      <xdr:spPr>
        <a:xfrm>
          <a:off x="2019300" y="141865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1"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2" name="n_2ave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3" name="n_3aveValue【公営住宅】&#10;有形固定資産減価償却率"/>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132097</xdr:rowOff>
    </xdr:from>
    <xdr:ext cx="405111" cy="259045"/>
    <xdr:sp macro="" textlink="">
      <xdr:nvSpPr>
        <xdr:cNvPr id="304" name="n_4aveValue【公営住宅】&#10;有形固定資産減価償却率"/>
        <xdr:cNvSpPr txBox="1"/>
      </xdr:nvSpPr>
      <xdr:spPr>
        <a:xfrm>
          <a:off x="927744" y="1401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84472</xdr:rowOff>
    </xdr:from>
    <xdr:ext cx="405111" cy="259045"/>
    <xdr:sp macro="" textlink="">
      <xdr:nvSpPr>
        <xdr:cNvPr id="305" name="n_1mainValue【公営住宅】&#10;有形固定資産減価償却率"/>
        <xdr:cNvSpPr txBox="1"/>
      </xdr:nvSpPr>
      <xdr:spPr>
        <a:xfrm>
          <a:off x="35820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06" name="n_2mainValue【公営住宅】&#10;有形固定資産減価償却率"/>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07" name="n_3mainValue【公営住宅】&#10;有形固定資産減価償却率"/>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27" name="直線コネクタ 326"/>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28" name="【公営住宅】&#10;一人当たり面積最小値テキスト"/>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29" name="直線コネクタ 328"/>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0" name="【公営住宅】&#10;一人当たり面積最大値テキスト"/>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1" name="直線コネクタ 330"/>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58310</xdr:rowOff>
    </xdr:from>
    <xdr:ext cx="469744" cy="259045"/>
    <xdr:sp macro="" textlink="">
      <xdr:nvSpPr>
        <xdr:cNvPr id="332" name="【公営住宅】&#10;一人当たり面積平均値テキスト"/>
        <xdr:cNvSpPr txBox="1"/>
      </xdr:nvSpPr>
      <xdr:spPr>
        <a:xfrm>
          <a:off x="10515600" y="1428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3" name="フローチャート: 判断 332"/>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4" name="フローチャート: 判断 333"/>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5" name="フローチャート: 判断 334"/>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6" name="フローチャート: 判断 335"/>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37" name="フローチャート: 判断 336"/>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118174</xdr:rowOff>
    </xdr:from>
    <xdr:to>
      <xdr:col>55</xdr:col>
      <xdr:colOff>50800</xdr:colOff>
      <xdr:row>83</xdr:row>
      <xdr:rowOff>48324</xdr:rowOff>
    </xdr:to>
    <xdr:sp macro="" textlink="">
      <xdr:nvSpPr>
        <xdr:cNvPr id="343" name="楕円 342"/>
        <xdr:cNvSpPr/>
      </xdr:nvSpPr>
      <xdr:spPr>
        <a:xfrm>
          <a:off x="10426700" y="1417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141051</xdr:rowOff>
    </xdr:from>
    <xdr:ext cx="469744" cy="259045"/>
    <xdr:sp macro="" textlink="">
      <xdr:nvSpPr>
        <xdr:cNvPr id="344" name="【公営住宅】&#10;一人当たり面積該当値テキスト"/>
        <xdr:cNvSpPr txBox="1"/>
      </xdr:nvSpPr>
      <xdr:spPr>
        <a:xfrm>
          <a:off x="10515600" y="1402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122174</xdr:rowOff>
    </xdr:from>
    <xdr:to>
      <xdr:col>50</xdr:col>
      <xdr:colOff>165100</xdr:colOff>
      <xdr:row>83</xdr:row>
      <xdr:rowOff>52324</xdr:rowOff>
    </xdr:to>
    <xdr:sp macro="" textlink="">
      <xdr:nvSpPr>
        <xdr:cNvPr id="345" name="楕円 344"/>
        <xdr:cNvSpPr/>
      </xdr:nvSpPr>
      <xdr:spPr>
        <a:xfrm>
          <a:off x="9588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168974</xdr:rowOff>
    </xdr:from>
    <xdr:to>
      <xdr:col>55</xdr:col>
      <xdr:colOff>0</xdr:colOff>
      <xdr:row>83</xdr:row>
      <xdr:rowOff>1524</xdr:rowOff>
    </xdr:to>
    <xdr:cxnSp macro="">
      <xdr:nvCxnSpPr>
        <xdr:cNvPr id="346" name="直線コネクタ 345"/>
        <xdr:cNvCxnSpPr/>
      </xdr:nvCxnSpPr>
      <xdr:spPr>
        <a:xfrm flipV="1">
          <a:off x="9639300" y="14227874"/>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125031</xdr:rowOff>
    </xdr:from>
    <xdr:to>
      <xdr:col>46</xdr:col>
      <xdr:colOff>38100</xdr:colOff>
      <xdr:row>83</xdr:row>
      <xdr:rowOff>55181</xdr:rowOff>
    </xdr:to>
    <xdr:sp macro="" textlink="">
      <xdr:nvSpPr>
        <xdr:cNvPr id="347" name="楕円 346"/>
        <xdr:cNvSpPr/>
      </xdr:nvSpPr>
      <xdr:spPr>
        <a:xfrm>
          <a:off x="8699500" y="1418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xdr:rowOff>
    </xdr:from>
    <xdr:to>
      <xdr:col>50</xdr:col>
      <xdr:colOff>114300</xdr:colOff>
      <xdr:row>83</xdr:row>
      <xdr:rowOff>4381</xdr:rowOff>
    </xdr:to>
    <xdr:cxnSp macro="">
      <xdr:nvCxnSpPr>
        <xdr:cNvPr id="348" name="直線コネクタ 347"/>
        <xdr:cNvCxnSpPr/>
      </xdr:nvCxnSpPr>
      <xdr:spPr>
        <a:xfrm flipV="1">
          <a:off x="8750300" y="1423187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115888</xdr:rowOff>
    </xdr:from>
    <xdr:to>
      <xdr:col>41</xdr:col>
      <xdr:colOff>101600</xdr:colOff>
      <xdr:row>83</xdr:row>
      <xdr:rowOff>46038</xdr:rowOff>
    </xdr:to>
    <xdr:sp macro="" textlink="">
      <xdr:nvSpPr>
        <xdr:cNvPr id="349" name="楕円 348"/>
        <xdr:cNvSpPr/>
      </xdr:nvSpPr>
      <xdr:spPr>
        <a:xfrm>
          <a:off x="7810500" y="1417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166688</xdr:rowOff>
    </xdr:from>
    <xdr:to>
      <xdr:col>45</xdr:col>
      <xdr:colOff>177800</xdr:colOff>
      <xdr:row>83</xdr:row>
      <xdr:rowOff>4381</xdr:rowOff>
    </xdr:to>
    <xdr:cxnSp macro="">
      <xdr:nvCxnSpPr>
        <xdr:cNvPr id="350" name="直線コネクタ 349"/>
        <xdr:cNvCxnSpPr/>
      </xdr:nvCxnSpPr>
      <xdr:spPr>
        <a:xfrm>
          <a:off x="7861300" y="1422558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1" name="n_1aveValue【公営住宅】&#10;一人当たり面積"/>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2" name="n_2aveValue【公営住宅】&#10;一人当たり面積"/>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144035</xdr:rowOff>
    </xdr:from>
    <xdr:ext cx="469744" cy="259045"/>
    <xdr:sp macro="" textlink="">
      <xdr:nvSpPr>
        <xdr:cNvPr id="353" name="n_3aveValue【公営住宅】&#10;一人当たり面積"/>
        <xdr:cNvSpPr txBox="1"/>
      </xdr:nvSpPr>
      <xdr:spPr>
        <a:xfrm>
          <a:off x="7626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4" name="n_4aveValue【公営住宅】&#10;一人当たり面積"/>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68851</xdr:rowOff>
    </xdr:from>
    <xdr:ext cx="469744" cy="259045"/>
    <xdr:sp macro="" textlink="">
      <xdr:nvSpPr>
        <xdr:cNvPr id="355" name="n_1mainValue【公営住宅】&#10;一人当たり面積"/>
        <xdr:cNvSpPr txBox="1"/>
      </xdr:nvSpPr>
      <xdr:spPr>
        <a:xfrm>
          <a:off x="9391727" y="139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71708</xdr:rowOff>
    </xdr:from>
    <xdr:ext cx="469744" cy="259045"/>
    <xdr:sp macro="" textlink="">
      <xdr:nvSpPr>
        <xdr:cNvPr id="356" name="n_2mainValue【公営住宅】&#10;一人当たり面積"/>
        <xdr:cNvSpPr txBox="1"/>
      </xdr:nvSpPr>
      <xdr:spPr>
        <a:xfrm>
          <a:off x="8515427" y="1395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57" name="n_3mainValue【公営住宅】&#10;一人当たり面積"/>
        <xdr:cNvSpPr txBox="1"/>
      </xdr:nvSpPr>
      <xdr:spPr>
        <a:xfrm>
          <a:off x="7626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5" name="直線コネクタ 38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86" name="テキスト ボックス 385"/>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87" name="直線コネクタ 38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88" name="テキスト ボックス 38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89" name="直線コネクタ 38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0" name="テキスト ボックス 38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1" name="直線コネクタ 39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2" name="テキスト ボックス 39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396" name="直線コネクタ 395"/>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397" name="【認定こども園・幼稚園・保育所】&#10;有形固定資産減価償却率最小値テキスト"/>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398" name="直線コネクタ 397"/>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399" name="【認定こども園・幼稚園・保育所】&#10;有形固定資産減価償却率最大値テキスト"/>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0" name="直線コネクタ 399"/>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1" name="【認定こども園・幼稚園・保育所】&#10;有形固定資産減価償却率平均値テキスト"/>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2" name="フローチャート: 判断 401"/>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3" name="フローチャート: 判断 402"/>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04" name="フローチャート: 判断 403"/>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05" name="フローチャート: 判断 404"/>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06" name="フローチャート: 判断 405"/>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130556</xdr:rowOff>
    </xdr:from>
    <xdr:to>
      <xdr:col>85</xdr:col>
      <xdr:colOff>177800</xdr:colOff>
      <xdr:row>36</xdr:row>
      <xdr:rowOff>60706</xdr:rowOff>
    </xdr:to>
    <xdr:sp macro="" textlink="">
      <xdr:nvSpPr>
        <xdr:cNvPr id="412" name="楕円 411"/>
        <xdr:cNvSpPr/>
      </xdr:nvSpPr>
      <xdr:spPr>
        <a:xfrm>
          <a:off x="16268700" y="61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108983</xdr:rowOff>
    </xdr:from>
    <xdr:ext cx="405111" cy="259045"/>
    <xdr:sp macro="" textlink="">
      <xdr:nvSpPr>
        <xdr:cNvPr id="413" name="【認定こども園・幼稚園・保育所】&#10;有形固定資産減価償却率該当値テキスト"/>
        <xdr:cNvSpPr txBox="1"/>
      </xdr:nvSpPr>
      <xdr:spPr>
        <a:xfrm>
          <a:off x="16357600"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14" name="楕円 413"/>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36</xdr:row>
      <xdr:rowOff>9906</xdr:rowOff>
    </xdr:to>
    <xdr:cxnSp macro="">
      <xdr:nvCxnSpPr>
        <xdr:cNvPr id="415" name="直線コネクタ 414"/>
        <xdr:cNvCxnSpPr/>
      </xdr:nvCxnSpPr>
      <xdr:spPr>
        <a:xfrm>
          <a:off x="15481300" y="609981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16" name="楕円 415"/>
        <xdr:cNvSpPr/>
      </xdr:nvSpPr>
      <xdr:spPr>
        <a:xfrm>
          <a:off x="14541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99060</xdr:rowOff>
    </xdr:to>
    <xdr:cxnSp macro="">
      <xdr:nvCxnSpPr>
        <xdr:cNvPr id="417" name="直線コネクタ 416"/>
        <xdr:cNvCxnSpPr/>
      </xdr:nvCxnSpPr>
      <xdr:spPr>
        <a:xfrm>
          <a:off x="14592300" y="603123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50546</xdr:rowOff>
    </xdr:from>
    <xdr:to>
      <xdr:col>72</xdr:col>
      <xdr:colOff>38100</xdr:colOff>
      <xdr:row>35</xdr:row>
      <xdr:rowOff>152146</xdr:rowOff>
    </xdr:to>
    <xdr:sp macro="" textlink="">
      <xdr:nvSpPr>
        <xdr:cNvPr id="418" name="楕円 417"/>
        <xdr:cNvSpPr/>
      </xdr:nvSpPr>
      <xdr:spPr>
        <a:xfrm>
          <a:off x="13652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30480</xdr:rowOff>
    </xdr:from>
    <xdr:to>
      <xdr:col>76</xdr:col>
      <xdr:colOff>114300</xdr:colOff>
      <xdr:row>35</xdr:row>
      <xdr:rowOff>101346</xdr:rowOff>
    </xdr:to>
    <xdr:cxnSp macro="">
      <xdr:nvCxnSpPr>
        <xdr:cNvPr id="419" name="直線コネクタ 418"/>
        <xdr:cNvCxnSpPr/>
      </xdr:nvCxnSpPr>
      <xdr:spPr>
        <a:xfrm flipV="1">
          <a:off x="13703300" y="603123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0" name="n_1aveValue【認定こども園・幼稚園・保育所】&#10;有形固定資産減価償却率"/>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72407</xdr:rowOff>
    </xdr:from>
    <xdr:ext cx="405111" cy="259045"/>
    <xdr:sp macro="" textlink="">
      <xdr:nvSpPr>
        <xdr:cNvPr id="421" name="n_2aveValue【認定こども園・幼稚園・保育所】&#10;有形固定資産減価償却率"/>
        <xdr:cNvSpPr txBox="1"/>
      </xdr:nvSpPr>
      <xdr:spPr>
        <a:xfrm>
          <a:off x="14389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22" name="n_3aveValue【認定こども園・幼稚園・保育所】&#10;有形固定資産減価償却率"/>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23" name="n_4aveValue【認定こども園・幼稚園・保育所】&#10;有形固定資産減価償却率"/>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140987</xdr:rowOff>
    </xdr:from>
    <xdr:ext cx="405111" cy="259045"/>
    <xdr:sp macro="" textlink="">
      <xdr:nvSpPr>
        <xdr:cNvPr id="424" name="n_1mainValue【認定こども園・幼稚園・保育所】&#10;有形固定資産減価償却率"/>
        <xdr:cNvSpPr txBox="1"/>
      </xdr:nvSpPr>
      <xdr:spPr>
        <a:xfrm>
          <a:off x="15266044" y="614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5" name="n_2mainValue【認定こども園・幼稚園・保育所】&#10;有形固定資産減価償却率"/>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143273</xdr:rowOff>
    </xdr:from>
    <xdr:ext cx="405111" cy="259045"/>
    <xdr:sp macro="" textlink="">
      <xdr:nvSpPr>
        <xdr:cNvPr id="426" name="n_3mainValue【認定こども園・幼稚園・保育所】&#10;有形固定資産減価償却率"/>
        <xdr:cNvSpPr txBox="1"/>
      </xdr:nvSpPr>
      <xdr:spPr>
        <a:xfrm>
          <a:off x="13500744" y="614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7" name="直線コネクタ 4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8" name="テキスト ボックス 4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9" name="直線コネクタ 4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0" name="テキスト ボックス 4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1" name="直線コネクタ 4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2" name="テキスト ボックス 4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3" name="直線コネクタ 4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4" name="テキスト ボックス 4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5" name="直線コネクタ 4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6" name="テキスト ボックス 4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0" name="直線コネクタ 449"/>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51"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52" name="直線コネクタ 451"/>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53" name="【認定こども園・幼稚園・保育所】&#10;一人当たり面積最大値テキスト"/>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54" name="直線コネクタ 453"/>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55"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56" name="フローチャート: 判断 45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57" name="フローチャート: 判断 456"/>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58" name="フローチャート: 判断 457"/>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59" name="フローチャート: 判断 458"/>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0" name="フローチャート: 判断 459"/>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86360</xdr:rowOff>
    </xdr:from>
    <xdr:to>
      <xdr:col>116</xdr:col>
      <xdr:colOff>114300</xdr:colOff>
      <xdr:row>40</xdr:row>
      <xdr:rowOff>16510</xdr:rowOff>
    </xdr:to>
    <xdr:sp macro="" textlink="">
      <xdr:nvSpPr>
        <xdr:cNvPr id="466" name="楕円 465"/>
        <xdr:cNvSpPr/>
      </xdr:nvSpPr>
      <xdr:spPr>
        <a:xfrm>
          <a:off x="22110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64787</xdr:rowOff>
    </xdr:from>
    <xdr:ext cx="469744" cy="259045"/>
    <xdr:sp macro="" textlink="">
      <xdr:nvSpPr>
        <xdr:cNvPr id="467" name="【認定こども園・幼稚園・保育所】&#10;一人当たり面積該当値テキスト"/>
        <xdr:cNvSpPr txBox="1"/>
      </xdr:nvSpPr>
      <xdr:spPr>
        <a:xfrm>
          <a:off x="22199600" y="675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68" name="楕円 467"/>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137160</xdr:rowOff>
    </xdr:from>
    <xdr:to>
      <xdr:col>116</xdr:col>
      <xdr:colOff>63500</xdr:colOff>
      <xdr:row>39</xdr:row>
      <xdr:rowOff>137160</xdr:rowOff>
    </xdr:to>
    <xdr:cxnSp macro="">
      <xdr:nvCxnSpPr>
        <xdr:cNvPr id="469" name="直線コネクタ 468"/>
        <xdr:cNvCxnSpPr/>
      </xdr:nvCxnSpPr>
      <xdr:spPr>
        <a:xfrm>
          <a:off x="21323300" y="6823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86360</xdr:rowOff>
    </xdr:from>
    <xdr:to>
      <xdr:col>107</xdr:col>
      <xdr:colOff>101600</xdr:colOff>
      <xdr:row>40</xdr:row>
      <xdr:rowOff>16510</xdr:rowOff>
    </xdr:to>
    <xdr:sp macro="" textlink="">
      <xdr:nvSpPr>
        <xdr:cNvPr id="470" name="楕円 469"/>
        <xdr:cNvSpPr/>
      </xdr:nvSpPr>
      <xdr:spPr>
        <a:xfrm>
          <a:off x="20383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39</xdr:row>
      <xdr:rowOff>137160</xdr:rowOff>
    </xdr:to>
    <xdr:cxnSp macro="">
      <xdr:nvCxnSpPr>
        <xdr:cNvPr id="471" name="直線コネクタ 470"/>
        <xdr:cNvCxnSpPr/>
      </xdr:nvCxnSpPr>
      <xdr:spPr>
        <a:xfrm>
          <a:off x="20434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72" name="楕円 471"/>
        <xdr:cNvSpPr/>
      </xdr:nvSpPr>
      <xdr:spPr>
        <a:xfrm>
          <a:off x="19494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137160</xdr:rowOff>
    </xdr:from>
    <xdr:to>
      <xdr:col>107</xdr:col>
      <xdr:colOff>50800</xdr:colOff>
      <xdr:row>39</xdr:row>
      <xdr:rowOff>144780</xdr:rowOff>
    </xdr:to>
    <xdr:cxnSp macro="">
      <xdr:nvCxnSpPr>
        <xdr:cNvPr id="473" name="直線コネクタ 472"/>
        <xdr:cNvCxnSpPr/>
      </xdr:nvCxnSpPr>
      <xdr:spPr>
        <a:xfrm flipV="1">
          <a:off x="19545300" y="682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74" name="n_1ave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75" name="n_2aveValue【認定こども園・幼稚園・保育所】&#10;一人当たり面積"/>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76" name="n_3aveValue【認定こども園・幼稚園・保育所】&#10;一人当たり面積"/>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77" name="n_4aveValue【認定こども園・幼稚園・保育所】&#10;一人当たり面積"/>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78"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7637</xdr:rowOff>
    </xdr:from>
    <xdr:ext cx="469744" cy="259045"/>
    <xdr:sp macro="" textlink="">
      <xdr:nvSpPr>
        <xdr:cNvPr id="479" name="n_2mainValue【認定こども園・幼稚園・保育所】&#10;一人当たり面積"/>
        <xdr:cNvSpPr txBox="1"/>
      </xdr:nvSpPr>
      <xdr:spPr>
        <a:xfrm>
          <a:off x="201994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480" name="n_3main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1" name="テキスト ボックス 4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1" name="テキスト ボックス 50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05" name="直線コネクタ 504"/>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0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07" name="直線コネクタ 50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08" name="【学校施設】&#10;有形固定資産減価償却率最大値テキスト"/>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09" name="直線コネクタ 508"/>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10" name="【学校施設】&#10;有形固定資産減価償却率平均値テキスト"/>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11" name="フローチャート: 判断 510"/>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12" name="フローチャート: 判断 511"/>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3" name="フローチャート: 判断 512"/>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14" name="フローチャート: 判断 513"/>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15" name="フローチャート: 判断 514"/>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101600</xdr:rowOff>
    </xdr:from>
    <xdr:to>
      <xdr:col>85</xdr:col>
      <xdr:colOff>177800</xdr:colOff>
      <xdr:row>65</xdr:row>
      <xdr:rowOff>31750</xdr:rowOff>
    </xdr:to>
    <xdr:sp macro="" textlink="">
      <xdr:nvSpPr>
        <xdr:cNvPr id="521" name="楕円 520"/>
        <xdr:cNvSpPr/>
      </xdr:nvSpPr>
      <xdr:spPr>
        <a:xfrm>
          <a:off x="16268700" y="1107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16527</xdr:rowOff>
    </xdr:from>
    <xdr:ext cx="405111" cy="259045"/>
    <xdr:sp macro="" textlink="">
      <xdr:nvSpPr>
        <xdr:cNvPr id="522" name="【学校施設】&#10;有形固定資産減価償却率該当値テキスト"/>
        <xdr:cNvSpPr txBox="1"/>
      </xdr:nvSpPr>
      <xdr:spPr>
        <a:xfrm>
          <a:off x="16357600" y="1098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6350</xdr:rowOff>
    </xdr:from>
    <xdr:to>
      <xdr:col>81</xdr:col>
      <xdr:colOff>101600</xdr:colOff>
      <xdr:row>64</xdr:row>
      <xdr:rowOff>107950</xdr:rowOff>
    </xdr:to>
    <xdr:sp macro="" textlink="">
      <xdr:nvSpPr>
        <xdr:cNvPr id="523" name="楕円 522"/>
        <xdr:cNvSpPr/>
      </xdr:nvSpPr>
      <xdr:spPr>
        <a:xfrm>
          <a:off x="15430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57150</xdr:rowOff>
    </xdr:from>
    <xdr:to>
      <xdr:col>85</xdr:col>
      <xdr:colOff>127000</xdr:colOff>
      <xdr:row>64</xdr:row>
      <xdr:rowOff>152400</xdr:rowOff>
    </xdr:to>
    <xdr:cxnSp macro="">
      <xdr:nvCxnSpPr>
        <xdr:cNvPr id="524" name="直線コネクタ 523"/>
        <xdr:cNvCxnSpPr/>
      </xdr:nvCxnSpPr>
      <xdr:spPr>
        <a:xfrm>
          <a:off x="15481300" y="110299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xdr:rowOff>
    </xdr:from>
    <xdr:to>
      <xdr:col>76</xdr:col>
      <xdr:colOff>165100</xdr:colOff>
      <xdr:row>64</xdr:row>
      <xdr:rowOff>104140</xdr:rowOff>
    </xdr:to>
    <xdr:sp macro="" textlink="">
      <xdr:nvSpPr>
        <xdr:cNvPr id="525" name="楕円 524"/>
        <xdr:cNvSpPr/>
      </xdr:nvSpPr>
      <xdr:spPr>
        <a:xfrm>
          <a:off x="1454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53340</xdr:rowOff>
    </xdr:from>
    <xdr:to>
      <xdr:col>81</xdr:col>
      <xdr:colOff>50800</xdr:colOff>
      <xdr:row>64</xdr:row>
      <xdr:rowOff>57150</xdr:rowOff>
    </xdr:to>
    <xdr:cxnSp macro="">
      <xdr:nvCxnSpPr>
        <xdr:cNvPr id="526" name="直線コネクタ 525"/>
        <xdr:cNvCxnSpPr/>
      </xdr:nvCxnSpPr>
      <xdr:spPr>
        <a:xfrm>
          <a:off x="14592300" y="11026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90170</xdr:rowOff>
    </xdr:from>
    <xdr:to>
      <xdr:col>72</xdr:col>
      <xdr:colOff>38100</xdr:colOff>
      <xdr:row>64</xdr:row>
      <xdr:rowOff>20320</xdr:rowOff>
    </xdr:to>
    <xdr:sp macro="" textlink="">
      <xdr:nvSpPr>
        <xdr:cNvPr id="527" name="楕円 526"/>
        <xdr:cNvSpPr/>
      </xdr:nvSpPr>
      <xdr:spPr>
        <a:xfrm>
          <a:off x="136525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140970</xdr:rowOff>
    </xdr:from>
    <xdr:to>
      <xdr:col>76</xdr:col>
      <xdr:colOff>114300</xdr:colOff>
      <xdr:row>64</xdr:row>
      <xdr:rowOff>53340</xdr:rowOff>
    </xdr:to>
    <xdr:cxnSp macro="">
      <xdr:nvCxnSpPr>
        <xdr:cNvPr id="528" name="直線コネクタ 527"/>
        <xdr:cNvCxnSpPr/>
      </xdr:nvCxnSpPr>
      <xdr:spPr>
        <a:xfrm>
          <a:off x="13703300" y="10942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529"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30"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31" name="n_3aveValue【学校施設】&#10;有形固定資産減価償却率"/>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158767</xdr:rowOff>
    </xdr:from>
    <xdr:ext cx="405111" cy="259045"/>
    <xdr:sp macro="" textlink="">
      <xdr:nvSpPr>
        <xdr:cNvPr id="532" name="n_4aveValue【学校施設】&#10;有形固定資産減価償却率"/>
        <xdr:cNvSpPr txBox="1"/>
      </xdr:nvSpPr>
      <xdr:spPr>
        <a:xfrm>
          <a:off x="12611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99077</xdr:rowOff>
    </xdr:from>
    <xdr:ext cx="405111" cy="259045"/>
    <xdr:sp macro="" textlink="">
      <xdr:nvSpPr>
        <xdr:cNvPr id="533" name="n_1mainValue【学校施設】&#10;有形固定資産減価償却率"/>
        <xdr:cNvSpPr txBox="1"/>
      </xdr:nvSpPr>
      <xdr:spPr>
        <a:xfrm>
          <a:off x="15266044" y="1107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95267</xdr:rowOff>
    </xdr:from>
    <xdr:ext cx="405111" cy="259045"/>
    <xdr:sp macro="" textlink="">
      <xdr:nvSpPr>
        <xdr:cNvPr id="534" name="n_2mainValue【学校施設】&#10;有形固定資産減価償却率"/>
        <xdr:cNvSpPr txBox="1"/>
      </xdr:nvSpPr>
      <xdr:spPr>
        <a:xfrm>
          <a:off x="14389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11447</xdr:rowOff>
    </xdr:from>
    <xdr:ext cx="405111" cy="259045"/>
    <xdr:sp macro="" textlink="">
      <xdr:nvSpPr>
        <xdr:cNvPr id="535" name="n_3mainValue【学校施設】&#10;有形固定資産減価償却率"/>
        <xdr:cNvSpPr txBox="1"/>
      </xdr:nvSpPr>
      <xdr:spPr>
        <a:xfrm>
          <a:off x="13500744"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47" name="直線コネクタ 54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8" name="テキスト ボックス 54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9" name="直線コネクタ 54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0" name="テキスト ボックス 54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1" name="直線コネクタ 55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2" name="テキスト ボックス 55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3" name="直線コネクタ 55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4" name="テキスト ボックス 55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5" name="直線コネクタ 55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56" name="テキスト ボックス 55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7" name="直線コネクタ 55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58" name="テキスト ボックス 55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62" name="直線コネクタ 561"/>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3" name="【学校施設】&#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4" name="直線コネクタ 563"/>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65" name="【学校施設】&#10;一人当たり面積最大値テキスト"/>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66" name="直線コネクタ 565"/>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15801</xdr:rowOff>
    </xdr:from>
    <xdr:ext cx="469744" cy="259045"/>
    <xdr:sp macro="" textlink="">
      <xdr:nvSpPr>
        <xdr:cNvPr id="567" name="【学校施設】&#10;一人当たり面積平均値テキスト"/>
        <xdr:cNvSpPr txBox="1"/>
      </xdr:nvSpPr>
      <xdr:spPr>
        <a:xfrm>
          <a:off x="22199600" y="10302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68" name="フローチャート: 判断 567"/>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69" name="フローチャート: 判断 568"/>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70" name="フローチャート: 判断 569"/>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71" name="フローチャート: 判断 570"/>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72" name="フローチャート: 判断 571"/>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83094</xdr:rowOff>
    </xdr:from>
    <xdr:to>
      <xdr:col>116</xdr:col>
      <xdr:colOff>114300</xdr:colOff>
      <xdr:row>59</xdr:row>
      <xdr:rowOff>13244</xdr:rowOff>
    </xdr:to>
    <xdr:sp macro="" textlink="">
      <xdr:nvSpPr>
        <xdr:cNvPr id="578" name="楕円 577"/>
        <xdr:cNvSpPr/>
      </xdr:nvSpPr>
      <xdr:spPr>
        <a:xfrm>
          <a:off x="22110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105971</xdr:rowOff>
    </xdr:from>
    <xdr:ext cx="469744" cy="259045"/>
    <xdr:sp macro="" textlink="">
      <xdr:nvSpPr>
        <xdr:cNvPr id="579" name="【学校施設】&#10;一人当たり面積該当値テキスト"/>
        <xdr:cNvSpPr txBox="1"/>
      </xdr:nvSpPr>
      <xdr:spPr>
        <a:xfrm>
          <a:off x="22199600" y="987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105954</xdr:rowOff>
    </xdr:from>
    <xdr:to>
      <xdr:col>112</xdr:col>
      <xdr:colOff>38100</xdr:colOff>
      <xdr:row>59</xdr:row>
      <xdr:rowOff>36104</xdr:rowOff>
    </xdr:to>
    <xdr:sp macro="" textlink="">
      <xdr:nvSpPr>
        <xdr:cNvPr id="580" name="楕円 579"/>
        <xdr:cNvSpPr/>
      </xdr:nvSpPr>
      <xdr:spPr>
        <a:xfrm>
          <a:off x="2127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133894</xdr:rowOff>
    </xdr:from>
    <xdr:to>
      <xdr:col>116</xdr:col>
      <xdr:colOff>63500</xdr:colOff>
      <xdr:row>58</xdr:row>
      <xdr:rowOff>156754</xdr:rowOff>
    </xdr:to>
    <xdr:cxnSp macro="">
      <xdr:nvCxnSpPr>
        <xdr:cNvPr id="581" name="直線コネクタ 580"/>
        <xdr:cNvCxnSpPr/>
      </xdr:nvCxnSpPr>
      <xdr:spPr>
        <a:xfrm flipV="1">
          <a:off x="21323300" y="100779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123916</xdr:rowOff>
    </xdr:from>
    <xdr:to>
      <xdr:col>107</xdr:col>
      <xdr:colOff>101600</xdr:colOff>
      <xdr:row>59</xdr:row>
      <xdr:rowOff>54066</xdr:rowOff>
    </xdr:to>
    <xdr:sp macro="" textlink="">
      <xdr:nvSpPr>
        <xdr:cNvPr id="582" name="楕円 581"/>
        <xdr:cNvSpPr/>
      </xdr:nvSpPr>
      <xdr:spPr>
        <a:xfrm>
          <a:off x="20383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156754</xdr:rowOff>
    </xdr:from>
    <xdr:to>
      <xdr:col>111</xdr:col>
      <xdr:colOff>177800</xdr:colOff>
      <xdr:row>59</xdr:row>
      <xdr:rowOff>3266</xdr:rowOff>
    </xdr:to>
    <xdr:cxnSp macro="">
      <xdr:nvCxnSpPr>
        <xdr:cNvPr id="583" name="直線コネクタ 582"/>
        <xdr:cNvCxnSpPr/>
      </xdr:nvCxnSpPr>
      <xdr:spPr>
        <a:xfrm flipV="1">
          <a:off x="20434300" y="1010085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48804</xdr:rowOff>
    </xdr:from>
    <xdr:to>
      <xdr:col>102</xdr:col>
      <xdr:colOff>165100</xdr:colOff>
      <xdr:row>59</xdr:row>
      <xdr:rowOff>150404</xdr:rowOff>
    </xdr:to>
    <xdr:sp macro="" textlink="">
      <xdr:nvSpPr>
        <xdr:cNvPr id="584" name="楕円 583"/>
        <xdr:cNvSpPr/>
      </xdr:nvSpPr>
      <xdr:spPr>
        <a:xfrm>
          <a:off x="19494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3266</xdr:rowOff>
    </xdr:from>
    <xdr:to>
      <xdr:col>107</xdr:col>
      <xdr:colOff>50800</xdr:colOff>
      <xdr:row>59</xdr:row>
      <xdr:rowOff>99604</xdr:rowOff>
    </xdr:to>
    <xdr:cxnSp macro="">
      <xdr:nvCxnSpPr>
        <xdr:cNvPr id="585" name="直線コネクタ 584"/>
        <xdr:cNvCxnSpPr/>
      </xdr:nvCxnSpPr>
      <xdr:spPr>
        <a:xfrm flipV="1">
          <a:off x="19545300" y="10118816"/>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162758</xdr:rowOff>
    </xdr:from>
    <xdr:ext cx="469744" cy="259045"/>
    <xdr:sp macro="" textlink="">
      <xdr:nvSpPr>
        <xdr:cNvPr id="586" name="n_1aveValue【学校施設】&#10;一人当たり面積"/>
        <xdr:cNvSpPr txBox="1"/>
      </xdr:nvSpPr>
      <xdr:spPr>
        <a:xfrm>
          <a:off x="21075727" y="1044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2739</xdr:rowOff>
    </xdr:from>
    <xdr:ext cx="469744" cy="259045"/>
    <xdr:sp macro="" textlink="">
      <xdr:nvSpPr>
        <xdr:cNvPr id="587" name="n_2aveValue【学校施設】&#10;一人当たり面積"/>
        <xdr:cNvSpPr txBox="1"/>
      </xdr:nvSpPr>
      <xdr:spPr>
        <a:xfrm>
          <a:off x="20199427" y="1046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94178</xdr:rowOff>
    </xdr:from>
    <xdr:ext cx="469744" cy="259045"/>
    <xdr:sp macro="" textlink="">
      <xdr:nvSpPr>
        <xdr:cNvPr id="588" name="n_3aveValue【学校施設】&#10;一人当たり面積"/>
        <xdr:cNvSpPr txBox="1"/>
      </xdr:nvSpPr>
      <xdr:spPr>
        <a:xfrm>
          <a:off x="193104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589" name="n_4aveValue【学校施設】&#10;一人当たり面積"/>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52631</xdr:rowOff>
    </xdr:from>
    <xdr:ext cx="469744" cy="259045"/>
    <xdr:sp macro="" textlink="">
      <xdr:nvSpPr>
        <xdr:cNvPr id="590" name="n_1mainValue【学校施設】&#10;一人当たり面積"/>
        <xdr:cNvSpPr txBox="1"/>
      </xdr:nvSpPr>
      <xdr:spPr>
        <a:xfrm>
          <a:off x="21075727" y="982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70593</xdr:rowOff>
    </xdr:from>
    <xdr:ext cx="469744" cy="259045"/>
    <xdr:sp macro="" textlink="">
      <xdr:nvSpPr>
        <xdr:cNvPr id="591" name="n_2mainValue【学校施設】&#10;一人当たり面積"/>
        <xdr:cNvSpPr txBox="1"/>
      </xdr:nvSpPr>
      <xdr:spPr>
        <a:xfrm>
          <a:off x="20199427" y="984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166931</xdr:rowOff>
    </xdr:from>
    <xdr:ext cx="469744" cy="259045"/>
    <xdr:sp macro="" textlink="">
      <xdr:nvSpPr>
        <xdr:cNvPr id="592" name="n_3mainValue【学校施設】&#10;一人当たり面積"/>
        <xdr:cNvSpPr txBox="1"/>
      </xdr:nvSpPr>
      <xdr:spPr>
        <a:xfrm>
          <a:off x="193104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4" name="直線コネクタ 6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5" name="テキスト ボックス 60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6" name="直線コネクタ 6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7" name="テキスト ボックス 6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8" name="直線コネクタ 6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9" name="テキスト ボックス 6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0" name="直線コネクタ 6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1" name="テキスト ボックス 6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2" name="直線コネクタ 6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3" name="テキスト ボックス 61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5" name="テキスト ボックス 61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123825</xdr:rowOff>
    </xdr:from>
    <xdr:to>
      <xdr:col>85</xdr:col>
      <xdr:colOff>126364</xdr:colOff>
      <xdr:row>86</xdr:row>
      <xdr:rowOff>114300</xdr:rowOff>
    </xdr:to>
    <xdr:cxnSp macro="">
      <xdr:nvCxnSpPr>
        <xdr:cNvPr id="617" name="直線コネクタ 616"/>
        <xdr:cNvCxnSpPr/>
      </xdr:nvCxnSpPr>
      <xdr:spPr>
        <a:xfrm flipV="1">
          <a:off x="16318864" y="1332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9" name="直線コネクタ 61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70502</xdr:rowOff>
    </xdr:from>
    <xdr:ext cx="405111" cy="259045"/>
    <xdr:sp macro="" textlink="">
      <xdr:nvSpPr>
        <xdr:cNvPr id="620" name="【児童館】&#10;有形固定資産減価償却率最大値テキスト"/>
        <xdr:cNvSpPr txBox="1"/>
      </xdr:nvSpPr>
      <xdr:spPr>
        <a:xfrm>
          <a:off x="16357600" y="1310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123825</xdr:rowOff>
    </xdr:from>
    <xdr:to>
      <xdr:col>86</xdr:col>
      <xdr:colOff>25400</xdr:colOff>
      <xdr:row>77</xdr:row>
      <xdr:rowOff>123825</xdr:rowOff>
    </xdr:to>
    <xdr:cxnSp macro="">
      <xdr:nvCxnSpPr>
        <xdr:cNvPr id="621" name="直線コネクタ 620"/>
        <xdr:cNvCxnSpPr/>
      </xdr:nvCxnSpPr>
      <xdr:spPr>
        <a:xfrm>
          <a:off x="16230600" y="1332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23513</xdr:rowOff>
    </xdr:from>
    <xdr:ext cx="405111" cy="259045"/>
    <xdr:sp macro="" textlink="">
      <xdr:nvSpPr>
        <xdr:cNvPr id="622" name="【児童館】&#10;有形固定資産減価償却率平均値テキスト"/>
        <xdr:cNvSpPr txBox="1"/>
      </xdr:nvSpPr>
      <xdr:spPr>
        <a:xfrm>
          <a:off x="16357600" y="13739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636</xdr:rowOff>
    </xdr:from>
    <xdr:to>
      <xdr:col>85</xdr:col>
      <xdr:colOff>177800</xdr:colOff>
      <xdr:row>81</xdr:row>
      <xdr:rowOff>102236</xdr:rowOff>
    </xdr:to>
    <xdr:sp macro="" textlink="">
      <xdr:nvSpPr>
        <xdr:cNvPr id="623" name="フローチャート: 判断 622"/>
        <xdr:cNvSpPr/>
      </xdr:nvSpPr>
      <xdr:spPr>
        <a:xfrm>
          <a:off x="162687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128270</xdr:rowOff>
    </xdr:from>
    <xdr:to>
      <xdr:col>81</xdr:col>
      <xdr:colOff>101600</xdr:colOff>
      <xdr:row>81</xdr:row>
      <xdr:rowOff>58420</xdr:rowOff>
    </xdr:to>
    <xdr:sp macro="" textlink="">
      <xdr:nvSpPr>
        <xdr:cNvPr id="624" name="フローチャート: 判断 623"/>
        <xdr:cNvSpPr/>
      </xdr:nvSpPr>
      <xdr:spPr>
        <a:xfrm>
          <a:off x="15430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95886</xdr:rowOff>
    </xdr:from>
    <xdr:to>
      <xdr:col>76</xdr:col>
      <xdr:colOff>165100</xdr:colOff>
      <xdr:row>81</xdr:row>
      <xdr:rowOff>26036</xdr:rowOff>
    </xdr:to>
    <xdr:sp macro="" textlink="">
      <xdr:nvSpPr>
        <xdr:cNvPr id="625" name="フローチャート: 判断 624"/>
        <xdr:cNvSpPr/>
      </xdr:nvSpPr>
      <xdr:spPr>
        <a:xfrm>
          <a:off x="14541500" y="1381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120650</xdr:rowOff>
    </xdr:from>
    <xdr:to>
      <xdr:col>72</xdr:col>
      <xdr:colOff>38100</xdr:colOff>
      <xdr:row>81</xdr:row>
      <xdr:rowOff>50800</xdr:rowOff>
    </xdr:to>
    <xdr:sp macro="" textlink="">
      <xdr:nvSpPr>
        <xdr:cNvPr id="626" name="フローチャート: 判断 625"/>
        <xdr:cNvSpPr/>
      </xdr:nvSpPr>
      <xdr:spPr>
        <a:xfrm>
          <a:off x="1365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627" name="フローチャート: 判断 626"/>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8" name="テキスト ボックス 6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9" name="テキスト ボックス 6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0" name="テキスト ボックス 6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1" name="テキスト ボックス 6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2" name="テキスト ボックス 6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71120</xdr:rowOff>
    </xdr:from>
    <xdr:to>
      <xdr:col>85</xdr:col>
      <xdr:colOff>177800</xdr:colOff>
      <xdr:row>83</xdr:row>
      <xdr:rowOff>1270</xdr:rowOff>
    </xdr:to>
    <xdr:sp macro="" textlink="">
      <xdr:nvSpPr>
        <xdr:cNvPr id="633" name="楕円 632"/>
        <xdr:cNvSpPr/>
      </xdr:nvSpPr>
      <xdr:spPr>
        <a:xfrm>
          <a:off x="16268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49547</xdr:rowOff>
    </xdr:from>
    <xdr:ext cx="405111" cy="259045"/>
    <xdr:sp macro="" textlink="">
      <xdr:nvSpPr>
        <xdr:cNvPr id="634" name="【児童館】&#10;有形固定資産減価償却率該当値テキスト"/>
        <xdr:cNvSpPr txBox="1"/>
      </xdr:nvSpPr>
      <xdr:spPr>
        <a:xfrm>
          <a:off x="16357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635" name="楕円 634"/>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121920</xdr:rowOff>
    </xdr:to>
    <xdr:cxnSp macro="">
      <xdr:nvCxnSpPr>
        <xdr:cNvPr id="636" name="直線コネクタ 635"/>
        <xdr:cNvCxnSpPr/>
      </xdr:nvCxnSpPr>
      <xdr:spPr>
        <a:xfrm>
          <a:off x="15481300" y="141255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37" name="楕円 636"/>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66675</xdr:rowOff>
    </xdr:to>
    <xdr:cxnSp macro="">
      <xdr:nvCxnSpPr>
        <xdr:cNvPr id="638" name="直線コネクタ 637"/>
        <xdr:cNvCxnSpPr/>
      </xdr:nvCxnSpPr>
      <xdr:spPr>
        <a:xfrm>
          <a:off x="14592300" y="140703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639" name="楕円 638"/>
        <xdr:cNvSpPr/>
      </xdr:nvSpPr>
      <xdr:spPr>
        <a:xfrm>
          <a:off x="13652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11430</xdr:rowOff>
    </xdr:to>
    <xdr:cxnSp macro="">
      <xdr:nvCxnSpPr>
        <xdr:cNvPr id="640" name="直線コネクタ 639"/>
        <xdr:cNvCxnSpPr/>
      </xdr:nvCxnSpPr>
      <xdr:spPr>
        <a:xfrm>
          <a:off x="13703300" y="140150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74947</xdr:rowOff>
    </xdr:from>
    <xdr:ext cx="405111" cy="259045"/>
    <xdr:sp macro="" textlink="">
      <xdr:nvSpPr>
        <xdr:cNvPr id="641" name="n_1aveValue【児童館】&#10;有形固定資産減価償却率"/>
        <xdr:cNvSpPr txBox="1"/>
      </xdr:nvSpPr>
      <xdr:spPr>
        <a:xfrm>
          <a:off x="15266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642" name="n_2aveValue【児童館】&#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67327</xdr:rowOff>
    </xdr:from>
    <xdr:ext cx="405111" cy="259045"/>
    <xdr:sp macro="" textlink="">
      <xdr:nvSpPr>
        <xdr:cNvPr id="643" name="n_3aveValue【児童館】&#10;有形固定資産減価償却率"/>
        <xdr:cNvSpPr txBox="1"/>
      </xdr:nvSpPr>
      <xdr:spPr>
        <a:xfrm>
          <a:off x="13500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164482</xdr:rowOff>
    </xdr:from>
    <xdr:ext cx="405111" cy="259045"/>
    <xdr:sp macro="" textlink="">
      <xdr:nvSpPr>
        <xdr:cNvPr id="644" name="n_4aveValue【児童館】&#10;有形固定資産減価償却率"/>
        <xdr:cNvSpPr txBox="1"/>
      </xdr:nvSpPr>
      <xdr:spPr>
        <a:xfrm>
          <a:off x="12611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645" name="n_1mainValue【児童館】&#10;有形固定資産減価償却率"/>
        <xdr:cNvSpPr txBox="1"/>
      </xdr:nvSpPr>
      <xdr:spPr>
        <a:xfrm>
          <a:off x="15266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53357</xdr:rowOff>
    </xdr:from>
    <xdr:ext cx="405111" cy="259045"/>
    <xdr:sp macro="" textlink="">
      <xdr:nvSpPr>
        <xdr:cNvPr id="646" name="n_2mainValue【児童館】&#10;有形固定資産減価償却率"/>
        <xdr:cNvSpPr txBox="1"/>
      </xdr:nvSpPr>
      <xdr:spPr>
        <a:xfrm>
          <a:off x="14389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647" name="n_3mainValue【児童館】&#10;有形固定資産減価償却率"/>
        <xdr:cNvSpPr txBox="1"/>
      </xdr:nvSpPr>
      <xdr:spPr>
        <a:xfrm>
          <a:off x="13500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6" name="テキスト ボックス 6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7" name="直線コネクタ 6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8" name="直線コネクタ 65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9" name="テキスト ボックス 65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0" name="直線コネクタ 65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1" name="テキスト ボックス 66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2" name="直線コネクタ 66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3" name="テキスト ボックス 66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4" name="直線コネクタ 66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5" name="テキスト ボックス 66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6" name="直線コネクタ 66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7" name="テキスト ボックス 66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8" name="直線コネクタ 66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9" name="テキスト ボックス 66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70757</xdr:rowOff>
    </xdr:from>
    <xdr:to>
      <xdr:col>116</xdr:col>
      <xdr:colOff>62864</xdr:colOff>
      <xdr:row>86</xdr:row>
      <xdr:rowOff>103414</xdr:rowOff>
    </xdr:to>
    <xdr:cxnSp macro="">
      <xdr:nvCxnSpPr>
        <xdr:cNvPr id="673" name="直線コネクタ 672"/>
        <xdr:cNvCxnSpPr/>
      </xdr:nvCxnSpPr>
      <xdr:spPr>
        <a:xfrm flipV="1">
          <a:off x="22160864" y="1344385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107241</xdr:rowOff>
    </xdr:from>
    <xdr:ext cx="469744" cy="259045"/>
    <xdr:sp macro="" textlink="">
      <xdr:nvSpPr>
        <xdr:cNvPr id="674" name="【児童館】&#10;一人当たり面積最小値テキスト"/>
        <xdr:cNvSpPr txBox="1"/>
      </xdr:nvSpPr>
      <xdr:spPr>
        <a:xfrm>
          <a:off x="22199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103414</xdr:rowOff>
    </xdr:from>
    <xdr:to>
      <xdr:col>116</xdr:col>
      <xdr:colOff>152400</xdr:colOff>
      <xdr:row>86</xdr:row>
      <xdr:rowOff>103414</xdr:rowOff>
    </xdr:to>
    <xdr:cxnSp macro="">
      <xdr:nvCxnSpPr>
        <xdr:cNvPr id="675" name="直線コネクタ 674"/>
        <xdr:cNvCxnSpPr/>
      </xdr:nvCxnSpPr>
      <xdr:spPr>
        <a:xfrm>
          <a:off x="22072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17434</xdr:rowOff>
    </xdr:from>
    <xdr:ext cx="469744" cy="259045"/>
    <xdr:sp macro="" textlink="">
      <xdr:nvSpPr>
        <xdr:cNvPr id="676" name="【児童館】&#10;一人当たり面積最大値テキスト"/>
        <xdr:cNvSpPr txBox="1"/>
      </xdr:nvSpPr>
      <xdr:spPr>
        <a:xfrm>
          <a:off x="22199600" y="1321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70757</xdr:rowOff>
    </xdr:from>
    <xdr:to>
      <xdr:col>116</xdr:col>
      <xdr:colOff>152400</xdr:colOff>
      <xdr:row>78</xdr:row>
      <xdr:rowOff>70757</xdr:rowOff>
    </xdr:to>
    <xdr:cxnSp macro="">
      <xdr:nvCxnSpPr>
        <xdr:cNvPr id="677" name="直線コネクタ 676"/>
        <xdr:cNvCxnSpPr/>
      </xdr:nvCxnSpPr>
      <xdr:spPr>
        <a:xfrm>
          <a:off x="22072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678"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679" name="フローチャート: 判断 678"/>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0" name="フローチャート: 判断 67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81" name="フローチャート: 判断 68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682" name="フローチャート: 判断 681"/>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77107</xdr:rowOff>
    </xdr:from>
    <xdr:to>
      <xdr:col>98</xdr:col>
      <xdr:colOff>38100</xdr:colOff>
      <xdr:row>84</xdr:row>
      <xdr:rowOff>7257</xdr:rowOff>
    </xdr:to>
    <xdr:sp macro="" textlink="">
      <xdr:nvSpPr>
        <xdr:cNvPr id="683" name="フローチャート: 判断 682"/>
        <xdr:cNvSpPr/>
      </xdr:nvSpPr>
      <xdr:spPr>
        <a:xfrm>
          <a:off x="18605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36286</xdr:rowOff>
    </xdr:from>
    <xdr:to>
      <xdr:col>116</xdr:col>
      <xdr:colOff>114300</xdr:colOff>
      <xdr:row>80</xdr:row>
      <xdr:rowOff>137886</xdr:rowOff>
    </xdr:to>
    <xdr:sp macro="" textlink="">
      <xdr:nvSpPr>
        <xdr:cNvPr id="689" name="楕円 688"/>
        <xdr:cNvSpPr/>
      </xdr:nvSpPr>
      <xdr:spPr>
        <a:xfrm>
          <a:off x="221107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59163</xdr:rowOff>
    </xdr:from>
    <xdr:ext cx="469744" cy="259045"/>
    <xdr:sp macro="" textlink="">
      <xdr:nvSpPr>
        <xdr:cNvPr id="690" name="【児童館】&#10;一人当たり面積該当値テキスト"/>
        <xdr:cNvSpPr txBox="1"/>
      </xdr:nvSpPr>
      <xdr:spPr>
        <a:xfrm>
          <a:off x="22199600" y="136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36286</xdr:rowOff>
    </xdr:from>
    <xdr:to>
      <xdr:col>112</xdr:col>
      <xdr:colOff>38100</xdr:colOff>
      <xdr:row>80</xdr:row>
      <xdr:rowOff>137886</xdr:rowOff>
    </xdr:to>
    <xdr:sp macro="" textlink="">
      <xdr:nvSpPr>
        <xdr:cNvPr id="691" name="楕円 690"/>
        <xdr:cNvSpPr/>
      </xdr:nvSpPr>
      <xdr:spPr>
        <a:xfrm>
          <a:off x="21272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87086</xdr:rowOff>
    </xdr:from>
    <xdr:to>
      <xdr:col>116</xdr:col>
      <xdr:colOff>63500</xdr:colOff>
      <xdr:row>80</xdr:row>
      <xdr:rowOff>87086</xdr:rowOff>
    </xdr:to>
    <xdr:cxnSp macro="">
      <xdr:nvCxnSpPr>
        <xdr:cNvPr id="692" name="直線コネクタ 691"/>
        <xdr:cNvCxnSpPr/>
      </xdr:nvCxnSpPr>
      <xdr:spPr>
        <a:xfrm>
          <a:off x="21323300" y="13803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36286</xdr:rowOff>
    </xdr:from>
    <xdr:to>
      <xdr:col>107</xdr:col>
      <xdr:colOff>101600</xdr:colOff>
      <xdr:row>80</xdr:row>
      <xdr:rowOff>137886</xdr:rowOff>
    </xdr:to>
    <xdr:sp macro="" textlink="">
      <xdr:nvSpPr>
        <xdr:cNvPr id="693" name="楕円 692"/>
        <xdr:cNvSpPr/>
      </xdr:nvSpPr>
      <xdr:spPr>
        <a:xfrm>
          <a:off x="20383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87086</xdr:rowOff>
    </xdr:from>
    <xdr:to>
      <xdr:col>111</xdr:col>
      <xdr:colOff>177800</xdr:colOff>
      <xdr:row>80</xdr:row>
      <xdr:rowOff>87086</xdr:rowOff>
    </xdr:to>
    <xdr:cxnSp macro="">
      <xdr:nvCxnSpPr>
        <xdr:cNvPr id="694" name="直線コネクタ 693"/>
        <xdr:cNvCxnSpPr/>
      </xdr:nvCxnSpPr>
      <xdr:spPr>
        <a:xfrm>
          <a:off x="20434300" y="13803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36286</xdr:rowOff>
    </xdr:from>
    <xdr:to>
      <xdr:col>102</xdr:col>
      <xdr:colOff>165100</xdr:colOff>
      <xdr:row>80</xdr:row>
      <xdr:rowOff>137886</xdr:rowOff>
    </xdr:to>
    <xdr:sp macro="" textlink="">
      <xdr:nvSpPr>
        <xdr:cNvPr id="695" name="楕円 694"/>
        <xdr:cNvSpPr/>
      </xdr:nvSpPr>
      <xdr:spPr>
        <a:xfrm>
          <a:off x="19494500" y="137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87086</xdr:rowOff>
    </xdr:from>
    <xdr:to>
      <xdr:col>107</xdr:col>
      <xdr:colOff>50800</xdr:colOff>
      <xdr:row>80</xdr:row>
      <xdr:rowOff>87086</xdr:rowOff>
    </xdr:to>
    <xdr:cxnSp macro="">
      <xdr:nvCxnSpPr>
        <xdr:cNvPr id="696" name="直線コネクタ 695"/>
        <xdr:cNvCxnSpPr/>
      </xdr:nvCxnSpPr>
      <xdr:spPr>
        <a:xfrm>
          <a:off x="19545300" y="13803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697"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98" name="n_2aveValue【児童館】&#10;一人当たり面積"/>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699" name="n_3aveValue【児童館】&#10;一人当たり面積"/>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23784</xdr:rowOff>
    </xdr:from>
    <xdr:ext cx="469744" cy="259045"/>
    <xdr:sp macro="" textlink="">
      <xdr:nvSpPr>
        <xdr:cNvPr id="700" name="n_4aveValue【児童館】&#10;一人当たり面積"/>
        <xdr:cNvSpPr txBox="1"/>
      </xdr:nvSpPr>
      <xdr:spPr>
        <a:xfrm>
          <a:off x="18421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154413</xdr:rowOff>
    </xdr:from>
    <xdr:ext cx="469744" cy="259045"/>
    <xdr:sp macro="" textlink="">
      <xdr:nvSpPr>
        <xdr:cNvPr id="701" name="n_1mainValue【児童館】&#10;一人当たり面積"/>
        <xdr:cNvSpPr txBox="1"/>
      </xdr:nvSpPr>
      <xdr:spPr>
        <a:xfrm>
          <a:off x="210757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154413</xdr:rowOff>
    </xdr:from>
    <xdr:ext cx="469744" cy="259045"/>
    <xdr:sp macro="" textlink="">
      <xdr:nvSpPr>
        <xdr:cNvPr id="702" name="n_2mainValue【児童館】&#10;一人当たり面積"/>
        <xdr:cNvSpPr txBox="1"/>
      </xdr:nvSpPr>
      <xdr:spPr>
        <a:xfrm>
          <a:off x="20199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154413</xdr:rowOff>
    </xdr:from>
    <xdr:ext cx="469744" cy="259045"/>
    <xdr:sp macro="" textlink="">
      <xdr:nvSpPr>
        <xdr:cNvPr id="703" name="n_3mainValue【児童館】&#10;一人当たり面積"/>
        <xdr:cNvSpPr txBox="1"/>
      </xdr:nvSpPr>
      <xdr:spPr>
        <a:xfrm>
          <a:off x="19310427" y="13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4" name="正方形/長方形 70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5" name="正方形/長方形 70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6" name="正方形/長方形 70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7" name="正方形/長方形 70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8" name="正方形/長方形 70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9" name="正方形/長方形 70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0" name="正方形/長方形 70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正方形/長方形 71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2" name="テキスト ボックス 71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3" name="直線コネクタ 71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4" name="テキスト ボックス 71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715" name="直線コネクタ 71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716" name="テキスト ボックス 71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717" name="直線コネクタ 71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718" name="テキスト ボックス 71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719" name="直線コネクタ 71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720" name="テキスト ボックス 71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1" name="直線コネクタ 7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2" name="テキスト ボックス 7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723" name="直線コネクタ 72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724" name="テキスト ボックス 72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725" name="直線コネクタ 72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726" name="テキスト ボックス 72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727" name="直線コネクタ 72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728" name="テキスト ボックス 727"/>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9" name="直線コネクタ 7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30" name="テキスト ボックス 72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732" name="直線コネクタ 731"/>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733" name="【公民館】&#10;有形固定資産減価償却率最小値テキスト"/>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734" name="直線コネクタ 733"/>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35"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36" name="直線コネクタ 735"/>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737" name="【公民館】&#10;有形固定資産減価償却率平均値テキスト"/>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738" name="フローチャート: 判断 737"/>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739" name="フローチャート: 判断 738"/>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740" name="フローチャート: 判断 739"/>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741" name="フローチャート: 判断 740"/>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742" name="フローチャート: 判断 741"/>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3" name="テキスト ボックス 7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4" name="テキスト ボックス 7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5" name="テキスト ボックス 7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6" name="テキスト ボックス 7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7" name="テキスト ボックス 7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116839</xdr:rowOff>
    </xdr:from>
    <xdr:to>
      <xdr:col>85</xdr:col>
      <xdr:colOff>177800</xdr:colOff>
      <xdr:row>108</xdr:row>
      <xdr:rowOff>46989</xdr:rowOff>
    </xdr:to>
    <xdr:sp macro="" textlink="">
      <xdr:nvSpPr>
        <xdr:cNvPr id="748" name="楕円 747"/>
        <xdr:cNvSpPr/>
      </xdr:nvSpPr>
      <xdr:spPr>
        <a:xfrm>
          <a:off x="16268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31766</xdr:rowOff>
    </xdr:from>
    <xdr:ext cx="405111" cy="259045"/>
    <xdr:sp macro="" textlink="">
      <xdr:nvSpPr>
        <xdr:cNvPr id="749" name="【公民館】&#10;有形固定資産減価償却率該当値テキスト"/>
        <xdr:cNvSpPr txBox="1"/>
      </xdr:nvSpPr>
      <xdr:spPr>
        <a:xfrm>
          <a:off x="16357600"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79693</xdr:rowOff>
    </xdr:from>
    <xdr:to>
      <xdr:col>81</xdr:col>
      <xdr:colOff>101600</xdr:colOff>
      <xdr:row>108</xdr:row>
      <xdr:rowOff>9843</xdr:rowOff>
    </xdr:to>
    <xdr:sp macro="" textlink="">
      <xdr:nvSpPr>
        <xdr:cNvPr id="750" name="楕円 749"/>
        <xdr:cNvSpPr/>
      </xdr:nvSpPr>
      <xdr:spPr>
        <a:xfrm>
          <a:off x="15430500" y="18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130493</xdr:rowOff>
    </xdr:from>
    <xdr:to>
      <xdr:col>85</xdr:col>
      <xdr:colOff>127000</xdr:colOff>
      <xdr:row>107</xdr:row>
      <xdr:rowOff>167639</xdr:rowOff>
    </xdr:to>
    <xdr:cxnSp macro="">
      <xdr:nvCxnSpPr>
        <xdr:cNvPr id="751" name="直線コネクタ 750"/>
        <xdr:cNvCxnSpPr/>
      </xdr:nvCxnSpPr>
      <xdr:spPr>
        <a:xfrm>
          <a:off x="15481300" y="18475643"/>
          <a:ext cx="8382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42545</xdr:rowOff>
    </xdr:from>
    <xdr:to>
      <xdr:col>76</xdr:col>
      <xdr:colOff>165100</xdr:colOff>
      <xdr:row>107</xdr:row>
      <xdr:rowOff>144145</xdr:rowOff>
    </xdr:to>
    <xdr:sp macro="" textlink="">
      <xdr:nvSpPr>
        <xdr:cNvPr id="752" name="楕円 751"/>
        <xdr:cNvSpPr/>
      </xdr:nvSpPr>
      <xdr:spPr>
        <a:xfrm>
          <a:off x="145415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93345</xdr:rowOff>
    </xdr:from>
    <xdr:to>
      <xdr:col>81</xdr:col>
      <xdr:colOff>50800</xdr:colOff>
      <xdr:row>107</xdr:row>
      <xdr:rowOff>130493</xdr:rowOff>
    </xdr:to>
    <xdr:cxnSp macro="">
      <xdr:nvCxnSpPr>
        <xdr:cNvPr id="753" name="直線コネクタ 752"/>
        <xdr:cNvCxnSpPr/>
      </xdr:nvCxnSpPr>
      <xdr:spPr>
        <a:xfrm>
          <a:off x="14592300" y="1843849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754" name="楕円 753"/>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93345</xdr:rowOff>
    </xdr:to>
    <xdr:cxnSp macro="">
      <xdr:nvCxnSpPr>
        <xdr:cNvPr id="755" name="直線コネクタ 754"/>
        <xdr:cNvCxnSpPr/>
      </xdr:nvCxnSpPr>
      <xdr:spPr>
        <a:xfrm>
          <a:off x="13703300" y="183642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756" name="n_1aveValue【公民館】&#10;有形固定資産減価償却率"/>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757" name="n_2aveValue【公民館】&#10;有形固定資産減価償却率"/>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758" name="n_3aveValue【公民館】&#10;有形固定資産減価償却率"/>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123525</xdr:rowOff>
    </xdr:from>
    <xdr:ext cx="405111" cy="259045"/>
    <xdr:sp macro="" textlink="">
      <xdr:nvSpPr>
        <xdr:cNvPr id="759" name="n_4aveValue【公民館】&#10;有形固定資産減価償却率"/>
        <xdr:cNvSpPr txBox="1"/>
      </xdr:nvSpPr>
      <xdr:spPr>
        <a:xfrm>
          <a:off x="12611744" y="17782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970</xdr:rowOff>
    </xdr:from>
    <xdr:ext cx="405111" cy="259045"/>
    <xdr:sp macro="" textlink="">
      <xdr:nvSpPr>
        <xdr:cNvPr id="760" name="n_1mainValue【公民館】&#10;有形固定資産減価償却率"/>
        <xdr:cNvSpPr txBox="1"/>
      </xdr:nvSpPr>
      <xdr:spPr>
        <a:xfrm>
          <a:off x="15266044" y="1851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135272</xdr:rowOff>
    </xdr:from>
    <xdr:ext cx="405111" cy="259045"/>
    <xdr:sp macro="" textlink="">
      <xdr:nvSpPr>
        <xdr:cNvPr id="761" name="n_2mainValue【公民館】&#10;有形固定資産減価償却率"/>
        <xdr:cNvSpPr txBox="1"/>
      </xdr:nvSpPr>
      <xdr:spPr>
        <a:xfrm>
          <a:off x="14389744" y="1848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762" name="n_3mainValue【公民館】&#10;有形固定資産減価償却率"/>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3" name="正方形/長方形 7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4" name="正方形/長方形 7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5" name="正方形/長方形 7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6" name="正方形/長方形 7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7" name="正方形/長方形 7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8" name="正方形/長方形 7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9" name="正方形/長方形 7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0" name="正方形/長方形 7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1" name="テキスト ボックス 7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2" name="直線コネクタ 7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3" name="直線コネクタ 7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4" name="テキスト ボックス 7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5" name="直線コネクタ 7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6" name="テキスト ボックス 7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7" name="直線コネクタ 7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8" name="テキスト ボックス 7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9" name="直線コネクタ 7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0" name="テキスト ボックス 7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1" name="直線コネクタ 7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2" name="テキスト ボックス 7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86" name="直線コネクタ 785"/>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87"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88" name="直線コネクタ 787"/>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89" name="【公民館】&#10;一人当たり面積最大値テキスト"/>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90" name="直線コネクタ 789"/>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791"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92" name="フローチャート: 判断 79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93" name="フローチャート: 判断 792"/>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94" name="フローチャート: 判断 793"/>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95" name="フローチャート: 判断 794"/>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96" name="フローチャート: 判断 795"/>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170180</xdr:rowOff>
    </xdr:from>
    <xdr:to>
      <xdr:col>116</xdr:col>
      <xdr:colOff>114300</xdr:colOff>
      <xdr:row>101</xdr:row>
      <xdr:rowOff>100330</xdr:rowOff>
    </xdr:to>
    <xdr:sp macro="" textlink="">
      <xdr:nvSpPr>
        <xdr:cNvPr id="802" name="楕円 801"/>
        <xdr:cNvSpPr/>
      </xdr:nvSpPr>
      <xdr:spPr>
        <a:xfrm>
          <a:off x="22110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21607</xdr:rowOff>
    </xdr:from>
    <xdr:ext cx="469744" cy="259045"/>
    <xdr:sp macro="" textlink="">
      <xdr:nvSpPr>
        <xdr:cNvPr id="803" name="【公民館】&#10;一人当たり面積該当値テキスト"/>
        <xdr:cNvSpPr txBox="1"/>
      </xdr:nvSpPr>
      <xdr:spPr>
        <a:xfrm>
          <a:off x="22199600"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13970</xdr:rowOff>
    </xdr:from>
    <xdr:to>
      <xdr:col>112</xdr:col>
      <xdr:colOff>38100</xdr:colOff>
      <xdr:row>101</xdr:row>
      <xdr:rowOff>115570</xdr:rowOff>
    </xdr:to>
    <xdr:sp macro="" textlink="">
      <xdr:nvSpPr>
        <xdr:cNvPr id="804" name="楕円 803"/>
        <xdr:cNvSpPr/>
      </xdr:nvSpPr>
      <xdr:spPr>
        <a:xfrm>
          <a:off x="21272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49530</xdr:rowOff>
    </xdr:from>
    <xdr:to>
      <xdr:col>116</xdr:col>
      <xdr:colOff>63500</xdr:colOff>
      <xdr:row>101</xdr:row>
      <xdr:rowOff>64770</xdr:rowOff>
    </xdr:to>
    <xdr:cxnSp macro="">
      <xdr:nvCxnSpPr>
        <xdr:cNvPr id="805" name="直線コネクタ 804"/>
        <xdr:cNvCxnSpPr/>
      </xdr:nvCxnSpPr>
      <xdr:spPr>
        <a:xfrm flipV="1">
          <a:off x="21323300" y="17365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21589</xdr:rowOff>
    </xdr:from>
    <xdr:to>
      <xdr:col>107</xdr:col>
      <xdr:colOff>101600</xdr:colOff>
      <xdr:row>101</xdr:row>
      <xdr:rowOff>123189</xdr:rowOff>
    </xdr:to>
    <xdr:sp macro="" textlink="">
      <xdr:nvSpPr>
        <xdr:cNvPr id="806" name="楕円 805"/>
        <xdr:cNvSpPr/>
      </xdr:nvSpPr>
      <xdr:spPr>
        <a:xfrm>
          <a:off x="20383500" y="1733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64770</xdr:rowOff>
    </xdr:from>
    <xdr:to>
      <xdr:col>111</xdr:col>
      <xdr:colOff>177800</xdr:colOff>
      <xdr:row>101</xdr:row>
      <xdr:rowOff>72389</xdr:rowOff>
    </xdr:to>
    <xdr:cxnSp macro="">
      <xdr:nvCxnSpPr>
        <xdr:cNvPr id="807" name="直線コネクタ 806"/>
        <xdr:cNvCxnSpPr/>
      </xdr:nvCxnSpPr>
      <xdr:spPr>
        <a:xfrm flipV="1">
          <a:off x="20434300" y="173812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08" name="楕円 807"/>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72389</xdr:rowOff>
    </xdr:from>
    <xdr:to>
      <xdr:col>107</xdr:col>
      <xdr:colOff>50800</xdr:colOff>
      <xdr:row>103</xdr:row>
      <xdr:rowOff>11430</xdr:rowOff>
    </xdr:to>
    <xdr:cxnSp macro="">
      <xdr:nvCxnSpPr>
        <xdr:cNvPr id="809" name="直線コネクタ 808"/>
        <xdr:cNvCxnSpPr/>
      </xdr:nvCxnSpPr>
      <xdr:spPr>
        <a:xfrm flipV="1">
          <a:off x="19545300" y="17388839"/>
          <a:ext cx="889000" cy="28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121938</xdr:rowOff>
    </xdr:from>
    <xdr:ext cx="469744" cy="259045"/>
    <xdr:sp macro="" textlink="">
      <xdr:nvSpPr>
        <xdr:cNvPr id="810" name="n_1aveValue【公民館】&#10;一人当たり面積"/>
        <xdr:cNvSpPr txBox="1"/>
      </xdr:nvSpPr>
      <xdr:spPr>
        <a:xfrm>
          <a:off x="210757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811" name="n_2aveValue【公民館】&#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22877</xdr:rowOff>
    </xdr:from>
    <xdr:ext cx="469744" cy="259045"/>
    <xdr:sp macro="" textlink="">
      <xdr:nvSpPr>
        <xdr:cNvPr id="812" name="n_3aveValue【公民館】&#10;一人当たり面積"/>
        <xdr:cNvSpPr txBox="1"/>
      </xdr:nvSpPr>
      <xdr:spPr>
        <a:xfrm>
          <a:off x="19310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813" name="n_4aveValue【公民館】&#10;一人当たり面積"/>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132097</xdr:rowOff>
    </xdr:from>
    <xdr:ext cx="469744" cy="259045"/>
    <xdr:sp macro="" textlink="">
      <xdr:nvSpPr>
        <xdr:cNvPr id="814" name="n_1mainValue【公民館】&#10;一人当たり面積"/>
        <xdr:cNvSpPr txBox="1"/>
      </xdr:nvSpPr>
      <xdr:spPr>
        <a:xfrm>
          <a:off x="21075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139716</xdr:rowOff>
    </xdr:from>
    <xdr:ext cx="469744" cy="259045"/>
    <xdr:sp macro="" textlink="">
      <xdr:nvSpPr>
        <xdr:cNvPr id="815" name="n_2mainValue【公民館】&#10;一人当たり面積"/>
        <xdr:cNvSpPr txBox="1"/>
      </xdr:nvSpPr>
      <xdr:spPr>
        <a:xfrm>
          <a:off x="20199427" y="171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16"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が類似団体より低い水準となっているのは、平成初期に整備された施設が多くを占めるためである。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年代に整備された施設が多くを占めるためである。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66222</xdr:rowOff>
    </xdr:from>
    <xdr:to>
      <xdr:col>24</xdr:col>
      <xdr:colOff>114300</xdr:colOff>
      <xdr:row>40</xdr:row>
      <xdr:rowOff>167822</xdr:rowOff>
    </xdr:to>
    <xdr:sp macro="" textlink="">
      <xdr:nvSpPr>
        <xdr:cNvPr id="74" name="楕円 73"/>
        <xdr:cNvSpPr/>
      </xdr:nvSpPr>
      <xdr:spPr>
        <a:xfrm>
          <a:off x="45847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44649</xdr:rowOff>
    </xdr:from>
    <xdr:ext cx="405111" cy="259045"/>
    <xdr:sp macro="" textlink="">
      <xdr:nvSpPr>
        <xdr:cNvPr id="75" name="【図書館】&#10;有形固定資産減価償却率該当値テキスト"/>
        <xdr:cNvSpPr txBox="1"/>
      </xdr:nvSpPr>
      <xdr:spPr>
        <a:xfrm>
          <a:off x="4673600"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30299</xdr:rowOff>
    </xdr:from>
    <xdr:to>
      <xdr:col>20</xdr:col>
      <xdr:colOff>38100</xdr:colOff>
      <xdr:row>40</xdr:row>
      <xdr:rowOff>131899</xdr:rowOff>
    </xdr:to>
    <xdr:sp macro="" textlink="">
      <xdr:nvSpPr>
        <xdr:cNvPr id="76" name="楕円 75"/>
        <xdr:cNvSpPr/>
      </xdr:nvSpPr>
      <xdr:spPr>
        <a:xfrm>
          <a:off x="3746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81099</xdr:rowOff>
    </xdr:from>
    <xdr:to>
      <xdr:col>24</xdr:col>
      <xdr:colOff>63500</xdr:colOff>
      <xdr:row>40</xdr:row>
      <xdr:rowOff>117022</xdr:rowOff>
    </xdr:to>
    <xdr:cxnSp macro="">
      <xdr:nvCxnSpPr>
        <xdr:cNvPr id="77" name="直線コネクタ 76"/>
        <xdr:cNvCxnSpPr/>
      </xdr:nvCxnSpPr>
      <xdr:spPr>
        <a:xfrm>
          <a:off x="3797300" y="69390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167459</xdr:rowOff>
    </xdr:from>
    <xdr:to>
      <xdr:col>15</xdr:col>
      <xdr:colOff>101600</xdr:colOff>
      <xdr:row>40</xdr:row>
      <xdr:rowOff>97609</xdr:rowOff>
    </xdr:to>
    <xdr:sp macro="" textlink="">
      <xdr:nvSpPr>
        <xdr:cNvPr id="78" name="楕円 77"/>
        <xdr:cNvSpPr/>
      </xdr:nvSpPr>
      <xdr:spPr>
        <a:xfrm>
          <a:off x="2857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46809</xdr:rowOff>
    </xdr:from>
    <xdr:to>
      <xdr:col>19</xdr:col>
      <xdr:colOff>177800</xdr:colOff>
      <xdr:row>40</xdr:row>
      <xdr:rowOff>81099</xdr:rowOff>
    </xdr:to>
    <xdr:cxnSp macro="">
      <xdr:nvCxnSpPr>
        <xdr:cNvPr id="79" name="直線コネクタ 78"/>
        <xdr:cNvCxnSpPr/>
      </xdr:nvCxnSpPr>
      <xdr:spPr>
        <a:xfrm>
          <a:off x="2908300" y="69048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170724</xdr:rowOff>
    </xdr:from>
    <xdr:to>
      <xdr:col>10</xdr:col>
      <xdr:colOff>165100</xdr:colOff>
      <xdr:row>40</xdr:row>
      <xdr:rowOff>100874</xdr:rowOff>
    </xdr:to>
    <xdr:sp macro="" textlink="">
      <xdr:nvSpPr>
        <xdr:cNvPr id="80" name="楕円 79"/>
        <xdr:cNvSpPr/>
      </xdr:nvSpPr>
      <xdr:spPr>
        <a:xfrm>
          <a:off x="1968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46809</xdr:rowOff>
    </xdr:from>
    <xdr:to>
      <xdr:col>15</xdr:col>
      <xdr:colOff>50800</xdr:colOff>
      <xdr:row>40</xdr:row>
      <xdr:rowOff>50074</xdr:rowOff>
    </xdr:to>
    <xdr:cxnSp macro="">
      <xdr:nvCxnSpPr>
        <xdr:cNvPr id="81" name="直線コネクタ 80"/>
        <xdr:cNvCxnSpPr/>
      </xdr:nvCxnSpPr>
      <xdr:spPr>
        <a:xfrm flipV="1">
          <a:off x="2019300" y="690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2" name="n_1aveValue【図書館】&#10;有形固定資産減価償却率"/>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3"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4" name="n_3aveValue【図書館】&#10;有形固定資産減価償却率"/>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5" name="n_4aveValue【図書館】&#10;有形固定資産減価償却率"/>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123026</xdr:rowOff>
    </xdr:from>
    <xdr:ext cx="405111" cy="259045"/>
    <xdr:sp macro="" textlink="">
      <xdr:nvSpPr>
        <xdr:cNvPr id="86" name="n_1mainValue【図書館】&#10;有形固定資産減価償却率"/>
        <xdr:cNvSpPr txBox="1"/>
      </xdr:nvSpPr>
      <xdr:spPr>
        <a:xfrm>
          <a:off x="35820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88736</xdr:rowOff>
    </xdr:from>
    <xdr:ext cx="405111" cy="259045"/>
    <xdr:sp macro="" textlink="">
      <xdr:nvSpPr>
        <xdr:cNvPr id="87" name="n_2mainValue【図書館】&#10;有形固定資産減価償却率"/>
        <xdr:cNvSpPr txBox="1"/>
      </xdr:nvSpPr>
      <xdr:spPr>
        <a:xfrm>
          <a:off x="2705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92001</xdr:rowOff>
    </xdr:from>
    <xdr:ext cx="405111" cy="259045"/>
    <xdr:sp macro="" textlink="">
      <xdr:nvSpPr>
        <xdr:cNvPr id="88" name="n_3mainValue【図書館】&#10;有形固定資産減価償却率"/>
        <xdr:cNvSpPr txBox="1"/>
      </xdr:nvSpPr>
      <xdr:spPr>
        <a:xfrm>
          <a:off x="1816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2" name="直線コネクタ 111"/>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3"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4" name="直線コネクタ 113"/>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5" name="【図書館】&#10;一人当たり面積最大値テキスト"/>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6" name="直線コネクタ 115"/>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17"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18" name="フローチャート: 判断 117"/>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9" name="フローチャート: 判断 118"/>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0" name="フローチャート: 判断 119"/>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1" name="フローチャート: 判断 120"/>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2" name="フローチャート: 判断 121"/>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31750</xdr:rowOff>
    </xdr:from>
    <xdr:to>
      <xdr:col>55</xdr:col>
      <xdr:colOff>50800</xdr:colOff>
      <xdr:row>39</xdr:row>
      <xdr:rowOff>133350</xdr:rowOff>
    </xdr:to>
    <xdr:sp macro="" textlink="">
      <xdr:nvSpPr>
        <xdr:cNvPr id="128" name="楕円 127"/>
        <xdr:cNvSpPr/>
      </xdr:nvSpPr>
      <xdr:spPr>
        <a:xfrm>
          <a:off x="104267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10177</xdr:rowOff>
    </xdr:from>
    <xdr:ext cx="469744" cy="259045"/>
    <xdr:sp macro="" textlink="">
      <xdr:nvSpPr>
        <xdr:cNvPr id="129" name="【図書館】&#10;一人当たり面積該当値テキスト"/>
        <xdr:cNvSpPr txBox="1"/>
      </xdr:nvSpPr>
      <xdr:spPr>
        <a:xfrm>
          <a:off x="105156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30" name="楕円 129"/>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82550</xdr:rowOff>
    </xdr:from>
    <xdr:to>
      <xdr:col>55</xdr:col>
      <xdr:colOff>0</xdr:colOff>
      <xdr:row>39</xdr:row>
      <xdr:rowOff>82550</xdr:rowOff>
    </xdr:to>
    <xdr:cxnSp macro="">
      <xdr:nvCxnSpPr>
        <xdr:cNvPr id="131" name="直線コネクタ 130"/>
        <xdr:cNvCxnSpPr/>
      </xdr:nvCxnSpPr>
      <xdr:spPr>
        <a:xfrm>
          <a:off x="9639300" y="676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32" name="楕円 131"/>
        <xdr:cNvSpPr/>
      </xdr:nvSpPr>
      <xdr:spPr>
        <a:xfrm>
          <a:off x="8699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82550</xdr:rowOff>
    </xdr:from>
    <xdr:to>
      <xdr:col>50</xdr:col>
      <xdr:colOff>114300</xdr:colOff>
      <xdr:row>39</xdr:row>
      <xdr:rowOff>95250</xdr:rowOff>
    </xdr:to>
    <xdr:cxnSp macro="">
      <xdr:nvCxnSpPr>
        <xdr:cNvPr id="133" name="直線コネクタ 132"/>
        <xdr:cNvCxnSpPr/>
      </xdr:nvCxnSpPr>
      <xdr:spPr>
        <a:xfrm flipV="1">
          <a:off x="8750300" y="676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152400</xdr:rowOff>
    </xdr:from>
    <xdr:to>
      <xdr:col>41</xdr:col>
      <xdr:colOff>101600</xdr:colOff>
      <xdr:row>39</xdr:row>
      <xdr:rowOff>82550</xdr:rowOff>
    </xdr:to>
    <xdr:sp macro="" textlink="">
      <xdr:nvSpPr>
        <xdr:cNvPr id="134" name="楕円 133"/>
        <xdr:cNvSpPr/>
      </xdr:nvSpPr>
      <xdr:spPr>
        <a:xfrm>
          <a:off x="7810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39</xdr:row>
      <xdr:rowOff>95250</xdr:rowOff>
    </xdr:to>
    <xdr:cxnSp macro="">
      <xdr:nvCxnSpPr>
        <xdr:cNvPr id="135" name="直線コネクタ 134"/>
        <xdr:cNvCxnSpPr/>
      </xdr:nvCxnSpPr>
      <xdr:spPr>
        <a:xfrm>
          <a:off x="7861300" y="671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3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7"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8"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39" name="n_4aveValue【図書館】&#10;一人当たり面積"/>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124477</xdr:rowOff>
    </xdr:from>
    <xdr:ext cx="469744" cy="259045"/>
    <xdr:sp macro="" textlink="">
      <xdr:nvSpPr>
        <xdr:cNvPr id="140"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1" name="n_2main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99077</xdr:rowOff>
    </xdr:from>
    <xdr:ext cx="469744" cy="259045"/>
    <xdr:sp macro="" textlink="">
      <xdr:nvSpPr>
        <xdr:cNvPr id="142" name="n_3mainValue【図書館】&#10;一人当たり面積"/>
        <xdr:cNvSpPr txBox="1"/>
      </xdr:nvSpPr>
      <xdr:spPr>
        <a:xfrm>
          <a:off x="7626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67" name="直線コネクタ 166"/>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68" name="【体育館・プール】&#10;有形固定資産減価償却率最小値テキスト"/>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69" name="直線コネクタ 168"/>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0" name="【体育館・プー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1" name="直線コネクタ 170"/>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143527</xdr:rowOff>
    </xdr:from>
    <xdr:ext cx="405111" cy="259045"/>
    <xdr:sp macro="" textlink="">
      <xdr:nvSpPr>
        <xdr:cNvPr id="172" name="【体育館・プール】&#10;有形固定資産減価償却率平均値テキスト"/>
        <xdr:cNvSpPr txBox="1"/>
      </xdr:nvSpPr>
      <xdr:spPr>
        <a:xfrm>
          <a:off x="4673600" y="10087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3" name="フローチャート: 判断 172"/>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74" name="フローチャート: 判断 173"/>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75" name="フローチャート: 判断 174"/>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76" name="フローチャート: 判断 175"/>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77" name="フローチャート: 判断 176"/>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3" name="楕円 182"/>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30497</xdr:rowOff>
    </xdr:from>
    <xdr:ext cx="405111" cy="259045"/>
    <xdr:sp macro="" textlink="">
      <xdr:nvSpPr>
        <xdr:cNvPr id="184" name="【体育館・プール】&#10;有形固定資産減価償却率該当値テキスト"/>
        <xdr:cNvSpPr txBox="1"/>
      </xdr:nvSpPr>
      <xdr:spPr>
        <a:xfrm>
          <a:off x="4673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124460</xdr:rowOff>
    </xdr:from>
    <xdr:to>
      <xdr:col>20</xdr:col>
      <xdr:colOff>38100</xdr:colOff>
      <xdr:row>61</xdr:row>
      <xdr:rowOff>54610</xdr:rowOff>
    </xdr:to>
    <xdr:sp macro="" textlink="">
      <xdr:nvSpPr>
        <xdr:cNvPr id="185" name="楕円 184"/>
        <xdr:cNvSpPr/>
      </xdr:nvSpPr>
      <xdr:spPr>
        <a:xfrm>
          <a:off x="3746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102870</xdr:rowOff>
    </xdr:from>
    <xdr:to>
      <xdr:col>24</xdr:col>
      <xdr:colOff>63500</xdr:colOff>
      <xdr:row>61</xdr:row>
      <xdr:rowOff>3810</xdr:rowOff>
    </xdr:to>
    <xdr:cxnSp macro="">
      <xdr:nvCxnSpPr>
        <xdr:cNvPr id="186" name="直線コネクタ 185"/>
        <xdr:cNvCxnSpPr/>
      </xdr:nvCxnSpPr>
      <xdr:spPr>
        <a:xfrm flipV="1">
          <a:off x="3797300" y="1038987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84455</xdr:rowOff>
    </xdr:from>
    <xdr:to>
      <xdr:col>15</xdr:col>
      <xdr:colOff>101600</xdr:colOff>
      <xdr:row>61</xdr:row>
      <xdr:rowOff>14605</xdr:rowOff>
    </xdr:to>
    <xdr:sp macro="" textlink="">
      <xdr:nvSpPr>
        <xdr:cNvPr id="187" name="楕円 186"/>
        <xdr:cNvSpPr/>
      </xdr:nvSpPr>
      <xdr:spPr>
        <a:xfrm>
          <a:off x="2857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135255</xdr:rowOff>
    </xdr:from>
    <xdr:to>
      <xdr:col>19</xdr:col>
      <xdr:colOff>177800</xdr:colOff>
      <xdr:row>61</xdr:row>
      <xdr:rowOff>3810</xdr:rowOff>
    </xdr:to>
    <xdr:cxnSp macro="">
      <xdr:nvCxnSpPr>
        <xdr:cNvPr id="188" name="直線コネクタ 187"/>
        <xdr:cNvCxnSpPr/>
      </xdr:nvCxnSpPr>
      <xdr:spPr>
        <a:xfrm>
          <a:off x="2908300" y="10422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89" name="楕円 188"/>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135255</xdr:rowOff>
    </xdr:to>
    <xdr:cxnSp macro="">
      <xdr:nvCxnSpPr>
        <xdr:cNvPr id="190" name="直線コネクタ 189"/>
        <xdr:cNvCxnSpPr/>
      </xdr:nvCxnSpPr>
      <xdr:spPr>
        <a:xfrm>
          <a:off x="2019300" y="103289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57802</xdr:rowOff>
    </xdr:from>
    <xdr:ext cx="405111" cy="259045"/>
    <xdr:sp macro="" textlink="">
      <xdr:nvSpPr>
        <xdr:cNvPr id="191" name="n_1ave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92"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6367</xdr:rowOff>
    </xdr:from>
    <xdr:ext cx="405111" cy="259045"/>
    <xdr:sp macro="" textlink="">
      <xdr:nvSpPr>
        <xdr:cNvPr id="193" name="n_3aveValue【体育館・プール】&#10;有形固定資産減価償却率"/>
        <xdr:cNvSpPr txBox="1"/>
      </xdr:nvSpPr>
      <xdr:spPr>
        <a:xfrm>
          <a:off x="1816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153052</xdr:rowOff>
    </xdr:from>
    <xdr:ext cx="405111" cy="259045"/>
    <xdr:sp macro="" textlink="">
      <xdr:nvSpPr>
        <xdr:cNvPr id="194" name="n_4aveValue【体育館・プール】&#10;有形固定資産減価償却率"/>
        <xdr:cNvSpPr txBox="1"/>
      </xdr:nvSpPr>
      <xdr:spPr>
        <a:xfrm>
          <a:off x="927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45737</xdr:rowOff>
    </xdr:from>
    <xdr:ext cx="405111" cy="259045"/>
    <xdr:sp macro="" textlink="">
      <xdr:nvSpPr>
        <xdr:cNvPr id="195" name="n_1mainValue【体育館・プール】&#10;有形固定資産減価償却率"/>
        <xdr:cNvSpPr txBox="1"/>
      </xdr:nvSpPr>
      <xdr:spPr>
        <a:xfrm>
          <a:off x="35820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5732</xdr:rowOff>
    </xdr:from>
    <xdr:ext cx="405111" cy="259045"/>
    <xdr:sp macro="" textlink="">
      <xdr:nvSpPr>
        <xdr:cNvPr id="196" name="n_2mainValue【体育館・プール】&#10;有形固定資産減価償却率"/>
        <xdr:cNvSpPr txBox="1"/>
      </xdr:nvSpPr>
      <xdr:spPr>
        <a:xfrm>
          <a:off x="2705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197" name="n_3mainValue【体育館・プール】&#10;有形固定資産減価償却率"/>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21" name="直線コネクタ 220"/>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22"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23" name="直線コネクタ 222"/>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2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25" name="直線コネクタ 22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26"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7" name="フローチャート: 判断 226"/>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28" name="フローチャート: 判断 227"/>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29" name="フローチャート: 判断 228"/>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0" name="フローチャート: 判断 229"/>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31" name="フローチャート: 判断 230"/>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7" name="楕円 236"/>
        <xdr:cNvSpPr/>
      </xdr:nvSpPr>
      <xdr:spPr>
        <a:xfrm>
          <a:off x="10426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60977</xdr:rowOff>
    </xdr:from>
    <xdr:ext cx="469744" cy="259045"/>
    <xdr:sp macro="" textlink="">
      <xdr:nvSpPr>
        <xdr:cNvPr id="238" name="【体育館・プール】&#10;一人当たり面積該当値テキスト"/>
        <xdr:cNvSpPr txBox="1"/>
      </xdr:nvSpPr>
      <xdr:spPr>
        <a:xfrm>
          <a:off x="10515600" y="105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86360</xdr:rowOff>
    </xdr:from>
    <xdr:to>
      <xdr:col>50</xdr:col>
      <xdr:colOff>165100</xdr:colOff>
      <xdr:row>62</xdr:row>
      <xdr:rowOff>16510</xdr:rowOff>
    </xdr:to>
    <xdr:sp macro="" textlink="">
      <xdr:nvSpPr>
        <xdr:cNvPr id="239" name="楕円 238"/>
        <xdr:cNvSpPr/>
      </xdr:nvSpPr>
      <xdr:spPr>
        <a:xfrm>
          <a:off x="9588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137160</xdr:rowOff>
    </xdr:to>
    <xdr:cxnSp macro="">
      <xdr:nvCxnSpPr>
        <xdr:cNvPr id="240" name="直線コネクタ 239"/>
        <xdr:cNvCxnSpPr/>
      </xdr:nvCxnSpPr>
      <xdr:spPr>
        <a:xfrm flipV="1">
          <a:off x="9639300" y="10591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90170</xdr:rowOff>
    </xdr:from>
    <xdr:to>
      <xdr:col>46</xdr:col>
      <xdr:colOff>38100</xdr:colOff>
      <xdr:row>62</xdr:row>
      <xdr:rowOff>20320</xdr:rowOff>
    </xdr:to>
    <xdr:sp macro="" textlink="">
      <xdr:nvSpPr>
        <xdr:cNvPr id="241" name="楕円 240"/>
        <xdr:cNvSpPr/>
      </xdr:nvSpPr>
      <xdr:spPr>
        <a:xfrm>
          <a:off x="8699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137160</xdr:rowOff>
    </xdr:from>
    <xdr:to>
      <xdr:col>50</xdr:col>
      <xdr:colOff>114300</xdr:colOff>
      <xdr:row>61</xdr:row>
      <xdr:rowOff>140970</xdr:rowOff>
    </xdr:to>
    <xdr:cxnSp macro="">
      <xdr:nvCxnSpPr>
        <xdr:cNvPr id="242" name="直線コネクタ 241"/>
        <xdr:cNvCxnSpPr/>
      </xdr:nvCxnSpPr>
      <xdr:spPr>
        <a:xfrm flipV="1">
          <a:off x="8750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43" name="楕円 242"/>
        <xdr:cNvSpPr/>
      </xdr:nvSpPr>
      <xdr:spPr>
        <a:xfrm>
          <a:off x="7810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140970</xdr:rowOff>
    </xdr:from>
    <xdr:to>
      <xdr:col>45</xdr:col>
      <xdr:colOff>177800</xdr:colOff>
      <xdr:row>62</xdr:row>
      <xdr:rowOff>102870</xdr:rowOff>
    </xdr:to>
    <xdr:cxnSp macro="">
      <xdr:nvCxnSpPr>
        <xdr:cNvPr id="244" name="直線コネクタ 243"/>
        <xdr:cNvCxnSpPr/>
      </xdr:nvCxnSpPr>
      <xdr:spPr>
        <a:xfrm flipV="1">
          <a:off x="7861300" y="105994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45" name="n_1ave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46" name="n_2aveValue【体育館・プール】&#10;一人当たり面積"/>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47" name="n_3aveValue【体育館・プール】&#10;一人当たり面積"/>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48" name="n_4aveValue【体育館・プール】&#10;一人当たり面積"/>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7637</xdr:rowOff>
    </xdr:from>
    <xdr:ext cx="469744" cy="259045"/>
    <xdr:sp macro="" textlink="">
      <xdr:nvSpPr>
        <xdr:cNvPr id="249" name="n_1main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11447</xdr:rowOff>
    </xdr:from>
    <xdr:ext cx="469744" cy="259045"/>
    <xdr:sp macro="" textlink="">
      <xdr:nvSpPr>
        <xdr:cNvPr id="250" name="n_2mainValue【体育館・プール】&#10;一人当たり面積"/>
        <xdr:cNvSpPr txBox="1"/>
      </xdr:nvSpPr>
      <xdr:spPr>
        <a:xfrm>
          <a:off x="8515427" y="1064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51" name="n_3mainValue【体育館・プール】&#10;一人当たり面積"/>
        <xdr:cNvSpPr txBox="1"/>
      </xdr:nvSpPr>
      <xdr:spPr>
        <a:xfrm>
          <a:off x="7626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76" name="直線コネクタ 275"/>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77" name="【福祉施設】&#10;有形固定資産減価償却率最小値テキスト"/>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78" name="直線コネクタ 277"/>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79"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80" name="直線コネクタ 279"/>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81" name="【福祉施設】&#10;有形固定資産減価償却率平均値テキスト"/>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82" name="フローチャート: 判断 281"/>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83" name="フローチャート: 判断 282"/>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84" name="フローチャート: 判断 283"/>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85" name="フローチャート: 判断 284"/>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6" name="フローチャート: 判断 285"/>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92" name="楕円 291"/>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93" name="【福祉施設】&#10;有形固定資産減価償却率該当値テキスト"/>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93980</xdr:rowOff>
    </xdr:from>
    <xdr:to>
      <xdr:col>20</xdr:col>
      <xdr:colOff>38100</xdr:colOff>
      <xdr:row>84</xdr:row>
      <xdr:rowOff>24130</xdr:rowOff>
    </xdr:to>
    <xdr:sp macro="" textlink="">
      <xdr:nvSpPr>
        <xdr:cNvPr id="294" name="楕円 293"/>
        <xdr:cNvSpPr/>
      </xdr:nvSpPr>
      <xdr:spPr>
        <a:xfrm>
          <a:off x="3746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144780</xdr:rowOff>
    </xdr:from>
    <xdr:to>
      <xdr:col>24</xdr:col>
      <xdr:colOff>63500</xdr:colOff>
      <xdr:row>84</xdr:row>
      <xdr:rowOff>17145</xdr:rowOff>
    </xdr:to>
    <xdr:cxnSp macro="">
      <xdr:nvCxnSpPr>
        <xdr:cNvPr id="295" name="直線コネクタ 294"/>
        <xdr:cNvCxnSpPr/>
      </xdr:nvCxnSpPr>
      <xdr:spPr>
        <a:xfrm>
          <a:off x="3797300" y="143751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296" name="楕円 295"/>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34289</xdr:rowOff>
    </xdr:from>
    <xdr:to>
      <xdr:col>19</xdr:col>
      <xdr:colOff>177800</xdr:colOff>
      <xdr:row>83</xdr:row>
      <xdr:rowOff>144780</xdr:rowOff>
    </xdr:to>
    <xdr:cxnSp macro="">
      <xdr:nvCxnSpPr>
        <xdr:cNvPr id="297" name="直線コネクタ 296"/>
        <xdr:cNvCxnSpPr/>
      </xdr:nvCxnSpPr>
      <xdr:spPr>
        <a:xfrm>
          <a:off x="2908300" y="14264639"/>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166370</xdr:rowOff>
    </xdr:from>
    <xdr:to>
      <xdr:col>10</xdr:col>
      <xdr:colOff>165100</xdr:colOff>
      <xdr:row>82</xdr:row>
      <xdr:rowOff>96520</xdr:rowOff>
    </xdr:to>
    <xdr:sp macro="" textlink="">
      <xdr:nvSpPr>
        <xdr:cNvPr id="298" name="楕円 297"/>
        <xdr:cNvSpPr/>
      </xdr:nvSpPr>
      <xdr:spPr>
        <a:xfrm>
          <a:off x="1968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83</xdr:row>
      <xdr:rowOff>34289</xdr:rowOff>
    </xdr:to>
    <xdr:cxnSp macro="">
      <xdr:nvCxnSpPr>
        <xdr:cNvPr id="299" name="直線コネクタ 298"/>
        <xdr:cNvCxnSpPr/>
      </xdr:nvCxnSpPr>
      <xdr:spPr>
        <a:xfrm>
          <a:off x="2019300" y="1410462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00" name="n_1aveValue【福祉施設】&#10;有形固定資産減価償却率"/>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01"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02" name="n_3aveValue【福祉施設】&#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3"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15257</xdr:rowOff>
    </xdr:from>
    <xdr:ext cx="405111" cy="259045"/>
    <xdr:sp macro="" textlink="">
      <xdr:nvSpPr>
        <xdr:cNvPr id="304" name="n_1mainValue【福祉施設】&#10;有形固定資産減価償却率"/>
        <xdr:cNvSpPr txBox="1"/>
      </xdr:nvSpPr>
      <xdr:spPr>
        <a:xfrm>
          <a:off x="35820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05" name="n_2mainValue【福祉施設】&#10;有形固定資産減価償却率"/>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87647</xdr:rowOff>
    </xdr:from>
    <xdr:ext cx="405111" cy="259045"/>
    <xdr:sp macro="" textlink="">
      <xdr:nvSpPr>
        <xdr:cNvPr id="306" name="n_3mainValue【福祉施設】&#10;有形固定資産減価償却率"/>
        <xdr:cNvSpPr txBox="1"/>
      </xdr:nvSpPr>
      <xdr:spPr>
        <a:xfrm>
          <a:off x="1816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30" name="直線コネクタ 329"/>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31"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32" name="直線コネクタ 331"/>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33"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34" name="直線コネクタ 333"/>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36847</xdr:rowOff>
    </xdr:from>
    <xdr:ext cx="469744" cy="259045"/>
    <xdr:sp macro="" textlink="">
      <xdr:nvSpPr>
        <xdr:cNvPr id="335" name="【福祉施設】&#10;一人当たり面積平均値テキスト"/>
        <xdr:cNvSpPr txBox="1"/>
      </xdr:nvSpPr>
      <xdr:spPr>
        <a:xfrm>
          <a:off x="10515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36" name="フローチャート: 判断 335"/>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37" name="フローチャート: 判断 336"/>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38" name="フローチャート: 判断 337"/>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39" name="フローチャート: 判断 33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40" name="フローチャート: 判断 339"/>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63500</xdr:rowOff>
    </xdr:from>
    <xdr:to>
      <xdr:col>55</xdr:col>
      <xdr:colOff>50800</xdr:colOff>
      <xdr:row>84</xdr:row>
      <xdr:rowOff>165100</xdr:rowOff>
    </xdr:to>
    <xdr:sp macro="" textlink="">
      <xdr:nvSpPr>
        <xdr:cNvPr id="346" name="楕円 345"/>
        <xdr:cNvSpPr/>
      </xdr:nvSpPr>
      <xdr:spPr>
        <a:xfrm>
          <a:off x="10426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41927</xdr:rowOff>
    </xdr:from>
    <xdr:ext cx="469744" cy="259045"/>
    <xdr:sp macro="" textlink="">
      <xdr:nvSpPr>
        <xdr:cNvPr id="347" name="【福祉施設】&#10;一人当たり面積該当値テキスト"/>
        <xdr:cNvSpPr txBox="1"/>
      </xdr:nvSpPr>
      <xdr:spPr>
        <a:xfrm>
          <a:off x="10515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48" name="楕円 347"/>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114300</xdr:rowOff>
    </xdr:from>
    <xdr:to>
      <xdr:col>55</xdr:col>
      <xdr:colOff>0</xdr:colOff>
      <xdr:row>84</xdr:row>
      <xdr:rowOff>121920</xdr:rowOff>
    </xdr:to>
    <xdr:cxnSp macro="">
      <xdr:nvCxnSpPr>
        <xdr:cNvPr id="349" name="直線コネクタ 348"/>
        <xdr:cNvCxnSpPr/>
      </xdr:nvCxnSpPr>
      <xdr:spPr>
        <a:xfrm flipV="1">
          <a:off x="9639300" y="1451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50" name="楕円 349"/>
        <xdr:cNvSpPr/>
      </xdr:nvSpPr>
      <xdr:spPr>
        <a:xfrm>
          <a:off x="8699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114300</xdr:rowOff>
    </xdr:from>
    <xdr:to>
      <xdr:col>50</xdr:col>
      <xdr:colOff>114300</xdr:colOff>
      <xdr:row>84</xdr:row>
      <xdr:rowOff>121920</xdr:rowOff>
    </xdr:to>
    <xdr:cxnSp macro="">
      <xdr:nvCxnSpPr>
        <xdr:cNvPr id="351" name="直線コネクタ 350"/>
        <xdr:cNvCxnSpPr/>
      </xdr:nvCxnSpPr>
      <xdr:spPr>
        <a:xfrm>
          <a:off x="8750300" y="14516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67311</xdr:rowOff>
    </xdr:from>
    <xdr:to>
      <xdr:col>41</xdr:col>
      <xdr:colOff>101600</xdr:colOff>
      <xdr:row>83</xdr:row>
      <xdr:rowOff>168911</xdr:rowOff>
    </xdr:to>
    <xdr:sp macro="" textlink="">
      <xdr:nvSpPr>
        <xdr:cNvPr id="352" name="楕円 351"/>
        <xdr:cNvSpPr/>
      </xdr:nvSpPr>
      <xdr:spPr>
        <a:xfrm>
          <a:off x="781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118111</xdr:rowOff>
    </xdr:from>
    <xdr:to>
      <xdr:col>45</xdr:col>
      <xdr:colOff>177800</xdr:colOff>
      <xdr:row>84</xdr:row>
      <xdr:rowOff>114300</xdr:rowOff>
    </xdr:to>
    <xdr:cxnSp macro="">
      <xdr:nvCxnSpPr>
        <xdr:cNvPr id="353" name="直線コネクタ 352"/>
        <xdr:cNvCxnSpPr/>
      </xdr:nvCxnSpPr>
      <xdr:spPr>
        <a:xfrm>
          <a:off x="7861300" y="14348461"/>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101616</xdr:rowOff>
    </xdr:from>
    <xdr:ext cx="469744" cy="259045"/>
    <xdr:sp macro="" textlink="">
      <xdr:nvSpPr>
        <xdr:cNvPr id="354" name="n_1aveValue【福祉施設】&#10;一人当たり面積"/>
        <xdr:cNvSpPr txBox="1"/>
      </xdr:nvSpPr>
      <xdr:spPr>
        <a:xfrm>
          <a:off x="9391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132097</xdr:rowOff>
    </xdr:from>
    <xdr:ext cx="469744" cy="259045"/>
    <xdr:sp macro="" textlink="">
      <xdr:nvSpPr>
        <xdr:cNvPr id="355" name="n_2aveValue【福祉施設】&#10;一人当たり面積"/>
        <xdr:cNvSpPr txBox="1"/>
      </xdr:nvSpPr>
      <xdr:spPr>
        <a:xfrm>
          <a:off x="8515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56"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128288</xdr:rowOff>
    </xdr:from>
    <xdr:ext cx="469744" cy="259045"/>
    <xdr:sp macro="" textlink="">
      <xdr:nvSpPr>
        <xdr:cNvPr id="357" name="n_4aveValue【福祉施設】&#10;一人当たり面積"/>
        <xdr:cNvSpPr txBox="1"/>
      </xdr:nvSpPr>
      <xdr:spPr>
        <a:xfrm>
          <a:off x="6737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58" name="n_1mainValue【福祉施設】&#10;一人当たり面積"/>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59" name="n_2mainValue【福祉施設】&#10;一人当たり面積"/>
        <xdr:cNvSpPr txBox="1"/>
      </xdr:nvSpPr>
      <xdr:spPr>
        <a:xfrm>
          <a:off x="8515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360" name="n_3mainValue【福祉施設】&#10;一人当たり面積"/>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386" name="直線コネクタ 385"/>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87"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88" name="直線コネクタ 387"/>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389" name="【市民会館】&#10;有形固定資産減価償却率最大値テキスト"/>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90" name="直線コネクタ 389"/>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391" name="【市民会館】&#10;有形固定資産減価償却率平均値テキスト"/>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392" name="フローチャート: 判断 391"/>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93" name="フローチャート: 判断 392"/>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394" name="フローチャート: 判断 393"/>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395" name="フローチャート: 判断 394"/>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396" name="フローチャート: 判断 395"/>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144599</xdr:rowOff>
    </xdr:from>
    <xdr:to>
      <xdr:col>24</xdr:col>
      <xdr:colOff>114300</xdr:colOff>
      <xdr:row>107</xdr:row>
      <xdr:rowOff>74749</xdr:rowOff>
    </xdr:to>
    <xdr:sp macro="" textlink="">
      <xdr:nvSpPr>
        <xdr:cNvPr id="402" name="楕円 401"/>
        <xdr:cNvSpPr/>
      </xdr:nvSpPr>
      <xdr:spPr>
        <a:xfrm>
          <a:off x="45847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123026</xdr:rowOff>
    </xdr:from>
    <xdr:ext cx="405111" cy="259045"/>
    <xdr:sp macro="" textlink="">
      <xdr:nvSpPr>
        <xdr:cNvPr id="403" name="【市民会館】&#10;有形固定資産減価償却率該当値テキスト"/>
        <xdr:cNvSpPr txBox="1"/>
      </xdr:nvSpPr>
      <xdr:spPr>
        <a:xfrm>
          <a:off x="4673600"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121738</xdr:rowOff>
    </xdr:from>
    <xdr:to>
      <xdr:col>20</xdr:col>
      <xdr:colOff>38100</xdr:colOff>
      <xdr:row>107</xdr:row>
      <xdr:rowOff>51888</xdr:rowOff>
    </xdr:to>
    <xdr:sp macro="" textlink="">
      <xdr:nvSpPr>
        <xdr:cNvPr id="404" name="楕円 403"/>
        <xdr:cNvSpPr/>
      </xdr:nvSpPr>
      <xdr:spPr>
        <a:xfrm>
          <a:off x="3746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1088</xdr:rowOff>
    </xdr:from>
    <xdr:to>
      <xdr:col>24</xdr:col>
      <xdr:colOff>63500</xdr:colOff>
      <xdr:row>107</xdr:row>
      <xdr:rowOff>23949</xdr:rowOff>
    </xdr:to>
    <xdr:cxnSp macro="">
      <xdr:nvCxnSpPr>
        <xdr:cNvPr id="405" name="直線コネクタ 404"/>
        <xdr:cNvCxnSpPr/>
      </xdr:nvCxnSpPr>
      <xdr:spPr>
        <a:xfrm>
          <a:off x="3797300" y="183462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79284</xdr:rowOff>
    </xdr:from>
    <xdr:to>
      <xdr:col>15</xdr:col>
      <xdr:colOff>101600</xdr:colOff>
      <xdr:row>107</xdr:row>
      <xdr:rowOff>9434</xdr:rowOff>
    </xdr:to>
    <xdr:sp macro="" textlink="">
      <xdr:nvSpPr>
        <xdr:cNvPr id="406" name="楕円 405"/>
        <xdr:cNvSpPr/>
      </xdr:nvSpPr>
      <xdr:spPr>
        <a:xfrm>
          <a:off x="2857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130084</xdr:rowOff>
    </xdr:from>
    <xdr:to>
      <xdr:col>19</xdr:col>
      <xdr:colOff>177800</xdr:colOff>
      <xdr:row>107</xdr:row>
      <xdr:rowOff>1088</xdr:rowOff>
    </xdr:to>
    <xdr:cxnSp macro="">
      <xdr:nvCxnSpPr>
        <xdr:cNvPr id="407" name="直線コネクタ 406"/>
        <xdr:cNvCxnSpPr/>
      </xdr:nvCxnSpPr>
      <xdr:spPr>
        <a:xfrm>
          <a:off x="2908300" y="1830378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408" name="楕円 407"/>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130084</xdr:rowOff>
    </xdr:to>
    <xdr:cxnSp macro="">
      <xdr:nvCxnSpPr>
        <xdr:cNvPr id="409" name="直線コネクタ 408"/>
        <xdr:cNvCxnSpPr/>
      </xdr:nvCxnSpPr>
      <xdr:spPr>
        <a:xfrm>
          <a:off x="2019300" y="1826133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10" name="n_1aveValue【市民会館】&#10;有形固定資産減価償却率"/>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11" name="n_2aveValue【市民会館】&#10;有形固定資産減価償却率"/>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12" name="n_3aveValue【市民会館】&#10;有形固定資産減価償却率"/>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13" name="n_4aveValue【市民会館】&#10;有形固定資産減価償却率"/>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43015</xdr:rowOff>
    </xdr:from>
    <xdr:ext cx="405111" cy="259045"/>
    <xdr:sp macro="" textlink="">
      <xdr:nvSpPr>
        <xdr:cNvPr id="414" name="n_1mainValue【市民会館】&#10;有形固定資産減価償却率"/>
        <xdr:cNvSpPr txBox="1"/>
      </xdr:nvSpPr>
      <xdr:spPr>
        <a:xfrm>
          <a:off x="3582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561</xdr:rowOff>
    </xdr:from>
    <xdr:ext cx="405111" cy="259045"/>
    <xdr:sp macro="" textlink="">
      <xdr:nvSpPr>
        <xdr:cNvPr id="415" name="n_2mainValue【市民会館】&#10;有形固定資産減価償却率"/>
        <xdr:cNvSpPr txBox="1"/>
      </xdr:nvSpPr>
      <xdr:spPr>
        <a:xfrm>
          <a:off x="2705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416" name="n_3mainValue【市民会館】&#10;有形固定資産減価償却率"/>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40" name="直線コネクタ 439"/>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41"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42" name="直線コネクタ 441"/>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43" name="【市民会館】&#10;一人当たり面積最大値テキスト"/>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44" name="直線コネクタ 443"/>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45"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46" name="フローチャート: 判断 445"/>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47" name="フローチャート: 判断 446"/>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48" name="フローチャート: 判断 447"/>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49" name="フローチャート: 判断 448"/>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50" name="フローチャート: 判断 449"/>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6" name="楕円 455"/>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57"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58" name="楕円 457"/>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59" name="直線コネクタ 458"/>
        <xdr:cNvCxnSpPr/>
      </xdr:nvCxnSpPr>
      <xdr:spPr>
        <a:xfrm flipV="1">
          <a:off x="9639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60" name="楕円 459"/>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140970</xdr:rowOff>
    </xdr:to>
    <xdr:cxnSp macro="">
      <xdr:nvCxnSpPr>
        <xdr:cNvPr id="461" name="直線コネクタ 460"/>
        <xdr:cNvCxnSpPr/>
      </xdr:nvCxnSpPr>
      <xdr:spPr>
        <a:xfrm>
          <a:off x="8750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71120</xdr:rowOff>
    </xdr:from>
    <xdr:to>
      <xdr:col>41</xdr:col>
      <xdr:colOff>101600</xdr:colOff>
      <xdr:row>107</xdr:row>
      <xdr:rowOff>1270</xdr:rowOff>
    </xdr:to>
    <xdr:sp macro="" textlink="">
      <xdr:nvSpPr>
        <xdr:cNvPr id="462" name="楕円 461"/>
        <xdr:cNvSpPr/>
      </xdr:nvSpPr>
      <xdr:spPr>
        <a:xfrm>
          <a:off x="7810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140970</xdr:rowOff>
    </xdr:to>
    <xdr:cxnSp macro="">
      <xdr:nvCxnSpPr>
        <xdr:cNvPr id="463" name="直線コネクタ 462"/>
        <xdr:cNvCxnSpPr/>
      </xdr:nvCxnSpPr>
      <xdr:spPr>
        <a:xfrm>
          <a:off x="7861300" y="18295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74947</xdr:rowOff>
    </xdr:from>
    <xdr:ext cx="469744" cy="259045"/>
    <xdr:sp macro="" textlink="">
      <xdr:nvSpPr>
        <xdr:cNvPr id="464" name="n_1aveValue【市民会館】&#10;一人当たり面積"/>
        <xdr:cNvSpPr txBox="1"/>
      </xdr:nvSpPr>
      <xdr:spPr>
        <a:xfrm>
          <a:off x="9391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71138</xdr:rowOff>
    </xdr:from>
    <xdr:ext cx="469744" cy="259045"/>
    <xdr:sp macro="" textlink="">
      <xdr:nvSpPr>
        <xdr:cNvPr id="465" name="n_2aveValue【市民会館】&#10;一人当たり面積"/>
        <xdr:cNvSpPr txBox="1"/>
      </xdr:nvSpPr>
      <xdr:spPr>
        <a:xfrm>
          <a:off x="8515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66"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71138</xdr:rowOff>
    </xdr:from>
    <xdr:ext cx="469744" cy="259045"/>
    <xdr:sp macro="" textlink="">
      <xdr:nvSpPr>
        <xdr:cNvPr id="467" name="n_4aveValue【市民会館】&#10;一人当たり面積"/>
        <xdr:cNvSpPr txBox="1"/>
      </xdr:nvSpPr>
      <xdr:spPr>
        <a:xfrm>
          <a:off x="6737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68"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11447</xdr:rowOff>
    </xdr:from>
    <xdr:ext cx="469744" cy="259045"/>
    <xdr:sp macro="" textlink="">
      <xdr:nvSpPr>
        <xdr:cNvPr id="469" name="n_2mainValue【市民会館】&#10;一人当たり面積"/>
        <xdr:cNvSpPr txBox="1"/>
      </xdr:nvSpPr>
      <xdr:spPr>
        <a:xfrm>
          <a:off x="8515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163847</xdr:rowOff>
    </xdr:from>
    <xdr:ext cx="469744" cy="259045"/>
    <xdr:sp macro="" textlink="">
      <xdr:nvSpPr>
        <xdr:cNvPr id="470" name="n_3mainValue【市民会館】&#10;一人当たり面積"/>
        <xdr:cNvSpPr txBox="1"/>
      </xdr:nvSpPr>
      <xdr:spPr>
        <a:xfrm>
          <a:off x="7626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3" name="テキスト ボックス 48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91" name="テキスト ボックス 490"/>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494" name="直線コネクタ 493"/>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495" name="【一般廃棄物処理施設】&#10;有形固定資産減価償却率最小値テキスト"/>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496" name="直線コネクタ 495"/>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97" name="【一般廃棄物処理施設】&#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98" name="直線コネクタ 497"/>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52087</xdr:rowOff>
    </xdr:from>
    <xdr:ext cx="405111" cy="259045"/>
    <xdr:sp macro="" textlink="">
      <xdr:nvSpPr>
        <xdr:cNvPr id="499" name="【一般廃棄物処理施設】&#10;有形固定資産減価償却率平均値テキスト"/>
        <xdr:cNvSpPr txBox="1"/>
      </xdr:nvSpPr>
      <xdr:spPr>
        <a:xfrm>
          <a:off x="163576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00" name="フローチャート: 判断 499"/>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01" name="フローチャート: 判断 500"/>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02" name="フローチャート: 判断 50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03" name="フローチャート: 判断 502"/>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04" name="フローチャート: 判断 503"/>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5" name="テキスト ボックス 50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6" name="テキスト ボックス 50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7" name="テキスト ボックス 50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8" name="テキスト ボックス 50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9" name="テキスト ボックス 50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63500</xdr:rowOff>
    </xdr:from>
    <xdr:to>
      <xdr:col>85</xdr:col>
      <xdr:colOff>177800</xdr:colOff>
      <xdr:row>39</xdr:row>
      <xdr:rowOff>165100</xdr:rowOff>
    </xdr:to>
    <xdr:sp macro="" textlink="">
      <xdr:nvSpPr>
        <xdr:cNvPr id="510" name="楕円 509"/>
        <xdr:cNvSpPr/>
      </xdr:nvSpPr>
      <xdr:spPr>
        <a:xfrm>
          <a:off x="162687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41927</xdr:rowOff>
    </xdr:from>
    <xdr:ext cx="405111" cy="259045"/>
    <xdr:sp macro="" textlink="">
      <xdr:nvSpPr>
        <xdr:cNvPr id="511" name="【一般廃棄物処理施設】&#10;有形固定資産減価償却率該当値テキスト"/>
        <xdr:cNvSpPr txBox="1"/>
      </xdr:nvSpPr>
      <xdr:spPr>
        <a:xfrm>
          <a:off x="16357600"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512" name="楕円 511"/>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114300</xdr:rowOff>
    </xdr:to>
    <xdr:cxnSp macro="">
      <xdr:nvCxnSpPr>
        <xdr:cNvPr id="513" name="直線コネクタ 512"/>
        <xdr:cNvCxnSpPr/>
      </xdr:nvCxnSpPr>
      <xdr:spPr>
        <a:xfrm>
          <a:off x="15481300" y="673989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514" name="楕円 513"/>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53340</xdr:rowOff>
    </xdr:to>
    <xdr:cxnSp macro="">
      <xdr:nvCxnSpPr>
        <xdr:cNvPr id="515" name="直線コネクタ 514"/>
        <xdr:cNvCxnSpPr/>
      </xdr:nvCxnSpPr>
      <xdr:spPr>
        <a:xfrm>
          <a:off x="14592300" y="6678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2540</xdr:rowOff>
    </xdr:from>
    <xdr:to>
      <xdr:col>72</xdr:col>
      <xdr:colOff>38100</xdr:colOff>
      <xdr:row>39</xdr:row>
      <xdr:rowOff>104140</xdr:rowOff>
    </xdr:to>
    <xdr:sp macro="" textlink="">
      <xdr:nvSpPr>
        <xdr:cNvPr id="516" name="楕円 515"/>
        <xdr:cNvSpPr/>
      </xdr:nvSpPr>
      <xdr:spPr>
        <a:xfrm>
          <a:off x="1365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53340</xdr:rowOff>
    </xdr:to>
    <xdr:cxnSp macro="">
      <xdr:nvCxnSpPr>
        <xdr:cNvPr id="517" name="直線コネクタ 516"/>
        <xdr:cNvCxnSpPr/>
      </xdr:nvCxnSpPr>
      <xdr:spPr>
        <a:xfrm flipV="1">
          <a:off x="13703300" y="6678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18" name="n_1aveValue【一般廃棄物処理施設】&#10;有形固定資産減価償却率"/>
        <xdr:cNvSpPr txBox="1"/>
      </xdr:nvSpPr>
      <xdr:spPr>
        <a:xfrm>
          <a:off x="152660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519" name="n_2aveValue【一般廃棄物処理施設】&#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44467</xdr:rowOff>
    </xdr:from>
    <xdr:ext cx="405111" cy="259045"/>
    <xdr:sp macro="" textlink="">
      <xdr:nvSpPr>
        <xdr:cNvPr id="520" name="n_3aveValue【一般廃棄物処理施設】&#10;有形固定資産減価償却率"/>
        <xdr:cNvSpPr txBox="1"/>
      </xdr:nvSpPr>
      <xdr:spPr>
        <a:xfrm>
          <a:off x="13500744" y="638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21" name="n_4aveValue【一般廃棄物処理施設】&#10;有形固定資産減価償却率"/>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522"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523" name="n_2mainValue【一般廃棄物処理施設】&#10;有形固定資産減価償却率"/>
        <xdr:cNvSpPr txBox="1"/>
      </xdr:nvSpPr>
      <xdr:spPr>
        <a:xfrm>
          <a:off x="14389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95267</xdr:rowOff>
    </xdr:from>
    <xdr:ext cx="405111" cy="259045"/>
    <xdr:sp macro="" textlink="">
      <xdr:nvSpPr>
        <xdr:cNvPr id="524" name="n_3mainValue【一般廃棄物処理施設】&#10;有形固定資産減価償却率"/>
        <xdr:cNvSpPr txBox="1"/>
      </xdr:nvSpPr>
      <xdr:spPr>
        <a:xfrm>
          <a:off x="13500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35" name="直線コネクタ 53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36" name="テキスト ボックス 53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37" name="直線コネクタ 53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38" name="テキスト ボックス 537"/>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39" name="直線コネクタ 53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40" name="テキスト ボックス 539"/>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1" name="直線コネクタ 54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42" name="テキスト ボックス 541"/>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43" name="直線コネクタ 54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44" name="テキスト ボックス 54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45" name="直線コネクタ 54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46" name="テキスト ボックス 545"/>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7" name="直線コネクタ 5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8" name="テキスト ボックス 5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50" name="直線コネクタ 549"/>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51" name="【一般廃棄物処理施設】&#10;一人当たり有形固定資産（償却資産）額最小値テキスト"/>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52" name="直線コネクタ 551"/>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53" name="【一般廃棄物処理施設】&#10;一人当たり有形固定資産（償却資産）額最大値テキスト"/>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54" name="直線コネクタ 553"/>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105423</xdr:rowOff>
    </xdr:from>
    <xdr:ext cx="534377" cy="259045"/>
    <xdr:sp macro="" textlink="">
      <xdr:nvSpPr>
        <xdr:cNvPr id="555" name="【一般廃棄物処理施設】&#10;一人当たり有形固定資産（償却資産）額平均値テキスト"/>
        <xdr:cNvSpPr txBox="1"/>
      </xdr:nvSpPr>
      <xdr:spPr>
        <a:xfrm>
          <a:off x="22199600" y="662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56" name="フローチャート: 判断 555"/>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57" name="フローチャート: 判断 556"/>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58" name="フローチャート: 判断 557"/>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59" name="フローチャート: 判断 558"/>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60" name="フローチャート: 判断 559"/>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1" name="テキスト ボックス 5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2" name="テキスト ボックス 5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3" name="テキスト ボックス 5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4" name="テキスト ボックス 5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5" name="テキスト ボックス 5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158870</xdr:rowOff>
    </xdr:from>
    <xdr:to>
      <xdr:col>116</xdr:col>
      <xdr:colOff>114300</xdr:colOff>
      <xdr:row>36</xdr:row>
      <xdr:rowOff>89020</xdr:rowOff>
    </xdr:to>
    <xdr:sp macro="" textlink="">
      <xdr:nvSpPr>
        <xdr:cNvPr id="566" name="楕円 565"/>
        <xdr:cNvSpPr/>
      </xdr:nvSpPr>
      <xdr:spPr>
        <a:xfrm>
          <a:off x="22110700" y="61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10297</xdr:rowOff>
    </xdr:from>
    <xdr:ext cx="534377" cy="259045"/>
    <xdr:sp macro="" textlink="">
      <xdr:nvSpPr>
        <xdr:cNvPr id="567" name="【一般廃棄物処理施設】&#10;一人当たり有形固定資産（償却資産）額該当値テキスト"/>
        <xdr:cNvSpPr txBox="1"/>
      </xdr:nvSpPr>
      <xdr:spPr>
        <a:xfrm>
          <a:off x="22199600" y="60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168035</xdr:rowOff>
    </xdr:from>
    <xdr:to>
      <xdr:col>112</xdr:col>
      <xdr:colOff>38100</xdr:colOff>
      <xdr:row>36</xdr:row>
      <xdr:rowOff>98185</xdr:rowOff>
    </xdr:to>
    <xdr:sp macro="" textlink="">
      <xdr:nvSpPr>
        <xdr:cNvPr id="568" name="楕円 567"/>
        <xdr:cNvSpPr/>
      </xdr:nvSpPr>
      <xdr:spPr>
        <a:xfrm>
          <a:off x="21272500" y="616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38220</xdr:rowOff>
    </xdr:from>
    <xdr:to>
      <xdr:col>116</xdr:col>
      <xdr:colOff>63500</xdr:colOff>
      <xdr:row>36</xdr:row>
      <xdr:rowOff>47385</xdr:rowOff>
    </xdr:to>
    <xdr:cxnSp macro="">
      <xdr:nvCxnSpPr>
        <xdr:cNvPr id="569" name="直線コネクタ 568"/>
        <xdr:cNvCxnSpPr/>
      </xdr:nvCxnSpPr>
      <xdr:spPr>
        <a:xfrm flipV="1">
          <a:off x="21323300" y="6210420"/>
          <a:ext cx="838200" cy="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3792</xdr:rowOff>
    </xdr:from>
    <xdr:to>
      <xdr:col>107</xdr:col>
      <xdr:colOff>101600</xdr:colOff>
      <xdr:row>36</xdr:row>
      <xdr:rowOff>105392</xdr:rowOff>
    </xdr:to>
    <xdr:sp macro="" textlink="">
      <xdr:nvSpPr>
        <xdr:cNvPr id="570" name="楕円 569"/>
        <xdr:cNvSpPr/>
      </xdr:nvSpPr>
      <xdr:spPr>
        <a:xfrm>
          <a:off x="20383500" y="617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47385</xdr:rowOff>
    </xdr:from>
    <xdr:to>
      <xdr:col>111</xdr:col>
      <xdr:colOff>177800</xdr:colOff>
      <xdr:row>36</xdr:row>
      <xdr:rowOff>54592</xdr:rowOff>
    </xdr:to>
    <xdr:cxnSp macro="">
      <xdr:nvCxnSpPr>
        <xdr:cNvPr id="571" name="直線コネクタ 570"/>
        <xdr:cNvCxnSpPr/>
      </xdr:nvCxnSpPr>
      <xdr:spPr>
        <a:xfrm flipV="1">
          <a:off x="20434300" y="6219585"/>
          <a:ext cx="889000" cy="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105312</xdr:rowOff>
    </xdr:from>
    <xdr:to>
      <xdr:col>102</xdr:col>
      <xdr:colOff>165100</xdr:colOff>
      <xdr:row>35</xdr:row>
      <xdr:rowOff>35462</xdr:rowOff>
    </xdr:to>
    <xdr:sp macro="" textlink="">
      <xdr:nvSpPr>
        <xdr:cNvPr id="572" name="楕円 571"/>
        <xdr:cNvSpPr/>
      </xdr:nvSpPr>
      <xdr:spPr>
        <a:xfrm>
          <a:off x="19494500" y="59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156112</xdr:rowOff>
    </xdr:from>
    <xdr:to>
      <xdr:col>107</xdr:col>
      <xdr:colOff>50800</xdr:colOff>
      <xdr:row>36</xdr:row>
      <xdr:rowOff>54592</xdr:rowOff>
    </xdr:to>
    <xdr:cxnSp macro="">
      <xdr:nvCxnSpPr>
        <xdr:cNvPr id="573" name="直線コネクタ 572"/>
        <xdr:cNvCxnSpPr/>
      </xdr:nvCxnSpPr>
      <xdr:spPr>
        <a:xfrm>
          <a:off x="19545300" y="5985412"/>
          <a:ext cx="889000" cy="2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83336</xdr:rowOff>
    </xdr:from>
    <xdr:ext cx="534377" cy="259045"/>
    <xdr:sp macro="" textlink="">
      <xdr:nvSpPr>
        <xdr:cNvPr id="574" name="n_1aveValue【一般廃棄物処理施設】&#10;一人当たり有形固定資産（償却資産）額"/>
        <xdr:cNvSpPr txBox="1"/>
      </xdr:nvSpPr>
      <xdr:spPr>
        <a:xfrm>
          <a:off x="21043411" y="6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88006</xdr:rowOff>
    </xdr:from>
    <xdr:ext cx="534377" cy="259045"/>
    <xdr:sp macro="" textlink="">
      <xdr:nvSpPr>
        <xdr:cNvPr id="575" name="n_2aveValue【一般廃棄物処理施設】&#10;一人当たり有形固定資産（償却資産）額"/>
        <xdr:cNvSpPr txBox="1"/>
      </xdr:nvSpPr>
      <xdr:spPr>
        <a:xfrm>
          <a:off x="20167111" y="67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25119</xdr:rowOff>
    </xdr:from>
    <xdr:ext cx="534377" cy="259045"/>
    <xdr:sp macro="" textlink="">
      <xdr:nvSpPr>
        <xdr:cNvPr id="576" name="n_3aveValue【一般廃棄物処理施設】&#10;一人当たり有形固定資産（償却資産）額"/>
        <xdr:cNvSpPr txBox="1"/>
      </xdr:nvSpPr>
      <xdr:spPr>
        <a:xfrm>
          <a:off x="192781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577" name="n_4aveValue【一般廃棄物処理施設】&#10;一人当たり有形固定資産（償却資産）額"/>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114712</xdr:rowOff>
    </xdr:from>
    <xdr:ext cx="534377" cy="259045"/>
    <xdr:sp macro="" textlink="">
      <xdr:nvSpPr>
        <xdr:cNvPr id="578" name="n_1mainValue【一般廃棄物処理施設】&#10;一人当たり有形固定資産（償却資産）額"/>
        <xdr:cNvSpPr txBox="1"/>
      </xdr:nvSpPr>
      <xdr:spPr>
        <a:xfrm>
          <a:off x="21043411" y="594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121919</xdr:rowOff>
    </xdr:from>
    <xdr:ext cx="534377" cy="259045"/>
    <xdr:sp macro="" textlink="">
      <xdr:nvSpPr>
        <xdr:cNvPr id="579" name="n_2mainValue【一般廃棄物処理施設】&#10;一人当たり有形固定資産（償却資産）額"/>
        <xdr:cNvSpPr txBox="1"/>
      </xdr:nvSpPr>
      <xdr:spPr>
        <a:xfrm>
          <a:off x="20167111" y="59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51989</xdr:rowOff>
    </xdr:from>
    <xdr:ext cx="599010" cy="259045"/>
    <xdr:sp macro="" textlink="">
      <xdr:nvSpPr>
        <xdr:cNvPr id="580" name="n_3mainValue【一般廃棄物処理施設】&#10;一人当たり有形固定資産（償却資産）額"/>
        <xdr:cNvSpPr txBox="1"/>
      </xdr:nvSpPr>
      <xdr:spPr>
        <a:xfrm>
          <a:off x="19245795" y="57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1" name="正方形/長方形 5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2" name="正方形/長方形 5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3" name="正方形/長方形 5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4" name="正方形/長方形 5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5" name="正方形/長方形 5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6" name="正方形/長方形 5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7" name="正方形/長方形 5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8" name="正方形/長方形 5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9" name="テキスト ボックス 5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0" name="直線コネクタ 5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1" name="テキスト ボックス 59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92" name="直線コネクタ 591"/>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93" name="テキスト ボックス 592"/>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94" name="直線コネクタ 59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95" name="テキスト ボックス 59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96" name="直線コネクタ 595"/>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97" name="テキスト ボックス 596"/>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8" name="直線コネクタ 5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9" name="テキスト ボックス 5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00" name="直線コネクタ 599"/>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01" name="テキスト ボックス 600"/>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02" name="直線コネクタ 601"/>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03" name="テキスト ボックス 602"/>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04" name="直線コネクタ 603"/>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05" name="テキスト ボックス 604"/>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09" name="直線コネクタ 608"/>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10" name="【保健センター・保健所】&#10;有形固定資産減価償却率最小値テキスト"/>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11" name="直線コネクタ 610"/>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12" name="【保健センター・保健所】&#10;有形固定資産減価償却率最大値テキスト"/>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13" name="直線コネクタ 612"/>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1922</xdr:rowOff>
    </xdr:from>
    <xdr:ext cx="405111" cy="259045"/>
    <xdr:sp macro="" textlink="">
      <xdr:nvSpPr>
        <xdr:cNvPr id="614" name="【保健センター・保健所】&#10;有形固定資産減価償却率平均値テキスト"/>
        <xdr:cNvSpPr txBox="1"/>
      </xdr:nvSpPr>
      <xdr:spPr>
        <a:xfrm>
          <a:off x="16357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15" name="フローチャート: 判断 614"/>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16" name="フローチャート: 判断 615"/>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17" name="フローチャート: 判断 616"/>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18" name="フローチャート: 判断 617"/>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19" name="フローチャート: 判断 618"/>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25" name="楕円 624"/>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626" name="【保健センター・保健所】&#10;有形固定資産減価償却率該当値テキスト"/>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40640</xdr:rowOff>
    </xdr:from>
    <xdr:to>
      <xdr:col>81</xdr:col>
      <xdr:colOff>101600</xdr:colOff>
      <xdr:row>59</xdr:row>
      <xdr:rowOff>142240</xdr:rowOff>
    </xdr:to>
    <xdr:sp macro="" textlink="">
      <xdr:nvSpPr>
        <xdr:cNvPr id="627" name="楕円 626"/>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91440</xdr:rowOff>
    </xdr:from>
    <xdr:to>
      <xdr:col>85</xdr:col>
      <xdr:colOff>127000</xdr:colOff>
      <xdr:row>59</xdr:row>
      <xdr:rowOff>148590</xdr:rowOff>
    </xdr:to>
    <xdr:cxnSp macro="">
      <xdr:nvCxnSpPr>
        <xdr:cNvPr id="628" name="直線コネクタ 627"/>
        <xdr:cNvCxnSpPr/>
      </xdr:nvCxnSpPr>
      <xdr:spPr>
        <a:xfrm>
          <a:off x="15481300" y="102069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29" name="楕円 628"/>
        <xdr:cNvSpPr/>
      </xdr:nvSpPr>
      <xdr:spPr>
        <a:xfrm>
          <a:off x="14541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91440</xdr:rowOff>
    </xdr:to>
    <xdr:cxnSp macro="">
      <xdr:nvCxnSpPr>
        <xdr:cNvPr id="630" name="直線コネクタ 629"/>
        <xdr:cNvCxnSpPr/>
      </xdr:nvCxnSpPr>
      <xdr:spPr>
        <a:xfrm>
          <a:off x="14592300" y="101498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154940</xdr:rowOff>
    </xdr:from>
    <xdr:to>
      <xdr:col>72</xdr:col>
      <xdr:colOff>38100</xdr:colOff>
      <xdr:row>63</xdr:row>
      <xdr:rowOff>85090</xdr:rowOff>
    </xdr:to>
    <xdr:sp macro="" textlink="">
      <xdr:nvSpPr>
        <xdr:cNvPr id="631" name="楕円 630"/>
        <xdr:cNvSpPr/>
      </xdr:nvSpPr>
      <xdr:spPr>
        <a:xfrm>
          <a:off x="1365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34290</xdr:rowOff>
    </xdr:from>
    <xdr:to>
      <xdr:col>76</xdr:col>
      <xdr:colOff>114300</xdr:colOff>
      <xdr:row>63</xdr:row>
      <xdr:rowOff>34290</xdr:rowOff>
    </xdr:to>
    <xdr:cxnSp macro="">
      <xdr:nvCxnSpPr>
        <xdr:cNvPr id="632" name="直線コネクタ 631"/>
        <xdr:cNvCxnSpPr/>
      </xdr:nvCxnSpPr>
      <xdr:spPr>
        <a:xfrm flipV="1">
          <a:off x="13703300" y="1014984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113365</xdr:rowOff>
    </xdr:from>
    <xdr:ext cx="405111" cy="259045"/>
    <xdr:sp macro="" textlink="">
      <xdr:nvSpPr>
        <xdr:cNvPr id="633" name="n_1aveValue【保健センター・保健所】&#10;有形固定資産減価償却率"/>
        <xdr:cNvSpPr txBox="1"/>
      </xdr:nvSpPr>
      <xdr:spPr>
        <a:xfrm>
          <a:off x="15266044" y="10400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13352</xdr:rowOff>
    </xdr:from>
    <xdr:ext cx="405111" cy="259045"/>
    <xdr:sp macro="" textlink="">
      <xdr:nvSpPr>
        <xdr:cNvPr id="634" name="n_2aveValue【保健センター・保健所】&#10;有形固定資産減価償却率"/>
        <xdr:cNvSpPr txBox="1"/>
      </xdr:nvSpPr>
      <xdr:spPr>
        <a:xfrm>
          <a:off x="143897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35" name="n_3aveValue【保健センター・保健所】&#10;有形固定資産減価償却率"/>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36" name="n_4aveValue【保健センター・保健所】&#10;有形固定資産減価償却率"/>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158767</xdr:rowOff>
    </xdr:from>
    <xdr:ext cx="405111" cy="259045"/>
    <xdr:sp macro="" textlink="">
      <xdr:nvSpPr>
        <xdr:cNvPr id="637" name="n_1mainValue【保健センター・保健所】&#10;有形固定資産減価償却率"/>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38" name="n_2mainValue【保健センター・保健所】&#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76217</xdr:rowOff>
    </xdr:from>
    <xdr:ext cx="405111" cy="259045"/>
    <xdr:sp macro="" textlink="">
      <xdr:nvSpPr>
        <xdr:cNvPr id="639" name="n_3mainValue【保健センター・保健所】&#10;有形固定資産減価償却率"/>
        <xdr:cNvSpPr txBox="1"/>
      </xdr:nvSpPr>
      <xdr:spPr>
        <a:xfrm>
          <a:off x="13500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0" name="正方形/長方形 6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1" name="正方形/長方形 6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2" name="正方形/長方形 6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3" name="正方形/長方形 6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4" name="正方形/長方形 6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5" name="正方形/長方形 6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6" name="正方形/長方形 6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7" name="正方形/長方形 6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8" name="テキスト ボックス 6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9" name="直線コネクタ 6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0" name="直線コネクタ 6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1" name="テキスト ボックス 6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2" name="直線コネクタ 6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3" name="テキスト ボックス 6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4" name="直線コネクタ 6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5" name="テキスト ボックス 6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6" name="直線コネクタ 6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7" name="テキスト ボックス 6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8" name="直線コネクタ 6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9" name="テキスト ボックス 6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61" name="直線コネクタ 660"/>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62"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63" name="直線コネクタ 662"/>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64"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65" name="直線コネクタ 664"/>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66"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67" name="フローチャート: 判断 666"/>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68" name="フローチャート: 判断 667"/>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69" name="フローチャート: 判断 668"/>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70" name="フローチャート: 判断 669"/>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71" name="フローチャート: 判断 670"/>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2" name="テキスト ボックス 6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3" name="テキスト ボックス 6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4" name="テキスト ボックス 6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5" name="テキスト ボックス 6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6" name="テキスト ボックス 6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677" name="楕円 676"/>
        <xdr:cNvSpPr/>
      </xdr:nvSpPr>
      <xdr:spPr>
        <a:xfrm>
          <a:off x="22110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97807</xdr:rowOff>
    </xdr:from>
    <xdr:ext cx="469744" cy="259045"/>
    <xdr:sp macro="" textlink="">
      <xdr:nvSpPr>
        <xdr:cNvPr id="678" name="【保健センター・保健所】&#10;一人当たり面積該当値テキスト"/>
        <xdr:cNvSpPr txBox="1"/>
      </xdr:nvSpPr>
      <xdr:spPr>
        <a:xfrm>
          <a:off x="22199600"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74930</xdr:rowOff>
    </xdr:from>
    <xdr:to>
      <xdr:col>112</xdr:col>
      <xdr:colOff>38100</xdr:colOff>
      <xdr:row>60</xdr:row>
      <xdr:rowOff>5080</xdr:rowOff>
    </xdr:to>
    <xdr:sp macro="" textlink="">
      <xdr:nvSpPr>
        <xdr:cNvPr id="679" name="楕円 678"/>
        <xdr:cNvSpPr/>
      </xdr:nvSpPr>
      <xdr:spPr>
        <a:xfrm>
          <a:off x="21272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125730</xdr:rowOff>
    </xdr:from>
    <xdr:to>
      <xdr:col>116</xdr:col>
      <xdr:colOff>63500</xdr:colOff>
      <xdr:row>59</xdr:row>
      <xdr:rowOff>125730</xdr:rowOff>
    </xdr:to>
    <xdr:cxnSp macro="">
      <xdr:nvCxnSpPr>
        <xdr:cNvPr id="680" name="直線コネクタ 679"/>
        <xdr:cNvCxnSpPr/>
      </xdr:nvCxnSpPr>
      <xdr:spPr>
        <a:xfrm>
          <a:off x="21323300" y="10241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681" name="楕円 680"/>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125730</xdr:rowOff>
    </xdr:from>
    <xdr:to>
      <xdr:col>111</xdr:col>
      <xdr:colOff>177800</xdr:colOff>
      <xdr:row>59</xdr:row>
      <xdr:rowOff>125730</xdr:rowOff>
    </xdr:to>
    <xdr:cxnSp macro="">
      <xdr:nvCxnSpPr>
        <xdr:cNvPr id="682" name="直線コネクタ 681"/>
        <xdr:cNvCxnSpPr/>
      </xdr:nvCxnSpPr>
      <xdr:spPr>
        <a:xfrm>
          <a:off x="20434300" y="10241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83" name="楕円 682"/>
        <xdr:cNvSpPr/>
      </xdr:nvSpPr>
      <xdr:spPr>
        <a:xfrm>
          <a:off x="19494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125730</xdr:rowOff>
    </xdr:from>
    <xdr:to>
      <xdr:col>107</xdr:col>
      <xdr:colOff>50800</xdr:colOff>
      <xdr:row>60</xdr:row>
      <xdr:rowOff>68580</xdr:rowOff>
    </xdr:to>
    <xdr:cxnSp macro="">
      <xdr:nvCxnSpPr>
        <xdr:cNvPr id="684" name="直線コネクタ 683"/>
        <xdr:cNvCxnSpPr/>
      </xdr:nvCxnSpPr>
      <xdr:spPr>
        <a:xfrm flipV="1">
          <a:off x="19545300" y="10241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85"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30497</xdr:rowOff>
    </xdr:from>
    <xdr:ext cx="469744" cy="259045"/>
    <xdr:sp macro="" textlink="">
      <xdr:nvSpPr>
        <xdr:cNvPr id="686" name="n_2aveValue【保健センター・保健所】&#10;一人当たり面積"/>
        <xdr:cNvSpPr txBox="1"/>
      </xdr:nvSpPr>
      <xdr:spPr>
        <a:xfrm>
          <a:off x="20199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110507</xdr:rowOff>
    </xdr:from>
    <xdr:ext cx="469744" cy="259045"/>
    <xdr:sp macro="" textlink="">
      <xdr:nvSpPr>
        <xdr:cNvPr id="687" name="n_3aveValue【保健センター・保健所】&#10;一人当たり面積"/>
        <xdr:cNvSpPr txBox="1"/>
      </xdr:nvSpPr>
      <xdr:spPr>
        <a:xfrm>
          <a:off x="19310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688" name="n_4aveValue【保健センター・保健所】&#10;一人当たり面積"/>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21607</xdr:rowOff>
    </xdr:from>
    <xdr:ext cx="469744" cy="259045"/>
    <xdr:sp macro="" textlink="">
      <xdr:nvSpPr>
        <xdr:cNvPr id="689" name="n_1mainValue【保健センター・保健所】&#10;一人当たり面積"/>
        <xdr:cNvSpPr txBox="1"/>
      </xdr:nvSpPr>
      <xdr:spPr>
        <a:xfrm>
          <a:off x="21075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21607</xdr:rowOff>
    </xdr:from>
    <xdr:ext cx="469744" cy="259045"/>
    <xdr:sp macro="" textlink="">
      <xdr:nvSpPr>
        <xdr:cNvPr id="690" name="n_2mainValue【保健センター・保健所】&#10;一人当たり面積"/>
        <xdr:cNvSpPr txBox="1"/>
      </xdr:nvSpPr>
      <xdr:spPr>
        <a:xfrm>
          <a:off x="201994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691" name="n_3mainValue【保健センター・保健所】&#10;一人当たり面積"/>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2" name="正方形/長方形 6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3" name="正方形/長方形 6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4" name="正方形/長方形 6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5" name="正方形/長方形 6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6" name="正方形/長方形 6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7" name="正方形/長方形 6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8" name="正方形/長方形 6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9" name="正方形/長方形 6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0" name="テキスト ボックス 6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1" name="直線コネクタ 7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2" name="テキスト ボックス 7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3" name="直線コネクタ 7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4" name="テキスト ボックス 7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5" name="直線コネクタ 7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6" name="テキスト ボックス 7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7" name="直線コネクタ 7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8" name="テキスト ボックス 7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9" name="直線コネクタ 7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10" name="テキスト ボックス 709"/>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1" name="直線コネクタ 7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2" name="テキスト ボックス 71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14" name="直線コネクタ 713"/>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15" name="【消防施設】&#10;有形固定資産減価償却率最小値テキスト"/>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16" name="直線コネクタ 715"/>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17" name="【消防施設】&#10;有形固定資産減価償却率最大値テキスト"/>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18" name="直線コネクタ 717"/>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150892</xdr:rowOff>
    </xdr:from>
    <xdr:ext cx="405111" cy="259045"/>
    <xdr:sp macro="" textlink="">
      <xdr:nvSpPr>
        <xdr:cNvPr id="719" name="【消防施設】&#10;有形固定資産減価償却率平均値テキスト"/>
        <xdr:cNvSpPr txBox="1"/>
      </xdr:nvSpPr>
      <xdr:spPr>
        <a:xfrm>
          <a:off x="16357600" y="14038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20" name="フローチャート: 判断 719"/>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21" name="フローチャート: 判断 720"/>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22" name="フローチャート: 判断 721"/>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23" name="フローチャート: 判断 722"/>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24" name="フローチャート: 判断 723"/>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65024</xdr:rowOff>
    </xdr:from>
    <xdr:to>
      <xdr:col>85</xdr:col>
      <xdr:colOff>177800</xdr:colOff>
      <xdr:row>80</xdr:row>
      <xdr:rowOff>166624</xdr:rowOff>
    </xdr:to>
    <xdr:sp macro="" textlink="">
      <xdr:nvSpPr>
        <xdr:cNvPr id="730" name="楕円 729"/>
        <xdr:cNvSpPr/>
      </xdr:nvSpPr>
      <xdr:spPr>
        <a:xfrm>
          <a:off x="16268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87901</xdr:rowOff>
    </xdr:from>
    <xdr:ext cx="405111" cy="259045"/>
    <xdr:sp macro="" textlink="">
      <xdr:nvSpPr>
        <xdr:cNvPr id="731" name="【消防施設】&#10;有形固定資産減価償却率該当値テキスト"/>
        <xdr:cNvSpPr txBox="1"/>
      </xdr:nvSpPr>
      <xdr:spPr>
        <a:xfrm>
          <a:off x="16357600" y="136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140463</xdr:rowOff>
    </xdr:from>
    <xdr:to>
      <xdr:col>81</xdr:col>
      <xdr:colOff>101600</xdr:colOff>
      <xdr:row>80</xdr:row>
      <xdr:rowOff>70613</xdr:rowOff>
    </xdr:to>
    <xdr:sp macro="" textlink="">
      <xdr:nvSpPr>
        <xdr:cNvPr id="732" name="楕円 731"/>
        <xdr:cNvSpPr/>
      </xdr:nvSpPr>
      <xdr:spPr>
        <a:xfrm>
          <a:off x="15430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19813</xdr:rowOff>
    </xdr:from>
    <xdr:to>
      <xdr:col>85</xdr:col>
      <xdr:colOff>127000</xdr:colOff>
      <xdr:row>80</xdr:row>
      <xdr:rowOff>115824</xdr:rowOff>
    </xdr:to>
    <xdr:cxnSp macro="">
      <xdr:nvCxnSpPr>
        <xdr:cNvPr id="733" name="直線コネクタ 732"/>
        <xdr:cNvCxnSpPr/>
      </xdr:nvCxnSpPr>
      <xdr:spPr>
        <a:xfrm>
          <a:off x="15481300" y="13735813"/>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46737</xdr:rowOff>
    </xdr:from>
    <xdr:to>
      <xdr:col>76</xdr:col>
      <xdr:colOff>165100</xdr:colOff>
      <xdr:row>79</xdr:row>
      <xdr:rowOff>148337</xdr:rowOff>
    </xdr:to>
    <xdr:sp macro="" textlink="">
      <xdr:nvSpPr>
        <xdr:cNvPr id="734" name="楕円 733"/>
        <xdr:cNvSpPr/>
      </xdr:nvSpPr>
      <xdr:spPr>
        <a:xfrm>
          <a:off x="14541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97537</xdr:rowOff>
    </xdr:from>
    <xdr:to>
      <xdr:col>81</xdr:col>
      <xdr:colOff>50800</xdr:colOff>
      <xdr:row>80</xdr:row>
      <xdr:rowOff>19813</xdr:rowOff>
    </xdr:to>
    <xdr:cxnSp macro="">
      <xdr:nvCxnSpPr>
        <xdr:cNvPr id="735" name="直線コネクタ 734"/>
        <xdr:cNvCxnSpPr/>
      </xdr:nvCxnSpPr>
      <xdr:spPr>
        <a:xfrm>
          <a:off x="14592300" y="13642087"/>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55880</xdr:rowOff>
    </xdr:from>
    <xdr:to>
      <xdr:col>72</xdr:col>
      <xdr:colOff>38100</xdr:colOff>
      <xdr:row>79</xdr:row>
      <xdr:rowOff>157480</xdr:rowOff>
    </xdr:to>
    <xdr:sp macro="" textlink="">
      <xdr:nvSpPr>
        <xdr:cNvPr id="736" name="楕円 735"/>
        <xdr:cNvSpPr/>
      </xdr:nvSpPr>
      <xdr:spPr>
        <a:xfrm>
          <a:off x="13652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97537</xdr:rowOff>
    </xdr:from>
    <xdr:to>
      <xdr:col>76</xdr:col>
      <xdr:colOff>114300</xdr:colOff>
      <xdr:row>79</xdr:row>
      <xdr:rowOff>106680</xdr:rowOff>
    </xdr:to>
    <xdr:cxnSp macro="">
      <xdr:nvCxnSpPr>
        <xdr:cNvPr id="737" name="直線コネクタ 736"/>
        <xdr:cNvCxnSpPr/>
      </xdr:nvCxnSpPr>
      <xdr:spPr>
        <a:xfrm flipV="1">
          <a:off x="13703300" y="1364208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41164</xdr:rowOff>
    </xdr:from>
    <xdr:ext cx="405111" cy="259045"/>
    <xdr:sp macro="" textlink="">
      <xdr:nvSpPr>
        <xdr:cNvPr id="738" name="n_1aveValue【消防施設】&#10;有形固定資産減価償却率"/>
        <xdr:cNvSpPr txBox="1"/>
      </xdr:nvSpPr>
      <xdr:spPr>
        <a:xfrm>
          <a:off x="15266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4590</xdr:rowOff>
    </xdr:from>
    <xdr:ext cx="405111" cy="259045"/>
    <xdr:sp macro="" textlink="">
      <xdr:nvSpPr>
        <xdr:cNvPr id="739" name="n_2aveValue【消防施設】&#10;有形固定資産減価償却率"/>
        <xdr:cNvSpPr txBox="1"/>
      </xdr:nvSpPr>
      <xdr:spPr>
        <a:xfrm>
          <a:off x="14389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66312</xdr:rowOff>
    </xdr:from>
    <xdr:ext cx="405111" cy="259045"/>
    <xdr:sp macro="" textlink="">
      <xdr:nvSpPr>
        <xdr:cNvPr id="740" name="n_3aveValue【消防施設】&#10;有形固定資産減価償却率"/>
        <xdr:cNvSpPr txBox="1"/>
      </xdr:nvSpPr>
      <xdr:spPr>
        <a:xfrm>
          <a:off x="13500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41" name="n_4aveValue【消防施設】&#10;有形固定資産減価償却率"/>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87140</xdr:rowOff>
    </xdr:from>
    <xdr:ext cx="405111" cy="259045"/>
    <xdr:sp macro="" textlink="">
      <xdr:nvSpPr>
        <xdr:cNvPr id="742" name="n_1mainValue【消防施設】&#10;有形固定資産減価償却率"/>
        <xdr:cNvSpPr txBox="1"/>
      </xdr:nvSpPr>
      <xdr:spPr>
        <a:xfrm>
          <a:off x="152660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164864</xdr:rowOff>
    </xdr:from>
    <xdr:ext cx="405111" cy="259045"/>
    <xdr:sp macro="" textlink="">
      <xdr:nvSpPr>
        <xdr:cNvPr id="743" name="n_2mainValue【消防施設】&#10;有形固定資産減価償却率"/>
        <xdr:cNvSpPr txBox="1"/>
      </xdr:nvSpPr>
      <xdr:spPr>
        <a:xfrm>
          <a:off x="14389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2557</xdr:rowOff>
    </xdr:from>
    <xdr:ext cx="405111" cy="259045"/>
    <xdr:sp macro="" textlink="">
      <xdr:nvSpPr>
        <xdr:cNvPr id="744" name="n_3mainValue【消防施設】&#10;有形固定資産減価償却率"/>
        <xdr:cNvSpPr txBox="1"/>
      </xdr:nvSpPr>
      <xdr:spPr>
        <a:xfrm>
          <a:off x="13500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5" name="正方形/長方形 7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6" name="正方形/長方形 7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7" name="正方形/長方形 7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8" name="正方形/長方形 7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9" name="正方形/長方形 7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0" name="正方形/長方形 7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1" name="正方形/長方形 7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2" name="正方形/長方形 7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3" name="テキスト ボックス 7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4" name="直線コネクタ 7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5" name="直線コネクタ 75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6" name="テキスト ボックス 75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7" name="直線コネクタ 75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8" name="テキスト ボックス 75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9" name="直線コネクタ 75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0" name="テキスト ボックス 75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1" name="直線コネクタ 76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2" name="テキスト ボックス 76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3" name="直線コネクタ 76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4" name="テキスト ボックス 76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68" name="直線コネクタ 767"/>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6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70" name="直線コネクタ 7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71"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72" name="直線コネクタ 771"/>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77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74" name="フローチャート: 判断 77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75" name="フローチャート: 判断 774"/>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76" name="フローチャート: 判断 77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77" name="フローチャート: 判断 776"/>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78" name="フローチャート: 判断 777"/>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84" name="楕円 783"/>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85" name="【消防施設】&#10;一人当たり面積該当値テキスト"/>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71120</xdr:rowOff>
    </xdr:from>
    <xdr:to>
      <xdr:col>112</xdr:col>
      <xdr:colOff>38100</xdr:colOff>
      <xdr:row>83</xdr:row>
      <xdr:rowOff>1270</xdr:rowOff>
    </xdr:to>
    <xdr:sp macro="" textlink="">
      <xdr:nvSpPr>
        <xdr:cNvPr id="786" name="楕円 785"/>
        <xdr:cNvSpPr/>
      </xdr:nvSpPr>
      <xdr:spPr>
        <a:xfrm>
          <a:off x="21272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121920</xdr:rowOff>
    </xdr:to>
    <xdr:cxnSp macro="">
      <xdr:nvCxnSpPr>
        <xdr:cNvPr id="787" name="直線コネクタ 786"/>
        <xdr:cNvCxnSpPr/>
      </xdr:nvCxnSpPr>
      <xdr:spPr>
        <a:xfrm flipV="1">
          <a:off x="21323300" y="14173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71120</xdr:rowOff>
    </xdr:from>
    <xdr:to>
      <xdr:col>107</xdr:col>
      <xdr:colOff>101600</xdr:colOff>
      <xdr:row>83</xdr:row>
      <xdr:rowOff>1270</xdr:rowOff>
    </xdr:to>
    <xdr:sp macro="" textlink="">
      <xdr:nvSpPr>
        <xdr:cNvPr id="788" name="楕円 787"/>
        <xdr:cNvSpPr/>
      </xdr:nvSpPr>
      <xdr:spPr>
        <a:xfrm>
          <a:off x="203835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121920</xdr:rowOff>
    </xdr:from>
    <xdr:to>
      <xdr:col>111</xdr:col>
      <xdr:colOff>177800</xdr:colOff>
      <xdr:row>82</xdr:row>
      <xdr:rowOff>121920</xdr:rowOff>
    </xdr:to>
    <xdr:cxnSp macro="">
      <xdr:nvCxnSpPr>
        <xdr:cNvPr id="789" name="直線コネクタ 788"/>
        <xdr:cNvCxnSpPr/>
      </xdr:nvCxnSpPr>
      <xdr:spPr>
        <a:xfrm>
          <a:off x="20434300" y="1418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90" name="楕円 789"/>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121920</xdr:rowOff>
    </xdr:from>
    <xdr:to>
      <xdr:col>107</xdr:col>
      <xdr:colOff>50800</xdr:colOff>
      <xdr:row>82</xdr:row>
      <xdr:rowOff>129539</xdr:rowOff>
    </xdr:to>
    <xdr:cxnSp macro="">
      <xdr:nvCxnSpPr>
        <xdr:cNvPr id="791" name="直線コネクタ 790"/>
        <xdr:cNvCxnSpPr/>
      </xdr:nvCxnSpPr>
      <xdr:spPr>
        <a:xfrm flipV="1">
          <a:off x="19545300" y="14180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167657</xdr:rowOff>
    </xdr:from>
    <xdr:ext cx="469744" cy="259045"/>
    <xdr:sp macro="" textlink="">
      <xdr:nvSpPr>
        <xdr:cNvPr id="792" name="n_1aveValue【消防施設】&#10;一人当たり面積"/>
        <xdr:cNvSpPr txBox="1"/>
      </xdr:nvSpPr>
      <xdr:spPr>
        <a:xfrm>
          <a:off x="21075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93"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144797</xdr:rowOff>
    </xdr:from>
    <xdr:ext cx="469744" cy="259045"/>
    <xdr:sp macro="" textlink="">
      <xdr:nvSpPr>
        <xdr:cNvPr id="794" name="n_3aveValue【消防施設】&#10;一人当たり面積"/>
        <xdr:cNvSpPr txBox="1"/>
      </xdr:nvSpPr>
      <xdr:spPr>
        <a:xfrm>
          <a:off x="19310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795" name="n_4aveValue【消防施設】&#10;一人当たり面積"/>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17797</xdr:rowOff>
    </xdr:from>
    <xdr:ext cx="469744" cy="259045"/>
    <xdr:sp macro="" textlink="">
      <xdr:nvSpPr>
        <xdr:cNvPr id="796" name="n_1mainValue【消防施設】&#10;一人当たり面積"/>
        <xdr:cNvSpPr txBox="1"/>
      </xdr:nvSpPr>
      <xdr:spPr>
        <a:xfrm>
          <a:off x="210757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17797</xdr:rowOff>
    </xdr:from>
    <xdr:ext cx="469744" cy="259045"/>
    <xdr:sp macro="" textlink="">
      <xdr:nvSpPr>
        <xdr:cNvPr id="797" name="n_2mainValue【消防施設】&#10;一人当たり面積"/>
        <xdr:cNvSpPr txBox="1"/>
      </xdr:nvSpPr>
      <xdr:spPr>
        <a:xfrm>
          <a:off x="20199427" y="1390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98" name="n_3mainValue【消防施設】&#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0" name="直線コネクタ 8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1" name="テキスト ボックス 8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2" name="直線コネクタ 8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3" name="テキスト ボックス 8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4" name="直線コネクタ 8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5" name="テキスト ボックス 8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6" name="直線コネクタ 8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7" name="テキスト ボックス 8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8" name="直線コネクタ 8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9" name="テキスト ボックス 8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0" name="直線コネクタ 8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1" name="テキスト ボックス 8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2" name="直線コネクタ 8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24" name="直線コネクタ 823"/>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25"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26" name="直線コネクタ 825"/>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27" name="【庁舎】&#10;有形固定資産減価償却率最大値テキスト"/>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28" name="直線コネクタ 827"/>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829"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0" name="フローチャート: 判断 829"/>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31" name="フローチャート: 判断 830"/>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32" name="フローチャート: 判断 831"/>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3" name="フローチャート: 判断 832"/>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34" name="フローチャート: 判断 833"/>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5" name="テキスト ボックス 8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6" name="テキスト ボックス 8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7" name="テキスト ボックス 8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8" name="テキスト ボックス 8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9" name="テキスト ボックス 8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80918</xdr:rowOff>
    </xdr:from>
    <xdr:to>
      <xdr:col>85</xdr:col>
      <xdr:colOff>177800</xdr:colOff>
      <xdr:row>102</xdr:row>
      <xdr:rowOff>11068</xdr:rowOff>
    </xdr:to>
    <xdr:sp macro="" textlink="">
      <xdr:nvSpPr>
        <xdr:cNvPr id="840" name="楕円 839"/>
        <xdr:cNvSpPr/>
      </xdr:nvSpPr>
      <xdr:spPr>
        <a:xfrm>
          <a:off x="16268700" y="1739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103795</xdr:rowOff>
    </xdr:from>
    <xdr:ext cx="405111" cy="259045"/>
    <xdr:sp macro="" textlink="">
      <xdr:nvSpPr>
        <xdr:cNvPr id="841" name="【庁舎】&#10;有形固定資産減価償却率該当値テキスト"/>
        <xdr:cNvSpPr txBox="1"/>
      </xdr:nvSpPr>
      <xdr:spPr>
        <a:xfrm>
          <a:off x="16357600" y="1724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842" name="楕円 841"/>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131718</xdr:rowOff>
    </xdr:to>
    <xdr:cxnSp macro="">
      <xdr:nvCxnSpPr>
        <xdr:cNvPr id="843" name="直線コネクタ 842"/>
        <xdr:cNvCxnSpPr/>
      </xdr:nvCxnSpPr>
      <xdr:spPr>
        <a:xfrm>
          <a:off x="15481300" y="1739265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48261</xdr:rowOff>
    </xdr:from>
    <xdr:to>
      <xdr:col>76</xdr:col>
      <xdr:colOff>165100</xdr:colOff>
      <xdr:row>101</xdr:row>
      <xdr:rowOff>149861</xdr:rowOff>
    </xdr:to>
    <xdr:sp macro="" textlink="">
      <xdr:nvSpPr>
        <xdr:cNvPr id="844" name="楕円 843"/>
        <xdr:cNvSpPr/>
      </xdr:nvSpPr>
      <xdr:spPr>
        <a:xfrm>
          <a:off x="14541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76200</xdr:rowOff>
    </xdr:from>
    <xdr:to>
      <xdr:col>81</xdr:col>
      <xdr:colOff>50800</xdr:colOff>
      <xdr:row>101</xdr:row>
      <xdr:rowOff>99061</xdr:rowOff>
    </xdr:to>
    <xdr:cxnSp macro="">
      <xdr:nvCxnSpPr>
        <xdr:cNvPr id="845" name="直線コネクタ 844"/>
        <xdr:cNvCxnSpPr/>
      </xdr:nvCxnSpPr>
      <xdr:spPr>
        <a:xfrm flipV="1">
          <a:off x="14592300" y="173926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134801</xdr:rowOff>
    </xdr:from>
    <xdr:to>
      <xdr:col>72</xdr:col>
      <xdr:colOff>38100</xdr:colOff>
      <xdr:row>101</xdr:row>
      <xdr:rowOff>64951</xdr:rowOff>
    </xdr:to>
    <xdr:sp macro="" textlink="">
      <xdr:nvSpPr>
        <xdr:cNvPr id="846" name="楕円 845"/>
        <xdr:cNvSpPr/>
      </xdr:nvSpPr>
      <xdr:spPr>
        <a:xfrm>
          <a:off x="13652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14151</xdr:rowOff>
    </xdr:from>
    <xdr:to>
      <xdr:col>76</xdr:col>
      <xdr:colOff>114300</xdr:colOff>
      <xdr:row>101</xdr:row>
      <xdr:rowOff>99061</xdr:rowOff>
    </xdr:to>
    <xdr:cxnSp macro="">
      <xdr:nvCxnSpPr>
        <xdr:cNvPr id="847" name="直線コネクタ 846"/>
        <xdr:cNvCxnSpPr/>
      </xdr:nvCxnSpPr>
      <xdr:spPr>
        <a:xfrm>
          <a:off x="13703300" y="17330601"/>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144253</xdr:rowOff>
    </xdr:from>
    <xdr:ext cx="405111" cy="259045"/>
    <xdr:sp macro="" textlink="">
      <xdr:nvSpPr>
        <xdr:cNvPr id="848" name="n_1aveValue【庁舎】&#10;有形固定資産減価償却率"/>
        <xdr:cNvSpPr txBox="1"/>
      </xdr:nvSpPr>
      <xdr:spPr>
        <a:xfrm>
          <a:off x="152660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49" name="n_2ave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850" name="n_3aveValue【庁舎】&#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51" name="n_4aveValue【庁舎】&#10;有形固定資産減価償却率"/>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852" name="n_1mainValue【庁舎】&#10;有形固定資産減価償却率"/>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166388</xdr:rowOff>
    </xdr:from>
    <xdr:ext cx="405111" cy="259045"/>
    <xdr:sp macro="" textlink="">
      <xdr:nvSpPr>
        <xdr:cNvPr id="853" name="n_2mainValue【庁舎】&#10;有形固定資産減価償却率"/>
        <xdr:cNvSpPr txBox="1"/>
      </xdr:nvSpPr>
      <xdr:spPr>
        <a:xfrm>
          <a:off x="14389744" y="1713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81478</xdr:rowOff>
    </xdr:from>
    <xdr:ext cx="405111" cy="259045"/>
    <xdr:sp macro="" textlink="">
      <xdr:nvSpPr>
        <xdr:cNvPr id="854" name="n_3mainValue【庁舎】&#10;有形固定資産減価償却率"/>
        <xdr:cNvSpPr txBox="1"/>
      </xdr:nvSpPr>
      <xdr:spPr>
        <a:xfrm>
          <a:off x="135007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3" name="テキスト ボックス 8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4" name="直線コネクタ 8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5" name="直線コネクタ 8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6" name="テキスト ボックス 8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7" name="直線コネクタ 8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8" name="テキスト ボックス 8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9" name="直線コネクタ 8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0" name="テキスト ボックス 8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1" name="直線コネクタ 8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2" name="テキスト ボックス 8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876" name="直線コネクタ 875"/>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877"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878" name="直線コネクタ 877"/>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879" name="【庁舎】&#10;一人当たり面積最大値テキスト"/>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880" name="直線コネクタ 879"/>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881" name="【庁舎】&#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82" name="フローチャート: 判断 88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883" name="フローチャート: 判断 882"/>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884" name="フローチャート: 判断 883"/>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885" name="フローチャート: 判断 884"/>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886" name="フローチャート: 判断 885"/>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892" name="楕円 891"/>
        <xdr:cNvSpPr/>
      </xdr:nvSpPr>
      <xdr:spPr>
        <a:xfrm>
          <a:off x="22110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23131</xdr:rowOff>
    </xdr:from>
    <xdr:ext cx="469744" cy="259045"/>
    <xdr:sp macro="" textlink="">
      <xdr:nvSpPr>
        <xdr:cNvPr id="893" name="【庁舎】&#10;一人当たり面積該当値テキスト"/>
        <xdr:cNvSpPr txBox="1"/>
      </xdr:nvSpPr>
      <xdr:spPr>
        <a:xfrm>
          <a:off x="22199600" y="178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894" name="楕円 893"/>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51054</xdr:rowOff>
    </xdr:from>
    <xdr:to>
      <xdr:col>116</xdr:col>
      <xdr:colOff>63500</xdr:colOff>
      <xdr:row>105</xdr:row>
      <xdr:rowOff>55626</xdr:rowOff>
    </xdr:to>
    <xdr:cxnSp macro="">
      <xdr:nvCxnSpPr>
        <xdr:cNvPr id="895" name="直線コネクタ 894"/>
        <xdr:cNvCxnSpPr/>
      </xdr:nvCxnSpPr>
      <xdr:spPr>
        <a:xfrm flipV="1">
          <a:off x="21323300" y="1805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896" name="楕円 895"/>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57913</xdr:rowOff>
    </xdr:to>
    <xdr:cxnSp macro="">
      <xdr:nvCxnSpPr>
        <xdr:cNvPr id="897" name="直線コネクタ 896"/>
        <xdr:cNvCxnSpPr/>
      </xdr:nvCxnSpPr>
      <xdr:spPr>
        <a:xfrm flipV="1">
          <a:off x="20434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898" name="楕円 897"/>
        <xdr:cNvSpPr/>
      </xdr:nvSpPr>
      <xdr:spPr>
        <a:xfrm>
          <a:off x="194945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78487</xdr:rowOff>
    </xdr:to>
    <xdr:cxnSp macro="">
      <xdr:nvCxnSpPr>
        <xdr:cNvPr id="899" name="直線コネクタ 898"/>
        <xdr:cNvCxnSpPr/>
      </xdr:nvCxnSpPr>
      <xdr:spPr>
        <a:xfrm flipV="1">
          <a:off x="19545300" y="1806016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900" name="n_1aveValue【庁舎】&#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01" name="n_2aveValue【庁舎】&#10;一人当たり面積"/>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02" name="n_3aveValue【庁舎】&#10;一人当たり面積"/>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03" name="n_4aveValue【庁舎】&#10;一人当たり面積"/>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122953</xdr:rowOff>
    </xdr:from>
    <xdr:ext cx="469744" cy="259045"/>
    <xdr:sp macro="" textlink="">
      <xdr:nvSpPr>
        <xdr:cNvPr id="904" name="n_1mainValue【庁舎】&#10;一人当たり面積"/>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905" name="n_2mainValue【庁舎】&#10;一人当たり面積"/>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120414</xdr:rowOff>
    </xdr:from>
    <xdr:ext cx="469744" cy="259045"/>
    <xdr:sp macro="" textlink="">
      <xdr:nvSpPr>
        <xdr:cNvPr id="906" name="n_3mainValue【庁舎】&#10;一人当たり面積"/>
        <xdr:cNvSpPr txBox="1"/>
      </xdr:nvSpPr>
      <xdr:spPr>
        <a:xfrm>
          <a:off x="19310427"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有形固定資産減価償却率について、類似団体と比較してやや低い水準となってる。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が類似団体より低い水準となっているのは、近年整備された施設が多くを占めるためである。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が類似団体より高い水準となっているのは、昭和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年代に整備された施設が多くを占めるためである。</a:t>
          </a:r>
        </a:p>
        <a:p>
          <a:r>
            <a:rPr kumimoji="1" lang="ja-JP" altLang="en-US" sz="1300">
              <a:latin typeface="ＭＳ Ｐゴシック" panose="020B0600070205080204" pitchFamily="50" charset="-128"/>
              <a:ea typeface="ＭＳ Ｐゴシック" panose="020B0600070205080204" pitchFamily="50" charset="-128"/>
            </a:rPr>
            <a:t>本市では「佐野市市有施設適正配置計画」に基づき、市有施設の統廃合や複合化を進め、資産保有量の縮減、長寿命化等に取り組んでいる。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昨年度比０．０１ポイント増となったものの、類似団体と比較すると０．１１ポイント下回っている。昨年度より数値が向上したのは、市税の増収等により基準財政収入額が増加したことが要因である。</a:t>
          </a: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　今後は、東京一極集中からの移住・定住施策や、産業団地開発など、人口減少対策と雇用対策に取り組み、新型コロナウイルス感染症に伴う経済対策と併せて市税の回復・増収に向けた取り組みを進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77107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77107</xdr:rowOff>
    </xdr:from>
    <xdr:to>
      <xdr:col>19</xdr:col>
      <xdr:colOff>133350</xdr:colOff>
      <xdr:row>42</xdr:row>
      <xdr:rowOff>94343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111578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26307</xdr:rowOff>
    </xdr:from>
    <xdr:to>
      <xdr:col>19</xdr:col>
      <xdr:colOff>184150</xdr:colOff>
      <xdr:row>42</xdr:row>
      <xdr:rowOff>127907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112684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の経常一般財源は、地方特例交付金、市税等が増となったものの、臨時財政対策債、地方消費税交付金等が減となったため、全体では１８５，２９９千円の減額となった。歳出の経常経費充当一般財源は、物件費、人件費等が増となったものの、公債費、維持補修費等が減となったため、全体では９７，４５１千円の減額となった。結果として、経常収支比率は０．３ポイント悪化した。今後は、業務改善計画に基づき事業の見直しをすすめるとともに、市有施設適正配置計画に基づき、施設の統廃合及び除却をすすめることで、歳出の経常経費充当一般財源の削減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60</xdr:row>
      <xdr:rowOff>141224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1374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69613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2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88138</xdr:rowOff>
    </xdr:from>
    <xdr:to>
      <xdr:col>19</xdr:col>
      <xdr:colOff>133350</xdr:colOff>
      <xdr:row>60</xdr:row>
      <xdr:rowOff>126746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3751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111523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88138</xdr:rowOff>
    </xdr:from>
    <xdr:to>
      <xdr:col>15</xdr:col>
      <xdr:colOff>82550</xdr:colOff>
      <xdr:row>60</xdr:row>
      <xdr:rowOff>150876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37513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126001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84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44704</xdr:rowOff>
    </xdr:from>
    <xdr:to>
      <xdr:col>11</xdr:col>
      <xdr:colOff>31750</xdr:colOff>
      <xdr:row>60</xdr:row>
      <xdr:rowOff>150876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33170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150131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29481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90424</xdr:rowOff>
    </xdr:from>
    <xdr:to>
      <xdr:col>23</xdr:col>
      <xdr:colOff>184150</xdr:colOff>
      <xdr:row>61</xdr:row>
      <xdr:rowOff>20574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106951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75946</xdr:rowOff>
    </xdr:from>
    <xdr:to>
      <xdr:col>19</xdr:col>
      <xdr:colOff>184150</xdr:colOff>
      <xdr:row>61</xdr:row>
      <xdr:rowOff>6096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16273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13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37338</xdr:rowOff>
    </xdr:from>
    <xdr:to>
      <xdr:col>15</xdr:col>
      <xdr:colOff>133350</xdr:colOff>
      <xdr:row>60</xdr:row>
      <xdr:rowOff>138938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149115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165354</xdr:rowOff>
    </xdr:from>
    <xdr:to>
      <xdr:col>7</xdr:col>
      <xdr:colOff>31750</xdr:colOff>
      <xdr:row>60</xdr:row>
      <xdr:rowOff>95504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105681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昨年度比４，７４１円（３．８％）増となり、類似団体及び県内平均と比較し高い水準である。</a:t>
          </a:r>
        </a:p>
        <a:p>
          <a:r>
            <a:rPr kumimoji="1" lang="ja-JP" altLang="en-US" sz="1300">
              <a:latin typeface="ＭＳ Ｐゴシック" panose="020B0600070205080204" pitchFamily="50" charset="-128"/>
              <a:ea typeface="ＭＳ Ｐゴシック" panose="020B0600070205080204" pitchFamily="50" charset="-128"/>
            </a:rPr>
            <a:t>　増となった要因は、令和元年東日本台風に伴う人件費や物件費の増加や、会計年度任用職員制度の開始に伴う報酬及び手当の増加があげられる。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今後は、各施設の統廃合及び民営化を計画的にすすめ、人件費や物件費、維持補修費の抑制に努める。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100544</xdr:rowOff>
    </xdr:from>
    <xdr:to>
      <xdr:col>23</xdr:col>
      <xdr:colOff>133350</xdr:colOff>
      <xdr:row>85</xdr:row>
      <xdr:rowOff>10809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502344"/>
          <a:ext cx="838200" cy="8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120638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9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100544</xdr:rowOff>
    </xdr:from>
    <xdr:to>
      <xdr:col>19</xdr:col>
      <xdr:colOff>133350</xdr:colOff>
      <xdr:row>84</xdr:row>
      <xdr:rowOff>111265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502344"/>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145446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111265</xdr:rowOff>
    </xdr:from>
    <xdr:to>
      <xdr:col>15</xdr:col>
      <xdr:colOff>82550</xdr:colOff>
      <xdr:row>84</xdr:row>
      <xdr:rowOff>127777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513065"/>
          <a:ext cx="8890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127866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77845</xdr:rowOff>
    </xdr:from>
    <xdr:to>
      <xdr:col>11</xdr:col>
      <xdr:colOff>31750</xdr:colOff>
      <xdr:row>84</xdr:row>
      <xdr:rowOff>127777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79645"/>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134295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2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131459</xdr:rowOff>
    </xdr:from>
    <xdr:to>
      <xdr:col>23</xdr:col>
      <xdr:colOff>184150</xdr:colOff>
      <xdr:row>85</xdr:row>
      <xdr:rowOff>61609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103536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0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49744</xdr:rowOff>
    </xdr:from>
    <xdr:to>
      <xdr:col>19</xdr:col>
      <xdr:colOff>184150</xdr:colOff>
      <xdr:row>84</xdr:row>
      <xdr:rowOff>151344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136121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537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60465</xdr:rowOff>
    </xdr:from>
    <xdr:to>
      <xdr:col>15</xdr:col>
      <xdr:colOff>133350</xdr:colOff>
      <xdr:row>84</xdr:row>
      <xdr:rowOff>162065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4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146842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54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76977</xdr:rowOff>
    </xdr:from>
    <xdr:to>
      <xdr:col>11</xdr:col>
      <xdr:colOff>82550</xdr:colOff>
      <xdr:row>85</xdr:row>
      <xdr:rowOff>7127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163354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56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27045</xdr:rowOff>
    </xdr:from>
    <xdr:to>
      <xdr:col>7</xdr:col>
      <xdr:colOff>31750</xdr:colOff>
      <xdr:row>84</xdr:row>
      <xdr:rowOff>128645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4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113422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51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対前年度比０．９ポイント減少し、類似団体平均を１．３ポイント下回っている。</a:t>
          </a:r>
          <a:endParaRPr kumimoji="1" lang="en-US" altLang="ja-JP" sz="1300" strike="noStrike" baseline="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strike="noStrike" baseline="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strike="noStrike" baseline="0">
              <a:solidFill>
                <a:schemeClr val="tx1"/>
              </a:solidFill>
              <a:latin typeface="ＭＳ Ｐゴシック" panose="020B0600070205080204" pitchFamily="50" charset="-128"/>
              <a:ea typeface="ＭＳ Ｐゴシック" panose="020B0600070205080204" pitchFamily="50" charset="-128"/>
            </a:rPr>
            <a:t>指数増減の主な要因は、母数の少ない経験年数階層の変動によるものがあげられる。今後も、指数の推移を注視し給与の適正化に努めていく。</a:t>
          </a:r>
          <a:endParaRPr kumimoji="1" lang="en-US" altLang="ja-JP" sz="1300" strike="noStrike" baseline="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460220"/>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46022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84</xdr:row>
      <xdr:rowOff>58420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2430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74139"/>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7620</xdr:rowOff>
    </xdr:from>
    <xdr:to>
      <xdr:col>81</xdr:col>
      <xdr:colOff>95250</xdr:colOff>
      <xdr:row>84</xdr:row>
      <xdr:rowOff>109220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24147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対前年度比０．１３ポイント改善したものの、類似団体平均を１．２０ポイント、県平均を１．０２ポイント上回っており、いまだ改善が必要な状態が続いている。</a:t>
          </a:r>
        </a:p>
        <a:p>
          <a:r>
            <a:rPr kumimoji="1" lang="ja-JP" altLang="en-US" sz="1300">
              <a:latin typeface="ＭＳ Ｐゴシック" panose="020B0600070205080204" pitchFamily="50" charset="-128"/>
              <a:ea typeface="ＭＳ Ｐゴシック" panose="020B0600070205080204" pitchFamily="50" charset="-128"/>
            </a:rPr>
            <a:t>　今後は、</a:t>
          </a:r>
          <a:r>
            <a:rPr kumimoji="1" lang="ja-JP" altLang="en-US" sz="1300">
              <a:solidFill>
                <a:schemeClr val="tx1"/>
              </a:solidFill>
              <a:latin typeface="ＭＳ Ｐゴシック" panose="020B0600070205080204" pitchFamily="50" charset="-128"/>
              <a:ea typeface="ＭＳ Ｐゴシック" panose="020B0600070205080204" pitchFamily="50" charset="-128"/>
            </a:rPr>
            <a:t>組織の簡素化や事務事業の見直しと併せて、職員適正化計画に基づき職員数の適正化を図る。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29718</xdr:rowOff>
    </xdr:from>
    <xdr:to>
      <xdr:col>81</xdr:col>
      <xdr:colOff>44450</xdr:colOff>
      <xdr:row>64</xdr:row>
      <xdr:rowOff>61087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00251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48785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56261</xdr:rowOff>
    </xdr:from>
    <xdr:to>
      <xdr:col>77</xdr:col>
      <xdr:colOff>44450</xdr:colOff>
      <xdr:row>64</xdr:row>
      <xdr:rowOff>61087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290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107840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34544</xdr:rowOff>
    </xdr:from>
    <xdr:to>
      <xdr:col>72</xdr:col>
      <xdr:colOff>203200</xdr:colOff>
      <xdr:row>64</xdr:row>
      <xdr:rowOff>56261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073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110253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17653</xdr:rowOff>
    </xdr:from>
    <xdr:to>
      <xdr:col>68</xdr:col>
      <xdr:colOff>152400</xdr:colOff>
      <xdr:row>64</xdr:row>
      <xdr:rowOff>34544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9045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124731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122445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2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10287</xdr:rowOff>
    </xdr:from>
    <xdr:to>
      <xdr:col>77</xdr:col>
      <xdr:colOff>95250</xdr:colOff>
      <xdr:row>64</xdr:row>
      <xdr:rowOff>111887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96664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69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5461</xdr:rowOff>
    </xdr:from>
    <xdr:to>
      <xdr:col>73</xdr:col>
      <xdr:colOff>44450</xdr:colOff>
      <xdr:row>64</xdr:row>
      <xdr:rowOff>107061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7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91838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64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155194</xdr:rowOff>
    </xdr:from>
    <xdr:to>
      <xdr:col>68</xdr:col>
      <xdr:colOff>203200</xdr:colOff>
      <xdr:row>64</xdr:row>
      <xdr:rowOff>85344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70121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138303</xdr:rowOff>
    </xdr:from>
    <xdr:to>
      <xdr:col>64</xdr:col>
      <xdr:colOff>152400</xdr:colOff>
      <xdr:row>64</xdr:row>
      <xdr:rowOff>68453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3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53230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2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市債償還額が減少したことにより実質公債費比率は、前年度比０．２ポイント改善し、類似団体平均を３．０ポイント下回っている状態である。</a:t>
          </a:r>
        </a:p>
        <a:p>
          <a:r>
            <a:rPr kumimoji="1" lang="ja-JP" altLang="en-US" sz="1300">
              <a:latin typeface="ＭＳ Ｐゴシック" panose="020B0600070205080204" pitchFamily="50" charset="-128"/>
              <a:ea typeface="ＭＳ Ｐゴシック" panose="020B0600070205080204" pitchFamily="50" charset="-128"/>
            </a:rPr>
            <a:t>　今後は、交付税措置において有利な地方債である合併特例事業債が借入限度額まで達する見込みである。更に、令和元年東日本台風による災害復旧にかかる地方債の償還額が増え、実質公債費比率が上昇していくことが想定される。比率の推移に注視し、これまで以上に公債費の適正化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65194</xdr:rowOff>
    </xdr:from>
    <xdr:to>
      <xdr:col>81</xdr:col>
      <xdr:colOff>44450</xdr:colOff>
      <xdr:row>39</xdr:row>
      <xdr:rowOff>81280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517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56321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14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137583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7678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8241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110913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8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14394</xdr:rowOff>
    </xdr:from>
    <xdr:to>
      <xdr:col>81</xdr:col>
      <xdr:colOff>95250</xdr:colOff>
      <xdr:row>39</xdr:row>
      <xdr:rowOff>115994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30921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91457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将来負担比率は、負の値を保っているものの、地方債の現在高の増に伴う将来負担額の増や、充当可能財源等の減により、数値は悪化した。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今後も、令和元年東日本台風に係る地方債の借入に加え、義務教育学校整備など大規模事業が続くことが想定され、数値がより悪化することが見込まれる。数値の推移に注視し、地方債の適正管理に努める。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130041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53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150767</xdr:rowOff>
    </xdr:from>
    <xdr:to>
      <xdr:col>64</xdr:col>
      <xdr:colOff>152400</xdr:colOff>
      <xdr:row>14</xdr:row>
      <xdr:rowOff>80917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3462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91094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人件費は、対前年度比０．７ポイント増加し高水準で推移している。高水準の要因は、直営の保育所数が</a:t>
          </a:r>
          <a:r>
            <a:rPr kumimoji="1" lang="ja-JP" altLang="en-US" sz="1300">
              <a:solidFill>
                <a:schemeClr val="tx1"/>
              </a:solidFill>
              <a:latin typeface="ＭＳ Ｐゴシック" panose="020B0600070205080204" pitchFamily="50" charset="-128"/>
              <a:ea typeface="ＭＳ Ｐゴシック" panose="020B0600070205080204" pitchFamily="50" charset="-128"/>
            </a:rPr>
            <a:t>多くあることや、放課後健全育成事業の充実により支援員等の人数が増加したことに加え、会計年度任用職員制度の開始に伴う報酬及び手当の増加があげられる。今後は、保育所の統合・民営化などを進め、組織の簡素化と併せて職員適正化計画に基づき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88900</xdr:rowOff>
    </xdr:from>
    <xdr:to>
      <xdr:col>24</xdr:col>
      <xdr:colOff>25400</xdr:colOff>
      <xdr:row>40</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946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168927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82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88900</xdr:rowOff>
    </xdr:from>
    <xdr:to>
      <xdr:col>19</xdr:col>
      <xdr:colOff>187325</xdr:colOff>
      <xdr:row>40</xdr:row>
      <xdr:rowOff>99785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946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78015</xdr:rowOff>
    </xdr:from>
    <xdr:to>
      <xdr:col>15</xdr:col>
      <xdr:colOff>98425</xdr:colOff>
      <xdr:row>40</xdr:row>
      <xdr:rowOff>99785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36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136270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170543</xdr:rowOff>
    </xdr:from>
    <xdr:to>
      <xdr:col>11</xdr:col>
      <xdr:colOff>9525</xdr:colOff>
      <xdr:row>40</xdr:row>
      <xdr:rowOff>78015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85643"/>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125384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22877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48985</xdr:rowOff>
    </xdr:from>
    <xdr:to>
      <xdr:col>15</xdr:col>
      <xdr:colOff>149225</xdr:colOff>
      <xdr:row>40</xdr:row>
      <xdr:rowOff>150585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9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135362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27215</xdr:rowOff>
    </xdr:from>
    <xdr:to>
      <xdr:col>11</xdr:col>
      <xdr:colOff>60325</xdr:colOff>
      <xdr:row>40</xdr:row>
      <xdr:rowOff>128815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113592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119743</xdr:rowOff>
    </xdr:from>
    <xdr:to>
      <xdr:col>6</xdr:col>
      <xdr:colOff>171450</xdr:colOff>
      <xdr:row>39</xdr:row>
      <xdr:rowOff>49893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34670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対前年度比１．０ポイント増加したものの、類似団体平均を２．３ポイント下回るとともに、全国平均及び県平均を下回っている状況である。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　今後は、業務改善計画に基づ</a:t>
          </a:r>
          <a:r>
            <a:rPr kumimoji="1" lang="ja-JP" altLang="en-US" sz="1300">
              <a:solidFill>
                <a:srgbClr val="FF0000"/>
              </a:solidFill>
              <a:latin typeface="ＭＳ Ｐゴシック" panose="020B0600070205080204" pitchFamily="50" charset="-128"/>
              <a:ea typeface="ＭＳ Ｐゴシック" panose="020B0600070205080204" pitchFamily="50" charset="-128"/>
            </a:rPr>
            <a:t>く</a:t>
          </a:r>
          <a:r>
            <a:rPr kumimoji="1" lang="ja-JP" altLang="en-US" sz="1300">
              <a:latin typeface="ＭＳ Ｐゴシック" panose="020B0600070205080204" pitchFamily="50" charset="-128"/>
              <a:ea typeface="ＭＳ Ｐゴシック" panose="020B0600070205080204" pitchFamily="50" charset="-128"/>
            </a:rPr>
            <a:t>事務事業の見直しや経費削減に努め、コストの低減を図っていく。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74422</xdr:rowOff>
    </xdr:from>
    <xdr:to>
      <xdr:col>82</xdr:col>
      <xdr:colOff>107950</xdr:colOff>
      <xdr:row>15</xdr:row>
      <xdr:rowOff>165862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4617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126001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120142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461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120142</xdr:rowOff>
    </xdr:from>
    <xdr:to>
      <xdr:col>73</xdr:col>
      <xdr:colOff>180975</xdr:colOff>
      <xdr:row>15</xdr:row>
      <xdr:rowOff>156718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18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156718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6387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23622</xdr:rowOff>
    </xdr:from>
    <xdr:to>
      <xdr:col>78</xdr:col>
      <xdr:colOff>120650</xdr:colOff>
      <xdr:row>15</xdr:row>
      <xdr:rowOff>125222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135399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6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69342</xdr:rowOff>
    </xdr:from>
    <xdr:to>
      <xdr:col>74</xdr:col>
      <xdr:colOff>31750</xdr:colOff>
      <xdr:row>15</xdr:row>
      <xdr:rowOff>170942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9669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105918</xdr:rowOff>
    </xdr:from>
    <xdr:to>
      <xdr:col>69</xdr:col>
      <xdr:colOff>142875</xdr:colOff>
      <xdr:row>16</xdr:row>
      <xdr:rowOff>36068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46245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扶助費は対前年度比０．２ポイント上昇し、類似団体平均を１．３ポイント上回っている。扶助費が増加した主な要因は、障がい児通所給付事業費等が増加したことがあげられる。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扶助費については増加傾向が続いており、今後も増加が見込まれる。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義務的経費については削減が難しいものの、各種手当といった市単独事業の見直しを検討と併せて、健全な財政運営を今後も堅持するため、歳入・歳出全般に渡り行財政改革を進める必要がある。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146050</xdr:rowOff>
    </xdr:from>
    <xdr:to>
      <xdr:col>24</xdr:col>
      <xdr:colOff>25400</xdr:colOff>
      <xdr:row>59</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90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425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58</xdr:row>
      <xdr:rowOff>69850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425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95250</xdr:rowOff>
    </xdr:from>
    <xdr:to>
      <xdr:col>20</xdr:col>
      <xdr:colOff>38100</xdr:colOff>
      <xdr:row>59</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や繰出金などその他については、対前年度比０．２ポイント減少し、類似団体平均より０．７ポイント下回る結果となった。前年度に比べ減少したのは、維持補修費が減少したことが主な要因である。しかし、特別会計繰出金については増加している。</a:t>
          </a:r>
          <a:r>
            <a:rPr kumimoji="1" lang="ja-JP" altLang="en-US" sz="1300">
              <a:solidFill>
                <a:schemeClr val="tx1"/>
              </a:solidFill>
              <a:latin typeface="ＭＳ Ｐゴシック" panose="020B0600070205080204" pitchFamily="50" charset="-128"/>
              <a:ea typeface="ＭＳ Ｐゴシック" panose="020B0600070205080204" pitchFamily="50" charset="-128"/>
            </a:rPr>
            <a:t>独立採算制の観点から、引き続き保険料の適正化に努める。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本来の段階的な料金の見直しや保険事業におけることにより、税収を主な税源とする一般会計の負担額を減らしていくよう努める。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86178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941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61884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86178</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15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132642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62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148772</xdr:rowOff>
    </xdr:from>
    <xdr:to>
      <xdr:col>69</xdr:col>
      <xdr:colOff>92075</xdr:colOff>
      <xdr:row>55</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07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35378</xdr:rowOff>
    </xdr:from>
    <xdr:to>
      <xdr:col>78</xdr:col>
      <xdr:colOff>120650</xdr:colOff>
      <xdr:row>55</xdr:row>
      <xdr:rowOff>136978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147155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97972</xdr:rowOff>
    </xdr:from>
    <xdr:to>
      <xdr:col>65</xdr:col>
      <xdr:colOff>53975</xdr:colOff>
      <xdr:row>55</xdr:row>
      <xdr:rowOff>28122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38299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対前年度比０．６ポイント減少し類似団体平均や全国及び県平均を下回っている。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今後も、各種団体等に対する補助金等の見直しをすすめ、補助費等の抑制に努める。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85090</xdr:rowOff>
    </xdr:from>
    <xdr:to>
      <xdr:col>82</xdr:col>
      <xdr:colOff>107950</xdr:colOff>
      <xdr:row>33</xdr:row>
      <xdr:rowOff>130810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5742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52087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95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77470</xdr:rowOff>
    </xdr:from>
    <xdr:to>
      <xdr:col>78</xdr:col>
      <xdr:colOff>69850</xdr:colOff>
      <xdr:row>33</xdr:row>
      <xdr:rowOff>130810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735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143527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77470</xdr:rowOff>
    </xdr:from>
    <xdr:to>
      <xdr:col>73</xdr:col>
      <xdr:colOff>180975</xdr:colOff>
      <xdr:row>33</xdr:row>
      <xdr:rowOff>85090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85090</xdr:rowOff>
    </xdr:from>
    <xdr:to>
      <xdr:col>69</xdr:col>
      <xdr:colOff>92075</xdr:colOff>
      <xdr:row>33</xdr:row>
      <xdr:rowOff>123190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5742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44467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34290</xdr:rowOff>
    </xdr:from>
    <xdr:to>
      <xdr:col>82</xdr:col>
      <xdr:colOff>158750</xdr:colOff>
      <xdr:row>33</xdr:row>
      <xdr:rowOff>135890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114317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26670</xdr:rowOff>
    </xdr:from>
    <xdr:to>
      <xdr:col>74</xdr:col>
      <xdr:colOff>31750</xdr:colOff>
      <xdr:row>33</xdr:row>
      <xdr:rowOff>128270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138447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34290</xdr:rowOff>
    </xdr:from>
    <xdr:to>
      <xdr:col>69</xdr:col>
      <xdr:colOff>142875</xdr:colOff>
      <xdr:row>33</xdr:row>
      <xdr:rowOff>135890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146067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対前年度比０．８ポイント減少し、類似団体平均を１．５ポイント下回るとともに、全国及び県平均を下回る結果となった。</a:t>
          </a:r>
        </a:p>
        <a:p>
          <a:r>
            <a:rPr kumimoji="1" lang="ja-JP" altLang="en-US" sz="1300">
              <a:latin typeface="ＭＳ Ｐゴシック" panose="020B0600070205080204" pitchFamily="50" charset="-128"/>
              <a:ea typeface="ＭＳ Ｐゴシック" panose="020B0600070205080204" pitchFamily="50" charset="-128"/>
            </a:rPr>
            <a:t>　今後は、令和元年東日本台風災害復旧事業に伴う公債費の増加が</a:t>
          </a:r>
          <a:r>
            <a:rPr kumimoji="1" lang="ja-JP" altLang="en-US" sz="1300">
              <a:solidFill>
                <a:schemeClr val="tx1"/>
              </a:solidFill>
              <a:latin typeface="ＭＳ Ｐゴシック" panose="020B0600070205080204" pitchFamily="50" charset="-128"/>
              <a:ea typeface="ＭＳ Ｐゴシック" panose="020B0600070205080204" pitchFamily="50" charset="-128"/>
            </a:rPr>
            <a:t>見込まれ、公債費は増加傾向で当分推移することが想定される。また、今後も施設一体型義務教育学校の整備など大規模事業の実施に伴う地方債の発行が予想されるが、地方債残高と公債費のバランスに留意しつつ、適切に地方債発行を管理することで、持続可能な財政運営に努めていく</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37846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0292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115570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577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8128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17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158496</xdr:rowOff>
    </xdr:from>
    <xdr:to>
      <xdr:col>20</xdr:col>
      <xdr:colOff>38100</xdr:colOff>
      <xdr:row>77</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5335</xdr:rowOff>
    </xdr:from>
    <xdr:to>
      <xdr:col>15</xdr:col>
      <xdr:colOff>149225</xdr:colOff>
      <xdr:row>77</xdr:row>
      <xdr:rowOff>106935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対前年度比１．１ポイント上昇したものの、類似団体平均や全国及び県平均を下回っている。前年度より数値が上昇したのは、物件費や人件費の増加が主な要因である。今後</a:t>
          </a:r>
          <a:r>
            <a:rPr kumimoji="1" lang="ja-JP" altLang="en-US" sz="1300">
              <a:solidFill>
                <a:schemeClr val="tx1"/>
              </a:solidFill>
              <a:latin typeface="ＭＳ Ｐゴシック" panose="020B0600070205080204" pitchFamily="50" charset="-128"/>
              <a:ea typeface="ＭＳ Ｐゴシック" panose="020B0600070205080204" pitchFamily="50" charset="-128"/>
            </a:rPr>
            <a:t>も、社会保障関連経費の増加が見込まれるなかで、類似団体平均を上回る人件費の抑制や、特別会計・公営企業会計</a:t>
          </a:r>
          <a:r>
            <a:rPr kumimoji="1" lang="ja-JP" altLang="en-US" sz="1300">
              <a:latin typeface="ＭＳ Ｐゴシック" panose="020B0600070205080204" pitchFamily="50" charset="-128"/>
              <a:ea typeface="ＭＳ Ｐゴシック" panose="020B0600070205080204" pitchFamily="50" charset="-128"/>
            </a:rPr>
            <a:t>の適正な財政運営に努めることで、市全体の健全で持続可能な財政運営をすすめていく。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140715</xdr:rowOff>
    </xdr:from>
    <xdr:to>
      <xdr:col>82</xdr:col>
      <xdr:colOff>107950</xdr:colOff>
      <xdr:row>77</xdr:row>
      <xdr:rowOff>19558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1709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41419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85852</xdr:rowOff>
    </xdr:from>
    <xdr:to>
      <xdr:col>78</xdr:col>
      <xdr:colOff>69850</xdr:colOff>
      <xdr:row>76</xdr:row>
      <xdr:rowOff>140715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85852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16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85852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514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89915</xdr:rowOff>
    </xdr:from>
    <xdr:to>
      <xdr:col>78</xdr:col>
      <xdr:colOff>120650</xdr:colOff>
      <xdr:row>77</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30243</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35446</xdr:rowOff>
    </xdr:from>
    <xdr:to>
      <xdr:col>29</xdr:col>
      <xdr:colOff>127000</xdr:colOff>
      <xdr:row>16</xdr:row>
      <xdr:rowOff>77699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6271"/>
          <a:ext cx="647700" cy="4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157091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7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23025</xdr:rowOff>
    </xdr:from>
    <xdr:to>
      <xdr:col>26</xdr:col>
      <xdr:colOff>50800</xdr:colOff>
      <xdr:row>16</xdr:row>
      <xdr:rowOff>77699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813850"/>
          <a:ext cx="698500" cy="54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23025</xdr:rowOff>
    </xdr:from>
    <xdr:to>
      <xdr:col>22</xdr:col>
      <xdr:colOff>114300</xdr:colOff>
      <xdr:row>16</xdr:row>
      <xdr:rowOff>50190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13850"/>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142365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43028</xdr:rowOff>
    </xdr:from>
    <xdr:to>
      <xdr:col>18</xdr:col>
      <xdr:colOff>177800</xdr:colOff>
      <xdr:row>16</xdr:row>
      <xdr:rowOff>50190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33853"/>
          <a:ext cx="698500" cy="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129049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150880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156096</xdr:rowOff>
    </xdr:from>
    <xdr:to>
      <xdr:col>29</xdr:col>
      <xdr:colOff>177800</xdr:colOff>
      <xdr:row>16</xdr:row>
      <xdr:rowOff>86246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2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26899</xdr:rowOff>
    </xdr:from>
    <xdr:to>
      <xdr:col>26</xdr:col>
      <xdr:colOff>101600</xdr:colOff>
      <xdr:row>16</xdr:row>
      <xdr:rowOff>128499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7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138676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86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143675</xdr:rowOff>
    </xdr:from>
    <xdr:to>
      <xdr:col>22</xdr:col>
      <xdr:colOff>165100</xdr:colOff>
      <xdr:row>16</xdr:row>
      <xdr:rowOff>73825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6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84002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170840</xdr:rowOff>
    </xdr:from>
    <xdr:to>
      <xdr:col>19</xdr:col>
      <xdr:colOff>38100</xdr:colOff>
      <xdr:row>16</xdr:row>
      <xdr:rowOff>100990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790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111167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5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163678</xdr:rowOff>
    </xdr:from>
    <xdr:to>
      <xdr:col>15</xdr:col>
      <xdr:colOff>101600</xdr:colOff>
      <xdr:row>16</xdr:row>
      <xdr:rowOff>93828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8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104005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5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46686</xdr:rowOff>
    </xdr:from>
    <xdr:to>
      <xdr:col>29</xdr:col>
      <xdr:colOff>127000</xdr:colOff>
      <xdr:row>36</xdr:row>
      <xdr:rowOff>94958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999936"/>
          <a:ext cx="647700" cy="4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328757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6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46686</xdr:rowOff>
    </xdr:from>
    <xdr:to>
      <xdr:col>26</xdr:col>
      <xdr:colOff>50800</xdr:colOff>
      <xdr:row>36</xdr:row>
      <xdr:rowOff>48019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999936"/>
          <a:ext cx="698500" cy="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48019</xdr:rowOff>
    </xdr:from>
    <xdr:to>
      <xdr:col>22</xdr:col>
      <xdr:colOff>114300</xdr:colOff>
      <xdr:row>36</xdr:row>
      <xdr:rowOff>52781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01269"/>
          <a:ext cx="698500" cy="4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247396</xdr:rowOff>
    </xdr:from>
    <xdr:to>
      <xdr:col>18</xdr:col>
      <xdr:colOff>177800</xdr:colOff>
      <xdr:row>36</xdr:row>
      <xdr:rowOff>52781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57746"/>
          <a:ext cx="698500" cy="148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44158</xdr:rowOff>
    </xdr:from>
    <xdr:to>
      <xdr:col>29</xdr:col>
      <xdr:colOff>177800</xdr:colOff>
      <xdr:row>36</xdr:row>
      <xdr:rowOff>145758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16235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338786</xdr:rowOff>
    </xdr:from>
    <xdr:to>
      <xdr:col>26</xdr:col>
      <xdr:colOff>101600</xdr:colOff>
      <xdr:row>36</xdr:row>
      <xdr:rowOff>97486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4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82263</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340119</xdr:rowOff>
    </xdr:from>
    <xdr:to>
      <xdr:col>22</xdr:col>
      <xdr:colOff>165100</xdr:colOff>
      <xdr:row>36</xdr:row>
      <xdr:rowOff>98819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5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83596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3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1981</xdr:rowOff>
    </xdr:from>
    <xdr:to>
      <xdr:col>19</xdr:col>
      <xdr:colOff>38100</xdr:colOff>
      <xdr:row>36</xdr:row>
      <xdr:rowOff>103581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5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88358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4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196596</xdr:rowOff>
    </xdr:from>
    <xdr:to>
      <xdr:col>15</xdr:col>
      <xdr:colOff>101600</xdr:colOff>
      <xdr:row>35</xdr:row>
      <xdr:rowOff>298196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06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282973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8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122479</xdr:rowOff>
    </xdr:from>
    <xdr:to>
      <xdr:col>24</xdr:col>
      <xdr:colOff>63500</xdr:colOff>
      <xdr:row>31</xdr:row>
      <xdr:rowOff>24333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265979"/>
          <a:ext cx="838200" cy="7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22636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3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24333</xdr:rowOff>
    </xdr:from>
    <xdr:to>
      <xdr:col>19</xdr:col>
      <xdr:colOff>177800</xdr:colOff>
      <xdr:row>31</xdr:row>
      <xdr:rowOff>33020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339283"/>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161091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33020</xdr:rowOff>
    </xdr:from>
    <xdr:to>
      <xdr:col>15</xdr:col>
      <xdr:colOff>50800</xdr:colOff>
      <xdr:row>31</xdr:row>
      <xdr:rowOff>49860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347970"/>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157471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5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49860</xdr:rowOff>
    </xdr:from>
    <xdr:to>
      <xdr:col>10</xdr:col>
      <xdr:colOff>114300</xdr:colOff>
      <xdr:row>31</xdr:row>
      <xdr:rowOff>51918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364810"/>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1757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7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142727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71679</xdr:rowOff>
    </xdr:from>
    <xdr:to>
      <xdr:col>24</xdr:col>
      <xdr:colOff>114300</xdr:colOff>
      <xdr:row>31</xdr:row>
      <xdr:rowOff>1829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158056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144983</xdr:rowOff>
    </xdr:from>
    <xdr:to>
      <xdr:col>20</xdr:col>
      <xdr:colOff>38100</xdr:colOff>
      <xdr:row>31</xdr:row>
      <xdr:rowOff>75133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2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91660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06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153670</xdr:rowOff>
    </xdr:from>
    <xdr:to>
      <xdr:col>15</xdr:col>
      <xdr:colOff>101600</xdr:colOff>
      <xdr:row>31</xdr:row>
      <xdr:rowOff>83820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2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100347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07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170510</xdr:rowOff>
    </xdr:from>
    <xdr:to>
      <xdr:col>10</xdr:col>
      <xdr:colOff>165100</xdr:colOff>
      <xdr:row>31</xdr:row>
      <xdr:rowOff>100660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117187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0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1118</xdr:rowOff>
    </xdr:from>
    <xdr:to>
      <xdr:col>6</xdr:col>
      <xdr:colOff>38100</xdr:colOff>
      <xdr:row>31</xdr:row>
      <xdr:rowOff>102718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1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119245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09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95841</xdr:rowOff>
    </xdr:from>
    <xdr:to>
      <xdr:col>24</xdr:col>
      <xdr:colOff>63500</xdr:colOff>
      <xdr:row>58</xdr:row>
      <xdr:rowOff>44178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68491"/>
          <a:ext cx="838200" cy="1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134637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9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44178</xdr:rowOff>
    </xdr:from>
    <xdr:to>
      <xdr:col>19</xdr:col>
      <xdr:colOff>177800</xdr:colOff>
      <xdr:row>58</xdr:row>
      <xdr:rowOff>51819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8278"/>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154580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5283</xdr:rowOff>
    </xdr:from>
    <xdr:to>
      <xdr:col>15</xdr:col>
      <xdr:colOff>50800</xdr:colOff>
      <xdr:row>58</xdr:row>
      <xdr:rowOff>51819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49383"/>
          <a:ext cx="889000" cy="4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5283</xdr:rowOff>
    </xdr:from>
    <xdr:to>
      <xdr:col>10</xdr:col>
      <xdr:colOff>114300</xdr:colOff>
      <xdr:row>58</xdr:row>
      <xdr:rowOff>93523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938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99161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45041</xdr:rowOff>
    </xdr:from>
    <xdr:to>
      <xdr:col>24</xdr:col>
      <xdr:colOff>114300</xdr:colOff>
      <xdr:row>57</xdr:row>
      <xdr:rowOff>146641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1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23468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164828</xdr:rowOff>
    </xdr:from>
    <xdr:to>
      <xdr:col>20</xdr:col>
      <xdr:colOff>38100</xdr:colOff>
      <xdr:row>58</xdr:row>
      <xdr:rowOff>94978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86105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3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1019</xdr:rowOff>
    </xdr:from>
    <xdr:to>
      <xdr:col>15</xdr:col>
      <xdr:colOff>101600</xdr:colOff>
      <xdr:row>58</xdr:row>
      <xdr:rowOff>102619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4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93746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3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125933</xdr:rowOff>
    </xdr:from>
    <xdr:to>
      <xdr:col>10</xdr:col>
      <xdr:colOff>165100</xdr:colOff>
      <xdr:row>58</xdr:row>
      <xdr:rowOff>56083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42723</xdr:rowOff>
    </xdr:from>
    <xdr:to>
      <xdr:col>6</xdr:col>
      <xdr:colOff>38100</xdr:colOff>
      <xdr:row>58</xdr:row>
      <xdr:rowOff>144323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135450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64752</xdr:rowOff>
    </xdr:from>
    <xdr:to>
      <xdr:col>24</xdr:col>
      <xdr:colOff>63500</xdr:colOff>
      <xdr:row>74</xdr:row>
      <xdr:rowOff>84346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580602"/>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39895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98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93163</xdr:rowOff>
    </xdr:from>
    <xdr:to>
      <xdr:col>19</xdr:col>
      <xdr:colOff>177800</xdr:colOff>
      <xdr:row>73</xdr:row>
      <xdr:rowOff>64752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437563"/>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132641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45648</xdr:rowOff>
    </xdr:from>
    <xdr:to>
      <xdr:col>15</xdr:col>
      <xdr:colOff>50800</xdr:colOff>
      <xdr:row>72</xdr:row>
      <xdr:rowOff>93163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390048"/>
          <a:ext cx="889000" cy="4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148153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45648</xdr:rowOff>
    </xdr:from>
    <xdr:to>
      <xdr:col>10</xdr:col>
      <xdr:colOff>114300</xdr:colOff>
      <xdr:row>72</xdr:row>
      <xdr:rowOff>103940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390048"/>
          <a:ext cx="889000" cy="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134438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33546</xdr:rowOff>
    </xdr:from>
    <xdr:to>
      <xdr:col>24</xdr:col>
      <xdr:colOff>114300</xdr:colOff>
      <xdr:row>74</xdr:row>
      <xdr:rowOff>135146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56423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5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13952</xdr:rowOff>
    </xdr:from>
    <xdr:to>
      <xdr:col>20</xdr:col>
      <xdr:colOff>38100</xdr:colOff>
      <xdr:row>73</xdr:row>
      <xdr:rowOff>115552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5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132079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3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42363</xdr:rowOff>
    </xdr:from>
    <xdr:to>
      <xdr:col>15</xdr:col>
      <xdr:colOff>101600</xdr:colOff>
      <xdr:row>72</xdr:row>
      <xdr:rowOff>143963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3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70</xdr:row>
      <xdr:rowOff>160490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1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166298</xdr:rowOff>
    </xdr:from>
    <xdr:to>
      <xdr:col>10</xdr:col>
      <xdr:colOff>165100</xdr:colOff>
      <xdr:row>72</xdr:row>
      <xdr:rowOff>96448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3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70</xdr:row>
      <xdr:rowOff>112975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11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53140</xdr:rowOff>
    </xdr:from>
    <xdr:to>
      <xdr:col>6</xdr:col>
      <xdr:colOff>38100</xdr:colOff>
      <xdr:row>72</xdr:row>
      <xdr:rowOff>154740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3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70</xdr:row>
      <xdr:rowOff>171267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1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150177</xdr:rowOff>
    </xdr:from>
    <xdr:to>
      <xdr:col>24</xdr:col>
      <xdr:colOff>63500</xdr:colOff>
      <xdr:row>95</xdr:row>
      <xdr:rowOff>57252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095027"/>
          <a:ext cx="838200" cy="24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57252</xdr:rowOff>
    </xdr:from>
    <xdr:to>
      <xdr:col>19</xdr:col>
      <xdr:colOff>177800</xdr:colOff>
      <xdr:row>96</xdr:row>
      <xdr:rowOff>33934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45002"/>
          <a:ext cx="889000" cy="148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33934</xdr:rowOff>
    </xdr:from>
    <xdr:to>
      <xdr:col>15</xdr:col>
      <xdr:colOff>50800</xdr:colOff>
      <xdr:row>96</xdr:row>
      <xdr:rowOff>99313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93134"/>
          <a:ext cx="889000" cy="6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99313</xdr:rowOff>
    </xdr:from>
    <xdr:to>
      <xdr:col>10</xdr:col>
      <xdr:colOff>114300</xdr:colOff>
      <xdr:row>97</xdr:row>
      <xdr:rowOff>119393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58513"/>
          <a:ext cx="889000" cy="191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3839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99377</xdr:rowOff>
    </xdr:from>
    <xdr:to>
      <xdr:col>24</xdr:col>
      <xdr:colOff>114300</xdr:colOff>
      <xdr:row>94</xdr:row>
      <xdr:rowOff>29527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4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122254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89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6452</xdr:rowOff>
    </xdr:from>
    <xdr:to>
      <xdr:col>20</xdr:col>
      <xdr:colOff>38100</xdr:colOff>
      <xdr:row>95</xdr:row>
      <xdr:rowOff>108052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124579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06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154584</xdr:rowOff>
    </xdr:from>
    <xdr:to>
      <xdr:col>15</xdr:col>
      <xdr:colOff>101600</xdr:colOff>
      <xdr:row>96</xdr:row>
      <xdr:rowOff>84734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101261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2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48513</xdr:rowOff>
    </xdr:from>
    <xdr:to>
      <xdr:col>10</xdr:col>
      <xdr:colOff>165100</xdr:colOff>
      <xdr:row>96</xdr:row>
      <xdr:rowOff>150113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166640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68593</xdr:rowOff>
    </xdr:from>
    <xdr:to>
      <xdr:col>6</xdr:col>
      <xdr:colOff>38100</xdr:colOff>
      <xdr:row>97</xdr:row>
      <xdr:rowOff>170193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161320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69814</xdr:rowOff>
    </xdr:from>
    <xdr:to>
      <xdr:col>55</xdr:col>
      <xdr:colOff>0</xdr:colOff>
      <xdr:row>37</xdr:row>
      <xdr:rowOff>89277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413464"/>
          <a:ext cx="8382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55216</xdr:rowOff>
    </xdr:from>
    <xdr:to>
      <xdr:col>50</xdr:col>
      <xdr:colOff>114300</xdr:colOff>
      <xdr:row>37</xdr:row>
      <xdr:rowOff>89277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98866"/>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64724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89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55216</xdr:rowOff>
    </xdr:from>
    <xdr:to>
      <xdr:col>45</xdr:col>
      <xdr:colOff>177800</xdr:colOff>
      <xdr:row>37</xdr:row>
      <xdr:rowOff>84362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98866"/>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94539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80166</xdr:rowOff>
    </xdr:from>
    <xdr:to>
      <xdr:col>41</xdr:col>
      <xdr:colOff>50800</xdr:colOff>
      <xdr:row>37</xdr:row>
      <xdr:rowOff>84362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423816"/>
          <a:ext cx="889000" cy="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93380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92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153861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98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19014</xdr:rowOff>
    </xdr:from>
    <xdr:to>
      <xdr:col>55</xdr:col>
      <xdr:colOff>50800</xdr:colOff>
      <xdr:row>37</xdr:row>
      <xdr:rowOff>120614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36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168891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38477</xdr:rowOff>
    </xdr:from>
    <xdr:to>
      <xdr:col>50</xdr:col>
      <xdr:colOff>165100</xdr:colOff>
      <xdr:row>37</xdr:row>
      <xdr:rowOff>140077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38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131204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47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4416</xdr:rowOff>
    </xdr:from>
    <xdr:to>
      <xdr:col>46</xdr:col>
      <xdr:colOff>38100</xdr:colOff>
      <xdr:row>37</xdr:row>
      <xdr:rowOff>106016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34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97143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44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33562</xdr:rowOff>
    </xdr:from>
    <xdr:to>
      <xdr:col>41</xdr:col>
      <xdr:colOff>101600</xdr:colOff>
      <xdr:row>37</xdr:row>
      <xdr:rowOff>135162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126289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29366</xdr:rowOff>
    </xdr:from>
    <xdr:to>
      <xdr:col>36</xdr:col>
      <xdr:colOff>165100</xdr:colOff>
      <xdr:row>37</xdr:row>
      <xdr:rowOff>130966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7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122093</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6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84470</xdr:rowOff>
    </xdr:from>
    <xdr:to>
      <xdr:col>55</xdr:col>
      <xdr:colOff>0</xdr:colOff>
      <xdr:row>58</xdr:row>
      <xdr:rowOff>10281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57120"/>
          <a:ext cx="838200" cy="9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158056</xdr:rowOff>
    </xdr:from>
    <xdr:to>
      <xdr:col>50</xdr:col>
      <xdr:colOff>114300</xdr:colOff>
      <xdr:row>58</xdr:row>
      <xdr:rowOff>10281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30706"/>
          <a:ext cx="889000" cy="2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158056</xdr:rowOff>
    </xdr:from>
    <xdr:to>
      <xdr:col>45</xdr:col>
      <xdr:colOff>177800</xdr:colOff>
      <xdr:row>58</xdr:row>
      <xdr:rowOff>22561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30706"/>
          <a:ext cx="889000" cy="3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104683</xdr:rowOff>
    </xdr:from>
    <xdr:to>
      <xdr:col>41</xdr:col>
      <xdr:colOff>50800</xdr:colOff>
      <xdr:row>58</xdr:row>
      <xdr:rowOff>22561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05883"/>
          <a:ext cx="889000" cy="26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140754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1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33670</xdr:rowOff>
    </xdr:from>
    <xdr:to>
      <xdr:col>55</xdr:col>
      <xdr:colOff>50800</xdr:colOff>
      <xdr:row>57</xdr:row>
      <xdr:rowOff>135270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120047</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130931</xdr:rowOff>
    </xdr:from>
    <xdr:to>
      <xdr:col>50</xdr:col>
      <xdr:colOff>165100</xdr:colOff>
      <xdr:row>58</xdr:row>
      <xdr:rowOff>61081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52208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107256</xdr:rowOff>
    </xdr:from>
    <xdr:to>
      <xdr:col>46</xdr:col>
      <xdr:colOff>38100</xdr:colOff>
      <xdr:row>58</xdr:row>
      <xdr:rowOff>37406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28533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7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143211</xdr:rowOff>
    </xdr:from>
    <xdr:to>
      <xdr:col>41</xdr:col>
      <xdr:colOff>101600</xdr:colOff>
      <xdr:row>58</xdr:row>
      <xdr:rowOff>73361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64488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53883</xdr:rowOff>
    </xdr:from>
    <xdr:to>
      <xdr:col>36</xdr:col>
      <xdr:colOff>165100</xdr:colOff>
      <xdr:row>56</xdr:row>
      <xdr:rowOff>155483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5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43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34978</xdr:rowOff>
    </xdr:from>
    <xdr:to>
      <xdr:col>55</xdr:col>
      <xdr:colOff>0</xdr:colOff>
      <xdr:row>77</xdr:row>
      <xdr:rowOff>112165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36628"/>
          <a:ext cx="838200" cy="7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157424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87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112165</xdr:rowOff>
    </xdr:from>
    <xdr:to>
      <xdr:col>50</xdr:col>
      <xdr:colOff>114300</xdr:colOff>
      <xdr:row>77</xdr:row>
      <xdr:rowOff>158114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1381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165568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158114</xdr:rowOff>
    </xdr:from>
    <xdr:to>
      <xdr:col>45</xdr:col>
      <xdr:colOff>177800</xdr:colOff>
      <xdr:row>77</xdr:row>
      <xdr:rowOff>161257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359764"/>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122966</xdr:rowOff>
    </xdr:from>
    <xdr:to>
      <xdr:col>41</xdr:col>
      <xdr:colOff>50800</xdr:colOff>
      <xdr:row>77</xdr:row>
      <xdr:rowOff>161257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24616"/>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155628</xdr:rowOff>
    </xdr:from>
    <xdr:to>
      <xdr:col>55</xdr:col>
      <xdr:colOff>50800</xdr:colOff>
      <xdr:row>77</xdr:row>
      <xdr:rowOff>85778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8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7055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61365</xdr:rowOff>
    </xdr:from>
    <xdr:to>
      <xdr:col>50</xdr:col>
      <xdr:colOff>165100</xdr:colOff>
      <xdr:row>77</xdr:row>
      <xdr:rowOff>162965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2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0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107314</xdr:rowOff>
    </xdr:from>
    <xdr:to>
      <xdr:col>46</xdr:col>
      <xdr:colOff>38100</xdr:colOff>
      <xdr:row>78</xdr:row>
      <xdr:rowOff>37464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28591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110457</xdr:rowOff>
    </xdr:from>
    <xdr:to>
      <xdr:col>41</xdr:col>
      <xdr:colOff>101600</xdr:colOff>
      <xdr:row>78</xdr:row>
      <xdr:rowOff>40607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31734</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0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72166</xdr:rowOff>
    </xdr:from>
    <xdr:to>
      <xdr:col>36</xdr:col>
      <xdr:colOff>165100</xdr:colOff>
      <xdr:row>78</xdr:row>
      <xdr:rowOff>2316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2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164893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3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117850</xdr:rowOff>
    </xdr:from>
    <xdr:to>
      <xdr:col>55</xdr:col>
      <xdr:colOff>0</xdr:colOff>
      <xdr:row>98</xdr:row>
      <xdr:rowOff>12255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48500"/>
          <a:ext cx="838200" cy="6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10179</xdr:rowOff>
    </xdr:from>
    <xdr:to>
      <xdr:col>50</xdr:col>
      <xdr:colOff>114300</xdr:colOff>
      <xdr:row>98</xdr:row>
      <xdr:rowOff>12255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40829"/>
          <a:ext cx="889000" cy="1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10179</xdr:rowOff>
    </xdr:from>
    <xdr:to>
      <xdr:col>45</xdr:col>
      <xdr:colOff>177800</xdr:colOff>
      <xdr:row>97</xdr:row>
      <xdr:rowOff>110858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40829"/>
          <a:ext cx="889000" cy="1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70149</xdr:rowOff>
    </xdr:from>
    <xdr:to>
      <xdr:col>41</xdr:col>
      <xdr:colOff>50800</xdr:colOff>
      <xdr:row>97</xdr:row>
      <xdr:rowOff>110858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5843549"/>
          <a:ext cx="889000" cy="89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34886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67050</xdr:rowOff>
    </xdr:from>
    <xdr:to>
      <xdr:col>55</xdr:col>
      <xdr:colOff>50800</xdr:colOff>
      <xdr:row>97</xdr:row>
      <xdr:rowOff>168650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45477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7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132905</xdr:rowOff>
    </xdr:from>
    <xdr:to>
      <xdr:col>50</xdr:col>
      <xdr:colOff>165100</xdr:colOff>
      <xdr:row>98</xdr:row>
      <xdr:rowOff>63055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54182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5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130829</xdr:rowOff>
    </xdr:from>
    <xdr:to>
      <xdr:col>46</xdr:col>
      <xdr:colOff>38100</xdr:colOff>
      <xdr:row>97</xdr:row>
      <xdr:rowOff>60979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9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52106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8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60058</xdr:rowOff>
    </xdr:from>
    <xdr:to>
      <xdr:col>41</xdr:col>
      <xdr:colOff>101600</xdr:colOff>
      <xdr:row>97</xdr:row>
      <xdr:rowOff>161658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152785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8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19349</xdr:rowOff>
    </xdr:from>
    <xdr:to>
      <xdr:col>36</xdr:col>
      <xdr:colOff>165100</xdr:colOff>
      <xdr:row>92</xdr:row>
      <xdr:rowOff>120949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57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137476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556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4935</xdr:rowOff>
    </xdr:from>
    <xdr:to>
      <xdr:col>85</xdr:col>
      <xdr:colOff>127000</xdr:colOff>
      <xdr:row>39</xdr:row>
      <xdr:rowOff>98813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91485"/>
          <a:ext cx="8382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125664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40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98813</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8536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94013</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0563"/>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94013</xdr:rowOff>
    </xdr:from>
    <xdr:to>
      <xdr:col>71</xdr:col>
      <xdr:colOff>177800</xdr:colOff>
      <xdr:row>39</xdr:row>
      <xdr:rowOff>95352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80563"/>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125585</xdr:rowOff>
    </xdr:from>
    <xdr:to>
      <xdr:col>85</xdr:col>
      <xdr:colOff>177800</xdr:colOff>
      <xdr:row>39</xdr:row>
      <xdr:rowOff>55735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84962</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2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48013</xdr:rowOff>
    </xdr:from>
    <xdr:to>
      <xdr:col>81</xdr:col>
      <xdr:colOff>101600</xdr:colOff>
      <xdr:row>39</xdr:row>
      <xdr:rowOff>149613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140740</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43213</xdr:rowOff>
    </xdr:from>
    <xdr:to>
      <xdr:col>72</xdr:col>
      <xdr:colOff>38100</xdr:colOff>
      <xdr:row>39</xdr:row>
      <xdr:rowOff>144813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135940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44552</xdr:rowOff>
    </xdr:from>
    <xdr:to>
      <xdr:col>67</xdr:col>
      <xdr:colOff>101600</xdr:colOff>
      <xdr:row>39</xdr:row>
      <xdr:rowOff>146152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137279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823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21331</xdr:rowOff>
    </xdr:from>
    <xdr:to>
      <xdr:col>85</xdr:col>
      <xdr:colOff>127000</xdr:colOff>
      <xdr:row>74</xdr:row>
      <xdr:rowOff>81521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708631"/>
          <a:ext cx="8382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150159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4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21331</xdr:rowOff>
    </xdr:from>
    <xdr:to>
      <xdr:col>81</xdr:col>
      <xdr:colOff>50800</xdr:colOff>
      <xdr:row>74</xdr:row>
      <xdr:rowOff>21765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0863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72539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109113</xdr:rowOff>
    </xdr:from>
    <xdr:to>
      <xdr:col>76</xdr:col>
      <xdr:colOff>114300</xdr:colOff>
      <xdr:row>74</xdr:row>
      <xdr:rowOff>21765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624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163177</xdr:rowOff>
    </xdr:from>
    <xdr:to>
      <xdr:col>71</xdr:col>
      <xdr:colOff>177800</xdr:colOff>
      <xdr:row>73</xdr:row>
      <xdr:rowOff>109113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507577"/>
          <a:ext cx="8890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33700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45290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30721</xdr:rowOff>
    </xdr:from>
    <xdr:to>
      <xdr:col>85</xdr:col>
      <xdr:colOff>177800</xdr:colOff>
      <xdr:row>74</xdr:row>
      <xdr:rowOff>132321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9148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9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141981</xdr:rowOff>
    </xdr:from>
    <xdr:to>
      <xdr:col>81</xdr:col>
      <xdr:colOff>101600</xdr:colOff>
      <xdr:row>74</xdr:row>
      <xdr:rowOff>72131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88658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4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142415</xdr:rowOff>
    </xdr:from>
    <xdr:to>
      <xdr:col>76</xdr:col>
      <xdr:colOff>165100</xdr:colOff>
      <xdr:row>74</xdr:row>
      <xdr:rowOff>72565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63692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7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58313</xdr:rowOff>
    </xdr:from>
    <xdr:to>
      <xdr:col>72</xdr:col>
      <xdr:colOff>38100</xdr:colOff>
      <xdr:row>73</xdr:row>
      <xdr:rowOff>159913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57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4990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34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112377</xdr:rowOff>
    </xdr:from>
    <xdr:to>
      <xdr:col>67</xdr:col>
      <xdr:colOff>101600</xdr:colOff>
      <xdr:row>73</xdr:row>
      <xdr:rowOff>42527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59054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23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127276</xdr:rowOff>
    </xdr:from>
    <xdr:to>
      <xdr:col>85</xdr:col>
      <xdr:colOff>127000</xdr:colOff>
      <xdr:row>98</xdr:row>
      <xdr:rowOff>130839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29376"/>
          <a:ext cx="8382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127276</xdr:rowOff>
    </xdr:from>
    <xdr:to>
      <xdr:col>81</xdr:col>
      <xdr:colOff>50800</xdr:colOff>
      <xdr:row>98</xdr:row>
      <xdr:rowOff>160776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29376"/>
          <a:ext cx="889000" cy="3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46262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70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144805</xdr:rowOff>
    </xdr:from>
    <xdr:to>
      <xdr:col>76</xdr:col>
      <xdr:colOff>114300</xdr:colOff>
      <xdr:row>98</xdr:row>
      <xdr:rowOff>160776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46905"/>
          <a:ext cx="889000" cy="1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144805</xdr:rowOff>
    </xdr:from>
    <xdr:to>
      <xdr:col>71</xdr:col>
      <xdr:colOff>177800</xdr:colOff>
      <xdr:row>98</xdr:row>
      <xdr:rowOff>166058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46905"/>
          <a:ext cx="889000" cy="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42254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70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80039</xdr:rowOff>
    </xdr:from>
    <xdr:to>
      <xdr:col>85</xdr:col>
      <xdr:colOff>177800</xdr:colOff>
      <xdr:row>99</xdr:row>
      <xdr:rowOff>10189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56466</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5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76476</xdr:rowOff>
    </xdr:from>
    <xdr:to>
      <xdr:col>81</xdr:col>
      <xdr:colOff>101600</xdr:colOff>
      <xdr:row>99</xdr:row>
      <xdr:rowOff>6626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23153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5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109976</xdr:rowOff>
    </xdr:from>
    <xdr:to>
      <xdr:col>76</xdr:col>
      <xdr:colOff>165100</xdr:colOff>
      <xdr:row>99</xdr:row>
      <xdr:rowOff>40126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56653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94005</xdr:rowOff>
    </xdr:from>
    <xdr:to>
      <xdr:col>72</xdr:col>
      <xdr:colOff>38100</xdr:colOff>
      <xdr:row>99</xdr:row>
      <xdr:rowOff>24155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9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15282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8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115258</xdr:rowOff>
    </xdr:from>
    <xdr:to>
      <xdr:col>67</xdr:col>
      <xdr:colOff>101600</xdr:colOff>
      <xdr:row>99</xdr:row>
      <xdr:rowOff>45408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61935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140208</xdr:rowOff>
    </xdr:from>
    <xdr:to>
      <xdr:col>116</xdr:col>
      <xdr:colOff>63500</xdr:colOff>
      <xdr:row>39</xdr:row>
      <xdr:rowOff>22225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55308"/>
          <a:ext cx="838200" cy="5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58818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231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103124</xdr:rowOff>
    </xdr:from>
    <xdr:to>
      <xdr:col>111</xdr:col>
      <xdr:colOff>177800</xdr:colOff>
      <xdr:row>39</xdr:row>
      <xdr:rowOff>22225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18224"/>
          <a:ext cx="889000" cy="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16654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103124</xdr:rowOff>
    </xdr:from>
    <xdr:to>
      <xdr:col>107</xdr:col>
      <xdr:colOff>50800</xdr:colOff>
      <xdr:row>38</xdr:row>
      <xdr:rowOff>111252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618224"/>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135907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90043</xdr:rowOff>
    </xdr:from>
    <xdr:to>
      <xdr:col>102</xdr:col>
      <xdr:colOff>114300</xdr:colOff>
      <xdr:row>38</xdr:row>
      <xdr:rowOff>111252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05143"/>
          <a:ext cx="8890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46245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21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90060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89408</xdr:rowOff>
    </xdr:from>
    <xdr:to>
      <xdr:col>116</xdr:col>
      <xdr:colOff>114300</xdr:colOff>
      <xdr:row>39</xdr:row>
      <xdr:rowOff>19558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4335</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9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142875</xdr:rowOff>
    </xdr:from>
    <xdr:to>
      <xdr:col>112</xdr:col>
      <xdr:colOff>38100</xdr:colOff>
      <xdr:row>39</xdr:row>
      <xdr:rowOff>73025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64152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52324</xdr:rowOff>
    </xdr:from>
    <xdr:to>
      <xdr:col>107</xdr:col>
      <xdr:colOff>101600</xdr:colOff>
      <xdr:row>38</xdr:row>
      <xdr:rowOff>153924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60452</xdr:rowOff>
    </xdr:from>
    <xdr:to>
      <xdr:col>102</xdr:col>
      <xdr:colOff>165100</xdr:colOff>
      <xdr:row>38</xdr:row>
      <xdr:rowOff>162052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57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153179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668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39243</xdr:rowOff>
    </xdr:from>
    <xdr:to>
      <xdr:col>98</xdr:col>
      <xdr:colOff>38100</xdr:colOff>
      <xdr:row>38</xdr:row>
      <xdr:rowOff>140843</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5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131970</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647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52375</xdr:rowOff>
    </xdr:from>
    <xdr:to>
      <xdr:col>116</xdr:col>
      <xdr:colOff>63500</xdr:colOff>
      <xdr:row>54</xdr:row>
      <xdr:rowOff>129470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310675"/>
          <a:ext cx="838200" cy="7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26179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627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28486</xdr:rowOff>
    </xdr:from>
    <xdr:to>
      <xdr:col>111</xdr:col>
      <xdr:colOff>177800</xdr:colOff>
      <xdr:row>54</xdr:row>
      <xdr:rowOff>52375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286786"/>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92816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111582</xdr:rowOff>
    </xdr:from>
    <xdr:to>
      <xdr:col>107</xdr:col>
      <xdr:colOff>50800</xdr:colOff>
      <xdr:row>54</xdr:row>
      <xdr:rowOff>28486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198432"/>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132535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23514</xdr:rowOff>
    </xdr:from>
    <xdr:to>
      <xdr:col>102</xdr:col>
      <xdr:colOff>114300</xdr:colOff>
      <xdr:row>53</xdr:row>
      <xdr:rowOff>111582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110364"/>
          <a:ext cx="889000" cy="8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79500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78670</xdr:rowOff>
    </xdr:from>
    <xdr:to>
      <xdr:col>116</xdr:col>
      <xdr:colOff>114300</xdr:colOff>
      <xdr:row>55</xdr:row>
      <xdr:rowOff>8820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3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101547</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1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1575</xdr:rowOff>
    </xdr:from>
    <xdr:to>
      <xdr:col>112</xdr:col>
      <xdr:colOff>38100</xdr:colOff>
      <xdr:row>54</xdr:row>
      <xdr:rowOff>103175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2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119702</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149136</xdr:rowOff>
    </xdr:from>
    <xdr:to>
      <xdr:col>107</xdr:col>
      <xdr:colOff>101600</xdr:colOff>
      <xdr:row>54</xdr:row>
      <xdr:rowOff>79286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23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95813</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901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60782</xdr:rowOff>
    </xdr:from>
    <xdr:to>
      <xdr:col>102</xdr:col>
      <xdr:colOff>165100</xdr:colOff>
      <xdr:row>53</xdr:row>
      <xdr:rowOff>162382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1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7459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89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144164</xdr:rowOff>
    </xdr:from>
    <xdr:to>
      <xdr:col>98</xdr:col>
      <xdr:colOff>38100</xdr:colOff>
      <xdr:row>53</xdr:row>
      <xdr:rowOff>74314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05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90841</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88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93094</xdr:rowOff>
    </xdr:from>
    <xdr:to>
      <xdr:col>116</xdr:col>
      <xdr:colOff>63500</xdr:colOff>
      <xdr:row>77</xdr:row>
      <xdr:rowOff>100527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294744"/>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24889</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226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100527</xdr:rowOff>
    </xdr:from>
    <xdr:to>
      <xdr:col>111</xdr:col>
      <xdr:colOff>177800</xdr:colOff>
      <xdr:row>77</xdr:row>
      <xdr:rowOff>107490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02177"/>
          <a:ext cx="889000" cy="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5655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3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107490</xdr:rowOff>
    </xdr:from>
    <xdr:to>
      <xdr:col>107</xdr:col>
      <xdr:colOff>50800</xdr:colOff>
      <xdr:row>77</xdr:row>
      <xdr:rowOff>109713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09140"/>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1038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101212</xdr:rowOff>
    </xdr:from>
    <xdr:to>
      <xdr:col>102</xdr:col>
      <xdr:colOff>114300</xdr:colOff>
      <xdr:row>77</xdr:row>
      <xdr:rowOff>109713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302862"/>
          <a:ext cx="889000" cy="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165465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3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163892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3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42294</xdr:rowOff>
    </xdr:from>
    <xdr:to>
      <xdr:col>116</xdr:col>
      <xdr:colOff>114300</xdr:colOff>
      <xdr:row>77</xdr:row>
      <xdr:rowOff>143894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1671</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03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49727</xdr:rowOff>
    </xdr:from>
    <xdr:to>
      <xdr:col>112</xdr:col>
      <xdr:colOff>38100</xdr:colOff>
      <xdr:row>77</xdr:row>
      <xdr:rowOff>151327</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2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167854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0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56690</xdr:rowOff>
    </xdr:from>
    <xdr:to>
      <xdr:col>107</xdr:col>
      <xdr:colOff>101600</xdr:colOff>
      <xdr:row>77</xdr:row>
      <xdr:rowOff>158290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5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58913</xdr:rowOff>
    </xdr:from>
    <xdr:to>
      <xdr:col>102</xdr:col>
      <xdr:colOff>165100</xdr:colOff>
      <xdr:row>77</xdr:row>
      <xdr:rowOff>160513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6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5590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50412</xdr:rowOff>
    </xdr:from>
    <xdr:to>
      <xdr:col>98</xdr:col>
      <xdr:colOff>38100</xdr:colOff>
      <xdr:row>77</xdr:row>
      <xdr:rowOff>152012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168539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0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いては、対前年度比１，９２４円増加し、類似団体及び県平均と比較すると高い水準で推移している。人件費が増加したのは、令和元年東日本台風に伴う人件費の増加や、会計年度任用職員報酬及び手当の増加が主な要因である。また、人件費が高水準で推移しているのは、直営の保育所数が多く職員報酬が高くなるなどの要因があげられる。計画的に保育所や放課後健全育成事業の民営化、民間委託をすすめることで、人件費の抑制に努めていく。</a:t>
          </a:r>
        </a:p>
        <a:p>
          <a:r>
            <a:rPr kumimoji="1" lang="ja-JP" altLang="en-US" sz="1300">
              <a:latin typeface="ＭＳ Ｐゴシック" panose="020B0600070205080204" pitchFamily="50" charset="-128"/>
              <a:ea typeface="ＭＳ Ｐゴシック" panose="020B0600070205080204" pitchFamily="50" charset="-128"/>
            </a:rPr>
            <a:t>　物件費においては、対前年度比３，６６８円（７．８％）増加した。増加の主な要因は、令和元年東日本台風に伴う委託料等の増加があげられる。</a:t>
          </a:r>
        </a:p>
        <a:p>
          <a:r>
            <a:rPr kumimoji="1" lang="ja-JP" altLang="en-US" sz="1300">
              <a:latin typeface="ＭＳ Ｐゴシック" panose="020B0600070205080204" pitchFamily="50" charset="-128"/>
              <a:ea typeface="ＭＳ Ｐゴシック" panose="020B0600070205080204" pitchFamily="50" charset="-128"/>
            </a:rPr>
            <a:t>　維持補修費においては、１，１７０円減少した。維持補修費の減少は、災害復旧事業を優先し、平時の市道及び河川等の補修工事が低調であったことが主な要因である。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おいては、平成２６年度以降上昇傾向が続いており、令和元年度においては対前年度比６，５６１円上昇した。扶助費が上昇した主な要因は、令和元年東日本台風に係る災害見舞金の支給や、障がい児通所給付事業の事業費増加などがあげられる。扶助費は今後も増加傾向が見込まれるが、市単独事業の各種手当見直しなどを実施することで、上昇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栃木県佐野市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117,968
115,208
356.04
54,125,322
49,893,189
2,747,877
27,010,097
38,454,714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41728</xdr:rowOff>
    </xdr:from>
    <xdr:to>
      <xdr:col>24</xdr:col>
      <xdr:colOff>63500</xdr:colOff>
      <xdr:row>34</xdr:row>
      <xdr:rowOff>60234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1028"/>
          <a:ext cx="838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41728</xdr:rowOff>
    </xdr:from>
    <xdr:to>
      <xdr:col>19</xdr:col>
      <xdr:colOff>177800</xdr:colOff>
      <xdr:row>34</xdr:row>
      <xdr:rowOff>91803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1028"/>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135890</xdr:rowOff>
    </xdr:from>
    <xdr:to>
      <xdr:col>15</xdr:col>
      <xdr:colOff>50800</xdr:colOff>
      <xdr:row>34</xdr:row>
      <xdr:rowOff>91803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3740"/>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50437</xdr:rowOff>
    </xdr:from>
    <xdr:to>
      <xdr:col>10</xdr:col>
      <xdr:colOff>114300</xdr:colOff>
      <xdr:row>33</xdr:row>
      <xdr:rowOff>135890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36837"/>
          <a:ext cx="889000" cy="25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168020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9434</xdr:rowOff>
    </xdr:from>
    <xdr:to>
      <xdr:col>24</xdr:col>
      <xdr:colOff>114300</xdr:colOff>
      <xdr:row>34</xdr:row>
      <xdr:rowOff>111034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32311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162378</xdr:rowOff>
    </xdr:from>
    <xdr:to>
      <xdr:col>20</xdr:col>
      <xdr:colOff>38100</xdr:colOff>
      <xdr:row>34</xdr:row>
      <xdr:rowOff>92528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41003</xdr:rowOff>
    </xdr:from>
    <xdr:to>
      <xdr:col>15</xdr:col>
      <xdr:colOff>101600</xdr:colOff>
      <xdr:row>34</xdr:row>
      <xdr:rowOff>142603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159130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4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85090</xdr:rowOff>
    </xdr:from>
    <xdr:to>
      <xdr:col>10</xdr:col>
      <xdr:colOff>165100</xdr:colOff>
      <xdr:row>34</xdr:row>
      <xdr:rowOff>15240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31767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1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171087</xdr:rowOff>
    </xdr:from>
    <xdr:to>
      <xdr:col>6</xdr:col>
      <xdr:colOff>38100</xdr:colOff>
      <xdr:row>32</xdr:row>
      <xdr:rowOff>101237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8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117764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379,313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1142</xdr:rowOff>
    </xdr:from>
    <xdr:to>
      <xdr:col>24</xdr:col>
      <xdr:colOff>63500</xdr:colOff>
      <xdr:row>58</xdr:row>
      <xdr:rowOff>10019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5242"/>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1142</xdr:rowOff>
    </xdr:from>
    <xdr:to>
      <xdr:col>19</xdr:col>
      <xdr:colOff>177800</xdr:colOff>
      <xdr:row>58</xdr:row>
      <xdr:rowOff>35371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5242"/>
          <a:ext cx="889000" cy="3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93453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3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162709</xdr:rowOff>
    </xdr:from>
    <xdr:to>
      <xdr:col>15</xdr:col>
      <xdr:colOff>50800</xdr:colOff>
      <xdr:row>58</xdr:row>
      <xdr:rowOff>35371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35359"/>
          <a:ext cx="889000" cy="4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81165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24547</xdr:rowOff>
    </xdr:from>
    <xdr:to>
      <xdr:col>10</xdr:col>
      <xdr:colOff>114300</xdr:colOff>
      <xdr:row>57</xdr:row>
      <xdr:rowOff>162709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97197"/>
          <a:ext cx="889000" cy="13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56453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00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81607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0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130669</xdr:rowOff>
    </xdr:from>
    <xdr:to>
      <xdr:col>24</xdr:col>
      <xdr:colOff>114300</xdr:colOff>
      <xdr:row>58</xdr:row>
      <xdr:rowOff>60819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121792</xdr:rowOff>
    </xdr:from>
    <xdr:to>
      <xdr:col>20</xdr:col>
      <xdr:colOff>38100</xdr:colOff>
      <xdr:row>58</xdr:row>
      <xdr:rowOff>51942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68469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156021</xdr:rowOff>
    </xdr:from>
    <xdr:to>
      <xdr:col>15</xdr:col>
      <xdr:colOff>101600</xdr:colOff>
      <xdr:row>58</xdr:row>
      <xdr:rowOff>86171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102698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111909</xdr:rowOff>
    </xdr:from>
    <xdr:to>
      <xdr:col>10</xdr:col>
      <xdr:colOff>165100</xdr:colOff>
      <xdr:row>58</xdr:row>
      <xdr:rowOff>42059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8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65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145197</xdr:rowOff>
    </xdr:from>
    <xdr:to>
      <xdr:col>6</xdr:col>
      <xdr:colOff>38100</xdr:colOff>
      <xdr:row>57</xdr:row>
      <xdr:rowOff>75347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91874</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2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84303</xdr:rowOff>
    </xdr:from>
    <xdr:to>
      <xdr:col>24</xdr:col>
      <xdr:colOff>63500</xdr:colOff>
      <xdr:row>74</xdr:row>
      <xdr:rowOff>111544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600153"/>
          <a:ext cx="838200" cy="19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100323</xdr:rowOff>
    </xdr:from>
    <xdr:to>
      <xdr:col>19</xdr:col>
      <xdr:colOff>177800</xdr:colOff>
      <xdr:row>74</xdr:row>
      <xdr:rowOff>111544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87623"/>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100323</xdr:rowOff>
    </xdr:from>
    <xdr:to>
      <xdr:col>15</xdr:col>
      <xdr:colOff>50800</xdr:colOff>
      <xdr:row>75</xdr:row>
      <xdr:rowOff>61557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87623"/>
          <a:ext cx="889000" cy="13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61557</xdr:rowOff>
    </xdr:from>
    <xdr:to>
      <xdr:col>10</xdr:col>
      <xdr:colOff>114300</xdr:colOff>
      <xdr:row>75</xdr:row>
      <xdr:rowOff>138367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20307"/>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33503</xdr:rowOff>
    </xdr:from>
    <xdr:to>
      <xdr:col>24</xdr:col>
      <xdr:colOff>114300</xdr:colOff>
      <xdr:row>73</xdr:row>
      <xdr:rowOff>135103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4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56380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0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60744</xdr:rowOff>
    </xdr:from>
    <xdr:to>
      <xdr:col>20</xdr:col>
      <xdr:colOff>38100</xdr:colOff>
      <xdr:row>74</xdr:row>
      <xdr:rowOff>162344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7421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2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49523</xdr:rowOff>
    </xdr:from>
    <xdr:to>
      <xdr:col>15</xdr:col>
      <xdr:colOff>101600</xdr:colOff>
      <xdr:row>74</xdr:row>
      <xdr:rowOff>151123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167650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1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10757</xdr:rowOff>
    </xdr:from>
    <xdr:to>
      <xdr:col>10</xdr:col>
      <xdr:colOff>165100</xdr:colOff>
      <xdr:row>75</xdr:row>
      <xdr:rowOff>112357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128884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4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87567</xdr:rowOff>
    </xdr:from>
    <xdr:to>
      <xdr:col>6</xdr:col>
      <xdr:colOff>38100</xdr:colOff>
      <xdr:row>76</xdr:row>
      <xdr:rowOff>17717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34244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108773</xdr:rowOff>
    </xdr:from>
    <xdr:to>
      <xdr:col>24</xdr:col>
      <xdr:colOff>63500</xdr:colOff>
      <xdr:row>97</xdr:row>
      <xdr:rowOff>143097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67973"/>
          <a:ext cx="838200" cy="20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49006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08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16159</xdr:rowOff>
    </xdr:from>
    <xdr:to>
      <xdr:col>19</xdr:col>
      <xdr:colOff>177800</xdr:colOff>
      <xdr:row>97</xdr:row>
      <xdr:rowOff>143097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46809"/>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149301</xdr:rowOff>
    </xdr:from>
    <xdr:to>
      <xdr:col>15</xdr:col>
      <xdr:colOff>50800</xdr:colOff>
      <xdr:row>97</xdr:row>
      <xdr:rowOff>16159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608501"/>
          <a:ext cx="889000" cy="3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149301</xdr:rowOff>
    </xdr:from>
    <xdr:to>
      <xdr:col>10</xdr:col>
      <xdr:colOff>114300</xdr:colOff>
      <xdr:row>97</xdr:row>
      <xdr:rowOff>49306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608501"/>
          <a:ext cx="8890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72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57973</xdr:rowOff>
    </xdr:from>
    <xdr:to>
      <xdr:col>24</xdr:col>
      <xdr:colOff>114300</xdr:colOff>
      <xdr:row>96</xdr:row>
      <xdr:rowOff>159573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1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80850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92297</xdr:rowOff>
    </xdr:from>
    <xdr:to>
      <xdr:col>20</xdr:col>
      <xdr:colOff>38100</xdr:colOff>
      <xdr:row>98</xdr:row>
      <xdr:rowOff>22447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2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13574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1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136809</xdr:rowOff>
    </xdr:from>
    <xdr:to>
      <xdr:col>15</xdr:col>
      <xdr:colOff>101600</xdr:colOff>
      <xdr:row>97</xdr:row>
      <xdr:rowOff>66959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58086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6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98501</xdr:rowOff>
    </xdr:from>
    <xdr:to>
      <xdr:col>10</xdr:col>
      <xdr:colOff>165100</xdr:colOff>
      <xdr:row>97</xdr:row>
      <xdr:rowOff>28651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19778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5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169956</xdr:rowOff>
    </xdr:from>
    <xdr:to>
      <xdr:col>6</xdr:col>
      <xdr:colOff>38100</xdr:colOff>
      <xdr:row>97</xdr:row>
      <xdr:rowOff>100106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62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116633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4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29439</xdr:rowOff>
    </xdr:from>
    <xdr:to>
      <xdr:col>55</xdr:col>
      <xdr:colOff>0</xdr:colOff>
      <xdr:row>39</xdr:row>
      <xdr:rowOff>30886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15989"/>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29439</xdr:rowOff>
    </xdr:from>
    <xdr:to>
      <xdr:col>50</xdr:col>
      <xdr:colOff>114300</xdr:colOff>
      <xdr:row>39</xdr:row>
      <xdr:rowOff>31191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15989"/>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31191</xdr:rowOff>
    </xdr:from>
    <xdr:to>
      <xdr:col>45</xdr:col>
      <xdr:colOff>177800</xdr:colOff>
      <xdr:row>39</xdr:row>
      <xdr:rowOff>31267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71774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26467</xdr:rowOff>
    </xdr:from>
    <xdr:to>
      <xdr:col>41</xdr:col>
      <xdr:colOff>50800</xdr:colOff>
      <xdr:row>39</xdr:row>
      <xdr:rowOff>31267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13017"/>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151536</xdr:rowOff>
    </xdr:from>
    <xdr:to>
      <xdr:col>55</xdr:col>
      <xdr:colOff>50800</xdr:colOff>
      <xdr:row>39</xdr:row>
      <xdr:rowOff>81686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66463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1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150089</xdr:rowOff>
    </xdr:from>
    <xdr:to>
      <xdr:col>50</xdr:col>
      <xdr:colOff>165100</xdr:colOff>
      <xdr:row>39</xdr:row>
      <xdr:rowOff>80239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71366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151841</xdr:rowOff>
    </xdr:from>
    <xdr:to>
      <xdr:col>46</xdr:col>
      <xdr:colOff>38100</xdr:colOff>
      <xdr:row>39</xdr:row>
      <xdr:rowOff>81991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73118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151917</xdr:rowOff>
    </xdr:from>
    <xdr:to>
      <xdr:col>41</xdr:col>
      <xdr:colOff>101600</xdr:colOff>
      <xdr:row>39</xdr:row>
      <xdr:rowOff>82067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73194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59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147117</xdr:rowOff>
    </xdr:from>
    <xdr:to>
      <xdr:col>36</xdr:col>
      <xdr:colOff>165100</xdr:colOff>
      <xdr:row>39</xdr:row>
      <xdr:rowOff>77267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68394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51068</xdr:rowOff>
    </xdr:from>
    <xdr:to>
      <xdr:col>55</xdr:col>
      <xdr:colOff>0</xdr:colOff>
      <xdr:row>58</xdr:row>
      <xdr:rowOff>76116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95168"/>
          <a:ext cx="8382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76116</xdr:rowOff>
    </xdr:from>
    <xdr:to>
      <xdr:col>50</xdr:col>
      <xdr:colOff>114300</xdr:colOff>
      <xdr:row>58</xdr:row>
      <xdr:rowOff>94731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02021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94731</xdr:rowOff>
    </xdr:from>
    <xdr:to>
      <xdr:col>45</xdr:col>
      <xdr:colOff>177800</xdr:colOff>
      <xdr:row>58</xdr:row>
      <xdr:rowOff>102046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03883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100152</xdr:rowOff>
    </xdr:from>
    <xdr:to>
      <xdr:col>41</xdr:col>
      <xdr:colOff>50800</xdr:colOff>
      <xdr:row>58</xdr:row>
      <xdr:rowOff>102046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044252"/>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268</xdr:rowOff>
    </xdr:from>
    <xdr:to>
      <xdr:col>55</xdr:col>
      <xdr:colOff>50800</xdr:colOff>
      <xdr:row>58</xdr:row>
      <xdr:rowOff>101868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4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150145</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25316</xdr:rowOff>
    </xdr:from>
    <xdr:to>
      <xdr:col>50</xdr:col>
      <xdr:colOff>165100</xdr:colOff>
      <xdr:row>58</xdr:row>
      <xdr:rowOff>126916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6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118043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06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43931</xdr:rowOff>
    </xdr:from>
    <xdr:to>
      <xdr:col>46</xdr:col>
      <xdr:colOff>38100</xdr:colOff>
      <xdr:row>58</xdr:row>
      <xdr:rowOff>145531</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9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136658</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0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51246</xdr:rowOff>
    </xdr:from>
    <xdr:to>
      <xdr:col>41</xdr:col>
      <xdr:colOff>101600</xdr:colOff>
      <xdr:row>58</xdr:row>
      <xdr:rowOff>152846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9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143973</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08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49352</xdr:rowOff>
    </xdr:from>
    <xdr:to>
      <xdr:col>36</xdr:col>
      <xdr:colOff>165100</xdr:colOff>
      <xdr:row>58</xdr:row>
      <xdr:rowOff>150952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142079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08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104815</xdr:rowOff>
    </xdr:from>
    <xdr:to>
      <xdr:col>55</xdr:col>
      <xdr:colOff>0</xdr:colOff>
      <xdr:row>74</xdr:row>
      <xdr:rowOff>134579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792115"/>
          <a:ext cx="8382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89364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4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67966</xdr:rowOff>
    </xdr:from>
    <xdr:to>
      <xdr:col>50</xdr:col>
      <xdr:colOff>114300</xdr:colOff>
      <xdr:row>74</xdr:row>
      <xdr:rowOff>104815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583816"/>
          <a:ext cx="8890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57452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67966</xdr:rowOff>
    </xdr:from>
    <xdr:to>
      <xdr:col>45</xdr:col>
      <xdr:colOff>177800</xdr:colOff>
      <xdr:row>74</xdr:row>
      <xdr:rowOff>6563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583816"/>
          <a:ext cx="889000" cy="11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41358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125892</xdr:rowOff>
    </xdr:from>
    <xdr:to>
      <xdr:col>41</xdr:col>
      <xdr:colOff>50800</xdr:colOff>
      <xdr:row>74</xdr:row>
      <xdr:rowOff>6563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470292"/>
          <a:ext cx="889000" cy="2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85569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67008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83779</xdr:rowOff>
    </xdr:from>
    <xdr:to>
      <xdr:col>55</xdr:col>
      <xdr:colOff>50800</xdr:colOff>
      <xdr:row>75</xdr:row>
      <xdr:rowOff>13929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7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106656</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54015</xdr:rowOff>
    </xdr:from>
    <xdr:to>
      <xdr:col>50</xdr:col>
      <xdr:colOff>165100</xdr:colOff>
      <xdr:row>74</xdr:row>
      <xdr:rowOff>155615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692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51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17166</xdr:rowOff>
    </xdr:from>
    <xdr:to>
      <xdr:col>46</xdr:col>
      <xdr:colOff>38100</xdr:colOff>
      <xdr:row>73</xdr:row>
      <xdr:rowOff>118766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53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135293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30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127213</xdr:rowOff>
    </xdr:from>
    <xdr:to>
      <xdr:col>41</xdr:col>
      <xdr:colOff>101600</xdr:colOff>
      <xdr:row>74</xdr:row>
      <xdr:rowOff>57363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6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73890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41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75092</xdr:rowOff>
    </xdr:from>
    <xdr:to>
      <xdr:col>36</xdr:col>
      <xdr:colOff>165100</xdr:colOff>
      <xdr:row>73</xdr:row>
      <xdr:rowOff>5242</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21769</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1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164288</xdr:rowOff>
    </xdr:from>
    <xdr:to>
      <xdr:col>55</xdr:col>
      <xdr:colOff>0</xdr:colOff>
      <xdr:row>98</xdr:row>
      <xdr:rowOff>167439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966388"/>
          <a:ext cx="838200" cy="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157828</xdr:rowOff>
    </xdr:from>
    <xdr:to>
      <xdr:col>50</xdr:col>
      <xdr:colOff>114300</xdr:colOff>
      <xdr:row>98</xdr:row>
      <xdr:rowOff>164288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959928"/>
          <a:ext cx="889000" cy="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150268</xdr:rowOff>
    </xdr:from>
    <xdr:to>
      <xdr:col>45</xdr:col>
      <xdr:colOff>177800</xdr:colOff>
      <xdr:row>98</xdr:row>
      <xdr:rowOff>157828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952368"/>
          <a:ext cx="8890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23999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150268</xdr:rowOff>
    </xdr:from>
    <xdr:to>
      <xdr:col>41</xdr:col>
      <xdr:colOff>50800</xdr:colOff>
      <xdr:row>98</xdr:row>
      <xdr:rowOff>158361</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952368"/>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116639</xdr:rowOff>
    </xdr:from>
    <xdr:to>
      <xdr:col>55</xdr:col>
      <xdr:colOff>50800</xdr:colOff>
      <xdr:row>99</xdr:row>
      <xdr:rowOff>46789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9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31566</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3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113488</xdr:rowOff>
    </xdr:from>
    <xdr:to>
      <xdr:col>50</xdr:col>
      <xdr:colOff>165100</xdr:colOff>
      <xdr:row>99</xdr:row>
      <xdr:rowOff>43638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91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34765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700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107028</xdr:rowOff>
    </xdr:from>
    <xdr:to>
      <xdr:col>46</xdr:col>
      <xdr:colOff>38100</xdr:colOff>
      <xdr:row>99</xdr:row>
      <xdr:rowOff>37178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90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28305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700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99468</xdr:rowOff>
    </xdr:from>
    <xdr:to>
      <xdr:col>41</xdr:col>
      <xdr:colOff>101600</xdr:colOff>
      <xdr:row>99</xdr:row>
      <xdr:rowOff>29618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9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20745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99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107561</xdr:rowOff>
    </xdr:from>
    <xdr:to>
      <xdr:col>36</xdr:col>
      <xdr:colOff>165100</xdr:colOff>
      <xdr:row>99</xdr:row>
      <xdr:rowOff>37711</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90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28838</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700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46279</xdr:rowOff>
    </xdr:from>
    <xdr:to>
      <xdr:col>85</xdr:col>
      <xdr:colOff>127000</xdr:colOff>
      <xdr:row>38</xdr:row>
      <xdr:rowOff>98323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561379"/>
          <a:ext cx="838200" cy="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56718</xdr:rowOff>
    </xdr:from>
    <xdr:to>
      <xdr:col>81</xdr:col>
      <xdr:colOff>50800</xdr:colOff>
      <xdr:row>38</xdr:row>
      <xdr:rowOff>98323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57181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56718</xdr:rowOff>
    </xdr:from>
    <xdr:to>
      <xdr:col>76</xdr:col>
      <xdr:colOff>114300</xdr:colOff>
      <xdr:row>38</xdr:row>
      <xdr:rowOff>113411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71818"/>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2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159093</xdr:rowOff>
    </xdr:from>
    <xdr:to>
      <xdr:col>71</xdr:col>
      <xdr:colOff>177800</xdr:colOff>
      <xdr:row>38</xdr:row>
      <xdr:rowOff>113411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159843"/>
          <a:ext cx="889000" cy="46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33608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5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166929</xdr:rowOff>
    </xdr:from>
    <xdr:to>
      <xdr:col>85</xdr:col>
      <xdr:colOff>177800</xdr:colOff>
      <xdr:row>38</xdr:row>
      <xdr:rowOff>97079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5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145356</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4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47523</xdr:rowOff>
    </xdr:from>
    <xdr:to>
      <xdr:col>81</xdr:col>
      <xdr:colOff>101600</xdr:colOff>
      <xdr:row>38</xdr:row>
      <xdr:rowOff>149123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140250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6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5918</xdr:rowOff>
    </xdr:from>
    <xdr:to>
      <xdr:col>76</xdr:col>
      <xdr:colOff>165100</xdr:colOff>
      <xdr:row>38</xdr:row>
      <xdr:rowOff>107518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5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124045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2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62611</xdr:rowOff>
    </xdr:from>
    <xdr:to>
      <xdr:col>72</xdr:col>
      <xdr:colOff>38100</xdr:colOff>
      <xdr:row>38</xdr:row>
      <xdr:rowOff>164211</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155338</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7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108293</xdr:rowOff>
    </xdr:from>
    <xdr:to>
      <xdr:col>67</xdr:col>
      <xdr:colOff>101600</xdr:colOff>
      <xdr:row>36</xdr:row>
      <xdr:rowOff>38443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54970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8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30315</xdr:rowOff>
    </xdr:from>
    <xdr:to>
      <xdr:col>85</xdr:col>
      <xdr:colOff>127000</xdr:colOff>
      <xdr:row>54</xdr:row>
      <xdr:rowOff>106301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8945715"/>
          <a:ext cx="838200" cy="4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5377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63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106301</xdr:rowOff>
    </xdr:from>
    <xdr:to>
      <xdr:col>81</xdr:col>
      <xdr:colOff>50800</xdr:colOff>
      <xdr:row>55</xdr:row>
      <xdr:rowOff>114943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364601"/>
          <a:ext cx="889000" cy="18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124911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114943</xdr:rowOff>
    </xdr:from>
    <xdr:to>
      <xdr:col>76</xdr:col>
      <xdr:colOff>114300</xdr:colOff>
      <xdr:row>56</xdr:row>
      <xdr:rowOff>149209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544693"/>
          <a:ext cx="889000" cy="20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148391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102781</xdr:rowOff>
    </xdr:from>
    <xdr:to>
      <xdr:col>71</xdr:col>
      <xdr:colOff>177800</xdr:colOff>
      <xdr:row>56</xdr:row>
      <xdr:rowOff>149209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703981"/>
          <a:ext cx="889000" cy="4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150965</xdr:rowOff>
    </xdr:from>
    <xdr:to>
      <xdr:col>85</xdr:col>
      <xdr:colOff>177800</xdr:colOff>
      <xdr:row>52</xdr:row>
      <xdr:rowOff>81115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88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2392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874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55501</xdr:rowOff>
    </xdr:from>
    <xdr:to>
      <xdr:col>81</xdr:col>
      <xdr:colOff>101600</xdr:colOff>
      <xdr:row>54</xdr:row>
      <xdr:rowOff>157101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31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2178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64143</xdr:rowOff>
    </xdr:from>
    <xdr:to>
      <xdr:col>76</xdr:col>
      <xdr:colOff>165100</xdr:colOff>
      <xdr:row>55</xdr:row>
      <xdr:rowOff>165743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49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156870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8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98409</xdr:rowOff>
    </xdr:from>
    <xdr:to>
      <xdr:col>72</xdr:col>
      <xdr:colOff>38100</xdr:colOff>
      <xdr:row>57</xdr:row>
      <xdr:rowOff>28559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19686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51981</xdr:rowOff>
    </xdr:from>
    <xdr:to>
      <xdr:col>67</xdr:col>
      <xdr:colOff>101600</xdr:colOff>
      <xdr:row>56</xdr:row>
      <xdr:rowOff>153581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5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144708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74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139,564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4935</xdr:rowOff>
    </xdr:from>
    <xdr:to>
      <xdr:col>85</xdr:col>
      <xdr:colOff>127000</xdr:colOff>
      <xdr:row>79</xdr:row>
      <xdr:rowOff>98813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549485"/>
          <a:ext cx="8382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125663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498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98813</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43363"/>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94013</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38563"/>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94013</xdr:rowOff>
    </xdr:from>
    <xdr:to>
      <xdr:col>71</xdr:col>
      <xdr:colOff>177800</xdr:colOff>
      <xdr:row>79</xdr:row>
      <xdr:rowOff>95352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3638563"/>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125585</xdr:rowOff>
    </xdr:from>
    <xdr:to>
      <xdr:col>85</xdr:col>
      <xdr:colOff>177800</xdr:colOff>
      <xdr:row>79</xdr:row>
      <xdr:rowOff>55735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4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84962</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286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48013</xdr:rowOff>
    </xdr:from>
    <xdr:to>
      <xdr:col>81</xdr:col>
      <xdr:colOff>101600</xdr:colOff>
      <xdr:row>79</xdr:row>
      <xdr:rowOff>149613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140740</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85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43213</xdr:rowOff>
    </xdr:from>
    <xdr:to>
      <xdr:col>72</xdr:col>
      <xdr:colOff>38100</xdr:colOff>
      <xdr:row>79</xdr:row>
      <xdr:rowOff>144813</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135940</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680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44552</xdr:rowOff>
    </xdr:from>
    <xdr:to>
      <xdr:col>67</xdr:col>
      <xdr:colOff>101600</xdr:colOff>
      <xdr:row>79</xdr:row>
      <xdr:rowOff>146152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137279</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6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21330</xdr:rowOff>
    </xdr:from>
    <xdr:to>
      <xdr:col>85</xdr:col>
      <xdr:colOff>127000</xdr:colOff>
      <xdr:row>94</xdr:row>
      <xdr:rowOff>81521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137630"/>
          <a:ext cx="838200" cy="6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150021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5923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21330</xdr:rowOff>
    </xdr:from>
    <xdr:to>
      <xdr:col>81</xdr:col>
      <xdr:colOff>50800</xdr:colOff>
      <xdr:row>94</xdr:row>
      <xdr:rowOff>21765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37630"/>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72288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109113</xdr:rowOff>
    </xdr:from>
    <xdr:to>
      <xdr:col>76</xdr:col>
      <xdr:colOff>114300</xdr:colOff>
      <xdr:row>94</xdr:row>
      <xdr:rowOff>21765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053963"/>
          <a:ext cx="889000" cy="8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163178</xdr:rowOff>
    </xdr:from>
    <xdr:to>
      <xdr:col>71</xdr:col>
      <xdr:colOff>177800</xdr:colOff>
      <xdr:row>93</xdr:row>
      <xdr:rowOff>109113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936578"/>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33700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45266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30721</xdr:rowOff>
    </xdr:from>
    <xdr:to>
      <xdr:col>85</xdr:col>
      <xdr:colOff>177800</xdr:colOff>
      <xdr:row>94</xdr:row>
      <xdr:rowOff>132321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9148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12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141980</xdr:rowOff>
    </xdr:from>
    <xdr:to>
      <xdr:col>81</xdr:col>
      <xdr:colOff>101600</xdr:colOff>
      <xdr:row>94</xdr:row>
      <xdr:rowOff>72130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88657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6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142415</xdr:rowOff>
    </xdr:from>
    <xdr:to>
      <xdr:col>76</xdr:col>
      <xdr:colOff>165100</xdr:colOff>
      <xdr:row>94</xdr:row>
      <xdr:rowOff>72565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0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63692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1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58313</xdr:rowOff>
    </xdr:from>
    <xdr:to>
      <xdr:col>72</xdr:col>
      <xdr:colOff>38100</xdr:colOff>
      <xdr:row>93</xdr:row>
      <xdr:rowOff>159913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0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4990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7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112378</xdr:rowOff>
    </xdr:from>
    <xdr:to>
      <xdr:col>67</xdr:col>
      <xdr:colOff>101600</xdr:colOff>
      <xdr:row>93</xdr:row>
      <xdr:rowOff>42528</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8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59055</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66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おいては上昇傾向にあり、前年度比１０，４３０円（７．４％）の増加となった。民生費が増加したのは、令和元年東日本台風に伴う災害見舞金の給付や、家財等購入支援補助金の増加が主な要因である。今後も社会保障経費の増加が見込まれており、民生費の上昇傾向は続くものと見込まれる。</a:t>
          </a:r>
        </a:p>
        <a:p>
          <a:r>
            <a:rPr kumimoji="1" lang="ja-JP" altLang="en-US" sz="1300">
              <a:latin typeface="ＭＳ Ｐゴシック" panose="020B0600070205080204" pitchFamily="50" charset="-128"/>
              <a:ea typeface="ＭＳ Ｐゴシック" panose="020B0600070205080204" pitchFamily="50" charset="-128"/>
            </a:rPr>
            <a:t>　衛生費においては、対前年度比６，３０１円（２１．６％）の大幅増となった。衛生費増加の主な要因は、令和元年東日本台風における災害廃棄物処理委託料が増加したことがあげられる。</a:t>
          </a:r>
        </a:p>
        <a:p>
          <a:r>
            <a:rPr kumimoji="1" lang="ja-JP" altLang="en-US" sz="1300">
              <a:latin typeface="ＭＳ Ｐゴシック" panose="020B0600070205080204" pitchFamily="50" charset="-128"/>
              <a:ea typeface="ＭＳ Ｐゴシック" panose="020B0600070205080204" pitchFamily="50" charset="-128"/>
            </a:rPr>
            <a:t>　教育費においては、義務教育学校の整備等により上昇傾向で推移しており、今年度においても１８，３２４円（３５．６％）の大幅増となった。今年度における増加の主な要因は、義務教育学校整備費の増加に加え、小中学校におけるエアコン設置事業の増加があげられる。今後も、義務教育学校の整備が計画的にすすめられる予定であり、教育費が高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災害復旧費においては、令和元年東日本台風の影響により、８，６２４円の大幅増となった。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財政調整基金残高は、繰入額が積立額を上回ったため減額となった。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実質収支額は、国県支出金や繰入金、市債等の増加により増額となった。</a:t>
          </a:r>
        </a:p>
        <a:p>
          <a:r>
            <a:rPr kumimoji="1" lang="ja-JP" altLang="en-US" sz="1400">
              <a:latin typeface="ＭＳ ゴシック" pitchFamily="49" charset="-128"/>
              <a:ea typeface="ＭＳ ゴシック" pitchFamily="49" charset="-128"/>
            </a:rPr>
            <a:t>　実質収支額は増額となったものの、財政調整基金残高が減少したため、実質単年度収支は減となった。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栃木県佐野市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連結実質赤字比率については、全会計において黒字であり赤字比率は発生していない。</a:t>
          </a:r>
        </a:p>
        <a:p>
          <a:r>
            <a:rPr kumimoji="1" lang="ja-JP" altLang="en-US" sz="1400">
              <a:latin typeface="ＭＳ ゴシック" pitchFamily="49" charset="-128"/>
              <a:ea typeface="ＭＳ ゴシック" pitchFamily="49" charset="-128"/>
            </a:rPr>
            <a:t>　今後も、歳入の確保や歳出の削減をすすめ、独立した会計として健全な財政運営を図っていく。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54125322</v>
      </c>
      <c r="BO4" s="431"/>
      <c r="BP4" s="431"/>
      <c r="BQ4" s="431"/>
      <c r="BR4" s="431"/>
      <c r="BS4" s="431"/>
      <c r="BT4" s="431"/>
      <c r="BU4" s="432"/>
      <c r="BV4" s="430">
        <v>48067676</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10.199999999999999</v>
      </c>
      <c r="CU4" s="437"/>
      <c r="CV4" s="437"/>
      <c r="CW4" s="437"/>
      <c r="CX4" s="437"/>
      <c r="CY4" s="437"/>
      <c r="CZ4" s="437"/>
      <c r="DA4" s="438"/>
      <c r="DB4" s="436">
        <v>7.5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49893189</v>
      </c>
      <c r="BO5" s="468"/>
      <c r="BP5" s="468"/>
      <c r="BQ5" s="468"/>
      <c r="BR5" s="468"/>
      <c r="BS5" s="468"/>
      <c r="BT5" s="468"/>
      <c r="BU5" s="469"/>
      <c r="BV5" s="467">
        <v>45646142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87.4</v>
      </c>
      <c r="CU5" s="465"/>
      <c r="CV5" s="465"/>
      <c r="CW5" s="465"/>
      <c r="CX5" s="465"/>
      <c r="CY5" s="465"/>
      <c r="CZ5" s="465"/>
      <c r="DA5" s="466"/>
      <c r="DB5" s="464">
        <v>87.1</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4232133</v>
      </c>
      <c r="BO6" s="468"/>
      <c r="BP6" s="468"/>
      <c r="BQ6" s="468"/>
      <c r="BR6" s="468"/>
      <c r="BS6" s="468"/>
      <c r="BT6" s="468"/>
      <c r="BU6" s="469"/>
      <c r="BV6" s="467">
        <v>2421534</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91.8</v>
      </c>
      <c r="CU6" s="505"/>
      <c r="CV6" s="505"/>
      <c r="CW6" s="505"/>
      <c r="CX6" s="505"/>
      <c r="CY6" s="505"/>
      <c r="CZ6" s="505"/>
      <c r="DA6" s="506"/>
      <c r="DB6" s="504">
        <v>92.3</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1484256</v>
      </c>
      <c r="BO7" s="468"/>
      <c r="BP7" s="468"/>
      <c r="BQ7" s="468"/>
      <c r="BR7" s="468"/>
      <c r="BS7" s="468"/>
      <c r="BT7" s="468"/>
      <c r="BU7" s="469"/>
      <c r="BV7" s="467">
        <v>389401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27010097</v>
      </c>
      <c r="CU7" s="468"/>
      <c r="CV7" s="468"/>
      <c r="CW7" s="468"/>
      <c r="CX7" s="468"/>
      <c r="CY7" s="468"/>
      <c r="CZ7" s="468"/>
      <c r="DA7" s="469"/>
      <c r="DB7" s="467">
        <v>27133843</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2747877</v>
      </c>
      <c r="BO8" s="468"/>
      <c r="BP8" s="468"/>
      <c r="BQ8" s="468"/>
      <c r="BR8" s="468"/>
      <c r="BS8" s="468"/>
      <c r="BT8" s="468"/>
      <c r="BU8" s="469"/>
      <c r="BV8" s="467">
        <v>2032133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0.74</v>
      </c>
      <c r="CU8" s="508"/>
      <c r="CV8" s="508"/>
      <c r="CW8" s="508"/>
      <c r="CX8" s="508"/>
      <c r="CY8" s="508"/>
      <c r="CZ8" s="508"/>
      <c r="DA8" s="509"/>
      <c r="DB8" s="507">
        <v>0.73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118919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715744</v>
      </c>
      <c r="BO9" s="468"/>
      <c r="BP9" s="468"/>
      <c r="BQ9" s="468"/>
      <c r="BR9" s="468"/>
      <c r="BS9" s="468"/>
      <c r="BT9" s="468"/>
      <c r="BU9" s="469"/>
      <c r="BV9" s="467">
        <v>-721949</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11.6</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121249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1739109</v>
      </c>
      <c r="BO10" s="468"/>
      <c r="BP10" s="468"/>
      <c r="BQ10" s="468"/>
      <c r="BR10" s="468"/>
      <c r="BS10" s="468"/>
      <c r="BT10" s="468"/>
      <c r="BU10" s="469"/>
      <c r="BV10" s="467">
        <v>1543643</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104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117968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2937757</v>
      </c>
      <c r="BO12" s="468"/>
      <c r="BP12" s="468"/>
      <c r="BQ12" s="468"/>
      <c r="BR12" s="468"/>
      <c r="BS12" s="468"/>
      <c r="BT12" s="468"/>
      <c r="BU12" s="469"/>
      <c r="BV12" s="467">
        <v>1060188</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115208</v>
      </c>
      <c r="S13" s="552"/>
      <c r="T13" s="552"/>
      <c r="U13" s="552"/>
      <c r="V13" s="553"/>
      <c r="W13" s="483" t="s">
        <v>139</v>
      </c>
      <c r="X13" s="484"/>
      <c r="Y13" s="484"/>
      <c r="Z13" s="484"/>
      <c r="AA13" s="484"/>
      <c r="AB13" s="474"/>
      <c r="AC13" s="518">
        <v>1589</v>
      </c>
      <c r="AD13" s="519"/>
      <c r="AE13" s="519"/>
      <c r="AF13" s="519"/>
      <c r="AG13" s="561"/>
      <c r="AH13" s="518">
        <v>1682</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-482904</v>
      </c>
      <c r="BO13" s="468"/>
      <c r="BP13" s="468"/>
      <c r="BQ13" s="468"/>
      <c r="BR13" s="468"/>
      <c r="BS13" s="468"/>
      <c r="BT13" s="468"/>
      <c r="BU13" s="469"/>
      <c r="BV13" s="467">
        <v>-238494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2.1</v>
      </c>
      <c r="CU13" s="465"/>
      <c r="CV13" s="465"/>
      <c r="CW13" s="465"/>
      <c r="CX13" s="465"/>
      <c r="CY13" s="465"/>
      <c r="CZ13" s="465"/>
      <c r="DA13" s="466"/>
      <c r="DB13" s="464">
        <v>2.2999999999999998</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118951</v>
      </c>
      <c r="S14" s="552"/>
      <c r="T14" s="552"/>
      <c r="U14" s="552"/>
      <c r="V14" s="553"/>
      <c r="W14" s="457"/>
      <c r="X14" s="458"/>
      <c r="Y14" s="458"/>
      <c r="Z14" s="458"/>
      <c r="AA14" s="458"/>
      <c r="AB14" s="447"/>
      <c r="AC14" s="554">
        <v>2.8</v>
      </c>
      <c r="AD14" s="555"/>
      <c r="AE14" s="555"/>
      <c r="AF14" s="555"/>
      <c r="AG14" s="556"/>
      <c r="AH14" s="554">
        <v>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116309</v>
      </c>
      <c r="S15" s="552"/>
      <c r="T15" s="552"/>
      <c r="U15" s="552"/>
      <c r="V15" s="553"/>
      <c r="W15" s="483" t="s">
        <v>147</v>
      </c>
      <c r="X15" s="484"/>
      <c r="Y15" s="484"/>
      <c r="Z15" s="484"/>
      <c r="AA15" s="484"/>
      <c r="AB15" s="474"/>
      <c r="AC15" s="518">
        <v>20743</v>
      </c>
      <c r="AD15" s="519"/>
      <c r="AE15" s="519"/>
      <c r="AF15" s="519"/>
      <c r="AG15" s="561"/>
      <c r="AH15" s="518">
        <v>20401</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15512778</v>
      </c>
      <c r="BO15" s="431"/>
      <c r="BP15" s="431"/>
      <c r="BQ15" s="431"/>
      <c r="BR15" s="431"/>
      <c r="BS15" s="431"/>
      <c r="BT15" s="431"/>
      <c r="BU15" s="432"/>
      <c r="BV15" s="430">
        <v>15421460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36.299999999999997</v>
      </c>
      <c r="AD16" s="555"/>
      <c r="AE16" s="555"/>
      <c r="AF16" s="555"/>
      <c r="AG16" s="556"/>
      <c r="AH16" s="554">
        <v>36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21004791</v>
      </c>
      <c r="BO16" s="468"/>
      <c r="BP16" s="468"/>
      <c r="BQ16" s="468"/>
      <c r="BR16" s="468"/>
      <c r="BS16" s="468"/>
      <c r="BT16" s="468"/>
      <c r="BU16" s="469"/>
      <c r="BV16" s="467">
        <v>20755875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34796</v>
      </c>
      <c r="AD17" s="519"/>
      <c r="AE17" s="519"/>
      <c r="AF17" s="519"/>
      <c r="AG17" s="561"/>
      <c r="AH17" s="518">
        <v>34541</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19886592</v>
      </c>
      <c r="BO17" s="468"/>
      <c r="BP17" s="468"/>
      <c r="BQ17" s="468"/>
      <c r="BR17" s="468"/>
      <c r="BS17" s="468"/>
      <c r="BT17" s="468"/>
      <c r="BU17" s="469"/>
      <c r="BV17" s="467">
        <v>19732971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356.04</v>
      </c>
      <c r="M18" s="583"/>
      <c r="N18" s="583"/>
      <c r="O18" s="583"/>
      <c r="P18" s="583"/>
      <c r="Q18" s="583"/>
      <c r="R18" s="584"/>
      <c r="S18" s="584"/>
      <c r="T18" s="584"/>
      <c r="U18" s="584"/>
      <c r="V18" s="585"/>
      <c r="W18" s="485"/>
      <c r="X18" s="486"/>
      <c r="Y18" s="486"/>
      <c r="Z18" s="486"/>
      <c r="AA18" s="486"/>
      <c r="AB18" s="477"/>
      <c r="AC18" s="586">
        <v>60.9</v>
      </c>
      <c r="AD18" s="587"/>
      <c r="AE18" s="587"/>
      <c r="AF18" s="587"/>
      <c r="AG18" s="588"/>
      <c r="AH18" s="586">
        <v>61</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24050534</v>
      </c>
      <c r="BO18" s="468"/>
      <c r="BP18" s="468"/>
      <c r="BQ18" s="468"/>
      <c r="BR18" s="468"/>
      <c r="BS18" s="468"/>
      <c r="BT18" s="468"/>
      <c r="BU18" s="469"/>
      <c r="BV18" s="467">
        <v>24147985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334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36050564</v>
      </c>
      <c r="BO19" s="468"/>
      <c r="BP19" s="468"/>
      <c r="BQ19" s="468"/>
      <c r="BR19" s="468"/>
      <c r="BS19" s="468"/>
      <c r="BT19" s="468"/>
      <c r="BU19" s="469"/>
      <c r="BV19" s="467">
        <v>34497725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46390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38454714</v>
      </c>
      <c r="BO23" s="468"/>
      <c r="BP23" s="468"/>
      <c r="BQ23" s="468"/>
      <c r="BR23" s="468"/>
      <c r="BS23" s="468"/>
      <c r="BT23" s="468"/>
      <c r="BU23" s="469"/>
      <c r="BV23" s="467">
        <v>37222325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10150</v>
      </c>
      <c r="R24" s="519"/>
      <c r="S24" s="519"/>
      <c r="T24" s="519"/>
      <c r="U24" s="519"/>
      <c r="V24" s="561"/>
      <c r="W24" s="620"/>
      <c r="X24" s="608"/>
      <c r="Y24" s="609"/>
      <c r="Z24" s="517" t="s">
        <v>171</v>
      </c>
      <c r="AA24" s="497"/>
      <c r="AB24" s="497"/>
      <c r="AC24" s="497"/>
      <c r="AD24" s="497"/>
      <c r="AE24" s="497"/>
      <c r="AF24" s="497"/>
      <c r="AG24" s="498"/>
      <c r="AH24" s="518">
        <v>910</v>
      </c>
      <c r="AI24" s="519"/>
      <c r="AJ24" s="519"/>
      <c r="AK24" s="519"/>
      <c r="AL24" s="561"/>
      <c r="AM24" s="518">
        <v>2822820</v>
      </c>
      <c r="AN24" s="519"/>
      <c r="AO24" s="519"/>
      <c r="AP24" s="519"/>
      <c r="AQ24" s="519"/>
      <c r="AR24" s="561"/>
      <c r="AS24" s="518">
        <v>3102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27821703</v>
      </c>
      <c r="BO24" s="468"/>
      <c r="BP24" s="468"/>
      <c r="BQ24" s="468"/>
      <c r="BR24" s="468"/>
      <c r="BS24" s="468"/>
      <c r="BT24" s="468"/>
      <c r="BU24" s="469"/>
      <c r="BV24" s="467">
        <v>26832204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7850</v>
      </c>
      <c r="R25" s="519"/>
      <c r="S25" s="519"/>
      <c r="T25" s="519"/>
      <c r="U25" s="519"/>
      <c r="V25" s="561"/>
      <c r="W25" s="620"/>
      <c r="X25" s="608"/>
      <c r="Y25" s="609"/>
      <c r="Z25" s="517" t="s">
        <v>174</v>
      </c>
      <c r="AA25" s="497"/>
      <c r="AB25" s="497"/>
      <c r="AC25" s="497"/>
      <c r="AD25" s="497"/>
      <c r="AE25" s="497"/>
      <c r="AF25" s="497"/>
      <c r="AG25" s="498"/>
      <c r="AH25" s="518">
        <v>152</v>
      </c>
      <c r="AI25" s="519"/>
      <c r="AJ25" s="519"/>
      <c r="AK25" s="519"/>
      <c r="AL25" s="561"/>
      <c r="AM25" s="518">
        <v>453568</v>
      </c>
      <c r="AN25" s="519"/>
      <c r="AO25" s="519"/>
      <c r="AP25" s="519"/>
      <c r="AQ25" s="519"/>
      <c r="AR25" s="561"/>
      <c r="AS25" s="518">
        <v>2984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10061629</v>
      </c>
      <c r="BO25" s="431"/>
      <c r="BP25" s="431"/>
      <c r="BQ25" s="431"/>
      <c r="BR25" s="431"/>
      <c r="BS25" s="431"/>
      <c r="BT25" s="431"/>
      <c r="BU25" s="432"/>
      <c r="BV25" s="430">
        <v>11134001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6950</v>
      </c>
      <c r="R26" s="519"/>
      <c r="S26" s="519"/>
      <c r="T26" s="519"/>
      <c r="U26" s="519"/>
      <c r="V26" s="561"/>
      <c r="W26" s="620"/>
      <c r="X26" s="608"/>
      <c r="Y26" s="609"/>
      <c r="Z26" s="517" t="s">
        <v>177</v>
      </c>
      <c r="AA26" s="630"/>
      <c r="AB26" s="630"/>
      <c r="AC26" s="630"/>
      <c r="AD26" s="630"/>
      <c r="AE26" s="630"/>
      <c r="AF26" s="630"/>
      <c r="AG26" s="631"/>
      <c r="AH26" s="518">
        <v>89</v>
      </c>
      <c r="AI26" s="519"/>
      <c r="AJ26" s="519"/>
      <c r="AK26" s="519"/>
      <c r="AL26" s="561"/>
      <c r="AM26" s="518">
        <v>278659</v>
      </c>
      <c r="AN26" s="519"/>
      <c r="AO26" s="519"/>
      <c r="AP26" s="519"/>
      <c r="AQ26" s="519"/>
      <c r="AR26" s="561"/>
      <c r="AS26" s="518">
        <v>3131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5350</v>
      </c>
      <c r="R27" s="519"/>
      <c r="S27" s="519"/>
      <c r="T27" s="519"/>
      <c r="U27" s="519"/>
      <c r="V27" s="561"/>
      <c r="W27" s="620"/>
      <c r="X27" s="608"/>
      <c r="Y27" s="609"/>
      <c r="Z27" s="517" t="s">
        <v>180</v>
      </c>
      <c r="AA27" s="497"/>
      <c r="AB27" s="497"/>
      <c r="AC27" s="497"/>
      <c r="AD27" s="497"/>
      <c r="AE27" s="497"/>
      <c r="AF27" s="497"/>
      <c r="AG27" s="498"/>
      <c r="AH27" s="518">
        <v>17</v>
      </c>
      <c r="AI27" s="519"/>
      <c r="AJ27" s="519"/>
      <c r="AK27" s="519"/>
      <c r="AL27" s="561"/>
      <c r="AM27" s="518">
        <v>70346</v>
      </c>
      <c r="AN27" s="519"/>
      <c r="AO27" s="519"/>
      <c r="AP27" s="519"/>
      <c r="AQ27" s="519"/>
      <c r="AR27" s="561"/>
      <c r="AS27" s="518">
        <v>4138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1713758</v>
      </c>
      <c r="BO27" s="644"/>
      <c r="BP27" s="644"/>
      <c r="BQ27" s="644"/>
      <c r="BR27" s="644"/>
      <c r="BS27" s="644"/>
      <c r="BT27" s="644"/>
      <c r="BU27" s="645"/>
      <c r="BV27" s="643">
        <v>1713490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4650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137</v>
      </c>
      <c r="AN28" s="519"/>
      <c r="AO28" s="519"/>
      <c r="AP28" s="519"/>
      <c r="AQ28" s="519"/>
      <c r="AR28" s="561"/>
      <c r="AS28" s="518" t="s">
        <v>137</v>
      </c>
      <c r="AT28" s="519"/>
      <c r="AU28" s="519"/>
      <c r="AV28" s="519"/>
      <c r="AW28" s="519"/>
      <c r="AX28" s="520"/>
      <c r="AY28" s="646" t="s">
        <v>184</v>
      </c>
      <c r="AZ28" s="647"/>
      <c r="BA28" s="647"/>
      <c r="BB28" s="648"/>
      <c r="BC28" s="427" t="s">
        <v>47</v>
      </c>
      <c r="BD28" s="428"/>
      <c r="BE28" s="428"/>
      <c r="BF28" s="428"/>
      <c r="BG28" s="428"/>
      <c r="BH28" s="428"/>
      <c r="BI28" s="428"/>
      <c r="BJ28" s="428"/>
      <c r="BK28" s="428"/>
      <c r="BL28" s="428"/>
      <c r="BM28" s="429"/>
      <c r="BN28" s="430">
        <v>3261064</v>
      </c>
      <c r="BO28" s="431"/>
      <c r="BP28" s="431"/>
      <c r="BQ28" s="431"/>
      <c r="BR28" s="431"/>
      <c r="BS28" s="431"/>
      <c r="BT28" s="431"/>
      <c r="BU28" s="432"/>
      <c r="BV28" s="430">
        <v>4459712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22</v>
      </c>
      <c r="M29" s="519"/>
      <c r="N29" s="519"/>
      <c r="O29" s="519"/>
      <c r="P29" s="561"/>
      <c r="Q29" s="518">
        <v>4200</v>
      </c>
      <c r="R29" s="519"/>
      <c r="S29" s="519"/>
      <c r="T29" s="519"/>
      <c r="U29" s="519"/>
      <c r="V29" s="561"/>
      <c r="W29" s="621"/>
      <c r="X29" s="622"/>
      <c r="Y29" s="623"/>
      <c r="Z29" s="517" t="s">
        <v>186</v>
      </c>
      <c r="AA29" s="497"/>
      <c r="AB29" s="497"/>
      <c r="AC29" s="497"/>
      <c r="AD29" s="497"/>
      <c r="AE29" s="497"/>
      <c r="AF29" s="497"/>
      <c r="AG29" s="498"/>
      <c r="AH29" s="518">
        <v>927</v>
      </c>
      <c r="AI29" s="519"/>
      <c r="AJ29" s="519"/>
      <c r="AK29" s="519"/>
      <c r="AL29" s="561"/>
      <c r="AM29" s="518">
        <v>2893166</v>
      </c>
      <c r="AN29" s="519"/>
      <c r="AO29" s="519"/>
      <c r="AP29" s="519"/>
      <c r="AQ29" s="519"/>
      <c r="AR29" s="561"/>
      <c r="AS29" s="518">
        <v>3121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1847538</v>
      </c>
      <c r="BO29" s="468"/>
      <c r="BP29" s="468"/>
      <c r="BQ29" s="468"/>
      <c r="BR29" s="468"/>
      <c r="BS29" s="468"/>
      <c r="BT29" s="468"/>
      <c r="BU29" s="469"/>
      <c r="BV29" s="467">
        <v>2039190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5523919</v>
      </c>
      <c r="BO30" s="644"/>
      <c r="BP30" s="644"/>
      <c r="BQ30" s="644"/>
      <c r="BR30" s="644"/>
      <c r="BS30" s="644"/>
      <c r="BT30" s="644"/>
      <c r="BU30" s="645"/>
      <c r="BV30" s="643">
        <v>4958211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196</v>
      </c>
      <c r="X33" s="456"/>
      <c r="Y33" s="456"/>
      <c r="Z33" s="456"/>
      <c r="AA33" s="456"/>
      <c r="AB33" s="456"/>
      <c r="AC33" s="456"/>
      <c r="AD33" s="456"/>
      <c r="AE33" s="456"/>
      <c r="AF33" s="456"/>
      <c r="AG33" s="456"/>
      <c r="AH33" s="456"/>
      <c r="AI33" s="456"/>
      <c r="AJ33" s="456"/>
      <c r="AK33" s="456"/>
      <c r="AL33" s="216"/>
      <c r="AM33" s="491" t="s">
        <v>195</v>
      </c>
      <c r="AN33" s="491"/>
      <c r="AO33" s="456" t="s">
        <v>196</v>
      </c>
      <c r="AP33" s="456"/>
      <c r="AQ33" s="456"/>
      <c r="AR33" s="456"/>
      <c r="AS33" s="456"/>
      <c r="AT33" s="456"/>
      <c r="AU33" s="456"/>
      <c r="AV33" s="456"/>
      <c r="AW33" s="456"/>
      <c r="AX33" s="456"/>
      <c r="AY33" s="456"/>
      <c r="AZ33" s="456"/>
      <c r="BA33" s="456"/>
      <c r="BB33" s="456"/>
      <c r="BC33" s="456"/>
      <c r="BD33" s="217"/>
      <c r="BE33" s="456" t="s">
        <v>197</v>
      </c>
      <c r="BF33" s="456"/>
      <c r="BG33" s="456" t="s">
        <v>198</v>
      </c>
      <c r="BH33" s="456"/>
      <c r="BI33" s="456"/>
      <c r="BJ33" s="456"/>
      <c r="BK33" s="456"/>
      <c r="BL33" s="456"/>
      <c r="BM33" s="456"/>
      <c r="BN33" s="456"/>
      <c r="BO33" s="456"/>
      <c r="BP33" s="456"/>
      <c r="BQ33" s="456"/>
      <c r="BR33" s="456"/>
      <c r="BS33" s="456"/>
      <c r="BT33" s="456"/>
      <c r="BU33" s="456"/>
      <c r="BV33" s="217"/>
      <c r="BW33" s="491" t="s">
        <v>197</v>
      </c>
      <c r="BX33" s="491"/>
      <c r="BY33" s="456" t="s">
        <v>199</v>
      </c>
      <c r="BZ33" s="456"/>
      <c r="CA33" s="456"/>
      <c r="CB33" s="456"/>
      <c r="CC33" s="456"/>
      <c r="CD33" s="456"/>
      <c r="CE33" s="456"/>
      <c r="CF33" s="456"/>
      <c r="CG33" s="456"/>
      <c r="CH33" s="456"/>
      <c r="CI33" s="456"/>
      <c r="CJ33" s="456"/>
      <c r="CK33" s="456"/>
      <c r="CL33" s="456"/>
      <c r="CM33" s="456"/>
      <c r="CN33" s="216"/>
      <c r="CO33" s="491" t="s">
        <v>195</v>
      </c>
      <c r="CP33" s="491"/>
      <c r="CQ33" s="456" t="s">
        <v>200</v>
      </c>
      <c r="CR33" s="456"/>
      <c r="CS33" s="456"/>
      <c r="CT33" s="456"/>
      <c r="CU33" s="456"/>
      <c r="CV33" s="456"/>
      <c r="CW33" s="456"/>
      <c r="CX33" s="456"/>
      <c r="CY33" s="456"/>
      <c r="CZ33" s="456"/>
      <c r="DA33" s="456"/>
      <c r="DB33" s="456"/>
      <c r="DC33" s="456"/>
      <c r="DD33" s="456"/>
      <c r="DE33" s="456"/>
      <c r="DF33" s="216"/>
      <c r="DG33" s="655" t="s">
        <v>201</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国民健康保険事業特別会計（事業勘定）</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公共下水道事業特別会計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佐野地区衛生施設組合（一般会計）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佐野市民文化振興事業団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自家用有償バス事業特別会計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国民健康保険事業特別会計（直営診療施設勘定）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栃木県市町村総合事務組合（一般会計）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佐野市農業公社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介護保険事業特別会計（保険事業勘定）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栃木県市町村総合事務組合（特別会計）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佐野市土地開発公社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栃木県後期高齢者医療広域連合（一般会計）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どまんなかたぬま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栃木県後期高齢者医療広域連合（特別会計）</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両毛地区勤労者福祉共済会</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20</v>
      </c>
      <c r="CP39" s="656"/>
      <c r="CQ39" s="657" t="str">
        <f>IF('各会計、関係団体の財政状況及び健全化判断比率'!BS12="","",'各会計、関係団体の財政状況及び健全化判断比率'!BS12)</f>
        <v>さのまちづくり</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f t="shared" si="3"/>
        <v>21</v>
      </c>
      <c r="CP40" s="656"/>
      <c r="CQ40" s="657" t="str">
        <f>IF('各会計、関係団体の財政状況及び健全化判断比率'!BS13="","",'各会計、関係団体の財政状況及び健全化判断比率'!BS13)</f>
        <v>さのスポーツキャピタル</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z3QvjD7YpG+TjFjs/7EAM6TgkwOrjCe7nNXLCRZwqsan4MNGgmrFKLwn9aAgr6RY4NUX+GWiyf+vlHSQGhNT1w==" saltValue="+TLDV63jRL6hGKK5IeRX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9" t="s">
        <v>570</v>
      </c>
      <c r="D34" s="1249"/>
      <c r="E34" s="1250"/>
      <c r="F34" s="32">
        <v>9.0500000000000007</v>
      </c>
      <c r="G34" s="33">
        <v>8.89</v>
      </c>
      <c r="H34" s="33">
        <v>10.199999999999999</v>
      </c>
      <c r="I34" s="33">
        <v>7.48</v>
      </c>
      <c r="J34" s="34">
        <v>10.17</v>
      </c>
      <c r="K34" s="22"/>
      <c r="L34" s="22"/>
      <c r="M34" s="22"/>
      <c r="N34" s="22"/>
      <c r="O34" s="22"/>
      <c r="P34" s="22"/>
    </row>
    <row r="35" spans="1:16" ht="39" customHeight="1" x14ac:dyDescent="0.15">
      <c r="A35" s="22"/>
      <c r="B35" s="35"/>
      <c r="C35" s="1243" t="s">
        <v>571</v>
      </c>
      <c r="D35" s="1244"/>
      <c r="E35" s="1245"/>
      <c r="F35" s="36">
        <v>5.49</v>
      </c>
      <c r="G35" s="37">
        <v>6.21</v>
      </c>
      <c r="H35" s="37">
        <v>7.12</v>
      </c>
      <c r="I35" s="37">
        <v>8.4499999999999993</v>
      </c>
      <c r="J35" s="38">
        <v>9.24</v>
      </c>
      <c r="K35" s="22"/>
      <c r="L35" s="22"/>
      <c r="M35" s="22"/>
      <c r="N35" s="22"/>
      <c r="O35" s="22"/>
      <c r="P35" s="22"/>
    </row>
    <row r="36" spans="1:16" ht="39" customHeight="1" x14ac:dyDescent="0.15">
      <c r="A36" s="22"/>
      <c r="B36" s="35"/>
      <c r="C36" s="1243" t="s">
        <v>572</v>
      </c>
      <c r="D36" s="1244"/>
      <c r="E36" s="1245"/>
      <c r="F36" s="36">
        <v>3.75</v>
      </c>
      <c r="G36" s="37">
        <v>3.25</v>
      </c>
      <c r="H36" s="37">
        <v>4.42</v>
      </c>
      <c r="I36" s="37">
        <v>0.95</v>
      </c>
      <c r="J36" s="38">
        <v>1.1100000000000001</v>
      </c>
      <c r="K36" s="22"/>
      <c r="L36" s="22"/>
      <c r="M36" s="22"/>
      <c r="N36" s="22"/>
      <c r="O36" s="22"/>
      <c r="P36" s="22"/>
    </row>
    <row r="37" spans="1:16" ht="39" customHeight="1" x14ac:dyDescent="0.15">
      <c r="A37" s="22"/>
      <c r="B37" s="35"/>
      <c r="C37" s="1243" t="s">
        <v>573</v>
      </c>
      <c r="D37" s="1244"/>
      <c r="E37" s="1245"/>
      <c r="F37" s="36">
        <v>0.64</v>
      </c>
      <c r="G37" s="37">
        <v>0.28999999999999998</v>
      </c>
      <c r="H37" s="37">
        <v>0.19</v>
      </c>
      <c r="I37" s="37">
        <v>0.59</v>
      </c>
      <c r="J37" s="38">
        <v>0.83</v>
      </c>
      <c r="K37" s="22"/>
      <c r="L37" s="22"/>
      <c r="M37" s="22"/>
      <c r="N37" s="22"/>
      <c r="O37" s="22"/>
      <c r="P37" s="22"/>
    </row>
    <row r="38" spans="1:16" ht="39" customHeight="1" x14ac:dyDescent="0.15">
      <c r="A38" s="22"/>
      <c r="B38" s="35"/>
      <c r="C38" s="1243" t="s">
        <v>574</v>
      </c>
      <c r="D38" s="1244"/>
      <c r="E38" s="1245"/>
      <c r="F38" s="36">
        <v>0.84</v>
      </c>
      <c r="G38" s="37">
        <v>1.51</v>
      </c>
      <c r="H38" s="37">
        <v>0.94</v>
      </c>
      <c r="I38" s="37">
        <v>0.54</v>
      </c>
      <c r="J38" s="38">
        <v>0.42</v>
      </c>
      <c r="K38" s="22"/>
      <c r="L38" s="22"/>
      <c r="M38" s="22"/>
      <c r="N38" s="22"/>
      <c r="O38" s="22"/>
      <c r="P38" s="22"/>
    </row>
    <row r="39" spans="1:16" ht="39" customHeight="1" x14ac:dyDescent="0.15">
      <c r="A39" s="22"/>
      <c r="B39" s="35"/>
      <c r="C39" s="1243" t="s">
        <v>575</v>
      </c>
      <c r="D39" s="1244"/>
      <c r="E39" s="1245"/>
      <c r="F39" s="36">
        <v>0.05</v>
      </c>
      <c r="G39" s="37">
        <v>0.01</v>
      </c>
      <c r="H39" s="37">
        <v>0.01</v>
      </c>
      <c r="I39" s="37">
        <v>0.03</v>
      </c>
      <c r="J39" s="38">
        <v>0.15</v>
      </c>
      <c r="K39" s="22"/>
      <c r="L39" s="22"/>
      <c r="M39" s="22"/>
      <c r="N39" s="22"/>
      <c r="O39" s="22"/>
      <c r="P39" s="22"/>
    </row>
    <row r="40" spans="1:16" ht="39" customHeight="1" x14ac:dyDescent="0.15">
      <c r="A40" s="22"/>
      <c r="B40" s="35"/>
      <c r="C40" s="1243" t="s">
        <v>576</v>
      </c>
      <c r="D40" s="1244"/>
      <c r="E40" s="1245"/>
      <c r="F40" s="36">
        <v>0</v>
      </c>
      <c r="G40" s="37">
        <v>0</v>
      </c>
      <c r="H40" s="37">
        <v>0</v>
      </c>
      <c r="I40" s="37">
        <v>0</v>
      </c>
      <c r="J40" s="38">
        <v>0</v>
      </c>
      <c r="K40" s="22"/>
      <c r="L40" s="22"/>
      <c r="M40" s="22"/>
      <c r="N40" s="22"/>
      <c r="O40" s="22"/>
      <c r="P40" s="22"/>
    </row>
    <row r="41" spans="1:16" ht="39" customHeight="1" x14ac:dyDescent="0.15">
      <c r="A41" s="22"/>
      <c r="B41" s="35"/>
      <c r="C41" s="1243" t="s">
        <v>577</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578</v>
      </c>
      <c r="D42" s="1244"/>
      <c r="E42" s="1245"/>
      <c r="F42" s="36" t="s">
        <v>520</v>
      </c>
      <c r="G42" s="37" t="s">
        <v>520</v>
      </c>
      <c r="H42" s="37" t="s">
        <v>520</v>
      </c>
      <c r="I42" s="37" t="s">
        <v>520</v>
      </c>
      <c r="J42" s="38" t="s">
        <v>520</v>
      </c>
      <c r="K42" s="22"/>
      <c r="L42" s="22"/>
      <c r="M42" s="22"/>
      <c r="N42" s="22"/>
      <c r="O42" s="22"/>
      <c r="P42" s="22"/>
    </row>
    <row r="43" spans="1:16" ht="39" customHeight="1" thickBot="1" x14ac:dyDescent="0.2">
      <c r="A43" s="22"/>
      <c r="B43" s="40"/>
      <c r="C43" s="1246" t="s">
        <v>579</v>
      </c>
      <c r="D43" s="1247"/>
      <c r="E43" s="1248"/>
      <c r="F43" s="41">
        <v>2.5499999999999998</v>
      </c>
      <c r="G43" s="42">
        <v>1.95</v>
      </c>
      <c r="H43" s="42">
        <v>2.02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akYsfyLnVtdUJ5YP26TUONIYTEU+tSe3lcQ4P4NvC8dEwUEmAtYikcE94FaKxapg8cDIeaySDCaXaOLWYh9bg==" saltValue="HNMV4Pwx/coQPvOplBUh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5144</v>
      </c>
      <c r="L45" s="60">
        <v>4618</v>
      </c>
      <c r="M45" s="60">
        <v>4212</v>
      </c>
      <c r="N45" s="60">
        <v>4368</v>
      </c>
      <c r="O45" s="61">
        <v>4034</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520</v>
      </c>
      <c r="L46" s="64" t="s">
        <v>520</v>
      </c>
      <c r="M46" s="64" t="s">
        <v>520</v>
      </c>
      <c r="N46" s="64" t="s">
        <v>520</v>
      </c>
      <c r="O46" s="65" t="s">
        <v>520</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520</v>
      </c>
      <c r="L47" s="64" t="s">
        <v>520</v>
      </c>
      <c r="M47" s="64" t="s">
        <v>520</v>
      </c>
      <c r="N47" s="64" t="s">
        <v>520</v>
      </c>
      <c r="O47" s="65" t="s">
        <v>520</v>
      </c>
      <c r="P47" s="48"/>
      <c r="Q47" s="48"/>
      <c r="R47" s="48"/>
      <c r="S47" s="48"/>
      <c r="T47" s="48"/>
      <c r="U47" s="48"/>
    </row>
    <row r="48" spans="1:21" ht="30.75" customHeight="1" x14ac:dyDescent="0.15">
      <c r="A48" s="48"/>
      <c r="B48" s="1253"/>
      <c r="C48" s="1254"/>
      <c r="D48" s="62"/>
      <c r="E48" s="1259" t="s">
        <v>14</v>
      </c>
      <c r="F48" s="1259"/>
      <c r="G48" s="1259"/>
      <c r="H48" s="1259"/>
      <c r="I48" s="1259"/>
      <c r="J48" s="1260"/>
      <c r="K48" s="63">
        <v>1441</v>
      </c>
      <c r="L48" s="64">
        <v>1446</v>
      </c>
      <c r="M48" s="64">
        <v>1456</v>
      </c>
      <c r="N48" s="64">
        <v>1276</v>
      </c>
      <c r="O48" s="65">
        <v>1345</v>
      </c>
      <c r="P48" s="48"/>
      <c r="Q48" s="48"/>
      <c r="R48" s="48"/>
      <c r="S48" s="48"/>
      <c r="T48" s="48"/>
      <c r="U48" s="48"/>
    </row>
    <row r="49" spans="1:21" ht="30.75" customHeight="1" x14ac:dyDescent="0.15">
      <c r="A49" s="48"/>
      <c r="B49" s="1253"/>
      <c r="C49" s="1254"/>
      <c r="D49" s="62"/>
      <c r="E49" s="1259" t="s">
        <v>15</v>
      </c>
      <c r="F49" s="1259"/>
      <c r="G49" s="1259"/>
      <c r="H49" s="1259"/>
      <c r="I49" s="1259"/>
      <c r="J49" s="1260"/>
      <c r="K49" s="63" t="s">
        <v>520</v>
      </c>
      <c r="L49" s="64" t="s">
        <v>520</v>
      </c>
      <c r="M49" s="64" t="s">
        <v>520</v>
      </c>
      <c r="N49" s="64" t="s">
        <v>520</v>
      </c>
      <c r="O49" s="65" t="s">
        <v>520</v>
      </c>
      <c r="P49" s="48"/>
      <c r="Q49" s="48"/>
      <c r="R49" s="48"/>
      <c r="S49" s="48"/>
      <c r="T49" s="48"/>
      <c r="U49" s="48"/>
    </row>
    <row r="50" spans="1:21" ht="30.75" customHeight="1" x14ac:dyDescent="0.15">
      <c r="A50" s="48"/>
      <c r="B50" s="1253"/>
      <c r="C50" s="1254"/>
      <c r="D50" s="62"/>
      <c r="E50" s="1259" t="s">
        <v>16</v>
      </c>
      <c r="F50" s="1259"/>
      <c r="G50" s="1259"/>
      <c r="H50" s="1259"/>
      <c r="I50" s="1259"/>
      <c r="J50" s="1260"/>
      <c r="K50" s="63">
        <v>189</v>
      </c>
      <c r="L50" s="64">
        <v>183</v>
      </c>
      <c r="M50" s="64">
        <v>176</v>
      </c>
      <c r="N50" s="64">
        <v>168</v>
      </c>
      <c r="O50" s="65">
        <v>144</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520</v>
      </c>
      <c r="L51" s="64" t="s">
        <v>520</v>
      </c>
      <c r="M51" s="64" t="s">
        <v>520</v>
      </c>
      <c r="N51" s="64" t="s">
        <v>520</v>
      </c>
      <c r="O51" s="65">
        <v>0</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5763</v>
      </c>
      <c r="L52" s="64">
        <v>5713</v>
      </c>
      <c r="M52" s="64">
        <v>5295</v>
      </c>
      <c r="N52" s="64">
        <v>5265</v>
      </c>
      <c r="O52" s="65">
        <v>5129</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1011</v>
      </c>
      <c r="L53" s="69">
        <v>534</v>
      </c>
      <c r="M53" s="69">
        <v>549</v>
      </c>
      <c r="N53" s="69">
        <v>547</v>
      </c>
      <c r="O53" s="70">
        <v>394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604</v>
      </c>
      <c r="L57" s="84" t="s">
        <v>520</v>
      </c>
      <c r="M57" s="84" t="s">
        <v>520</v>
      </c>
      <c r="N57" s="84" t="s">
        <v>520</v>
      </c>
      <c r="O57" s="85" t="s">
        <v>520</v>
      </c>
    </row>
    <row r="58" spans="1:21" ht="31.5" customHeight="1" thickBot="1" x14ac:dyDescent="0.2">
      <c r="B58" s="1269"/>
      <c r="C58" s="1270"/>
      <c r="D58" s="1274" t="s">
        <v>26</v>
      </c>
      <c r="E58" s="1275"/>
      <c r="F58" s="1275"/>
      <c r="G58" s="1275"/>
      <c r="H58" s="1275"/>
      <c r="I58" s="1275"/>
      <c r="J58" s="1276"/>
      <c r="K58" s="86" t="s">
        <v>520</v>
      </c>
      <c r="L58" s="87" t="s">
        <v>520</v>
      </c>
      <c r="M58" s="87" t="s">
        <v>520</v>
      </c>
      <c r="N58" s="87" t="s">
        <v>520</v>
      </c>
      <c r="O58" s="88" t="s">
        <v>520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ppGMt+SO/7ScEllO8TgSAKD79IuJyh9/sak5gnIQwBKwip++i/2W9otZBbmQO9fyuE63ZQbiDey8Q782tkDoA==" saltValue="J9tgZEQOJlWic/09LdEe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7" t="s">
        <v>29</v>
      </c>
      <c r="C41" s="1278"/>
      <c r="D41" s="102"/>
      <c r="E41" s="1283" t="s">
        <v>30</v>
      </c>
      <c r="F41" s="1283"/>
      <c r="G41" s="1283"/>
      <c r="H41" s="1284"/>
      <c r="I41" s="103">
        <v>40951</v>
      </c>
      <c r="J41" s="104">
        <v>39286</v>
      </c>
      <c r="K41" s="104">
        <v>38300</v>
      </c>
      <c r="L41" s="104">
        <v>38160</v>
      </c>
      <c r="M41" s="105">
        <v>39224</v>
      </c>
    </row>
    <row r="42" spans="2:13" ht="27.75" customHeight="1" x14ac:dyDescent="0.15">
      <c r="B42" s="1279"/>
      <c r="C42" s="1280"/>
      <c r="D42" s="106"/>
      <c r="E42" s="1285" t="s">
        <v>31</v>
      </c>
      <c r="F42" s="1285"/>
      <c r="G42" s="1285"/>
      <c r="H42" s="1286"/>
      <c r="I42" s="107">
        <v>1126</v>
      </c>
      <c r="J42" s="108">
        <v>943</v>
      </c>
      <c r="K42" s="108">
        <v>785</v>
      </c>
      <c r="L42" s="108">
        <v>631</v>
      </c>
      <c r="M42" s="109">
        <v>496</v>
      </c>
    </row>
    <row r="43" spans="2:13" ht="27.75" customHeight="1" x14ac:dyDescent="0.15">
      <c r="B43" s="1279"/>
      <c r="C43" s="1280"/>
      <c r="D43" s="106"/>
      <c r="E43" s="1285" t="s">
        <v>32</v>
      </c>
      <c r="F43" s="1285"/>
      <c r="G43" s="1285"/>
      <c r="H43" s="1286"/>
      <c r="I43" s="107">
        <v>17895</v>
      </c>
      <c r="J43" s="108">
        <v>16965</v>
      </c>
      <c r="K43" s="108">
        <v>16000</v>
      </c>
      <c r="L43" s="108">
        <v>14693</v>
      </c>
      <c r="M43" s="109">
        <v>14620</v>
      </c>
    </row>
    <row r="44" spans="2:13" ht="27.75" customHeight="1" x14ac:dyDescent="0.15">
      <c r="B44" s="1279"/>
      <c r="C44" s="1280"/>
      <c r="D44" s="106"/>
      <c r="E44" s="1285" t="s">
        <v>33</v>
      </c>
      <c r="F44" s="1285"/>
      <c r="G44" s="1285"/>
      <c r="H44" s="1286"/>
      <c r="I44" s="107" t="s">
        <v>520</v>
      </c>
      <c r="J44" s="108" t="s">
        <v>520</v>
      </c>
      <c r="K44" s="108" t="s">
        <v>520</v>
      </c>
      <c r="L44" s="108" t="s">
        <v>520</v>
      </c>
      <c r="M44" s="109" t="s">
        <v>520</v>
      </c>
    </row>
    <row r="45" spans="2:13" ht="27.75" customHeight="1" x14ac:dyDescent="0.15">
      <c r="B45" s="1279"/>
      <c r="C45" s="1280"/>
      <c r="D45" s="106"/>
      <c r="E45" s="1285" t="s">
        <v>34</v>
      </c>
      <c r="F45" s="1285"/>
      <c r="G45" s="1285"/>
      <c r="H45" s="1286"/>
      <c r="I45" s="107">
        <v>8320</v>
      </c>
      <c r="J45" s="108">
        <v>8374</v>
      </c>
      <c r="K45" s="108">
        <v>8178</v>
      </c>
      <c r="L45" s="108">
        <v>7762</v>
      </c>
      <c r="M45" s="109">
        <v>7602</v>
      </c>
    </row>
    <row r="46" spans="2:13" ht="27.75" customHeight="1" x14ac:dyDescent="0.15">
      <c r="B46" s="1279"/>
      <c r="C46" s="1280"/>
      <c r="D46" s="110"/>
      <c r="E46" s="1285" t="s">
        <v>35</v>
      </c>
      <c r="F46" s="1285"/>
      <c r="G46" s="1285"/>
      <c r="H46" s="1286"/>
      <c r="I46" s="107" t="s">
        <v>520</v>
      </c>
      <c r="J46" s="108" t="s">
        <v>520</v>
      </c>
      <c r="K46" s="108" t="s">
        <v>520</v>
      </c>
      <c r="L46" s="108" t="s">
        <v>520</v>
      </c>
      <c r="M46" s="109" t="s">
        <v>520</v>
      </c>
    </row>
    <row r="47" spans="2:13" ht="27.75" customHeight="1" x14ac:dyDescent="0.15">
      <c r="B47" s="1279"/>
      <c r="C47" s="1280"/>
      <c r="D47" s="111"/>
      <c r="E47" s="1287" t="s">
        <v>36</v>
      </c>
      <c r="F47" s="1288"/>
      <c r="G47" s="1288"/>
      <c r="H47" s="1289"/>
      <c r="I47" s="107" t="s">
        <v>520</v>
      </c>
      <c r="J47" s="108" t="s">
        <v>520</v>
      </c>
      <c r="K47" s="108" t="s">
        <v>520</v>
      </c>
      <c r="L47" s="108" t="s">
        <v>520</v>
      </c>
      <c r="M47" s="109" t="s">
        <v>520</v>
      </c>
    </row>
    <row r="48" spans="2:13" ht="27.75" customHeight="1" x14ac:dyDescent="0.15">
      <c r="B48" s="1279"/>
      <c r="C48" s="1280"/>
      <c r="D48" s="106"/>
      <c r="E48" s="1285" t="s">
        <v>37</v>
      </c>
      <c r="F48" s="1285"/>
      <c r="G48" s="1285"/>
      <c r="H48" s="1286"/>
      <c r="I48" s="107" t="s">
        <v>520</v>
      </c>
      <c r="J48" s="108" t="s">
        <v>520</v>
      </c>
      <c r="K48" s="108" t="s">
        <v>520</v>
      </c>
      <c r="L48" s="108" t="s">
        <v>520</v>
      </c>
      <c r="M48" s="109" t="s">
        <v>520</v>
      </c>
    </row>
    <row r="49" spans="2:13" ht="27.75" customHeight="1" x14ac:dyDescent="0.15">
      <c r="B49" s="1281"/>
      <c r="C49" s="1282"/>
      <c r="D49" s="106"/>
      <c r="E49" s="1285" t="s">
        <v>38</v>
      </c>
      <c r="F49" s="1285"/>
      <c r="G49" s="1285"/>
      <c r="H49" s="1286"/>
      <c r="I49" s="107" t="s">
        <v>520</v>
      </c>
      <c r="J49" s="108" t="s">
        <v>520</v>
      </c>
      <c r="K49" s="108" t="s">
        <v>520</v>
      </c>
      <c r="L49" s="108" t="s">
        <v>520</v>
      </c>
      <c r="M49" s="109" t="s">
        <v>520</v>
      </c>
    </row>
    <row r="50" spans="2:13" ht="27.75" customHeight="1" x14ac:dyDescent="0.15">
      <c r="B50" s="1290" t="s">
        <v>39</v>
      </c>
      <c r="C50" s="1291"/>
      <c r="D50" s="112"/>
      <c r="E50" s="1285" t="s">
        <v>40</v>
      </c>
      <c r="F50" s="1285"/>
      <c r="G50" s="1285"/>
      <c r="H50" s="1286"/>
      <c r="I50" s="107">
        <v>10634</v>
      </c>
      <c r="J50" s="108">
        <v>12153</v>
      </c>
      <c r="K50" s="108">
        <v>12637</v>
      </c>
      <c r="L50" s="108">
        <v>15217</v>
      </c>
      <c r="M50" s="109">
        <v>14188</v>
      </c>
    </row>
    <row r="51" spans="2:13" ht="27.75" customHeight="1" x14ac:dyDescent="0.15">
      <c r="B51" s="1279"/>
      <c r="C51" s="1280"/>
      <c r="D51" s="106"/>
      <c r="E51" s="1285" t="s">
        <v>41</v>
      </c>
      <c r="F51" s="1285"/>
      <c r="G51" s="1285"/>
      <c r="H51" s="1286"/>
      <c r="I51" s="107">
        <v>9083</v>
      </c>
      <c r="J51" s="108">
        <v>8794</v>
      </c>
      <c r="K51" s="108">
        <v>8635</v>
      </c>
      <c r="L51" s="108">
        <v>8548</v>
      </c>
      <c r="M51" s="109">
        <v>8398</v>
      </c>
    </row>
    <row r="52" spans="2:13" ht="27.75" customHeight="1" x14ac:dyDescent="0.15">
      <c r="B52" s="1281"/>
      <c r="C52" s="1282"/>
      <c r="D52" s="106"/>
      <c r="E52" s="1285" t="s">
        <v>42</v>
      </c>
      <c r="F52" s="1285"/>
      <c r="G52" s="1285"/>
      <c r="H52" s="1286"/>
      <c r="I52" s="107">
        <v>46208</v>
      </c>
      <c r="J52" s="108">
        <v>45345</v>
      </c>
      <c r="K52" s="108">
        <v>44333</v>
      </c>
      <c r="L52" s="108">
        <v>43289</v>
      </c>
      <c r="M52" s="109">
        <v>43625</v>
      </c>
    </row>
    <row r="53" spans="2:13" ht="27.75" customHeight="1" thickBot="1" x14ac:dyDescent="0.2">
      <c r="B53" s="1292" t="s">
        <v>43</v>
      </c>
      <c r="C53" s="1293"/>
      <c r="D53" s="113"/>
      <c r="E53" s="1294" t="s">
        <v>44</v>
      </c>
      <c r="F53" s="1294"/>
      <c r="G53" s="1294"/>
      <c r="H53" s="1295"/>
      <c r="I53" s="114">
        <v>2368</v>
      </c>
      <c r="J53" s="115">
        <v>-725</v>
      </c>
      <c r="K53" s="115">
        <v>-2342</v>
      </c>
      <c r="L53" s="115">
        <v>-5808</v>
      </c>
      <c r="M53" s="116">
        <v>-4268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21HykTuJpdRg67qfzNT4vXF9WTzHZv0OYHktGx/fEK5mVbsJp0PP3FuKojkdTgaEnctNi7Q/JBfoAkIOtBJ7g==" saltValue="4YW2AciV5VXL4WJszoRX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4" t="s">
        <v>47</v>
      </c>
      <c r="D55" s="1304"/>
      <c r="E55" s="1305"/>
      <c r="F55" s="128">
        <v>3976</v>
      </c>
      <c r="G55" s="128">
        <v>4460</v>
      </c>
      <c r="H55" s="129">
        <v>3261</v>
      </c>
    </row>
    <row r="56" spans="2:8" ht="52.5" customHeight="1" x14ac:dyDescent="0.15">
      <c r="B56" s="130"/>
      <c r="C56" s="1306" t="s">
        <v>48</v>
      </c>
      <c r="D56" s="1306"/>
      <c r="E56" s="1307"/>
      <c r="F56" s="131">
        <v>1733</v>
      </c>
      <c r="G56" s="131">
        <v>2039</v>
      </c>
      <c r="H56" s="132">
        <v>1848</v>
      </c>
    </row>
    <row r="57" spans="2:8" ht="53.25" customHeight="1" x14ac:dyDescent="0.15">
      <c r="B57" s="130"/>
      <c r="C57" s="1308" t="s">
        <v>49</v>
      </c>
      <c r="D57" s="1308"/>
      <c r="E57" s="1309"/>
      <c r="F57" s="133">
        <v>4365</v>
      </c>
      <c r="G57" s="133">
        <v>4958</v>
      </c>
      <c r="H57" s="134">
        <v>5524</v>
      </c>
    </row>
    <row r="58" spans="2:8" ht="45.75" customHeight="1" x14ac:dyDescent="0.15">
      <c r="B58" s="135"/>
      <c r="C58" s="1296" t="s">
        <v>593</v>
      </c>
      <c r="D58" s="1297"/>
      <c r="E58" s="1298"/>
      <c r="F58" s="136">
        <v>0</v>
      </c>
      <c r="G58" s="136">
        <v>0</v>
      </c>
      <c r="H58" s="137">
        <v>500</v>
      </c>
    </row>
    <row r="59" spans="2:8" ht="45.75" customHeight="1" x14ac:dyDescent="0.15">
      <c r="B59" s="135"/>
      <c r="C59" s="1296" t="s">
        <v>592</v>
      </c>
      <c r="D59" s="1297"/>
      <c r="E59" s="1298"/>
      <c r="F59" s="136">
        <v>2047</v>
      </c>
      <c r="G59" s="136">
        <v>2718</v>
      </c>
      <c r="H59" s="137">
        <v>2710</v>
      </c>
    </row>
    <row r="60" spans="2:8" ht="45.75" customHeight="1" x14ac:dyDescent="0.15">
      <c r="B60" s="135"/>
      <c r="C60" s="1296" t="s">
        <v>594</v>
      </c>
      <c r="D60" s="1297"/>
      <c r="E60" s="1298"/>
      <c r="F60" s="136">
        <v>18</v>
      </c>
      <c r="G60" s="136">
        <v>31</v>
      </c>
      <c r="H60" s="137">
        <v>131</v>
      </c>
    </row>
    <row r="61" spans="2:8" ht="45.75" customHeight="1" x14ac:dyDescent="0.15">
      <c r="B61" s="135"/>
      <c r="C61" s="1296" t="s">
        <v>595</v>
      </c>
      <c r="D61" s="1297"/>
      <c r="E61" s="1298"/>
      <c r="F61" s="136">
        <v>0</v>
      </c>
      <c r="G61" s="136">
        <v>0</v>
      </c>
      <c r="H61" s="137">
        <v>21</v>
      </c>
    </row>
    <row r="62" spans="2:8" ht="45.75" customHeight="1" thickBot="1" x14ac:dyDescent="0.2">
      <c r="B62" s="138"/>
      <c r="C62" s="1299" t="s">
        <v>596</v>
      </c>
      <c r="D62" s="1300"/>
      <c r="E62" s="1301"/>
      <c r="F62" s="139">
        <v>9</v>
      </c>
      <c r="G62" s="139">
        <v>14</v>
      </c>
      <c r="H62" s="140">
        <v>26</v>
      </c>
    </row>
    <row r="63" spans="2:8" ht="52.5" customHeight="1" thickBot="1" x14ac:dyDescent="0.2">
      <c r="B63" s="141"/>
      <c r="C63" s="1302" t="s">
        <v>50</v>
      </c>
      <c r="D63" s="1302"/>
      <c r="E63" s="1303"/>
      <c r="F63" s="142">
        <v>10074</v>
      </c>
      <c r="G63" s="142">
        <v>11457</v>
      </c>
      <c r="H63" s="143">
        <v>10633</v>
      </c>
    </row>
    <row r="64" spans="2:8" ht="15" customHeight="1" x14ac:dyDescent="0.15"/>
  </sheetData>
  <sheetProtection algorithmName="SHA-512" hashValue="fI8hLJ6gkUHzKvem45fPcaE3GRECYg6kECDL5eRemuDcglsDRqY8Lxh8O05tOfO1mXuhzMhchCaCSn4TdRel2w==" saltValue="7x9F/CBwHn3rzv9hvZy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8" t="s">
        <v>617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5"/>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5"/>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5"/>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5"/>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608</v>
      </c>
    </row>
    <row r="50" spans="1:109" x14ac:dyDescent="0.15">
      <c r="B50" s="395"/>
      <c r="G50" s="1310"/>
      <c r="H50" s="1310"/>
      <c r="I50" s="1310"/>
      <c r="J50" s="1310"/>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6" t="s">
        <v>562</v>
      </c>
      <c r="BQ50" s="1316"/>
      <c r="BR50" s="1316"/>
      <c r="BS50" s="1316"/>
      <c r="BT50" s="1316"/>
      <c r="BU50" s="1316"/>
      <c r="BV50" s="1316"/>
      <c r="BW50" s="1316"/>
      <c r="BX50" s="1316" t="s">
        <v>563</v>
      </c>
      <c r="BY50" s="1316"/>
      <c r="BZ50" s="1316"/>
      <c r="CA50" s="1316"/>
      <c r="CB50" s="1316"/>
      <c r="CC50" s="1316"/>
      <c r="CD50" s="1316"/>
      <c r="CE50" s="1316"/>
      <c r="CF50" s="1316" t="s">
        <v>564</v>
      </c>
      <c r="CG50" s="1316"/>
      <c r="CH50" s="1316"/>
      <c r="CI50" s="1316"/>
      <c r="CJ50" s="1316"/>
      <c r="CK50" s="1316"/>
      <c r="CL50" s="1316"/>
      <c r="CM50" s="1316"/>
      <c r="CN50" s="1316" t="s">
        <v>565</v>
      </c>
      <c r="CO50" s="1316"/>
      <c r="CP50" s="1316"/>
      <c r="CQ50" s="1316"/>
      <c r="CR50" s="1316"/>
      <c r="CS50" s="1316"/>
      <c r="CT50" s="1316"/>
      <c r="CU50" s="1316"/>
      <c r="CV50" s="1316" t="s">
        <v>566</v>
      </c>
      <c r="CW50" s="1316"/>
      <c r="CX50" s="1316"/>
      <c r="CY50" s="1316"/>
      <c r="CZ50" s="1316"/>
      <c r="DA50" s="1316"/>
      <c r="DB50" s="1316"/>
      <c r="DC50" s="1316"/>
    </row>
    <row r="51" spans="1:109" ht="13.5" customHeight="1" x14ac:dyDescent="0.15">
      <c r="B51" s="395"/>
      <c r="G51" s="1327"/>
      <c r="H51" s="1327"/>
      <c r="I51" s="1332"/>
      <c r="J51" s="1332"/>
      <c r="K51" s="1317"/>
      <c r="L51" s="1317"/>
      <c r="M51" s="1317"/>
      <c r="N51" s="1317"/>
      <c r="AM51" s="404"/>
      <c r="AN51" s="1315" t="s">
        <v>609</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31"/>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395"/>
      <c r="G52" s="1327"/>
      <c r="H52" s="1327"/>
      <c r="I52" s="1332"/>
      <c r="J52" s="1332"/>
      <c r="K52" s="1317"/>
      <c r="L52" s="1317"/>
      <c r="M52" s="1317"/>
      <c r="N52" s="1317"/>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3"/>
      <c r="B53" s="395"/>
      <c r="G53" s="1327"/>
      <c r="H53" s="1327"/>
      <c r="I53" s="1310"/>
      <c r="J53" s="1310"/>
      <c r="K53" s="1317"/>
      <c r="L53" s="1317"/>
      <c r="M53" s="1317"/>
      <c r="N53" s="1317"/>
      <c r="AM53" s="404"/>
      <c r="AN53" s="1315"/>
      <c r="AO53" s="1315"/>
      <c r="AP53" s="1315"/>
      <c r="AQ53" s="1315"/>
      <c r="AR53" s="1315"/>
      <c r="AS53" s="1315"/>
      <c r="AT53" s="1315"/>
      <c r="AU53" s="1315"/>
      <c r="AV53" s="1315"/>
      <c r="AW53" s="1315"/>
      <c r="AX53" s="1315"/>
      <c r="AY53" s="1315"/>
      <c r="AZ53" s="1315"/>
      <c r="BA53" s="1315"/>
      <c r="BB53" s="1315" t="s">
        <v>611</v>
      </c>
      <c r="BC53" s="1315"/>
      <c r="BD53" s="1315"/>
      <c r="BE53" s="1315"/>
      <c r="BF53" s="1315"/>
      <c r="BG53" s="1315"/>
      <c r="BH53" s="1315"/>
      <c r="BI53" s="1315"/>
      <c r="BJ53" s="1315"/>
      <c r="BK53" s="1315"/>
      <c r="BL53" s="1315"/>
      <c r="BM53" s="1315"/>
      <c r="BN53" s="1315"/>
      <c r="BO53" s="1315"/>
      <c r="BP53" s="1331"/>
      <c r="BQ53" s="1312"/>
      <c r="BR53" s="1312"/>
      <c r="BS53" s="1312"/>
      <c r="BT53" s="1312"/>
      <c r="BU53" s="1312"/>
      <c r="BV53" s="1312"/>
      <c r="BW53" s="1312"/>
      <c r="BX53" s="1312">
        <v>54.2</v>
      </c>
      <c r="BY53" s="1312"/>
      <c r="BZ53" s="1312"/>
      <c r="CA53" s="1312"/>
      <c r="CB53" s="1312"/>
      <c r="CC53" s="1312"/>
      <c r="CD53" s="1312"/>
      <c r="CE53" s="1312"/>
      <c r="CF53" s="1312">
        <v>55.8</v>
      </c>
      <c r="CG53" s="1312"/>
      <c r="CH53" s="1312"/>
      <c r="CI53" s="1312"/>
      <c r="CJ53" s="1312"/>
      <c r="CK53" s="1312"/>
      <c r="CL53" s="1312"/>
      <c r="CM53" s="1312"/>
      <c r="CN53" s="1312">
        <v>57.8</v>
      </c>
      <c r="CO53" s="1312"/>
      <c r="CP53" s="1312"/>
      <c r="CQ53" s="1312"/>
      <c r="CR53" s="1312"/>
      <c r="CS53" s="1312"/>
      <c r="CT53" s="1312"/>
      <c r="CU53" s="1312"/>
      <c r="CV53" s="1312">
        <v>58.7</v>
      </c>
      <c r="CW53" s="1312"/>
      <c r="CX53" s="1312"/>
      <c r="CY53" s="1312"/>
      <c r="CZ53" s="1312"/>
      <c r="DA53" s="1312"/>
      <c r="DB53" s="1312"/>
      <c r="DC53" s="1312"/>
    </row>
    <row r="54" spans="1:109" x14ac:dyDescent="0.15">
      <c r="A54" s="403"/>
      <c r="B54" s="395"/>
      <c r="G54" s="1327"/>
      <c r="H54" s="1327"/>
      <c r="I54" s="1310"/>
      <c r="J54" s="1310"/>
      <c r="K54" s="1317"/>
      <c r="L54" s="1317"/>
      <c r="M54" s="1317"/>
      <c r="N54" s="1317"/>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3"/>
      <c r="B55" s="395"/>
      <c r="G55" s="1310"/>
      <c r="H55" s="1310"/>
      <c r="I55" s="1310"/>
      <c r="J55" s="1310"/>
      <c r="K55" s="1317"/>
      <c r="L55" s="1317"/>
      <c r="M55" s="1317"/>
      <c r="N55" s="1317"/>
      <c r="AN55" s="1316" t="s">
        <v>612</v>
      </c>
      <c r="AO55" s="1316"/>
      <c r="AP55" s="1316"/>
      <c r="AQ55" s="1316"/>
      <c r="AR55" s="1316"/>
      <c r="AS55" s="1316"/>
      <c r="AT55" s="1316"/>
      <c r="AU55" s="1316"/>
      <c r="AV55" s="1316"/>
      <c r="AW55" s="1316"/>
      <c r="AX55" s="1316"/>
      <c r="AY55" s="1316"/>
      <c r="AZ55" s="1316"/>
      <c r="BA55" s="1316"/>
      <c r="BB55" s="1315" t="s">
        <v>610</v>
      </c>
      <c r="BC55" s="1315"/>
      <c r="BD55" s="1315"/>
      <c r="BE55" s="1315"/>
      <c r="BF55" s="1315"/>
      <c r="BG55" s="1315"/>
      <c r="BH55" s="1315"/>
      <c r="BI55" s="1315"/>
      <c r="BJ55" s="1315"/>
      <c r="BK55" s="1315"/>
      <c r="BL55" s="1315"/>
      <c r="BM55" s="1315"/>
      <c r="BN55" s="1315"/>
      <c r="BO55" s="1315"/>
      <c r="BP55" s="1331"/>
      <c r="BQ55" s="1312"/>
      <c r="BR55" s="1312"/>
      <c r="BS55" s="1312"/>
      <c r="BT55" s="1312"/>
      <c r="BU55" s="1312"/>
      <c r="BV55" s="1312"/>
      <c r="BW55" s="1312"/>
      <c r="BX55" s="1312">
        <v>6.5</v>
      </c>
      <c r="BY55" s="1312"/>
      <c r="BZ55" s="1312"/>
      <c r="CA55" s="1312"/>
      <c r="CB55" s="1312"/>
      <c r="CC55" s="1312"/>
      <c r="CD55" s="1312"/>
      <c r="CE55" s="1312"/>
      <c r="CF55" s="1312">
        <v>5.8</v>
      </c>
      <c r="CG55" s="1312"/>
      <c r="CH55" s="1312"/>
      <c r="CI55" s="1312"/>
      <c r="CJ55" s="1312"/>
      <c r="CK55" s="1312"/>
      <c r="CL55" s="1312"/>
      <c r="CM55" s="1312"/>
      <c r="CN55" s="1312">
        <v>2.7</v>
      </c>
      <c r="CO55" s="1312"/>
      <c r="CP55" s="1312"/>
      <c r="CQ55" s="1312"/>
      <c r="CR55" s="1312"/>
      <c r="CS55" s="1312"/>
      <c r="CT55" s="1312"/>
      <c r="CU55" s="1312"/>
      <c r="CV55" s="1312">
        <v>0.5</v>
      </c>
      <c r="CW55" s="1312"/>
      <c r="CX55" s="1312"/>
      <c r="CY55" s="1312"/>
      <c r="CZ55" s="1312"/>
      <c r="DA55" s="1312"/>
      <c r="DB55" s="1312"/>
      <c r="DC55" s="1312"/>
    </row>
    <row r="56" spans="1:109" x14ac:dyDescent="0.15">
      <c r="A56" s="403"/>
      <c r="B56" s="395"/>
      <c r="G56" s="1310"/>
      <c r="H56" s="1310"/>
      <c r="I56" s="1310"/>
      <c r="J56" s="1310"/>
      <c r="K56" s="1317"/>
      <c r="L56" s="1317"/>
      <c r="M56" s="1317"/>
      <c r="N56" s="1317"/>
      <c r="AN56" s="1316"/>
      <c r="AO56" s="1316"/>
      <c r="AP56" s="1316"/>
      <c r="AQ56" s="1316"/>
      <c r="AR56" s="1316"/>
      <c r="AS56" s="1316"/>
      <c r="AT56" s="1316"/>
      <c r="AU56" s="1316"/>
      <c r="AV56" s="1316"/>
      <c r="AW56" s="1316"/>
      <c r="AX56" s="1316"/>
      <c r="AY56" s="1316"/>
      <c r="AZ56" s="1316"/>
      <c r="BA56" s="1316"/>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3" customFormat="1" x14ac:dyDescent="0.15">
      <c r="B57" s="407"/>
      <c r="G57" s="1310"/>
      <c r="H57" s="1310"/>
      <c r="I57" s="1313"/>
      <c r="J57" s="1313"/>
      <c r="K57" s="1317"/>
      <c r="L57" s="1317"/>
      <c r="M57" s="1317"/>
      <c r="N57" s="1317"/>
      <c r="AM57" s="388"/>
      <c r="AN57" s="1316"/>
      <c r="AO57" s="1316"/>
      <c r="AP57" s="1316"/>
      <c r="AQ57" s="1316"/>
      <c r="AR57" s="1316"/>
      <c r="AS57" s="1316"/>
      <c r="AT57" s="1316"/>
      <c r="AU57" s="1316"/>
      <c r="AV57" s="1316"/>
      <c r="AW57" s="1316"/>
      <c r="AX57" s="1316"/>
      <c r="AY57" s="1316"/>
      <c r="AZ57" s="1316"/>
      <c r="BA57" s="1316"/>
      <c r="BB57" s="1315" t="s">
        <v>611</v>
      </c>
      <c r="BC57" s="1315"/>
      <c r="BD57" s="1315"/>
      <c r="BE57" s="1315"/>
      <c r="BF57" s="1315"/>
      <c r="BG57" s="1315"/>
      <c r="BH57" s="1315"/>
      <c r="BI57" s="1315"/>
      <c r="BJ57" s="1315"/>
      <c r="BK57" s="1315"/>
      <c r="BL57" s="1315"/>
      <c r="BM57" s="1315"/>
      <c r="BN57" s="1315"/>
      <c r="BO57" s="1315"/>
      <c r="BP57" s="1331"/>
      <c r="BQ57" s="1312"/>
      <c r="BR57" s="1312"/>
      <c r="BS57" s="1312"/>
      <c r="BT57" s="1312"/>
      <c r="BU57" s="1312"/>
      <c r="BV57" s="1312"/>
      <c r="BW57" s="1312"/>
      <c r="BX57" s="1312">
        <v>57.2</v>
      </c>
      <c r="BY57" s="1312"/>
      <c r="BZ57" s="1312"/>
      <c r="CA57" s="1312"/>
      <c r="CB57" s="1312"/>
      <c r="CC57" s="1312"/>
      <c r="CD57" s="1312"/>
      <c r="CE57" s="1312"/>
      <c r="CF57" s="1312">
        <v>58.6</v>
      </c>
      <c r="CG57" s="1312"/>
      <c r="CH57" s="1312"/>
      <c r="CI57" s="1312"/>
      <c r="CJ57" s="1312"/>
      <c r="CK57" s="1312"/>
      <c r="CL57" s="1312"/>
      <c r="CM57" s="1312"/>
      <c r="CN57" s="1312">
        <v>60.2</v>
      </c>
      <c r="CO57" s="1312"/>
      <c r="CP57" s="1312"/>
      <c r="CQ57" s="1312"/>
      <c r="CR57" s="1312"/>
      <c r="CS57" s="1312"/>
      <c r="CT57" s="1312"/>
      <c r="CU57" s="1312"/>
      <c r="CV57" s="1312">
        <v>60.2</v>
      </c>
      <c r="CW57" s="1312"/>
      <c r="CX57" s="1312"/>
      <c r="CY57" s="1312"/>
      <c r="CZ57" s="1312"/>
      <c r="DA57" s="1312"/>
      <c r="DB57" s="1312"/>
      <c r="DC57" s="1312"/>
      <c r="DD57" s="408"/>
      <c r="DE57" s="407"/>
    </row>
    <row r="58" spans="1:109" s="403" customFormat="1" x14ac:dyDescent="0.15">
      <c r="A58" s="388"/>
      <c r="B58" s="407"/>
      <c r="G58" s="1310"/>
      <c r="H58" s="1310"/>
      <c r="I58" s="1313"/>
      <c r="J58" s="1313"/>
      <c r="K58" s="1317"/>
      <c r="L58" s="1317"/>
      <c r="M58" s="1317"/>
      <c r="N58" s="1317"/>
      <c r="AM58" s="388"/>
      <c r="AN58" s="1316"/>
      <c r="AO58" s="1316"/>
      <c r="AP58" s="1316"/>
      <c r="AQ58" s="1316"/>
      <c r="AR58" s="1316"/>
      <c r="AS58" s="1316"/>
      <c r="AT58" s="1316"/>
      <c r="AU58" s="1316"/>
      <c r="AV58" s="1316"/>
      <c r="AW58" s="1316"/>
      <c r="AX58" s="1316"/>
      <c r="AY58" s="1316"/>
      <c r="AZ58" s="1316"/>
      <c r="BA58" s="1316"/>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613</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8" t="s">
        <v>618</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5"/>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5"/>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5"/>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5"/>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608</v>
      </c>
    </row>
    <row r="72" spans="2:107" x14ac:dyDescent="0.15">
      <c r="B72" s="395"/>
      <c r="G72" s="1310"/>
      <c r="H72" s="1310"/>
      <c r="I72" s="1310"/>
      <c r="J72" s="1310"/>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6" t="s">
        <v>562</v>
      </c>
      <c r="BQ72" s="1316"/>
      <c r="BR72" s="1316"/>
      <c r="BS72" s="1316"/>
      <c r="BT72" s="1316"/>
      <c r="BU72" s="1316"/>
      <c r="BV72" s="1316"/>
      <c r="BW72" s="1316"/>
      <c r="BX72" s="1316" t="s">
        <v>563</v>
      </c>
      <c r="BY72" s="1316"/>
      <c r="BZ72" s="1316"/>
      <c r="CA72" s="1316"/>
      <c r="CB72" s="1316"/>
      <c r="CC72" s="1316"/>
      <c r="CD72" s="1316"/>
      <c r="CE72" s="1316"/>
      <c r="CF72" s="1316" t="s">
        <v>564</v>
      </c>
      <c r="CG72" s="1316"/>
      <c r="CH72" s="1316"/>
      <c r="CI72" s="1316"/>
      <c r="CJ72" s="1316"/>
      <c r="CK72" s="1316"/>
      <c r="CL72" s="1316"/>
      <c r="CM72" s="1316"/>
      <c r="CN72" s="1316" t="s">
        <v>565</v>
      </c>
      <c r="CO72" s="1316"/>
      <c r="CP72" s="1316"/>
      <c r="CQ72" s="1316"/>
      <c r="CR72" s="1316"/>
      <c r="CS72" s="1316"/>
      <c r="CT72" s="1316"/>
      <c r="CU72" s="1316"/>
      <c r="CV72" s="1316" t="s">
        <v>566</v>
      </c>
      <c r="CW72" s="1316"/>
      <c r="CX72" s="1316"/>
      <c r="CY72" s="1316"/>
      <c r="CZ72" s="1316"/>
      <c r="DA72" s="1316"/>
      <c r="DB72" s="1316"/>
      <c r="DC72" s="1316"/>
    </row>
    <row r="73" spans="2:107" x14ac:dyDescent="0.15">
      <c r="B73" s="395"/>
      <c r="G73" s="1327"/>
      <c r="H73" s="1327"/>
      <c r="I73" s="1327"/>
      <c r="J73" s="1327"/>
      <c r="K73" s="1311"/>
      <c r="L73" s="1311"/>
      <c r="M73" s="1311"/>
      <c r="N73" s="1311"/>
      <c r="AM73" s="404"/>
      <c r="AN73" s="1315" t="s">
        <v>609</v>
      </c>
      <c r="AO73" s="1315"/>
      <c r="AP73" s="1315"/>
      <c r="AQ73" s="1315"/>
      <c r="AR73" s="1315"/>
      <c r="AS73" s="1315"/>
      <c r="AT73" s="1315"/>
      <c r="AU73" s="1315"/>
      <c r="AV73" s="1315"/>
      <c r="AW73" s="1315"/>
      <c r="AX73" s="1315"/>
      <c r="AY73" s="1315"/>
      <c r="AZ73" s="1315"/>
      <c r="BA73" s="1315"/>
      <c r="BB73" s="1315" t="s">
        <v>610</v>
      </c>
      <c r="BC73" s="1315"/>
      <c r="BD73" s="1315"/>
      <c r="BE73" s="1315"/>
      <c r="BF73" s="1315"/>
      <c r="BG73" s="1315"/>
      <c r="BH73" s="1315"/>
      <c r="BI73" s="1315"/>
      <c r="BJ73" s="1315"/>
      <c r="BK73" s="1315"/>
      <c r="BL73" s="1315"/>
      <c r="BM73" s="1315"/>
      <c r="BN73" s="1315"/>
      <c r="BO73" s="1315"/>
      <c r="BP73" s="1312">
        <v>10.199999999999999</v>
      </c>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395"/>
      <c r="G74" s="1327"/>
      <c r="H74" s="1327"/>
      <c r="I74" s="1327"/>
      <c r="J74" s="1327"/>
      <c r="K74" s="1311"/>
      <c r="L74" s="1311"/>
      <c r="M74" s="1311"/>
      <c r="N74" s="1311"/>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5"/>
      <c r="G75" s="1327"/>
      <c r="H75" s="1327"/>
      <c r="I75" s="1310"/>
      <c r="J75" s="1310"/>
      <c r="K75" s="1317"/>
      <c r="L75" s="1317"/>
      <c r="M75" s="1317"/>
      <c r="N75" s="1317"/>
      <c r="AM75" s="404"/>
      <c r="AN75" s="1315"/>
      <c r="AO75" s="1315"/>
      <c r="AP75" s="1315"/>
      <c r="AQ75" s="1315"/>
      <c r="AR75" s="1315"/>
      <c r="AS75" s="1315"/>
      <c r="AT75" s="1315"/>
      <c r="AU75" s="1315"/>
      <c r="AV75" s="1315"/>
      <c r="AW75" s="1315"/>
      <c r="AX75" s="1315"/>
      <c r="AY75" s="1315"/>
      <c r="AZ75" s="1315"/>
      <c r="BA75" s="1315"/>
      <c r="BB75" s="1315" t="s">
        <v>614</v>
      </c>
      <c r="BC75" s="1315"/>
      <c r="BD75" s="1315"/>
      <c r="BE75" s="1315"/>
      <c r="BF75" s="1315"/>
      <c r="BG75" s="1315"/>
      <c r="BH75" s="1315"/>
      <c r="BI75" s="1315"/>
      <c r="BJ75" s="1315"/>
      <c r="BK75" s="1315"/>
      <c r="BL75" s="1315"/>
      <c r="BM75" s="1315"/>
      <c r="BN75" s="1315"/>
      <c r="BO75" s="1315"/>
      <c r="BP75" s="1312">
        <v>4.8</v>
      </c>
      <c r="BQ75" s="1312"/>
      <c r="BR75" s="1312"/>
      <c r="BS75" s="1312"/>
      <c r="BT75" s="1312"/>
      <c r="BU75" s="1312"/>
      <c r="BV75" s="1312"/>
      <c r="BW75" s="1312"/>
      <c r="BX75" s="1312">
        <v>3.8</v>
      </c>
      <c r="BY75" s="1312"/>
      <c r="BZ75" s="1312"/>
      <c r="CA75" s="1312"/>
      <c r="CB75" s="1312"/>
      <c r="CC75" s="1312"/>
      <c r="CD75" s="1312"/>
      <c r="CE75" s="1312"/>
      <c r="CF75" s="1312">
        <v>3</v>
      </c>
      <c r="CG75" s="1312"/>
      <c r="CH75" s="1312"/>
      <c r="CI75" s="1312"/>
      <c r="CJ75" s="1312"/>
      <c r="CK75" s="1312"/>
      <c r="CL75" s="1312"/>
      <c r="CM75" s="1312"/>
      <c r="CN75" s="1312">
        <v>2.2999999999999998</v>
      </c>
      <c r="CO75" s="1312"/>
      <c r="CP75" s="1312"/>
      <c r="CQ75" s="1312"/>
      <c r="CR75" s="1312"/>
      <c r="CS75" s="1312"/>
      <c r="CT75" s="1312"/>
      <c r="CU75" s="1312"/>
      <c r="CV75" s="1312">
        <v>2.1</v>
      </c>
      <c r="CW75" s="1312"/>
      <c r="CX75" s="1312"/>
      <c r="CY75" s="1312"/>
      <c r="CZ75" s="1312"/>
      <c r="DA75" s="1312"/>
      <c r="DB75" s="1312"/>
      <c r="DC75" s="1312"/>
    </row>
    <row r="76" spans="2:107" x14ac:dyDescent="0.15">
      <c r="B76" s="395"/>
      <c r="G76" s="1327"/>
      <c r="H76" s="1327"/>
      <c r="I76" s="1310"/>
      <c r="J76" s="1310"/>
      <c r="K76" s="1317"/>
      <c r="L76" s="1317"/>
      <c r="M76" s="1317"/>
      <c r="N76" s="1317"/>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5"/>
      <c r="G77" s="1310"/>
      <c r="H77" s="1310"/>
      <c r="I77" s="1310"/>
      <c r="J77" s="1310"/>
      <c r="K77" s="1311"/>
      <c r="L77" s="1311"/>
      <c r="M77" s="1311"/>
      <c r="N77" s="1311"/>
      <c r="AN77" s="1316" t="s">
        <v>612</v>
      </c>
      <c r="AO77" s="1316"/>
      <c r="AP77" s="1316"/>
      <c r="AQ77" s="1316"/>
      <c r="AR77" s="1316"/>
      <c r="AS77" s="1316"/>
      <c r="AT77" s="1316"/>
      <c r="AU77" s="1316"/>
      <c r="AV77" s="1316"/>
      <c r="AW77" s="1316"/>
      <c r="AX77" s="1316"/>
      <c r="AY77" s="1316"/>
      <c r="AZ77" s="1316"/>
      <c r="BA77" s="1316"/>
      <c r="BB77" s="1315" t="s">
        <v>610</v>
      </c>
      <c r="BC77" s="1315"/>
      <c r="BD77" s="1315"/>
      <c r="BE77" s="1315"/>
      <c r="BF77" s="1315"/>
      <c r="BG77" s="1315"/>
      <c r="BH77" s="1315"/>
      <c r="BI77" s="1315"/>
      <c r="BJ77" s="1315"/>
      <c r="BK77" s="1315"/>
      <c r="BL77" s="1315"/>
      <c r="BM77" s="1315"/>
      <c r="BN77" s="1315"/>
      <c r="BO77" s="1315"/>
      <c r="BP77" s="1312">
        <v>15.8</v>
      </c>
      <c r="BQ77" s="1312"/>
      <c r="BR77" s="1312"/>
      <c r="BS77" s="1312"/>
      <c r="BT77" s="1312"/>
      <c r="BU77" s="1312"/>
      <c r="BV77" s="1312"/>
      <c r="BW77" s="1312"/>
      <c r="BX77" s="1312">
        <v>6.5</v>
      </c>
      <c r="BY77" s="1312"/>
      <c r="BZ77" s="1312"/>
      <c r="CA77" s="1312"/>
      <c r="CB77" s="1312"/>
      <c r="CC77" s="1312"/>
      <c r="CD77" s="1312"/>
      <c r="CE77" s="1312"/>
      <c r="CF77" s="1312">
        <v>5.8</v>
      </c>
      <c r="CG77" s="1312"/>
      <c r="CH77" s="1312"/>
      <c r="CI77" s="1312"/>
      <c r="CJ77" s="1312"/>
      <c r="CK77" s="1312"/>
      <c r="CL77" s="1312"/>
      <c r="CM77" s="1312"/>
      <c r="CN77" s="1312">
        <v>2.7</v>
      </c>
      <c r="CO77" s="1312"/>
      <c r="CP77" s="1312"/>
      <c r="CQ77" s="1312"/>
      <c r="CR77" s="1312"/>
      <c r="CS77" s="1312"/>
      <c r="CT77" s="1312"/>
      <c r="CU77" s="1312"/>
      <c r="CV77" s="1312">
        <v>0.5</v>
      </c>
      <c r="CW77" s="1312"/>
      <c r="CX77" s="1312"/>
      <c r="CY77" s="1312"/>
      <c r="CZ77" s="1312"/>
      <c r="DA77" s="1312"/>
      <c r="DB77" s="1312"/>
      <c r="DC77" s="1312"/>
    </row>
    <row r="78" spans="2:107" x14ac:dyDescent="0.15">
      <c r="B78" s="395"/>
      <c r="G78" s="1310"/>
      <c r="H78" s="1310"/>
      <c r="I78" s="1310"/>
      <c r="J78" s="1310"/>
      <c r="K78" s="1311"/>
      <c r="L78" s="1311"/>
      <c r="M78" s="1311"/>
      <c r="N78" s="1311"/>
      <c r="AN78" s="1316"/>
      <c r="AO78" s="1316"/>
      <c r="AP78" s="1316"/>
      <c r="AQ78" s="1316"/>
      <c r="AR78" s="1316"/>
      <c r="AS78" s="1316"/>
      <c r="AT78" s="1316"/>
      <c r="AU78" s="1316"/>
      <c r="AV78" s="1316"/>
      <c r="AW78" s="1316"/>
      <c r="AX78" s="1316"/>
      <c r="AY78" s="1316"/>
      <c r="AZ78" s="1316"/>
      <c r="BA78" s="1316"/>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5"/>
      <c r="G79" s="1310"/>
      <c r="H79" s="1310"/>
      <c r="I79" s="1313"/>
      <c r="J79" s="1313"/>
      <c r="K79" s="1314"/>
      <c r="L79" s="1314"/>
      <c r="M79" s="1314"/>
      <c r="N79" s="1314"/>
      <c r="AN79" s="1316"/>
      <c r="AO79" s="1316"/>
      <c r="AP79" s="1316"/>
      <c r="AQ79" s="1316"/>
      <c r="AR79" s="1316"/>
      <c r="AS79" s="1316"/>
      <c r="AT79" s="1316"/>
      <c r="AU79" s="1316"/>
      <c r="AV79" s="1316"/>
      <c r="AW79" s="1316"/>
      <c r="AX79" s="1316"/>
      <c r="AY79" s="1316"/>
      <c r="AZ79" s="1316"/>
      <c r="BA79" s="1316"/>
      <c r="BB79" s="1315" t="s">
        <v>614</v>
      </c>
      <c r="BC79" s="1315"/>
      <c r="BD79" s="1315"/>
      <c r="BE79" s="1315"/>
      <c r="BF79" s="1315"/>
      <c r="BG79" s="1315"/>
      <c r="BH79" s="1315"/>
      <c r="BI79" s="1315"/>
      <c r="BJ79" s="1315"/>
      <c r="BK79" s="1315"/>
      <c r="BL79" s="1315"/>
      <c r="BM79" s="1315"/>
      <c r="BN79" s="1315"/>
      <c r="BO79" s="1315"/>
      <c r="BP79" s="1312">
        <v>6.2</v>
      </c>
      <c r="BQ79" s="1312"/>
      <c r="BR79" s="1312"/>
      <c r="BS79" s="1312"/>
      <c r="BT79" s="1312"/>
      <c r="BU79" s="1312"/>
      <c r="BV79" s="1312"/>
      <c r="BW79" s="1312"/>
      <c r="BX79" s="1312">
        <v>5.9</v>
      </c>
      <c r="BY79" s="1312"/>
      <c r="BZ79" s="1312"/>
      <c r="CA79" s="1312"/>
      <c r="CB79" s="1312"/>
      <c r="CC79" s="1312"/>
      <c r="CD79" s="1312"/>
      <c r="CE79" s="1312"/>
      <c r="CF79" s="1312">
        <v>5.3</v>
      </c>
      <c r="CG79" s="1312"/>
      <c r="CH79" s="1312"/>
      <c r="CI79" s="1312"/>
      <c r="CJ79" s="1312"/>
      <c r="CK79" s="1312"/>
      <c r="CL79" s="1312"/>
      <c r="CM79" s="1312"/>
      <c r="CN79" s="1312">
        <v>5</v>
      </c>
      <c r="CO79" s="1312"/>
      <c r="CP79" s="1312"/>
      <c r="CQ79" s="1312"/>
      <c r="CR79" s="1312"/>
      <c r="CS79" s="1312"/>
      <c r="CT79" s="1312"/>
      <c r="CU79" s="1312"/>
      <c r="CV79" s="1312">
        <v>5.0999999999999996</v>
      </c>
      <c r="CW79" s="1312"/>
      <c r="CX79" s="1312"/>
      <c r="CY79" s="1312"/>
      <c r="CZ79" s="1312"/>
      <c r="DA79" s="1312"/>
      <c r="DB79" s="1312"/>
      <c r="DC79" s="1312"/>
    </row>
    <row r="80" spans="2:107" x14ac:dyDescent="0.15">
      <c r="B80" s="395"/>
      <c r="G80" s="1310"/>
      <c r="H80" s="1310"/>
      <c r="I80" s="1313"/>
      <c r="J80" s="1313"/>
      <c r="K80" s="1314"/>
      <c r="L80" s="1314"/>
      <c r="M80" s="1314"/>
      <c r="N80" s="1314"/>
      <c r="AN80" s="1316"/>
      <c r="AO80" s="1316"/>
      <c r="AP80" s="1316"/>
      <c r="AQ80" s="1316"/>
      <c r="AR80" s="1316"/>
      <c r="AS80" s="1316"/>
      <c r="AT80" s="1316"/>
      <c r="AU80" s="1316"/>
      <c r="AV80" s="1316"/>
      <c r="AW80" s="1316"/>
      <c r="AX80" s="1316"/>
      <c r="AY80" s="1316"/>
      <c r="AZ80" s="1316"/>
      <c r="BA80" s="1316"/>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cUVI9mCTQGDDcZtv2zJtQhuR+7dhJ4gts+jGEsA/8Pj50wYsiEoZtUSto8wpWSfzbmyUIIfm/B+IvNNySE4Whg==" saltValue="Vbo0k6msZbIrPzZb6YaK6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615</v>
      </c>
    </row>
  </sheetData>
  <sheetProtection algorithmName="SHA-512" hashValue="vi6Dz4xHqrwIG247VR1mKNTH/yt83BZlATiEygbBR7is65zZUYJS0EkNCRtxyxP7S9Iw77k3D+QSbAmPNd930A==" saltValue="k3u6WyJpqTUXNkEmonP7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XsZhj2AcpCTVTv+VfQ+tLu/fC+IUFqeq7HtnHhEkD2uL7gzdlDWPweKmpsYJ3nUmBvItHM4ZkPn6Ky1wg0CUGQ==" saltValue="O5P2xEO3rwkn9Zjg8QdFl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82659</v>
      </c>
      <c r="E3" s="162"/>
      <c r="F3" s="163">
        <v>46440</v>
      </c>
      <c r="G3" s="164"/>
      <c r="H3" s="165"/>
    </row>
    <row r="4" spans="1:8" x14ac:dyDescent="0.15">
      <c r="A4" s="166"/>
      <c r="B4" s="167"/>
      <c r="C4" s="168"/>
      <c r="D4" s="169">
        <v>74141</v>
      </c>
      <c r="E4" s="170"/>
      <c r="F4" s="171">
        <v>27658</v>
      </c>
      <c r="G4" s="172"/>
      <c r="H4" s="173"/>
    </row>
    <row r="5" spans="1:8" x14ac:dyDescent="0.15">
      <c r="A5" s="154" t="s">
        <v>554</v>
      </c>
      <c r="B5" s="159"/>
      <c r="C5" s="160"/>
      <c r="D5" s="161">
        <v>25621</v>
      </c>
      <c r="E5" s="162"/>
      <c r="F5" s="163">
        <v>63257</v>
      </c>
      <c r="G5" s="164"/>
      <c r="H5" s="165"/>
    </row>
    <row r="6" spans="1:8" x14ac:dyDescent="0.15">
      <c r="A6" s="166"/>
      <c r="B6" s="167"/>
      <c r="C6" s="168"/>
      <c r="D6" s="169">
        <v>17756</v>
      </c>
      <c r="E6" s="170"/>
      <c r="F6" s="171">
        <v>27259</v>
      </c>
      <c r="G6" s="172"/>
      <c r="H6" s="173"/>
    </row>
    <row r="7" spans="1:8" x14ac:dyDescent="0.15">
      <c r="A7" s="154" t="s">
        <v>555</v>
      </c>
      <c r="B7" s="159"/>
      <c r="C7" s="160"/>
      <c r="D7" s="161">
        <v>33485</v>
      </c>
      <c r="E7" s="162"/>
      <c r="F7" s="163">
        <v>52308</v>
      </c>
      <c r="G7" s="164"/>
      <c r="H7" s="165"/>
    </row>
    <row r="8" spans="1:8" x14ac:dyDescent="0.15">
      <c r="A8" s="166"/>
      <c r="B8" s="167"/>
      <c r="C8" s="168"/>
      <c r="D8" s="169">
        <v>18021</v>
      </c>
      <c r="E8" s="170"/>
      <c r="F8" s="171">
        <v>28695</v>
      </c>
      <c r="G8" s="172"/>
      <c r="H8" s="173"/>
    </row>
    <row r="9" spans="1:8" x14ac:dyDescent="0.15">
      <c r="A9" s="154" t="s">
        <v>556</v>
      </c>
      <c r="B9" s="159"/>
      <c r="C9" s="160"/>
      <c r="D9" s="161">
        <v>28307</v>
      </c>
      <c r="E9" s="162"/>
      <c r="F9" s="163">
        <v>46402</v>
      </c>
      <c r="G9" s="164"/>
      <c r="H9" s="165"/>
    </row>
    <row r="10" spans="1:8" x14ac:dyDescent="0.15">
      <c r="A10" s="166"/>
      <c r="B10" s="167"/>
      <c r="C10" s="168"/>
      <c r="D10" s="169">
        <v>13159</v>
      </c>
      <c r="E10" s="170"/>
      <c r="F10" s="171">
        <v>26897</v>
      </c>
      <c r="G10" s="172"/>
      <c r="H10" s="173"/>
    </row>
    <row r="11" spans="1:8" x14ac:dyDescent="0.15">
      <c r="A11" s="154" t="s">
        <v>557</v>
      </c>
      <c r="B11" s="159"/>
      <c r="C11" s="160"/>
      <c r="D11" s="161">
        <v>49580</v>
      </c>
      <c r="E11" s="162"/>
      <c r="F11" s="163">
        <v>66343</v>
      </c>
      <c r="G11" s="164"/>
      <c r="H11" s="165"/>
    </row>
    <row r="12" spans="1:8" x14ac:dyDescent="0.15">
      <c r="A12" s="166"/>
      <c r="B12" s="167"/>
      <c r="C12" s="174"/>
      <c r="D12" s="169">
        <v>28610</v>
      </c>
      <c r="E12" s="170"/>
      <c r="F12" s="171">
        <v>34529</v>
      </c>
      <c r="G12" s="172"/>
      <c r="H12" s="173"/>
    </row>
    <row r="13" spans="1:8" x14ac:dyDescent="0.15">
      <c r="A13" s="154"/>
      <c r="B13" s="159"/>
      <c r="C13" s="175"/>
      <c r="D13" s="176">
        <v>43930</v>
      </c>
      <c r="E13" s="177"/>
      <c r="F13" s="178">
        <v>54950</v>
      </c>
      <c r="G13" s="179"/>
      <c r="H13" s="165"/>
    </row>
    <row r="14" spans="1:8" x14ac:dyDescent="0.15">
      <c r="A14" s="166"/>
      <c r="B14" s="167"/>
      <c r="C14" s="168"/>
      <c r="D14" s="169">
        <v>30337</v>
      </c>
      <c r="E14" s="170"/>
      <c r="F14" s="171">
        <v>29008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9.06</v>
      </c>
      <c r="C19" s="180">
        <f>ROUND(VALUE(SUBSTITUTE(実質収支比率等に係る経年分析!G$48,"▲","-")),2)</f>
        <v>8.89</v>
      </c>
      <c r="D19" s="180">
        <f>ROUND(VALUE(SUBSTITUTE(実質収支比率等に係る経年分析!H$48,"▲","-")),2)</f>
        <v>10.210000000000001</v>
      </c>
      <c r="E19" s="180">
        <f>ROUND(VALUE(SUBSTITUTE(実質収支比率等に係る経年分析!I$48,"▲","-")),2)</f>
        <v>7.49</v>
      </c>
      <c r="F19" s="180">
        <f>ROUND(VALUE(SUBSTITUTE(実質収支比率等に係る経年分析!J$48,"▲","-")),2)</f>
        <v>10.17</v>
      </c>
    </row>
    <row r="20" spans="1:11" x14ac:dyDescent="0.15">
      <c r="A20" s="180" t="s">
        <v>54</v>
      </c>
      <c r="B20" s="180">
        <f>ROUND(VALUE(SUBSTITUTE(実質収支比率等に係る経年分析!F$47,"▲","-")),2)</f>
        <v>14.11</v>
      </c>
      <c r="C20" s="180">
        <f>ROUND(VALUE(SUBSTITUTE(実質収支比率等に係る経年分析!G$47,"▲","-")),2)</f>
        <v>14.49</v>
      </c>
      <c r="D20" s="180">
        <f>ROUND(VALUE(SUBSTITUTE(実質収支比率等に係る経年分析!H$47,"▲","-")),2)</f>
        <v>14.74</v>
      </c>
      <c r="E20" s="180">
        <f>ROUND(VALUE(SUBSTITUTE(実質収支比率等に係る経年分析!I$47,"▲","-")),2)</f>
        <v>16.440000000000001</v>
      </c>
      <c r="F20" s="180">
        <f>ROUND(VALUE(SUBSTITUTE(実質収支比率等に係る経年分析!J$47,"▲","-")),2)</f>
        <v>12.07</v>
      </c>
    </row>
    <row r="21" spans="1:11" x14ac:dyDescent="0.15">
      <c r="A21" s="180" t="s">
        <v>55</v>
      </c>
      <c r="B21" s="180">
        <f>IF(ISNUMBER(VALUE(SUBSTITUTE(実質収支比率等に係る経年分析!F$49,"▲","-"))),ROUND(VALUE(SUBSTITUTE(実質収支比率等に係る経年分析!F$49,"▲","-")),2),NA())</f>
        <v>0.52</v>
      </c>
      <c r="C21" s="180">
        <f>IF(ISNUMBER(VALUE(SUBSTITUTE(実質収支比率等に係る経年分析!G$49,"▲","-"))),ROUND(VALUE(SUBSTITUTE(実質収支比率等に係る経年分析!G$49,"▲","-")),2),NA())</f>
        <v>-0.01</v>
      </c>
      <c r="D21" s="180">
        <f>IF(ISNUMBER(VALUE(SUBSTITUTE(実質収支比率等に係る経年分析!H$49,"▲","-"))),ROUND(VALUE(SUBSTITUTE(実質収支比率等に係る経年分析!H$49,"▲","-")),2),NA())</f>
        <v>1.21</v>
      </c>
      <c r="E21" s="180">
        <f>IF(ISNUMBER(VALUE(SUBSTITUTE(実質収支比率等に係る経年分析!I$49,"▲","-"))),ROUND(VALUE(SUBSTITUTE(実質収支比率等に係る経年分析!I$49,"▲","-")),2),NA())</f>
        <v>-0.88</v>
      </c>
      <c r="F21" s="180">
        <f>IF(ISNUMBER(VALUE(SUBSTITUTE(実質収支比率等に係る経年分析!J$49,"▲","-"))),ROUND(VALUE(SUBSTITUTE(実質収支比率等に係る経年分析!J$49,"▲","-")),2),NA())</f>
        <v>-1.79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2.5499999999999998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1.95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自家用有償バス事業特別会計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15">
      <c r="A32" s="181" t="str">
        <f>IF(連結実質赤字比率に係る赤字・黒字の構成分析!C$38="",NA(),連結実質赤字比率に係る赤字・黒字の構成分析!C$38)</f>
        <v>介護保険事業特別会計（保険事業勘定）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0.28999999999999998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0.83</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8.4499999999999993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9.0500000000000007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10.199999999999999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10.17</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5763</v>
      </c>
      <c r="E42" s="182"/>
      <c r="F42" s="182"/>
      <c r="G42" s="182">
        <f>'実質公債費比率（分子）の構造'!L$52</f>
        <v>5713</v>
      </c>
      <c r="H42" s="182"/>
      <c r="I42" s="182"/>
      <c r="J42" s="182">
        <f>'実質公債費比率（分子）の構造'!M$52</f>
        <v>5295</v>
      </c>
      <c r="K42" s="182"/>
      <c r="L42" s="182"/>
      <c r="M42" s="182">
        <f>'実質公債費比率（分子）の構造'!N$52</f>
        <v>5265</v>
      </c>
      <c r="N42" s="182"/>
      <c r="O42" s="182"/>
      <c r="P42" s="182">
        <f>'実質公債費比率（分子）の構造'!O$52</f>
        <v>5129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64</v>
      </c>
      <c r="B44" s="182">
        <f>'実質公債費比率（分子）の構造'!K$50</f>
        <v>189</v>
      </c>
      <c r="C44" s="182"/>
      <c r="D44" s="182"/>
      <c r="E44" s="182">
        <f>'実質公債費比率（分子）の構造'!L$50</f>
        <v>183</v>
      </c>
      <c r="F44" s="182"/>
      <c r="G44" s="182"/>
      <c r="H44" s="182">
        <f>'実質公債費比率（分子）の構造'!M$50</f>
        <v>176</v>
      </c>
      <c r="I44" s="182"/>
      <c r="J44" s="182"/>
      <c r="K44" s="182">
        <f>'実質公債費比率（分子）の構造'!N$50</f>
        <v>168</v>
      </c>
      <c r="L44" s="182"/>
      <c r="M44" s="182"/>
      <c r="N44" s="182">
        <f>'実質公債費比率（分子）の構造'!O$50</f>
        <v>144</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1441</v>
      </c>
      <c r="C46" s="182"/>
      <c r="D46" s="182"/>
      <c r="E46" s="182">
        <f>'実質公債費比率（分子）の構造'!L$48</f>
        <v>1446</v>
      </c>
      <c r="F46" s="182"/>
      <c r="G46" s="182"/>
      <c r="H46" s="182">
        <f>'実質公債費比率（分子）の構造'!M$48</f>
        <v>1456</v>
      </c>
      <c r="I46" s="182"/>
      <c r="J46" s="182"/>
      <c r="K46" s="182">
        <f>'実質公債費比率（分子）の構造'!N$48</f>
        <v>1276</v>
      </c>
      <c r="L46" s="182"/>
      <c r="M46" s="182"/>
      <c r="N46" s="182">
        <f>'実質公債費比率（分子）の構造'!O$48</f>
        <v>1345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5144</v>
      </c>
      <c r="C49" s="182"/>
      <c r="D49" s="182"/>
      <c r="E49" s="182">
        <f>'実質公債費比率（分子）の構造'!L$45</f>
        <v>4618</v>
      </c>
      <c r="F49" s="182"/>
      <c r="G49" s="182"/>
      <c r="H49" s="182">
        <f>'実質公債費比率（分子）の構造'!M$45</f>
        <v>4212</v>
      </c>
      <c r="I49" s="182"/>
      <c r="J49" s="182"/>
      <c r="K49" s="182">
        <f>'実質公債費比率（分子）の構造'!N$45</f>
        <v>4368</v>
      </c>
      <c r="L49" s="182"/>
      <c r="M49" s="182"/>
      <c r="N49" s="182">
        <f>'実質公債費比率（分子）の構造'!O$45</f>
        <v>4034</v>
      </c>
      <c r="O49" s="182"/>
      <c r="P49" s="182"/>
    </row>
    <row r="50" spans="1:16" x14ac:dyDescent="0.15">
      <c r="A50" s="182" t="s">
        <v>70</v>
      </c>
      <c r="B50" s="182" t="e">
        <f>NA()</f>
        <v>#N/A</v>
      </c>
      <c r="C50" s="182">
        <f>IF(ISNUMBER('実質公債費比率（分子）の構造'!K$53),'実質公債費比率（分子）の構造'!K$53,NA())</f>
        <v>1011</v>
      </c>
      <c r="D50" s="182" t="e">
        <f>NA()</f>
        <v>#N/A</v>
      </c>
      <c r="E50" s="182" t="e">
        <f>NA()</f>
        <v>#N/A</v>
      </c>
      <c r="F50" s="182">
        <f>IF(ISNUMBER('実質公債費比率（分子）の構造'!L$53),'実質公債費比率（分子）の構造'!L$53,NA())</f>
        <v>534</v>
      </c>
      <c r="G50" s="182" t="e">
        <f>NA()</f>
        <v>#N/A</v>
      </c>
      <c r="H50" s="182" t="e">
        <f>NA()</f>
        <v>#N/A</v>
      </c>
      <c r="I50" s="182">
        <f>IF(ISNUMBER('実質公債費比率（分子）の構造'!M$53),'実質公債費比率（分子）の構造'!M$53,NA())</f>
        <v>549</v>
      </c>
      <c r="J50" s="182" t="e">
        <f>NA()</f>
        <v>#N/A</v>
      </c>
      <c r="K50" s="182" t="e">
        <f>NA()</f>
        <v>#N/A</v>
      </c>
      <c r="L50" s="182">
        <f>IF(ISNUMBER('実質公債費比率（分子）の構造'!N$53),'実質公債費比率（分子）の構造'!N$53,NA())</f>
        <v>547</v>
      </c>
      <c r="M50" s="182" t="e">
        <f>NA()</f>
        <v>#N/A</v>
      </c>
      <c r="N50" s="182" t="e">
        <f>NA()</f>
        <v>#N/A</v>
      </c>
      <c r="O50" s="182">
        <f>IF(ISNUMBER('実質公債費比率（分子）の構造'!O$53),'実質公債費比率（分子）の構造'!O$53,NA())</f>
        <v>394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46208</v>
      </c>
      <c r="E56" s="181"/>
      <c r="F56" s="181"/>
      <c r="G56" s="181">
        <f>'将来負担比率（分子）の構造'!J$52</f>
        <v>45345</v>
      </c>
      <c r="H56" s="181"/>
      <c r="I56" s="181"/>
      <c r="J56" s="181">
        <f>'将来負担比率（分子）の構造'!K$52</f>
        <v>44333</v>
      </c>
      <c r="K56" s="181"/>
      <c r="L56" s="181"/>
      <c r="M56" s="181">
        <f>'将来負担比率（分子）の構造'!L$52</f>
        <v>43289</v>
      </c>
      <c r="N56" s="181"/>
      <c r="O56" s="181"/>
      <c r="P56" s="181">
        <f>'将来負担比率（分子）の構造'!M$52</f>
        <v>43625</v>
      </c>
    </row>
    <row r="57" spans="1:16" x14ac:dyDescent="0.15">
      <c r="A57" s="181" t="s">
        <v>41</v>
      </c>
      <c r="B57" s="181"/>
      <c r="C57" s="181"/>
      <c r="D57" s="181">
        <f>'将来負担比率（分子）の構造'!I$51</f>
        <v>9083</v>
      </c>
      <c r="E57" s="181"/>
      <c r="F57" s="181"/>
      <c r="G57" s="181">
        <f>'将来負担比率（分子）の構造'!J$51</f>
        <v>8794</v>
      </c>
      <c r="H57" s="181"/>
      <c r="I57" s="181"/>
      <c r="J57" s="181">
        <f>'将来負担比率（分子）の構造'!K$51</f>
        <v>8635</v>
      </c>
      <c r="K57" s="181"/>
      <c r="L57" s="181"/>
      <c r="M57" s="181">
        <f>'将来負担比率（分子）の構造'!L$51</f>
        <v>8548</v>
      </c>
      <c r="N57" s="181"/>
      <c r="O57" s="181"/>
      <c r="P57" s="181">
        <f>'将来負担比率（分子）の構造'!M$51</f>
        <v>8398</v>
      </c>
    </row>
    <row r="58" spans="1:16" x14ac:dyDescent="0.15">
      <c r="A58" s="181" t="s">
        <v>40</v>
      </c>
      <c r="B58" s="181"/>
      <c r="C58" s="181"/>
      <c r="D58" s="181">
        <f>'将来負担比率（分子）の構造'!I$50</f>
        <v>10634</v>
      </c>
      <c r="E58" s="181"/>
      <c r="F58" s="181"/>
      <c r="G58" s="181">
        <f>'将来負担比率（分子）の構造'!J$50</f>
        <v>12153</v>
      </c>
      <c r="H58" s="181"/>
      <c r="I58" s="181"/>
      <c r="J58" s="181">
        <f>'将来負担比率（分子）の構造'!K$50</f>
        <v>12637</v>
      </c>
      <c r="K58" s="181"/>
      <c r="L58" s="181"/>
      <c r="M58" s="181">
        <f>'将来負担比率（分子）の構造'!L$50</f>
        <v>15217</v>
      </c>
      <c r="N58" s="181"/>
      <c r="O58" s="181"/>
      <c r="P58" s="181">
        <f>'将来負担比率（分子）の構造'!M$50</f>
        <v>14188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8320</v>
      </c>
      <c r="C62" s="181"/>
      <c r="D62" s="181"/>
      <c r="E62" s="181">
        <f>'将来負担比率（分子）の構造'!J$45</f>
        <v>8374</v>
      </c>
      <c r="F62" s="181"/>
      <c r="G62" s="181"/>
      <c r="H62" s="181">
        <f>'将来負担比率（分子）の構造'!K$45</f>
        <v>8178</v>
      </c>
      <c r="I62" s="181"/>
      <c r="J62" s="181"/>
      <c r="K62" s="181">
        <f>'将来負担比率（分子）の構造'!L$45</f>
        <v>7762</v>
      </c>
      <c r="L62" s="181"/>
      <c r="M62" s="181"/>
      <c r="N62" s="181">
        <f>'将来負担比率（分子）の構造'!M$45</f>
        <v>7602</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17895</v>
      </c>
      <c r="C64" s="181"/>
      <c r="D64" s="181"/>
      <c r="E64" s="181">
        <f>'将来負担比率（分子）の構造'!J$43</f>
        <v>16965</v>
      </c>
      <c r="F64" s="181"/>
      <c r="G64" s="181"/>
      <c r="H64" s="181">
        <f>'将来負担比率（分子）の構造'!K$43</f>
        <v>16000</v>
      </c>
      <c r="I64" s="181"/>
      <c r="J64" s="181"/>
      <c r="K64" s="181">
        <f>'将来負担比率（分子）の構造'!L$43</f>
        <v>14693</v>
      </c>
      <c r="L64" s="181"/>
      <c r="M64" s="181"/>
      <c r="N64" s="181">
        <f>'将来負担比率（分子）の構造'!M$43</f>
        <v>14620</v>
      </c>
      <c r="O64" s="181"/>
      <c r="P64" s="181"/>
    </row>
    <row r="65" spans="1:16" x14ac:dyDescent="0.15">
      <c r="A65" s="181" t="s">
        <v>31</v>
      </c>
      <c r="B65" s="181">
        <f>'将来負担比率（分子）の構造'!I$42</f>
        <v>1126</v>
      </c>
      <c r="C65" s="181"/>
      <c r="D65" s="181"/>
      <c r="E65" s="181">
        <f>'将来負担比率（分子）の構造'!J$42</f>
        <v>943</v>
      </c>
      <c r="F65" s="181"/>
      <c r="G65" s="181"/>
      <c r="H65" s="181">
        <f>'将来負担比率（分子）の構造'!K$42</f>
        <v>785</v>
      </c>
      <c r="I65" s="181"/>
      <c r="J65" s="181"/>
      <c r="K65" s="181">
        <f>'将来負担比率（分子）の構造'!L$42</f>
        <v>631</v>
      </c>
      <c r="L65" s="181"/>
      <c r="M65" s="181"/>
      <c r="N65" s="181">
        <f>'将来負担比率（分子）の構造'!M$42</f>
        <v>496</v>
      </c>
      <c r="O65" s="181"/>
      <c r="P65" s="181"/>
    </row>
    <row r="66" spans="1:16" x14ac:dyDescent="0.15">
      <c r="A66" s="181" t="s">
        <v>30</v>
      </c>
      <c r="B66" s="181">
        <f>'将来負担比率（分子）の構造'!I$41</f>
        <v>40951</v>
      </c>
      <c r="C66" s="181"/>
      <c r="D66" s="181"/>
      <c r="E66" s="181">
        <f>'将来負担比率（分子）の構造'!J$41</f>
        <v>39286</v>
      </c>
      <c r="F66" s="181"/>
      <c r="G66" s="181"/>
      <c r="H66" s="181">
        <f>'将来負担比率（分子）の構造'!K$41</f>
        <v>38300</v>
      </c>
      <c r="I66" s="181"/>
      <c r="J66" s="181"/>
      <c r="K66" s="181">
        <f>'将来負担比率（分子）の構造'!L$41</f>
        <v>38160</v>
      </c>
      <c r="L66" s="181"/>
      <c r="M66" s="181"/>
      <c r="N66" s="181">
        <f>'将来負担比率（分子）の構造'!M$41</f>
        <v>39224</v>
      </c>
      <c r="O66" s="181"/>
      <c r="P66" s="181"/>
    </row>
    <row r="67" spans="1:16" x14ac:dyDescent="0.15">
      <c r="A67" s="181" t="s">
        <v>74</v>
      </c>
      <c r="B67" s="181" t="e">
        <f>NA()</f>
        <v>#N/A</v>
      </c>
      <c r="C67" s="181">
        <f>IF(ISNUMBER('将来負担比率（分子）の構造'!I$53), IF('将来負担比率（分子）の構造'!I$53 &lt; 0, 0, '将来負担比率（分子）の構造'!I$53), NA())</f>
        <v>2368</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3976</v>
      </c>
      <c r="C72" s="185">
        <f>基金残高に係る経年分析!G55</f>
        <v>4460</v>
      </c>
      <c r="D72" s="185">
        <f>基金残高に係る経年分析!H55</f>
        <v>3261</v>
      </c>
    </row>
    <row r="73" spans="1:16" x14ac:dyDescent="0.15">
      <c r="A73" s="184" t="s">
        <v>77</v>
      </c>
      <c r="B73" s="185">
        <f>基金残高に係る経年分析!F56</f>
        <v>1733</v>
      </c>
      <c r="C73" s="185">
        <f>基金残高に係る経年分析!G56</f>
        <v>2039</v>
      </c>
      <c r="D73" s="185">
        <f>基金残高に係る経年分析!H56</f>
        <v>1848</v>
      </c>
    </row>
    <row r="74" spans="1:16" x14ac:dyDescent="0.15">
      <c r="A74" s="184" t="s">
        <v>78</v>
      </c>
      <c r="B74" s="185">
        <f>基金残高に係る経年分析!F57</f>
        <v>4365</v>
      </c>
      <c r="C74" s="185">
        <f>基金残高に係る経年分析!G57</f>
        <v>4958</v>
      </c>
      <c r="D74" s="185">
        <f>基金残高に係る経年分析!H57</f>
        <v>5524</v>
      </c>
    </row>
  </sheetData>
  <sheetProtection algorithmName="SHA-512" hashValue="1XvbI1PSvo8eLQbCEPHDohBhD/tCsuTssVgP6NH5ls3tmXiWxgQjglb4KWCLu4Es4QgUHrQoOvm2aWwDfx+auQ==" saltValue="u+4KYUTbnkuYA/Ouk6Fj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90" zoomScaleNormal="9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210</v>
      </c>
      <c r="DI1" s="660"/>
      <c r="DJ1" s="660"/>
      <c r="DK1" s="660"/>
      <c r="DL1" s="660"/>
      <c r="DM1" s="660"/>
      <c r="DN1" s="661"/>
      <c r="DO1" s="226"/>
      <c r="DP1" s="659" t="s">
        <v>211</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213</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214</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215</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216</v>
      </c>
      <c r="S4" s="663"/>
      <c r="T4" s="663"/>
      <c r="U4" s="663"/>
      <c r="V4" s="663"/>
      <c r="W4" s="663"/>
      <c r="X4" s="663"/>
      <c r="Y4" s="664"/>
      <c r="Z4" s="662" t="s">
        <v>217</v>
      </c>
      <c r="AA4" s="663"/>
      <c r="AB4" s="663"/>
      <c r="AC4" s="664"/>
      <c r="AD4" s="662" t="s">
        <v>218</v>
      </c>
      <c r="AE4" s="663"/>
      <c r="AF4" s="663"/>
      <c r="AG4" s="663"/>
      <c r="AH4" s="663"/>
      <c r="AI4" s="663"/>
      <c r="AJ4" s="663"/>
      <c r="AK4" s="664"/>
      <c r="AL4" s="662" t="s">
        <v>217</v>
      </c>
      <c r="AM4" s="663"/>
      <c r="AN4" s="663"/>
      <c r="AO4" s="664"/>
      <c r="AP4" s="668" t="s">
        <v>219</v>
      </c>
      <c r="AQ4" s="668"/>
      <c r="AR4" s="668"/>
      <c r="AS4" s="668"/>
      <c r="AT4" s="668"/>
      <c r="AU4" s="668"/>
      <c r="AV4" s="668"/>
      <c r="AW4" s="668"/>
      <c r="AX4" s="668"/>
      <c r="AY4" s="668"/>
      <c r="AZ4" s="668"/>
      <c r="BA4" s="668"/>
      <c r="BB4" s="668"/>
      <c r="BC4" s="668"/>
      <c r="BD4" s="668"/>
      <c r="BE4" s="668"/>
      <c r="BF4" s="668"/>
      <c r="BG4" s="668" t="s">
        <v>220</v>
      </c>
      <c r="BH4" s="668"/>
      <c r="BI4" s="668"/>
      <c r="BJ4" s="668"/>
      <c r="BK4" s="668"/>
      <c r="BL4" s="668"/>
      <c r="BM4" s="668"/>
      <c r="BN4" s="668"/>
      <c r="BO4" s="668" t="s">
        <v>217</v>
      </c>
      <c r="BP4" s="668"/>
      <c r="BQ4" s="668"/>
      <c r="BR4" s="668"/>
      <c r="BS4" s="668" t="s">
        <v>221</v>
      </c>
      <c r="BT4" s="668"/>
      <c r="BU4" s="668"/>
      <c r="BV4" s="668"/>
      <c r="BW4" s="668"/>
      <c r="BX4" s="668"/>
      <c r="BY4" s="668"/>
      <c r="BZ4" s="668"/>
      <c r="CA4" s="668"/>
      <c r="CB4" s="668"/>
      <c r="CD4" s="665" t="s">
        <v>222</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223</v>
      </c>
      <c r="C5" s="670"/>
      <c r="D5" s="670"/>
      <c r="E5" s="670"/>
      <c r="F5" s="670"/>
      <c r="G5" s="670"/>
      <c r="H5" s="670"/>
      <c r="I5" s="670"/>
      <c r="J5" s="670"/>
      <c r="K5" s="670"/>
      <c r="L5" s="670"/>
      <c r="M5" s="670"/>
      <c r="N5" s="670"/>
      <c r="O5" s="670"/>
      <c r="P5" s="670"/>
      <c r="Q5" s="671"/>
      <c r="R5" s="672">
        <v>18189623</v>
      </c>
      <c r="S5" s="673"/>
      <c r="T5" s="673"/>
      <c r="U5" s="673"/>
      <c r="V5" s="673"/>
      <c r="W5" s="673"/>
      <c r="X5" s="673"/>
      <c r="Y5" s="674"/>
      <c r="Z5" s="675">
        <v>33.6</v>
      </c>
      <c r="AA5" s="675"/>
      <c r="AB5" s="675"/>
      <c r="AC5" s="675"/>
      <c r="AD5" s="676">
        <v>17006169</v>
      </c>
      <c r="AE5" s="676"/>
      <c r="AF5" s="676"/>
      <c r="AG5" s="676"/>
      <c r="AH5" s="676"/>
      <c r="AI5" s="676"/>
      <c r="AJ5" s="676"/>
      <c r="AK5" s="676"/>
      <c r="AL5" s="677">
        <v>64.900000000000006</v>
      </c>
      <c r="AM5" s="678"/>
      <c r="AN5" s="678"/>
      <c r="AO5" s="679"/>
      <c r="AP5" s="669" t="s">
        <v>224</v>
      </c>
      <c r="AQ5" s="670"/>
      <c r="AR5" s="670"/>
      <c r="AS5" s="670"/>
      <c r="AT5" s="670"/>
      <c r="AU5" s="670"/>
      <c r="AV5" s="670"/>
      <c r="AW5" s="670"/>
      <c r="AX5" s="670"/>
      <c r="AY5" s="670"/>
      <c r="AZ5" s="670"/>
      <c r="BA5" s="670"/>
      <c r="BB5" s="670"/>
      <c r="BC5" s="670"/>
      <c r="BD5" s="670"/>
      <c r="BE5" s="670"/>
      <c r="BF5" s="671"/>
      <c r="BG5" s="683">
        <v>17006169</v>
      </c>
      <c r="BH5" s="684"/>
      <c r="BI5" s="684"/>
      <c r="BJ5" s="684"/>
      <c r="BK5" s="684"/>
      <c r="BL5" s="684"/>
      <c r="BM5" s="684"/>
      <c r="BN5" s="685"/>
      <c r="BO5" s="686">
        <v>93.5</v>
      </c>
      <c r="BP5" s="686"/>
      <c r="BQ5" s="686"/>
      <c r="BR5" s="686"/>
      <c r="BS5" s="687">
        <v>299329</v>
      </c>
      <c r="BT5" s="687"/>
      <c r="BU5" s="687"/>
      <c r="BV5" s="687"/>
      <c r="BW5" s="687"/>
      <c r="BX5" s="687"/>
      <c r="BY5" s="687"/>
      <c r="BZ5" s="687"/>
      <c r="CA5" s="687"/>
      <c r="CB5" s="691"/>
      <c r="CD5" s="665" t="s">
        <v>219</v>
      </c>
      <c r="CE5" s="666"/>
      <c r="CF5" s="666"/>
      <c r="CG5" s="666"/>
      <c r="CH5" s="666"/>
      <c r="CI5" s="666"/>
      <c r="CJ5" s="666"/>
      <c r="CK5" s="666"/>
      <c r="CL5" s="666"/>
      <c r="CM5" s="666"/>
      <c r="CN5" s="666"/>
      <c r="CO5" s="666"/>
      <c r="CP5" s="666"/>
      <c r="CQ5" s="667"/>
      <c r="CR5" s="665" t="s">
        <v>225</v>
      </c>
      <c r="CS5" s="666"/>
      <c r="CT5" s="666"/>
      <c r="CU5" s="666"/>
      <c r="CV5" s="666"/>
      <c r="CW5" s="666"/>
      <c r="CX5" s="666"/>
      <c r="CY5" s="667"/>
      <c r="CZ5" s="665" t="s">
        <v>217</v>
      </c>
      <c r="DA5" s="666"/>
      <c r="DB5" s="666"/>
      <c r="DC5" s="667"/>
      <c r="DD5" s="665" t="s">
        <v>226</v>
      </c>
      <c r="DE5" s="666"/>
      <c r="DF5" s="666"/>
      <c r="DG5" s="666"/>
      <c r="DH5" s="666"/>
      <c r="DI5" s="666"/>
      <c r="DJ5" s="666"/>
      <c r="DK5" s="666"/>
      <c r="DL5" s="666"/>
      <c r="DM5" s="666"/>
      <c r="DN5" s="666"/>
      <c r="DO5" s="666"/>
      <c r="DP5" s="667"/>
      <c r="DQ5" s="665" t="s">
        <v>227</v>
      </c>
      <c r="DR5" s="666"/>
      <c r="DS5" s="666"/>
      <c r="DT5" s="666"/>
      <c r="DU5" s="666"/>
      <c r="DV5" s="666"/>
      <c r="DW5" s="666"/>
      <c r="DX5" s="666"/>
      <c r="DY5" s="666"/>
      <c r="DZ5" s="666"/>
      <c r="EA5" s="666"/>
      <c r="EB5" s="666"/>
      <c r="EC5" s="667"/>
    </row>
    <row r="6" spans="2:143" ht="11.25" customHeight="1" x14ac:dyDescent="0.15">
      <c r="B6" s="680" t="s">
        <v>228</v>
      </c>
      <c r="C6" s="681"/>
      <c r="D6" s="681"/>
      <c r="E6" s="681"/>
      <c r="F6" s="681"/>
      <c r="G6" s="681"/>
      <c r="H6" s="681"/>
      <c r="I6" s="681"/>
      <c r="J6" s="681"/>
      <c r="K6" s="681"/>
      <c r="L6" s="681"/>
      <c r="M6" s="681"/>
      <c r="N6" s="681"/>
      <c r="O6" s="681"/>
      <c r="P6" s="681"/>
      <c r="Q6" s="682"/>
      <c r="R6" s="683">
        <v>434671</v>
      </c>
      <c r="S6" s="684"/>
      <c r="T6" s="684"/>
      <c r="U6" s="684"/>
      <c r="V6" s="684"/>
      <c r="W6" s="684"/>
      <c r="X6" s="684"/>
      <c r="Y6" s="685"/>
      <c r="Z6" s="686">
        <v>0.8</v>
      </c>
      <c r="AA6" s="686"/>
      <c r="AB6" s="686"/>
      <c r="AC6" s="686"/>
      <c r="AD6" s="687">
        <v>434671</v>
      </c>
      <c r="AE6" s="687"/>
      <c r="AF6" s="687"/>
      <c r="AG6" s="687"/>
      <c r="AH6" s="687"/>
      <c r="AI6" s="687"/>
      <c r="AJ6" s="687"/>
      <c r="AK6" s="687"/>
      <c r="AL6" s="688">
        <v>1.7</v>
      </c>
      <c r="AM6" s="689"/>
      <c r="AN6" s="689"/>
      <c r="AO6" s="690"/>
      <c r="AP6" s="680" t="s">
        <v>229</v>
      </c>
      <c r="AQ6" s="681"/>
      <c r="AR6" s="681"/>
      <c r="AS6" s="681"/>
      <c r="AT6" s="681"/>
      <c r="AU6" s="681"/>
      <c r="AV6" s="681"/>
      <c r="AW6" s="681"/>
      <c r="AX6" s="681"/>
      <c r="AY6" s="681"/>
      <c r="AZ6" s="681"/>
      <c r="BA6" s="681"/>
      <c r="BB6" s="681"/>
      <c r="BC6" s="681"/>
      <c r="BD6" s="681"/>
      <c r="BE6" s="681"/>
      <c r="BF6" s="682"/>
      <c r="BG6" s="683">
        <v>17006169</v>
      </c>
      <c r="BH6" s="684"/>
      <c r="BI6" s="684"/>
      <c r="BJ6" s="684"/>
      <c r="BK6" s="684"/>
      <c r="BL6" s="684"/>
      <c r="BM6" s="684"/>
      <c r="BN6" s="685"/>
      <c r="BO6" s="686">
        <v>93.5</v>
      </c>
      <c r="BP6" s="686"/>
      <c r="BQ6" s="686"/>
      <c r="BR6" s="686"/>
      <c r="BS6" s="687">
        <v>299329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309457</v>
      </c>
      <c r="CS6" s="684"/>
      <c r="CT6" s="684"/>
      <c r="CU6" s="684"/>
      <c r="CV6" s="684"/>
      <c r="CW6" s="684"/>
      <c r="CX6" s="684"/>
      <c r="CY6" s="685"/>
      <c r="CZ6" s="677">
        <v>0.6</v>
      </c>
      <c r="DA6" s="678"/>
      <c r="DB6" s="678"/>
      <c r="DC6" s="697"/>
      <c r="DD6" s="692" t="s">
        <v>231</v>
      </c>
      <c r="DE6" s="684"/>
      <c r="DF6" s="684"/>
      <c r="DG6" s="684"/>
      <c r="DH6" s="684"/>
      <c r="DI6" s="684"/>
      <c r="DJ6" s="684"/>
      <c r="DK6" s="684"/>
      <c r="DL6" s="684"/>
      <c r="DM6" s="684"/>
      <c r="DN6" s="684"/>
      <c r="DO6" s="684"/>
      <c r="DP6" s="685"/>
      <c r="DQ6" s="692">
        <v>309457</v>
      </c>
      <c r="DR6" s="684"/>
      <c r="DS6" s="684"/>
      <c r="DT6" s="684"/>
      <c r="DU6" s="684"/>
      <c r="DV6" s="684"/>
      <c r="DW6" s="684"/>
      <c r="DX6" s="684"/>
      <c r="DY6" s="684"/>
      <c r="DZ6" s="684"/>
      <c r="EA6" s="684"/>
      <c r="EB6" s="684"/>
      <c r="EC6" s="693"/>
    </row>
    <row r="7" spans="2:143" ht="11.25" customHeight="1" x14ac:dyDescent="0.15">
      <c r="B7" s="680" t="s">
        <v>232</v>
      </c>
      <c r="C7" s="681"/>
      <c r="D7" s="681"/>
      <c r="E7" s="681"/>
      <c r="F7" s="681"/>
      <c r="G7" s="681"/>
      <c r="H7" s="681"/>
      <c r="I7" s="681"/>
      <c r="J7" s="681"/>
      <c r="K7" s="681"/>
      <c r="L7" s="681"/>
      <c r="M7" s="681"/>
      <c r="N7" s="681"/>
      <c r="O7" s="681"/>
      <c r="P7" s="681"/>
      <c r="Q7" s="682"/>
      <c r="R7" s="683">
        <v>9412</v>
      </c>
      <c r="S7" s="684"/>
      <c r="T7" s="684"/>
      <c r="U7" s="684"/>
      <c r="V7" s="684"/>
      <c r="W7" s="684"/>
      <c r="X7" s="684"/>
      <c r="Y7" s="685"/>
      <c r="Z7" s="686">
        <v>0</v>
      </c>
      <c r="AA7" s="686"/>
      <c r="AB7" s="686"/>
      <c r="AC7" s="686"/>
      <c r="AD7" s="687">
        <v>9412</v>
      </c>
      <c r="AE7" s="687"/>
      <c r="AF7" s="687"/>
      <c r="AG7" s="687"/>
      <c r="AH7" s="687"/>
      <c r="AI7" s="687"/>
      <c r="AJ7" s="687"/>
      <c r="AK7" s="687"/>
      <c r="AL7" s="688">
        <v>0</v>
      </c>
      <c r="AM7" s="689"/>
      <c r="AN7" s="689"/>
      <c r="AO7" s="690"/>
      <c r="AP7" s="680" t="s">
        <v>233</v>
      </c>
      <c r="AQ7" s="681"/>
      <c r="AR7" s="681"/>
      <c r="AS7" s="681"/>
      <c r="AT7" s="681"/>
      <c r="AU7" s="681"/>
      <c r="AV7" s="681"/>
      <c r="AW7" s="681"/>
      <c r="AX7" s="681"/>
      <c r="AY7" s="681"/>
      <c r="AZ7" s="681"/>
      <c r="BA7" s="681"/>
      <c r="BB7" s="681"/>
      <c r="BC7" s="681"/>
      <c r="BD7" s="681"/>
      <c r="BE7" s="681"/>
      <c r="BF7" s="682"/>
      <c r="BG7" s="683">
        <v>7495764</v>
      </c>
      <c r="BH7" s="684"/>
      <c r="BI7" s="684"/>
      <c r="BJ7" s="684"/>
      <c r="BK7" s="684"/>
      <c r="BL7" s="684"/>
      <c r="BM7" s="684"/>
      <c r="BN7" s="685"/>
      <c r="BO7" s="686">
        <v>41.2</v>
      </c>
      <c r="BP7" s="686"/>
      <c r="BQ7" s="686"/>
      <c r="BR7" s="686"/>
      <c r="BS7" s="687">
        <v>299329</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6374666</v>
      </c>
      <c r="CS7" s="684"/>
      <c r="CT7" s="684"/>
      <c r="CU7" s="684"/>
      <c r="CV7" s="684"/>
      <c r="CW7" s="684"/>
      <c r="CX7" s="684"/>
      <c r="CY7" s="685"/>
      <c r="CZ7" s="686">
        <v>12.8</v>
      </c>
      <c r="DA7" s="686"/>
      <c r="DB7" s="686"/>
      <c r="DC7" s="686"/>
      <c r="DD7" s="692">
        <v>96759</v>
      </c>
      <c r="DE7" s="684"/>
      <c r="DF7" s="684"/>
      <c r="DG7" s="684"/>
      <c r="DH7" s="684"/>
      <c r="DI7" s="684"/>
      <c r="DJ7" s="684"/>
      <c r="DK7" s="684"/>
      <c r="DL7" s="684"/>
      <c r="DM7" s="684"/>
      <c r="DN7" s="684"/>
      <c r="DO7" s="684"/>
      <c r="DP7" s="685"/>
      <c r="DQ7" s="692">
        <v>5675060</v>
      </c>
      <c r="DR7" s="684"/>
      <c r="DS7" s="684"/>
      <c r="DT7" s="684"/>
      <c r="DU7" s="684"/>
      <c r="DV7" s="684"/>
      <c r="DW7" s="684"/>
      <c r="DX7" s="684"/>
      <c r="DY7" s="684"/>
      <c r="DZ7" s="684"/>
      <c r="EA7" s="684"/>
      <c r="EB7" s="684"/>
      <c r="EC7" s="693"/>
    </row>
    <row r="8" spans="2:143" ht="11.25" customHeight="1" x14ac:dyDescent="0.15">
      <c r="B8" s="680" t="s">
        <v>235</v>
      </c>
      <c r="C8" s="681"/>
      <c r="D8" s="681"/>
      <c r="E8" s="681"/>
      <c r="F8" s="681"/>
      <c r="G8" s="681"/>
      <c r="H8" s="681"/>
      <c r="I8" s="681"/>
      <c r="J8" s="681"/>
      <c r="K8" s="681"/>
      <c r="L8" s="681"/>
      <c r="M8" s="681"/>
      <c r="N8" s="681"/>
      <c r="O8" s="681"/>
      <c r="P8" s="681"/>
      <c r="Q8" s="682"/>
      <c r="R8" s="683">
        <v>59082</v>
      </c>
      <c r="S8" s="684"/>
      <c r="T8" s="684"/>
      <c r="U8" s="684"/>
      <c r="V8" s="684"/>
      <c r="W8" s="684"/>
      <c r="X8" s="684"/>
      <c r="Y8" s="685"/>
      <c r="Z8" s="686">
        <v>0.1</v>
      </c>
      <c r="AA8" s="686"/>
      <c r="AB8" s="686"/>
      <c r="AC8" s="686"/>
      <c r="AD8" s="687">
        <v>59082</v>
      </c>
      <c r="AE8" s="687"/>
      <c r="AF8" s="687"/>
      <c r="AG8" s="687"/>
      <c r="AH8" s="687"/>
      <c r="AI8" s="687"/>
      <c r="AJ8" s="687"/>
      <c r="AK8" s="687"/>
      <c r="AL8" s="688">
        <v>0.2</v>
      </c>
      <c r="AM8" s="689"/>
      <c r="AN8" s="689"/>
      <c r="AO8" s="690"/>
      <c r="AP8" s="680" t="s">
        <v>236</v>
      </c>
      <c r="AQ8" s="681"/>
      <c r="AR8" s="681"/>
      <c r="AS8" s="681"/>
      <c r="AT8" s="681"/>
      <c r="AU8" s="681"/>
      <c r="AV8" s="681"/>
      <c r="AW8" s="681"/>
      <c r="AX8" s="681"/>
      <c r="AY8" s="681"/>
      <c r="AZ8" s="681"/>
      <c r="BA8" s="681"/>
      <c r="BB8" s="681"/>
      <c r="BC8" s="681"/>
      <c r="BD8" s="681"/>
      <c r="BE8" s="681"/>
      <c r="BF8" s="682"/>
      <c r="BG8" s="683">
        <v>211572</v>
      </c>
      <c r="BH8" s="684"/>
      <c r="BI8" s="684"/>
      <c r="BJ8" s="684"/>
      <c r="BK8" s="684"/>
      <c r="BL8" s="684"/>
      <c r="BM8" s="684"/>
      <c r="BN8" s="685"/>
      <c r="BO8" s="686">
        <v>1.2</v>
      </c>
      <c r="BP8" s="686"/>
      <c r="BQ8" s="686"/>
      <c r="BR8" s="686"/>
      <c r="BS8" s="692" t="s">
        <v>128</v>
      </c>
      <c r="BT8" s="684"/>
      <c r="BU8" s="684"/>
      <c r="BV8" s="684"/>
      <c r="BW8" s="684"/>
      <c r="BX8" s="684"/>
      <c r="BY8" s="684"/>
      <c r="BZ8" s="684"/>
      <c r="CA8" s="684"/>
      <c r="CB8" s="693"/>
      <c r="CD8" s="698" t="s">
        <v>237</v>
      </c>
      <c r="CE8" s="699"/>
      <c r="CF8" s="699"/>
      <c r="CG8" s="699"/>
      <c r="CH8" s="699"/>
      <c r="CI8" s="699"/>
      <c r="CJ8" s="699"/>
      <c r="CK8" s="699"/>
      <c r="CL8" s="699"/>
      <c r="CM8" s="699"/>
      <c r="CN8" s="699"/>
      <c r="CO8" s="699"/>
      <c r="CP8" s="699"/>
      <c r="CQ8" s="700"/>
      <c r="CR8" s="683">
        <v>17920340</v>
      </c>
      <c r="CS8" s="684"/>
      <c r="CT8" s="684"/>
      <c r="CU8" s="684"/>
      <c r="CV8" s="684"/>
      <c r="CW8" s="684"/>
      <c r="CX8" s="684"/>
      <c r="CY8" s="685"/>
      <c r="CZ8" s="686">
        <v>35.9</v>
      </c>
      <c r="DA8" s="686"/>
      <c r="DB8" s="686"/>
      <c r="DC8" s="686"/>
      <c r="DD8" s="692">
        <v>849046</v>
      </c>
      <c r="DE8" s="684"/>
      <c r="DF8" s="684"/>
      <c r="DG8" s="684"/>
      <c r="DH8" s="684"/>
      <c r="DI8" s="684"/>
      <c r="DJ8" s="684"/>
      <c r="DK8" s="684"/>
      <c r="DL8" s="684"/>
      <c r="DM8" s="684"/>
      <c r="DN8" s="684"/>
      <c r="DO8" s="684"/>
      <c r="DP8" s="685"/>
      <c r="DQ8" s="692">
        <v>8858469</v>
      </c>
      <c r="DR8" s="684"/>
      <c r="DS8" s="684"/>
      <c r="DT8" s="684"/>
      <c r="DU8" s="684"/>
      <c r="DV8" s="684"/>
      <c r="DW8" s="684"/>
      <c r="DX8" s="684"/>
      <c r="DY8" s="684"/>
      <c r="DZ8" s="684"/>
      <c r="EA8" s="684"/>
      <c r="EB8" s="684"/>
      <c r="EC8" s="693"/>
    </row>
    <row r="9" spans="2:143" ht="11.25" customHeight="1" x14ac:dyDescent="0.15">
      <c r="B9" s="680" t="s">
        <v>238</v>
      </c>
      <c r="C9" s="681"/>
      <c r="D9" s="681"/>
      <c r="E9" s="681"/>
      <c r="F9" s="681"/>
      <c r="G9" s="681"/>
      <c r="H9" s="681"/>
      <c r="I9" s="681"/>
      <c r="J9" s="681"/>
      <c r="K9" s="681"/>
      <c r="L9" s="681"/>
      <c r="M9" s="681"/>
      <c r="N9" s="681"/>
      <c r="O9" s="681"/>
      <c r="P9" s="681"/>
      <c r="Q9" s="682"/>
      <c r="R9" s="683">
        <v>40991</v>
      </c>
      <c r="S9" s="684"/>
      <c r="T9" s="684"/>
      <c r="U9" s="684"/>
      <c r="V9" s="684"/>
      <c r="W9" s="684"/>
      <c r="X9" s="684"/>
      <c r="Y9" s="685"/>
      <c r="Z9" s="686">
        <v>0.1</v>
      </c>
      <c r="AA9" s="686"/>
      <c r="AB9" s="686"/>
      <c r="AC9" s="686"/>
      <c r="AD9" s="687">
        <v>40991</v>
      </c>
      <c r="AE9" s="687"/>
      <c r="AF9" s="687"/>
      <c r="AG9" s="687"/>
      <c r="AH9" s="687"/>
      <c r="AI9" s="687"/>
      <c r="AJ9" s="687"/>
      <c r="AK9" s="687"/>
      <c r="AL9" s="688">
        <v>0.2</v>
      </c>
      <c r="AM9" s="689"/>
      <c r="AN9" s="689"/>
      <c r="AO9" s="690"/>
      <c r="AP9" s="680" t="s">
        <v>239</v>
      </c>
      <c r="AQ9" s="681"/>
      <c r="AR9" s="681"/>
      <c r="AS9" s="681"/>
      <c r="AT9" s="681"/>
      <c r="AU9" s="681"/>
      <c r="AV9" s="681"/>
      <c r="AW9" s="681"/>
      <c r="AX9" s="681"/>
      <c r="AY9" s="681"/>
      <c r="AZ9" s="681"/>
      <c r="BA9" s="681"/>
      <c r="BB9" s="681"/>
      <c r="BC9" s="681"/>
      <c r="BD9" s="681"/>
      <c r="BE9" s="681"/>
      <c r="BF9" s="682"/>
      <c r="BG9" s="683">
        <v>5691592</v>
      </c>
      <c r="BH9" s="684"/>
      <c r="BI9" s="684"/>
      <c r="BJ9" s="684"/>
      <c r="BK9" s="684"/>
      <c r="BL9" s="684"/>
      <c r="BM9" s="684"/>
      <c r="BN9" s="685"/>
      <c r="BO9" s="686">
        <v>31.3</v>
      </c>
      <c r="BP9" s="686"/>
      <c r="BQ9" s="686"/>
      <c r="BR9" s="686"/>
      <c r="BS9" s="692" t="s">
        <v>128</v>
      </c>
      <c r="BT9" s="684"/>
      <c r="BU9" s="684"/>
      <c r="BV9" s="684"/>
      <c r="BW9" s="684"/>
      <c r="BX9" s="684"/>
      <c r="BY9" s="684"/>
      <c r="BZ9" s="684"/>
      <c r="CA9" s="684"/>
      <c r="CB9" s="693"/>
      <c r="CD9" s="698" t="s">
        <v>240</v>
      </c>
      <c r="CE9" s="699"/>
      <c r="CF9" s="699"/>
      <c r="CG9" s="699"/>
      <c r="CH9" s="699"/>
      <c r="CI9" s="699"/>
      <c r="CJ9" s="699"/>
      <c r="CK9" s="699"/>
      <c r="CL9" s="699"/>
      <c r="CM9" s="699"/>
      <c r="CN9" s="699"/>
      <c r="CO9" s="699"/>
      <c r="CP9" s="699"/>
      <c r="CQ9" s="700"/>
      <c r="CR9" s="683">
        <v>4181598</v>
      </c>
      <c r="CS9" s="684"/>
      <c r="CT9" s="684"/>
      <c r="CU9" s="684"/>
      <c r="CV9" s="684"/>
      <c r="CW9" s="684"/>
      <c r="CX9" s="684"/>
      <c r="CY9" s="685"/>
      <c r="CZ9" s="686">
        <v>8.4</v>
      </c>
      <c r="DA9" s="686"/>
      <c r="DB9" s="686"/>
      <c r="DC9" s="686"/>
      <c r="DD9" s="692">
        <v>118198</v>
      </c>
      <c r="DE9" s="684"/>
      <c r="DF9" s="684"/>
      <c r="DG9" s="684"/>
      <c r="DH9" s="684"/>
      <c r="DI9" s="684"/>
      <c r="DJ9" s="684"/>
      <c r="DK9" s="684"/>
      <c r="DL9" s="684"/>
      <c r="DM9" s="684"/>
      <c r="DN9" s="684"/>
      <c r="DO9" s="684"/>
      <c r="DP9" s="685"/>
      <c r="DQ9" s="692">
        <v>3423912</v>
      </c>
      <c r="DR9" s="684"/>
      <c r="DS9" s="684"/>
      <c r="DT9" s="684"/>
      <c r="DU9" s="684"/>
      <c r="DV9" s="684"/>
      <c r="DW9" s="684"/>
      <c r="DX9" s="684"/>
      <c r="DY9" s="684"/>
      <c r="DZ9" s="684"/>
      <c r="EA9" s="684"/>
      <c r="EB9" s="684"/>
      <c r="EC9" s="693"/>
    </row>
    <row r="10" spans="2:143" ht="11.25" customHeight="1" x14ac:dyDescent="0.15">
      <c r="B10" s="680" t="s">
        <v>241</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231</v>
      </c>
      <c r="AA10" s="686"/>
      <c r="AB10" s="686"/>
      <c r="AC10" s="686"/>
      <c r="AD10" s="687" t="s">
        <v>231</v>
      </c>
      <c r="AE10" s="687"/>
      <c r="AF10" s="687"/>
      <c r="AG10" s="687"/>
      <c r="AH10" s="687"/>
      <c r="AI10" s="687"/>
      <c r="AJ10" s="687"/>
      <c r="AK10" s="687"/>
      <c r="AL10" s="688" t="s">
        <v>231</v>
      </c>
      <c r="AM10" s="689"/>
      <c r="AN10" s="689"/>
      <c r="AO10" s="690"/>
      <c r="AP10" s="680" t="s">
        <v>242</v>
      </c>
      <c r="AQ10" s="681"/>
      <c r="AR10" s="681"/>
      <c r="AS10" s="681"/>
      <c r="AT10" s="681"/>
      <c r="AU10" s="681"/>
      <c r="AV10" s="681"/>
      <c r="AW10" s="681"/>
      <c r="AX10" s="681"/>
      <c r="AY10" s="681"/>
      <c r="AZ10" s="681"/>
      <c r="BA10" s="681"/>
      <c r="BB10" s="681"/>
      <c r="BC10" s="681"/>
      <c r="BD10" s="681"/>
      <c r="BE10" s="681"/>
      <c r="BF10" s="682"/>
      <c r="BG10" s="683">
        <v>500735</v>
      </c>
      <c r="BH10" s="684"/>
      <c r="BI10" s="684"/>
      <c r="BJ10" s="684"/>
      <c r="BK10" s="684"/>
      <c r="BL10" s="684"/>
      <c r="BM10" s="684"/>
      <c r="BN10" s="685"/>
      <c r="BO10" s="686">
        <v>2.8</v>
      </c>
      <c r="BP10" s="686"/>
      <c r="BQ10" s="686"/>
      <c r="BR10" s="686"/>
      <c r="BS10" s="692">
        <v>82931</v>
      </c>
      <c r="BT10" s="684"/>
      <c r="BU10" s="684"/>
      <c r="BV10" s="684"/>
      <c r="BW10" s="684"/>
      <c r="BX10" s="684"/>
      <c r="BY10" s="684"/>
      <c r="BZ10" s="684"/>
      <c r="CA10" s="684"/>
      <c r="CB10" s="693"/>
      <c r="CD10" s="698" t="s">
        <v>243</v>
      </c>
      <c r="CE10" s="699"/>
      <c r="CF10" s="699"/>
      <c r="CG10" s="699"/>
      <c r="CH10" s="699"/>
      <c r="CI10" s="699"/>
      <c r="CJ10" s="699"/>
      <c r="CK10" s="699"/>
      <c r="CL10" s="699"/>
      <c r="CM10" s="699"/>
      <c r="CN10" s="699"/>
      <c r="CO10" s="699"/>
      <c r="CP10" s="699"/>
      <c r="CQ10" s="700"/>
      <c r="CR10" s="683">
        <v>21033</v>
      </c>
      <c r="CS10" s="684"/>
      <c r="CT10" s="684"/>
      <c r="CU10" s="684"/>
      <c r="CV10" s="684"/>
      <c r="CW10" s="684"/>
      <c r="CX10" s="684"/>
      <c r="CY10" s="685"/>
      <c r="CZ10" s="686">
        <v>0</v>
      </c>
      <c r="DA10" s="686"/>
      <c r="DB10" s="686"/>
      <c r="DC10" s="686"/>
      <c r="DD10" s="692" t="s">
        <v>231</v>
      </c>
      <c r="DE10" s="684"/>
      <c r="DF10" s="684"/>
      <c r="DG10" s="684"/>
      <c r="DH10" s="684"/>
      <c r="DI10" s="684"/>
      <c r="DJ10" s="684"/>
      <c r="DK10" s="684"/>
      <c r="DL10" s="684"/>
      <c r="DM10" s="684"/>
      <c r="DN10" s="684"/>
      <c r="DO10" s="684"/>
      <c r="DP10" s="685"/>
      <c r="DQ10" s="692">
        <v>19671</v>
      </c>
      <c r="DR10" s="684"/>
      <c r="DS10" s="684"/>
      <c r="DT10" s="684"/>
      <c r="DU10" s="684"/>
      <c r="DV10" s="684"/>
      <c r="DW10" s="684"/>
      <c r="DX10" s="684"/>
      <c r="DY10" s="684"/>
      <c r="DZ10" s="684"/>
      <c r="EA10" s="684"/>
      <c r="EB10" s="684"/>
      <c r="EC10" s="693"/>
    </row>
    <row r="11" spans="2:143" ht="11.25" customHeight="1" x14ac:dyDescent="0.15">
      <c r="B11" s="680" t="s">
        <v>244</v>
      </c>
      <c r="C11" s="681"/>
      <c r="D11" s="681"/>
      <c r="E11" s="681"/>
      <c r="F11" s="681"/>
      <c r="G11" s="681"/>
      <c r="H11" s="681"/>
      <c r="I11" s="681"/>
      <c r="J11" s="681"/>
      <c r="K11" s="681"/>
      <c r="L11" s="681"/>
      <c r="M11" s="681"/>
      <c r="N11" s="681"/>
      <c r="O11" s="681"/>
      <c r="P11" s="681"/>
      <c r="Q11" s="682"/>
      <c r="R11" s="683">
        <v>2203619</v>
      </c>
      <c r="S11" s="684"/>
      <c r="T11" s="684"/>
      <c r="U11" s="684"/>
      <c r="V11" s="684"/>
      <c r="W11" s="684"/>
      <c r="X11" s="684"/>
      <c r="Y11" s="685"/>
      <c r="Z11" s="688">
        <v>4.0999999999999996</v>
      </c>
      <c r="AA11" s="689"/>
      <c r="AB11" s="689"/>
      <c r="AC11" s="701"/>
      <c r="AD11" s="692">
        <v>2203619</v>
      </c>
      <c r="AE11" s="684"/>
      <c r="AF11" s="684"/>
      <c r="AG11" s="684"/>
      <c r="AH11" s="684"/>
      <c r="AI11" s="684"/>
      <c r="AJ11" s="684"/>
      <c r="AK11" s="685"/>
      <c r="AL11" s="688">
        <v>8.4</v>
      </c>
      <c r="AM11" s="689"/>
      <c r="AN11" s="689"/>
      <c r="AO11" s="690"/>
      <c r="AP11" s="680" t="s">
        <v>245</v>
      </c>
      <c r="AQ11" s="681"/>
      <c r="AR11" s="681"/>
      <c r="AS11" s="681"/>
      <c r="AT11" s="681"/>
      <c r="AU11" s="681"/>
      <c r="AV11" s="681"/>
      <c r="AW11" s="681"/>
      <c r="AX11" s="681"/>
      <c r="AY11" s="681"/>
      <c r="AZ11" s="681"/>
      <c r="BA11" s="681"/>
      <c r="BB11" s="681"/>
      <c r="BC11" s="681"/>
      <c r="BD11" s="681"/>
      <c r="BE11" s="681"/>
      <c r="BF11" s="682"/>
      <c r="BG11" s="683">
        <v>1091865</v>
      </c>
      <c r="BH11" s="684"/>
      <c r="BI11" s="684"/>
      <c r="BJ11" s="684"/>
      <c r="BK11" s="684"/>
      <c r="BL11" s="684"/>
      <c r="BM11" s="684"/>
      <c r="BN11" s="685"/>
      <c r="BO11" s="686">
        <v>6</v>
      </c>
      <c r="BP11" s="686"/>
      <c r="BQ11" s="686"/>
      <c r="BR11" s="686"/>
      <c r="BS11" s="692">
        <v>216398</v>
      </c>
      <c r="BT11" s="684"/>
      <c r="BU11" s="684"/>
      <c r="BV11" s="684"/>
      <c r="BW11" s="684"/>
      <c r="BX11" s="684"/>
      <c r="BY11" s="684"/>
      <c r="BZ11" s="684"/>
      <c r="CA11" s="684"/>
      <c r="CB11" s="693"/>
      <c r="CD11" s="698" t="s">
        <v>246</v>
      </c>
      <c r="CE11" s="699"/>
      <c r="CF11" s="699"/>
      <c r="CG11" s="699"/>
      <c r="CH11" s="699"/>
      <c r="CI11" s="699"/>
      <c r="CJ11" s="699"/>
      <c r="CK11" s="699"/>
      <c r="CL11" s="699"/>
      <c r="CM11" s="699"/>
      <c r="CN11" s="699"/>
      <c r="CO11" s="699"/>
      <c r="CP11" s="699"/>
      <c r="CQ11" s="700"/>
      <c r="CR11" s="683">
        <v>792048</v>
      </c>
      <c r="CS11" s="684"/>
      <c r="CT11" s="684"/>
      <c r="CU11" s="684"/>
      <c r="CV11" s="684"/>
      <c r="CW11" s="684"/>
      <c r="CX11" s="684"/>
      <c r="CY11" s="685"/>
      <c r="CZ11" s="686">
        <v>1.6</v>
      </c>
      <c r="DA11" s="686"/>
      <c r="DB11" s="686"/>
      <c r="DC11" s="686"/>
      <c r="DD11" s="692">
        <v>176075</v>
      </c>
      <c r="DE11" s="684"/>
      <c r="DF11" s="684"/>
      <c r="DG11" s="684"/>
      <c r="DH11" s="684"/>
      <c r="DI11" s="684"/>
      <c r="DJ11" s="684"/>
      <c r="DK11" s="684"/>
      <c r="DL11" s="684"/>
      <c r="DM11" s="684"/>
      <c r="DN11" s="684"/>
      <c r="DO11" s="684"/>
      <c r="DP11" s="685"/>
      <c r="DQ11" s="692">
        <v>563914</v>
      </c>
      <c r="DR11" s="684"/>
      <c r="DS11" s="684"/>
      <c r="DT11" s="684"/>
      <c r="DU11" s="684"/>
      <c r="DV11" s="684"/>
      <c r="DW11" s="684"/>
      <c r="DX11" s="684"/>
      <c r="DY11" s="684"/>
      <c r="DZ11" s="684"/>
      <c r="EA11" s="684"/>
      <c r="EB11" s="684"/>
      <c r="EC11" s="693"/>
    </row>
    <row r="12" spans="2:143" ht="11.25" customHeight="1" x14ac:dyDescent="0.15">
      <c r="B12" s="680" t="s">
        <v>247</v>
      </c>
      <c r="C12" s="681"/>
      <c r="D12" s="681"/>
      <c r="E12" s="681"/>
      <c r="F12" s="681"/>
      <c r="G12" s="681"/>
      <c r="H12" s="681"/>
      <c r="I12" s="681"/>
      <c r="J12" s="681"/>
      <c r="K12" s="681"/>
      <c r="L12" s="681"/>
      <c r="M12" s="681"/>
      <c r="N12" s="681"/>
      <c r="O12" s="681"/>
      <c r="P12" s="681"/>
      <c r="Q12" s="682"/>
      <c r="R12" s="683">
        <v>148683</v>
      </c>
      <c r="S12" s="684"/>
      <c r="T12" s="684"/>
      <c r="U12" s="684"/>
      <c r="V12" s="684"/>
      <c r="W12" s="684"/>
      <c r="X12" s="684"/>
      <c r="Y12" s="685"/>
      <c r="Z12" s="686">
        <v>0.3</v>
      </c>
      <c r="AA12" s="686"/>
      <c r="AB12" s="686"/>
      <c r="AC12" s="686"/>
      <c r="AD12" s="687">
        <v>148683</v>
      </c>
      <c r="AE12" s="687"/>
      <c r="AF12" s="687"/>
      <c r="AG12" s="687"/>
      <c r="AH12" s="687"/>
      <c r="AI12" s="687"/>
      <c r="AJ12" s="687"/>
      <c r="AK12" s="687"/>
      <c r="AL12" s="688">
        <v>0.6</v>
      </c>
      <c r="AM12" s="689"/>
      <c r="AN12" s="689"/>
      <c r="AO12" s="690"/>
      <c r="AP12" s="680" t="s">
        <v>248</v>
      </c>
      <c r="AQ12" s="681"/>
      <c r="AR12" s="681"/>
      <c r="AS12" s="681"/>
      <c r="AT12" s="681"/>
      <c r="AU12" s="681"/>
      <c r="AV12" s="681"/>
      <c r="AW12" s="681"/>
      <c r="AX12" s="681"/>
      <c r="AY12" s="681"/>
      <c r="AZ12" s="681"/>
      <c r="BA12" s="681"/>
      <c r="BB12" s="681"/>
      <c r="BC12" s="681"/>
      <c r="BD12" s="681"/>
      <c r="BE12" s="681"/>
      <c r="BF12" s="682"/>
      <c r="BG12" s="683">
        <v>8264278</v>
      </c>
      <c r="BH12" s="684"/>
      <c r="BI12" s="684"/>
      <c r="BJ12" s="684"/>
      <c r="BK12" s="684"/>
      <c r="BL12" s="684"/>
      <c r="BM12" s="684"/>
      <c r="BN12" s="685"/>
      <c r="BO12" s="686">
        <v>45.4</v>
      </c>
      <c r="BP12" s="686"/>
      <c r="BQ12" s="686"/>
      <c r="BR12" s="686"/>
      <c r="BS12" s="692" t="s">
        <v>231</v>
      </c>
      <c r="BT12" s="684"/>
      <c r="BU12" s="684"/>
      <c r="BV12" s="684"/>
      <c r="BW12" s="684"/>
      <c r="BX12" s="684"/>
      <c r="BY12" s="684"/>
      <c r="BZ12" s="684"/>
      <c r="CA12" s="684"/>
      <c r="CB12" s="693"/>
      <c r="CD12" s="698" t="s">
        <v>249</v>
      </c>
      <c r="CE12" s="699"/>
      <c r="CF12" s="699"/>
      <c r="CG12" s="699"/>
      <c r="CH12" s="699"/>
      <c r="CI12" s="699"/>
      <c r="CJ12" s="699"/>
      <c r="CK12" s="699"/>
      <c r="CL12" s="699"/>
      <c r="CM12" s="699"/>
      <c r="CN12" s="699"/>
      <c r="CO12" s="699"/>
      <c r="CP12" s="699"/>
      <c r="CQ12" s="700"/>
      <c r="CR12" s="683">
        <v>1782775</v>
      </c>
      <c r="CS12" s="684"/>
      <c r="CT12" s="684"/>
      <c r="CU12" s="684"/>
      <c r="CV12" s="684"/>
      <c r="CW12" s="684"/>
      <c r="CX12" s="684"/>
      <c r="CY12" s="685"/>
      <c r="CZ12" s="686">
        <v>3.6</v>
      </c>
      <c r="DA12" s="686"/>
      <c r="DB12" s="686"/>
      <c r="DC12" s="686"/>
      <c r="DD12" s="692">
        <v>2387</v>
      </c>
      <c r="DE12" s="684"/>
      <c r="DF12" s="684"/>
      <c r="DG12" s="684"/>
      <c r="DH12" s="684"/>
      <c r="DI12" s="684"/>
      <c r="DJ12" s="684"/>
      <c r="DK12" s="684"/>
      <c r="DL12" s="684"/>
      <c r="DM12" s="684"/>
      <c r="DN12" s="684"/>
      <c r="DO12" s="684"/>
      <c r="DP12" s="685"/>
      <c r="DQ12" s="692">
        <v>570688</v>
      </c>
      <c r="DR12" s="684"/>
      <c r="DS12" s="684"/>
      <c r="DT12" s="684"/>
      <c r="DU12" s="684"/>
      <c r="DV12" s="684"/>
      <c r="DW12" s="684"/>
      <c r="DX12" s="684"/>
      <c r="DY12" s="684"/>
      <c r="DZ12" s="684"/>
      <c r="EA12" s="684"/>
      <c r="EB12" s="684"/>
      <c r="EC12" s="693"/>
    </row>
    <row r="13" spans="2:143" ht="11.25" customHeight="1" x14ac:dyDescent="0.15">
      <c r="B13" s="680" t="s">
        <v>250</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231</v>
      </c>
      <c r="AA13" s="686"/>
      <c r="AB13" s="686"/>
      <c r="AC13" s="686"/>
      <c r="AD13" s="687" t="s">
        <v>128</v>
      </c>
      <c r="AE13" s="687"/>
      <c r="AF13" s="687"/>
      <c r="AG13" s="687"/>
      <c r="AH13" s="687"/>
      <c r="AI13" s="687"/>
      <c r="AJ13" s="687"/>
      <c r="AK13" s="687"/>
      <c r="AL13" s="688" t="s">
        <v>231</v>
      </c>
      <c r="AM13" s="689"/>
      <c r="AN13" s="689"/>
      <c r="AO13" s="690"/>
      <c r="AP13" s="680" t="s">
        <v>251</v>
      </c>
      <c r="AQ13" s="681"/>
      <c r="AR13" s="681"/>
      <c r="AS13" s="681"/>
      <c r="AT13" s="681"/>
      <c r="AU13" s="681"/>
      <c r="AV13" s="681"/>
      <c r="AW13" s="681"/>
      <c r="AX13" s="681"/>
      <c r="AY13" s="681"/>
      <c r="AZ13" s="681"/>
      <c r="BA13" s="681"/>
      <c r="BB13" s="681"/>
      <c r="BC13" s="681"/>
      <c r="BD13" s="681"/>
      <c r="BE13" s="681"/>
      <c r="BF13" s="682"/>
      <c r="BG13" s="683">
        <v>8247856</v>
      </c>
      <c r="BH13" s="684"/>
      <c r="BI13" s="684"/>
      <c r="BJ13" s="684"/>
      <c r="BK13" s="684"/>
      <c r="BL13" s="684"/>
      <c r="BM13" s="684"/>
      <c r="BN13" s="685"/>
      <c r="BO13" s="686">
        <v>45.3</v>
      </c>
      <c r="BP13" s="686"/>
      <c r="BQ13" s="686"/>
      <c r="BR13" s="686"/>
      <c r="BS13" s="692" t="s">
        <v>128</v>
      </c>
      <c r="BT13" s="684"/>
      <c r="BU13" s="684"/>
      <c r="BV13" s="684"/>
      <c r="BW13" s="684"/>
      <c r="BX13" s="684"/>
      <c r="BY13" s="684"/>
      <c r="BZ13" s="684"/>
      <c r="CA13" s="684"/>
      <c r="CB13" s="693"/>
      <c r="CD13" s="698" t="s">
        <v>252</v>
      </c>
      <c r="CE13" s="699"/>
      <c r="CF13" s="699"/>
      <c r="CG13" s="699"/>
      <c r="CH13" s="699"/>
      <c r="CI13" s="699"/>
      <c r="CJ13" s="699"/>
      <c r="CK13" s="699"/>
      <c r="CL13" s="699"/>
      <c r="CM13" s="699"/>
      <c r="CN13" s="699"/>
      <c r="CO13" s="699"/>
      <c r="CP13" s="699"/>
      <c r="CQ13" s="700"/>
      <c r="CR13" s="683">
        <v>3716692</v>
      </c>
      <c r="CS13" s="684"/>
      <c r="CT13" s="684"/>
      <c r="CU13" s="684"/>
      <c r="CV13" s="684"/>
      <c r="CW13" s="684"/>
      <c r="CX13" s="684"/>
      <c r="CY13" s="685"/>
      <c r="CZ13" s="686">
        <v>7.4</v>
      </c>
      <c r="DA13" s="686"/>
      <c r="DB13" s="686"/>
      <c r="DC13" s="686"/>
      <c r="DD13" s="692">
        <v>967123</v>
      </c>
      <c r="DE13" s="684"/>
      <c r="DF13" s="684"/>
      <c r="DG13" s="684"/>
      <c r="DH13" s="684"/>
      <c r="DI13" s="684"/>
      <c r="DJ13" s="684"/>
      <c r="DK13" s="684"/>
      <c r="DL13" s="684"/>
      <c r="DM13" s="684"/>
      <c r="DN13" s="684"/>
      <c r="DO13" s="684"/>
      <c r="DP13" s="685"/>
      <c r="DQ13" s="692">
        <v>2998475</v>
      </c>
      <c r="DR13" s="684"/>
      <c r="DS13" s="684"/>
      <c r="DT13" s="684"/>
      <c r="DU13" s="684"/>
      <c r="DV13" s="684"/>
      <c r="DW13" s="684"/>
      <c r="DX13" s="684"/>
      <c r="DY13" s="684"/>
      <c r="DZ13" s="684"/>
      <c r="EA13" s="684"/>
      <c r="EB13" s="684"/>
      <c r="EC13" s="693"/>
    </row>
    <row r="14" spans="2:143" ht="11.25" customHeight="1" x14ac:dyDescent="0.15">
      <c r="B14" s="680" t="s">
        <v>253</v>
      </c>
      <c r="C14" s="681"/>
      <c r="D14" s="681"/>
      <c r="E14" s="681"/>
      <c r="F14" s="681"/>
      <c r="G14" s="681"/>
      <c r="H14" s="681"/>
      <c r="I14" s="681"/>
      <c r="J14" s="681"/>
      <c r="K14" s="681"/>
      <c r="L14" s="681"/>
      <c r="M14" s="681"/>
      <c r="N14" s="681"/>
      <c r="O14" s="681"/>
      <c r="P14" s="681"/>
      <c r="Q14" s="682"/>
      <c r="R14" s="683">
        <v>66232</v>
      </c>
      <c r="S14" s="684"/>
      <c r="T14" s="684"/>
      <c r="U14" s="684"/>
      <c r="V14" s="684"/>
      <c r="W14" s="684"/>
      <c r="X14" s="684"/>
      <c r="Y14" s="685"/>
      <c r="Z14" s="686">
        <v>0.1</v>
      </c>
      <c r="AA14" s="686"/>
      <c r="AB14" s="686"/>
      <c r="AC14" s="686"/>
      <c r="AD14" s="687">
        <v>66232</v>
      </c>
      <c r="AE14" s="687"/>
      <c r="AF14" s="687"/>
      <c r="AG14" s="687"/>
      <c r="AH14" s="687"/>
      <c r="AI14" s="687"/>
      <c r="AJ14" s="687"/>
      <c r="AK14" s="687"/>
      <c r="AL14" s="688">
        <v>0.3</v>
      </c>
      <c r="AM14" s="689"/>
      <c r="AN14" s="689"/>
      <c r="AO14" s="690"/>
      <c r="AP14" s="680" t="s">
        <v>254</v>
      </c>
      <c r="AQ14" s="681"/>
      <c r="AR14" s="681"/>
      <c r="AS14" s="681"/>
      <c r="AT14" s="681"/>
      <c r="AU14" s="681"/>
      <c r="AV14" s="681"/>
      <c r="AW14" s="681"/>
      <c r="AX14" s="681"/>
      <c r="AY14" s="681"/>
      <c r="AZ14" s="681"/>
      <c r="BA14" s="681"/>
      <c r="BB14" s="681"/>
      <c r="BC14" s="681"/>
      <c r="BD14" s="681"/>
      <c r="BE14" s="681"/>
      <c r="BF14" s="682"/>
      <c r="BG14" s="683">
        <v>367329</v>
      </c>
      <c r="BH14" s="684"/>
      <c r="BI14" s="684"/>
      <c r="BJ14" s="684"/>
      <c r="BK14" s="684"/>
      <c r="BL14" s="684"/>
      <c r="BM14" s="684"/>
      <c r="BN14" s="685"/>
      <c r="BO14" s="686">
        <v>2</v>
      </c>
      <c r="BP14" s="686"/>
      <c r="BQ14" s="686"/>
      <c r="BR14" s="686"/>
      <c r="BS14" s="692" t="s">
        <v>128</v>
      </c>
      <c r="BT14" s="684"/>
      <c r="BU14" s="684"/>
      <c r="BV14" s="684"/>
      <c r="BW14" s="684"/>
      <c r="BX14" s="684"/>
      <c r="BY14" s="684"/>
      <c r="BZ14" s="684"/>
      <c r="CA14" s="684"/>
      <c r="CB14" s="693"/>
      <c r="CD14" s="698" t="s">
        <v>255</v>
      </c>
      <c r="CE14" s="699"/>
      <c r="CF14" s="699"/>
      <c r="CG14" s="699"/>
      <c r="CH14" s="699"/>
      <c r="CI14" s="699"/>
      <c r="CJ14" s="699"/>
      <c r="CK14" s="699"/>
      <c r="CL14" s="699"/>
      <c r="CM14" s="699"/>
      <c r="CN14" s="699"/>
      <c r="CO14" s="699"/>
      <c r="CP14" s="699"/>
      <c r="CQ14" s="700"/>
      <c r="CR14" s="683">
        <v>1704833</v>
      </c>
      <c r="CS14" s="684"/>
      <c r="CT14" s="684"/>
      <c r="CU14" s="684"/>
      <c r="CV14" s="684"/>
      <c r="CW14" s="684"/>
      <c r="CX14" s="684"/>
      <c r="CY14" s="685"/>
      <c r="CZ14" s="686">
        <v>3.4</v>
      </c>
      <c r="DA14" s="686"/>
      <c r="DB14" s="686"/>
      <c r="DC14" s="686"/>
      <c r="DD14" s="692">
        <v>254517</v>
      </c>
      <c r="DE14" s="684"/>
      <c r="DF14" s="684"/>
      <c r="DG14" s="684"/>
      <c r="DH14" s="684"/>
      <c r="DI14" s="684"/>
      <c r="DJ14" s="684"/>
      <c r="DK14" s="684"/>
      <c r="DL14" s="684"/>
      <c r="DM14" s="684"/>
      <c r="DN14" s="684"/>
      <c r="DO14" s="684"/>
      <c r="DP14" s="685"/>
      <c r="DQ14" s="692">
        <v>1432516</v>
      </c>
      <c r="DR14" s="684"/>
      <c r="DS14" s="684"/>
      <c r="DT14" s="684"/>
      <c r="DU14" s="684"/>
      <c r="DV14" s="684"/>
      <c r="DW14" s="684"/>
      <c r="DX14" s="684"/>
      <c r="DY14" s="684"/>
      <c r="DZ14" s="684"/>
      <c r="EA14" s="684"/>
      <c r="EB14" s="684"/>
      <c r="EC14" s="693"/>
    </row>
    <row r="15" spans="2:143" ht="11.25" customHeight="1" x14ac:dyDescent="0.15">
      <c r="B15" s="680" t="s">
        <v>256</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231</v>
      </c>
      <c r="AA15" s="686"/>
      <c r="AB15" s="686"/>
      <c r="AC15" s="686"/>
      <c r="AD15" s="687" t="s">
        <v>128</v>
      </c>
      <c r="AE15" s="687"/>
      <c r="AF15" s="687"/>
      <c r="AG15" s="687"/>
      <c r="AH15" s="687"/>
      <c r="AI15" s="687"/>
      <c r="AJ15" s="687"/>
      <c r="AK15" s="687"/>
      <c r="AL15" s="688" t="s">
        <v>231</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861160</v>
      </c>
      <c r="BH15" s="684"/>
      <c r="BI15" s="684"/>
      <c r="BJ15" s="684"/>
      <c r="BK15" s="684"/>
      <c r="BL15" s="684"/>
      <c r="BM15" s="684"/>
      <c r="BN15" s="685"/>
      <c r="BO15" s="686">
        <v>4.7</v>
      </c>
      <c r="BP15" s="686"/>
      <c r="BQ15" s="686"/>
      <c r="BR15" s="686"/>
      <c r="BS15" s="692" t="s">
        <v>128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8232384</v>
      </c>
      <c r="CS15" s="684"/>
      <c r="CT15" s="684"/>
      <c r="CU15" s="684"/>
      <c r="CV15" s="684"/>
      <c r="CW15" s="684"/>
      <c r="CX15" s="684"/>
      <c r="CY15" s="685"/>
      <c r="CZ15" s="686">
        <v>16.5</v>
      </c>
      <c r="DA15" s="686"/>
      <c r="DB15" s="686"/>
      <c r="DC15" s="686"/>
      <c r="DD15" s="692">
        <v>3384694</v>
      </c>
      <c r="DE15" s="684"/>
      <c r="DF15" s="684"/>
      <c r="DG15" s="684"/>
      <c r="DH15" s="684"/>
      <c r="DI15" s="684"/>
      <c r="DJ15" s="684"/>
      <c r="DK15" s="684"/>
      <c r="DL15" s="684"/>
      <c r="DM15" s="684"/>
      <c r="DN15" s="684"/>
      <c r="DO15" s="684"/>
      <c r="DP15" s="685"/>
      <c r="DQ15" s="692">
        <v>4256853</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20839</v>
      </c>
      <c r="S16" s="684"/>
      <c r="T16" s="684"/>
      <c r="U16" s="684"/>
      <c r="V16" s="684"/>
      <c r="W16" s="684"/>
      <c r="X16" s="684"/>
      <c r="Y16" s="685"/>
      <c r="Z16" s="686">
        <v>0</v>
      </c>
      <c r="AA16" s="686"/>
      <c r="AB16" s="686"/>
      <c r="AC16" s="686"/>
      <c r="AD16" s="687">
        <v>20839</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v>17638</v>
      </c>
      <c r="BH16" s="684"/>
      <c r="BI16" s="684"/>
      <c r="BJ16" s="684"/>
      <c r="BK16" s="684"/>
      <c r="BL16" s="684"/>
      <c r="BM16" s="684"/>
      <c r="BN16" s="685"/>
      <c r="BO16" s="686">
        <v>0.1</v>
      </c>
      <c r="BP16" s="686"/>
      <c r="BQ16" s="686"/>
      <c r="BR16" s="686"/>
      <c r="BS16" s="692" t="s">
        <v>231</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1018111</v>
      </c>
      <c r="CS16" s="684"/>
      <c r="CT16" s="684"/>
      <c r="CU16" s="684"/>
      <c r="CV16" s="684"/>
      <c r="CW16" s="684"/>
      <c r="CX16" s="684"/>
      <c r="CY16" s="685"/>
      <c r="CZ16" s="686">
        <v>2</v>
      </c>
      <c r="DA16" s="686"/>
      <c r="DB16" s="686"/>
      <c r="DC16" s="686"/>
      <c r="DD16" s="692" t="s">
        <v>231</v>
      </c>
      <c r="DE16" s="684"/>
      <c r="DF16" s="684"/>
      <c r="DG16" s="684"/>
      <c r="DH16" s="684"/>
      <c r="DI16" s="684"/>
      <c r="DJ16" s="684"/>
      <c r="DK16" s="684"/>
      <c r="DL16" s="684"/>
      <c r="DM16" s="684"/>
      <c r="DN16" s="684"/>
      <c r="DO16" s="684"/>
      <c r="DP16" s="685"/>
      <c r="DQ16" s="692">
        <v>168513</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300764</v>
      </c>
      <c r="S17" s="684"/>
      <c r="T17" s="684"/>
      <c r="U17" s="684"/>
      <c r="V17" s="684"/>
      <c r="W17" s="684"/>
      <c r="X17" s="684"/>
      <c r="Y17" s="685"/>
      <c r="Z17" s="686">
        <v>0.6</v>
      </c>
      <c r="AA17" s="686"/>
      <c r="AB17" s="686"/>
      <c r="AC17" s="686"/>
      <c r="AD17" s="687">
        <v>300764</v>
      </c>
      <c r="AE17" s="687"/>
      <c r="AF17" s="687"/>
      <c r="AG17" s="687"/>
      <c r="AH17" s="687"/>
      <c r="AI17" s="687"/>
      <c r="AJ17" s="687"/>
      <c r="AK17" s="687"/>
      <c r="AL17" s="688">
        <v>1.1000000000000001</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128</v>
      </c>
      <c r="BP17" s="686"/>
      <c r="BQ17" s="686"/>
      <c r="BR17" s="686"/>
      <c r="BS17" s="692" t="s">
        <v>128</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3839252</v>
      </c>
      <c r="CS17" s="684"/>
      <c r="CT17" s="684"/>
      <c r="CU17" s="684"/>
      <c r="CV17" s="684"/>
      <c r="CW17" s="684"/>
      <c r="CX17" s="684"/>
      <c r="CY17" s="685"/>
      <c r="CZ17" s="686">
        <v>7.7</v>
      </c>
      <c r="DA17" s="686"/>
      <c r="DB17" s="686"/>
      <c r="DC17" s="686"/>
      <c r="DD17" s="692" t="s">
        <v>128</v>
      </c>
      <c r="DE17" s="684"/>
      <c r="DF17" s="684"/>
      <c r="DG17" s="684"/>
      <c r="DH17" s="684"/>
      <c r="DI17" s="684"/>
      <c r="DJ17" s="684"/>
      <c r="DK17" s="684"/>
      <c r="DL17" s="684"/>
      <c r="DM17" s="684"/>
      <c r="DN17" s="684"/>
      <c r="DO17" s="684"/>
      <c r="DP17" s="685"/>
      <c r="DQ17" s="692">
        <v>3714598</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118317</v>
      </c>
      <c r="S18" s="684"/>
      <c r="T18" s="684"/>
      <c r="U18" s="684"/>
      <c r="V18" s="684"/>
      <c r="W18" s="684"/>
      <c r="X18" s="684"/>
      <c r="Y18" s="685"/>
      <c r="Z18" s="686">
        <v>0.2</v>
      </c>
      <c r="AA18" s="686"/>
      <c r="AB18" s="686"/>
      <c r="AC18" s="686"/>
      <c r="AD18" s="687">
        <v>118317</v>
      </c>
      <c r="AE18" s="687"/>
      <c r="AF18" s="687"/>
      <c r="AG18" s="687"/>
      <c r="AH18" s="687"/>
      <c r="AI18" s="687"/>
      <c r="AJ18" s="687"/>
      <c r="AK18" s="687"/>
      <c r="AL18" s="688">
        <v>0.5</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128</v>
      </c>
      <c r="BP18" s="686"/>
      <c r="BQ18" s="686"/>
      <c r="BR18" s="686"/>
      <c r="BS18" s="692" t="s">
        <v>231</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137</v>
      </c>
      <c r="CS18" s="684"/>
      <c r="CT18" s="684"/>
      <c r="CU18" s="684"/>
      <c r="CV18" s="684"/>
      <c r="CW18" s="684"/>
      <c r="CX18" s="684"/>
      <c r="CY18" s="685"/>
      <c r="CZ18" s="686" t="s">
        <v>128</v>
      </c>
      <c r="DA18" s="686"/>
      <c r="DB18" s="686"/>
      <c r="DC18" s="686"/>
      <c r="DD18" s="692" t="s">
        <v>137</v>
      </c>
      <c r="DE18" s="684"/>
      <c r="DF18" s="684"/>
      <c r="DG18" s="684"/>
      <c r="DH18" s="684"/>
      <c r="DI18" s="684"/>
      <c r="DJ18" s="684"/>
      <c r="DK18" s="684"/>
      <c r="DL18" s="684"/>
      <c r="DM18" s="684"/>
      <c r="DN18" s="684"/>
      <c r="DO18" s="684"/>
      <c r="DP18" s="685"/>
      <c r="DQ18" s="692" t="s">
        <v>128</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11618</v>
      </c>
      <c r="S19" s="684"/>
      <c r="T19" s="684"/>
      <c r="U19" s="684"/>
      <c r="V19" s="684"/>
      <c r="W19" s="684"/>
      <c r="X19" s="684"/>
      <c r="Y19" s="685"/>
      <c r="Z19" s="686">
        <v>0</v>
      </c>
      <c r="AA19" s="686"/>
      <c r="AB19" s="686"/>
      <c r="AC19" s="686"/>
      <c r="AD19" s="687">
        <v>11618</v>
      </c>
      <c r="AE19" s="687"/>
      <c r="AF19" s="687"/>
      <c r="AG19" s="687"/>
      <c r="AH19" s="687"/>
      <c r="AI19" s="687"/>
      <c r="AJ19" s="687"/>
      <c r="AK19" s="687"/>
      <c r="AL19" s="688">
        <v>0</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1183454</v>
      </c>
      <c r="BH19" s="684"/>
      <c r="BI19" s="684"/>
      <c r="BJ19" s="684"/>
      <c r="BK19" s="684"/>
      <c r="BL19" s="684"/>
      <c r="BM19" s="684"/>
      <c r="BN19" s="685"/>
      <c r="BO19" s="686">
        <v>6.5</v>
      </c>
      <c r="BP19" s="686"/>
      <c r="BQ19" s="686"/>
      <c r="BR19" s="686"/>
      <c r="BS19" s="692" t="s">
        <v>231</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3155</v>
      </c>
      <c r="S20" s="684"/>
      <c r="T20" s="684"/>
      <c r="U20" s="684"/>
      <c r="V20" s="684"/>
      <c r="W20" s="684"/>
      <c r="X20" s="684"/>
      <c r="Y20" s="685"/>
      <c r="Z20" s="686">
        <v>0</v>
      </c>
      <c r="AA20" s="686"/>
      <c r="AB20" s="686"/>
      <c r="AC20" s="686"/>
      <c r="AD20" s="687">
        <v>3155</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1183454</v>
      </c>
      <c r="BH20" s="684"/>
      <c r="BI20" s="684"/>
      <c r="BJ20" s="684"/>
      <c r="BK20" s="684"/>
      <c r="BL20" s="684"/>
      <c r="BM20" s="684"/>
      <c r="BN20" s="685"/>
      <c r="BO20" s="686">
        <v>6.5</v>
      </c>
      <c r="BP20" s="686"/>
      <c r="BQ20" s="686"/>
      <c r="BR20" s="686"/>
      <c r="BS20" s="692" t="s">
        <v>231</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49893189</v>
      </c>
      <c r="CS20" s="684"/>
      <c r="CT20" s="684"/>
      <c r="CU20" s="684"/>
      <c r="CV20" s="684"/>
      <c r="CW20" s="684"/>
      <c r="CX20" s="684"/>
      <c r="CY20" s="685"/>
      <c r="CZ20" s="686">
        <v>100</v>
      </c>
      <c r="DA20" s="686"/>
      <c r="DB20" s="686"/>
      <c r="DC20" s="686"/>
      <c r="DD20" s="692">
        <v>5848799</v>
      </c>
      <c r="DE20" s="684"/>
      <c r="DF20" s="684"/>
      <c r="DG20" s="684"/>
      <c r="DH20" s="684"/>
      <c r="DI20" s="684"/>
      <c r="DJ20" s="684"/>
      <c r="DK20" s="684"/>
      <c r="DL20" s="684"/>
      <c r="DM20" s="684"/>
      <c r="DN20" s="684"/>
      <c r="DO20" s="684"/>
      <c r="DP20" s="685"/>
      <c r="DQ20" s="692">
        <v>31992126</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167674</v>
      </c>
      <c r="S21" s="684"/>
      <c r="T21" s="684"/>
      <c r="U21" s="684"/>
      <c r="V21" s="684"/>
      <c r="W21" s="684"/>
      <c r="X21" s="684"/>
      <c r="Y21" s="685"/>
      <c r="Z21" s="686">
        <v>0.3</v>
      </c>
      <c r="AA21" s="686"/>
      <c r="AB21" s="686"/>
      <c r="AC21" s="686"/>
      <c r="AD21" s="687">
        <v>167674</v>
      </c>
      <c r="AE21" s="687"/>
      <c r="AF21" s="687"/>
      <c r="AG21" s="687"/>
      <c r="AH21" s="687"/>
      <c r="AI21" s="687"/>
      <c r="AJ21" s="687"/>
      <c r="AK21" s="687"/>
      <c r="AL21" s="688">
        <v>0.6</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t="s">
        <v>128</v>
      </c>
      <c r="BH21" s="684"/>
      <c r="BI21" s="684"/>
      <c r="BJ21" s="684"/>
      <c r="BK21" s="684"/>
      <c r="BL21" s="684"/>
      <c r="BM21" s="684"/>
      <c r="BN21" s="685"/>
      <c r="BO21" s="686" t="s">
        <v>128</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7249159</v>
      </c>
      <c r="S22" s="684"/>
      <c r="T22" s="684"/>
      <c r="U22" s="684"/>
      <c r="V22" s="684"/>
      <c r="W22" s="684"/>
      <c r="X22" s="684"/>
      <c r="Y22" s="685"/>
      <c r="Z22" s="686">
        <v>13.4</v>
      </c>
      <c r="AA22" s="686"/>
      <c r="AB22" s="686"/>
      <c r="AC22" s="686"/>
      <c r="AD22" s="687">
        <v>5786778</v>
      </c>
      <c r="AE22" s="687"/>
      <c r="AF22" s="687"/>
      <c r="AG22" s="687"/>
      <c r="AH22" s="687"/>
      <c r="AI22" s="687"/>
      <c r="AJ22" s="687"/>
      <c r="AK22" s="687"/>
      <c r="AL22" s="688">
        <v>22.1</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231</v>
      </c>
      <c r="BP22" s="686"/>
      <c r="BQ22" s="686"/>
      <c r="BR22" s="686"/>
      <c r="BS22" s="692" t="s">
        <v>128</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5786778</v>
      </c>
      <c r="S23" s="684"/>
      <c r="T23" s="684"/>
      <c r="U23" s="684"/>
      <c r="V23" s="684"/>
      <c r="W23" s="684"/>
      <c r="X23" s="684"/>
      <c r="Y23" s="685"/>
      <c r="Z23" s="686">
        <v>10.7</v>
      </c>
      <c r="AA23" s="686"/>
      <c r="AB23" s="686"/>
      <c r="AC23" s="686"/>
      <c r="AD23" s="687">
        <v>5786778</v>
      </c>
      <c r="AE23" s="687"/>
      <c r="AF23" s="687"/>
      <c r="AG23" s="687"/>
      <c r="AH23" s="687"/>
      <c r="AI23" s="687"/>
      <c r="AJ23" s="687"/>
      <c r="AK23" s="687"/>
      <c r="AL23" s="688">
        <v>22.1</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v>1183454</v>
      </c>
      <c r="BH23" s="684"/>
      <c r="BI23" s="684"/>
      <c r="BJ23" s="684"/>
      <c r="BK23" s="684"/>
      <c r="BL23" s="684"/>
      <c r="BM23" s="684"/>
      <c r="BN23" s="685"/>
      <c r="BO23" s="686">
        <v>6.5</v>
      </c>
      <c r="BP23" s="686"/>
      <c r="BQ23" s="686"/>
      <c r="BR23" s="686"/>
      <c r="BS23" s="692" t="s">
        <v>231</v>
      </c>
      <c r="BT23" s="684"/>
      <c r="BU23" s="684"/>
      <c r="BV23" s="684"/>
      <c r="BW23" s="684"/>
      <c r="BX23" s="684"/>
      <c r="BY23" s="684"/>
      <c r="BZ23" s="684"/>
      <c r="CA23" s="684"/>
      <c r="CB23" s="693"/>
      <c r="CD23" s="665" t="s">
        <v>219</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4" t="s">
        <v>284</v>
      </c>
      <c r="DM23" s="715"/>
      <c r="DN23" s="715"/>
      <c r="DO23" s="715"/>
      <c r="DP23" s="715"/>
      <c r="DQ23" s="715"/>
      <c r="DR23" s="715"/>
      <c r="DS23" s="715"/>
      <c r="DT23" s="715"/>
      <c r="DU23" s="715"/>
      <c r="DV23" s="716"/>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1457327</v>
      </c>
      <c r="S24" s="684"/>
      <c r="T24" s="684"/>
      <c r="U24" s="684"/>
      <c r="V24" s="684"/>
      <c r="W24" s="684"/>
      <c r="X24" s="684"/>
      <c r="Y24" s="685"/>
      <c r="Z24" s="686">
        <v>2.7</v>
      </c>
      <c r="AA24" s="686"/>
      <c r="AB24" s="686"/>
      <c r="AC24" s="686"/>
      <c r="AD24" s="687" t="s">
        <v>231</v>
      </c>
      <c r="AE24" s="687"/>
      <c r="AF24" s="687"/>
      <c r="AG24" s="687"/>
      <c r="AH24" s="687"/>
      <c r="AI24" s="687"/>
      <c r="AJ24" s="687"/>
      <c r="AK24" s="687"/>
      <c r="AL24" s="688" t="s">
        <v>128</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128</v>
      </c>
      <c r="BP24" s="686"/>
      <c r="BQ24" s="686"/>
      <c r="BR24" s="686"/>
      <c r="BS24" s="692" t="s">
        <v>231</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24209627</v>
      </c>
      <c r="CS24" s="673"/>
      <c r="CT24" s="673"/>
      <c r="CU24" s="673"/>
      <c r="CV24" s="673"/>
      <c r="CW24" s="673"/>
      <c r="CX24" s="673"/>
      <c r="CY24" s="674"/>
      <c r="CZ24" s="677">
        <v>48.5</v>
      </c>
      <c r="DA24" s="678"/>
      <c r="DB24" s="678"/>
      <c r="DC24" s="697"/>
      <c r="DD24" s="722">
        <v>16085436</v>
      </c>
      <c r="DE24" s="673"/>
      <c r="DF24" s="673"/>
      <c r="DG24" s="673"/>
      <c r="DH24" s="673"/>
      <c r="DI24" s="673"/>
      <c r="DJ24" s="673"/>
      <c r="DK24" s="674"/>
      <c r="DL24" s="722">
        <v>15971799</v>
      </c>
      <c r="DM24" s="673"/>
      <c r="DN24" s="673"/>
      <c r="DO24" s="673"/>
      <c r="DP24" s="673"/>
      <c r="DQ24" s="673"/>
      <c r="DR24" s="673"/>
      <c r="DS24" s="673"/>
      <c r="DT24" s="673"/>
      <c r="DU24" s="673"/>
      <c r="DV24" s="674"/>
      <c r="DW24" s="677">
        <v>58</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v>5054</v>
      </c>
      <c r="S25" s="684"/>
      <c r="T25" s="684"/>
      <c r="U25" s="684"/>
      <c r="V25" s="684"/>
      <c r="W25" s="684"/>
      <c r="X25" s="684"/>
      <c r="Y25" s="685"/>
      <c r="Z25" s="686">
        <v>0</v>
      </c>
      <c r="AA25" s="686"/>
      <c r="AB25" s="686"/>
      <c r="AC25" s="686"/>
      <c r="AD25" s="687" t="s">
        <v>137</v>
      </c>
      <c r="AE25" s="687"/>
      <c r="AF25" s="687"/>
      <c r="AG25" s="687"/>
      <c r="AH25" s="687"/>
      <c r="AI25" s="687"/>
      <c r="AJ25" s="687"/>
      <c r="AK25" s="687"/>
      <c r="AL25" s="688" t="s">
        <v>231</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9254879</v>
      </c>
      <c r="CS25" s="719"/>
      <c r="CT25" s="719"/>
      <c r="CU25" s="719"/>
      <c r="CV25" s="719"/>
      <c r="CW25" s="719"/>
      <c r="CX25" s="719"/>
      <c r="CY25" s="720"/>
      <c r="CZ25" s="688">
        <v>18.5</v>
      </c>
      <c r="DA25" s="717"/>
      <c r="DB25" s="717"/>
      <c r="DC25" s="721"/>
      <c r="DD25" s="692">
        <v>8552218</v>
      </c>
      <c r="DE25" s="719"/>
      <c r="DF25" s="719"/>
      <c r="DG25" s="719"/>
      <c r="DH25" s="719"/>
      <c r="DI25" s="719"/>
      <c r="DJ25" s="719"/>
      <c r="DK25" s="720"/>
      <c r="DL25" s="692">
        <v>8552218</v>
      </c>
      <c r="DM25" s="719"/>
      <c r="DN25" s="719"/>
      <c r="DO25" s="719"/>
      <c r="DP25" s="719"/>
      <c r="DQ25" s="719"/>
      <c r="DR25" s="719"/>
      <c r="DS25" s="719"/>
      <c r="DT25" s="719"/>
      <c r="DU25" s="719"/>
      <c r="DV25" s="720"/>
      <c r="DW25" s="688">
        <v>31.1</v>
      </c>
      <c r="DX25" s="717"/>
      <c r="DY25" s="717"/>
      <c r="DZ25" s="717"/>
      <c r="EA25" s="717"/>
      <c r="EB25" s="717"/>
      <c r="EC25" s="718"/>
    </row>
    <row r="26" spans="2:133" ht="11.25" customHeight="1" x14ac:dyDescent="0.15">
      <c r="B26" s="680" t="s">
        <v>292</v>
      </c>
      <c r="C26" s="681"/>
      <c r="D26" s="681"/>
      <c r="E26" s="681"/>
      <c r="F26" s="681"/>
      <c r="G26" s="681"/>
      <c r="H26" s="681"/>
      <c r="I26" s="681"/>
      <c r="J26" s="681"/>
      <c r="K26" s="681"/>
      <c r="L26" s="681"/>
      <c r="M26" s="681"/>
      <c r="N26" s="681"/>
      <c r="O26" s="681"/>
      <c r="P26" s="681"/>
      <c r="Q26" s="682"/>
      <c r="R26" s="683">
        <v>28723075</v>
      </c>
      <c r="S26" s="684"/>
      <c r="T26" s="684"/>
      <c r="U26" s="684"/>
      <c r="V26" s="684"/>
      <c r="W26" s="684"/>
      <c r="X26" s="684"/>
      <c r="Y26" s="685"/>
      <c r="Z26" s="686">
        <v>53.1</v>
      </c>
      <c r="AA26" s="686"/>
      <c r="AB26" s="686"/>
      <c r="AC26" s="686"/>
      <c r="AD26" s="687">
        <v>26077240</v>
      </c>
      <c r="AE26" s="687"/>
      <c r="AF26" s="687"/>
      <c r="AG26" s="687"/>
      <c r="AH26" s="687"/>
      <c r="AI26" s="687"/>
      <c r="AJ26" s="687"/>
      <c r="AK26" s="687"/>
      <c r="AL26" s="688">
        <v>99.6</v>
      </c>
      <c r="AM26" s="689"/>
      <c r="AN26" s="689"/>
      <c r="AO26" s="690"/>
      <c r="AP26" s="702" t="s">
        <v>293</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128</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5688544</v>
      </c>
      <c r="CS26" s="684"/>
      <c r="CT26" s="684"/>
      <c r="CU26" s="684"/>
      <c r="CV26" s="684"/>
      <c r="CW26" s="684"/>
      <c r="CX26" s="684"/>
      <c r="CY26" s="685"/>
      <c r="CZ26" s="688">
        <v>11.4</v>
      </c>
      <c r="DA26" s="717"/>
      <c r="DB26" s="717"/>
      <c r="DC26" s="721"/>
      <c r="DD26" s="692">
        <v>5166176</v>
      </c>
      <c r="DE26" s="684"/>
      <c r="DF26" s="684"/>
      <c r="DG26" s="684"/>
      <c r="DH26" s="684"/>
      <c r="DI26" s="684"/>
      <c r="DJ26" s="684"/>
      <c r="DK26" s="685"/>
      <c r="DL26" s="692" t="s">
        <v>128</v>
      </c>
      <c r="DM26" s="684"/>
      <c r="DN26" s="684"/>
      <c r="DO26" s="684"/>
      <c r="DP26" s="684"/>
      <c r="DQ26" s="684"/>
      <c r="DR26" s="684"/>
      <c r="DS26" s="684"/>
      <c r="DT26" s="684"/>
      <c r="DU26" s="684"/>
      <c r="DV26" s="685"/>
      <c r="DW26" s="688" t="s">
        <v>231</v>
      </c>
      <c r="DX26" s="717"/>
      <c r="DY26" s="717"/>
      <c r="DZ26" s="717"/>
      <c r="EA26" s="717"/>
      <c r="EB26" s="717"/>
      <c r="EC26" s="718"/>
    </row>
    <row r="27" spans="2:133" ht="11.25" customHeight="1" x14ac:dyDescent="0.15">
      <c r="B27" s="680" t="s">
        <v>295</v>
      </c>
      <c r="C27" s="681"/>
      <c r="D27" s="681"/>
      <c r="E27" s="681"/>
      <c r="F27" s="681"/>
      <c r="G27" s="681"/>
      <c r="H27" s="681"/>
      <c r="I27" s="681"/>
      <c r="J27" s="681"/>
      <c r="K27" s="681"/>
      <c r="L27" s="681"/>
      <c r="M27" s="681"/>
      <c r="N27" s="681"/>
      <c r="O27" s="681"/>
      <c r="P27" s="681"/>
      <c r="Q27" s="682"/>
      <c r="R27" s="683">
        <v>13916</v>
      </c>
      <c r="S27" s="684"/>
      <c r="T27" s="684"/>
      <c r="U27" s="684"/>
      <c r="V27" s="684"/>
      <c r="W27" s="684"/>
      <c r="X27" s="684"/>
      <c r="Y27" s="685"/>
      <c r="Z27" s="686">
        <v>0</v>
      </c>
      <c r="AA27" s="686"/>
      <c r="AB27" s="686"/>
      <c r="AC27" s="686"/>
      <c r="AD27" s="687">
        <v>13916</v>
      </c>
      <c r="AE27" s="687"/>
      <c r="AF27" s="687"/>
      <c r="AG27" s="687"/>
      <c r="AH27" s="687"/>
      <c r="AI27" s="687"/>
      <c r="AJ27" s="687"/>
      <c r="AK27" s="687"/>
      <c r="AL27" s="688">
        <v>0.1</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18189623</v>
      </c>
      <c r="BH27" s="684"/>
      <c r="BI27" s="684"/>
      <c r="BJ27" s="684"/>
      <c r="BK27" s="684"/>
      <c r="BL27" s="684"/>
      <c r="BM27" s="684"/>
      <c r="BN27" s="685"/>
      <c r="BO27" s="686">
        <v>100</v>
      </c>
      <c r="BP27" s="686"/>
      <c r="BQ27" s="686"/>
      <c r="BR27" s="686"/>
      <c r="BS27" s="692">
        <v>299329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11115496</v>
      </c>
      <c r="CS27" s="719"/>
      <c r="CT27" s="719"/>
      <c r="CU27" s="719"/>
      <c r="CV27" s="719"/>
      <c r="CW27" s="719"/>
      <c r="CX27" s="719"/>
      <c r="CY27" s="720"/>
      <c r="CZ27" s="688">
        <v>22.3</v>
      </c>
      <c r="DA27" s="717"/>
      <c r="DB27" s="717"/>
      <c r="DC27" s="721"/>
      <c r="DD27" s="692">
        <v>3818620</v>
      </c>
      <c r="DE27" s="719"/>
      <c r="DF27" s="719"/>
      <c r="DG27" s="719"/>
      <c r="DH27" s="719"/>
      <c r="DI27" s="719"/>
      <c r="DJ27" s="719"/>
      <c r="DK27" s="720"/>
      <c r="DL27" s="692">
        <v>3713325</v>
      </c>
      <c r="DM27" s="719"/>
      <c r="DN27" s="719"/>
      <c r="DO27" s="719"/>
      <c r="DP27" s="719"/>
      <c r="DQ27" s="719"/>
      <c r="DR27" s="719"/>
      <c r="DS27" s="719"/>
      <c r="DT27" s="719"/>
      <c r="DU27" s="719"/>
      <c r="DV27" s="720"/>
      <c r="DW27" s="688">
        <v>13.5</v>
      </c>
      <c r="DX27" s="717"/>
      <c r="DY27" s="717"/>
      <c r="DZ27" s="717"/>
      <c r="EA27" s="717"/>
      <c r="EB27" s="717"/>
      <c r="EC27" s="718"/>
    </row>
    <row r="28" spans="2:133" ht="11.25" customHeight="1" x14ac:dyDescent="0.15">
      <c r="B28" s="680" t="s">
        <v>298</v>
      </c>
      <c r="C28" s="681"/>
      <c r="D28" s="681"/>
      <c r="E28" s="681"/>
      <c r="F28" s="681"/>
      <c r="G28" s="681"/>
      <c r="H28" s="681"/>
      <c r="I28" s="681"/>
      <c r="J28" s="681"/>
      <c r="K28" s="681"/>
      <c r="L28" s="681"/>
      <c r="M28" s="681"/>
      <c r="N28" s="681"/>
      <c r="O28" s="681"/>
      <c r="P28" s="681"/>
      <c r="Q28" s="682"/>
      <c r="R28" s="683">
        <v>119755</v>
      </c>
      <c r="S28" s="684"/>
      <c r="T28" s="684"/>
      <c r="U28" s="684"/>
      <c r="V28" s="684"/>
      <c r="W28" s="684"/>
      <c r="X28" s="684"/>
      <c r="Y28" s="685"/>
      <c r="Z28" s="686">
        <v>0.2</v>
      </c>
      <c r="AA28" s="686"/>
      <c r="AB28" s="686"/>
      <c r="AC28" s="686"/>
      <c r="AD28" s="687" t="s">
        <v>231</v>
      </c>
      <c r="AE28" s="687"/>
      <c r="AF28" s="687"/>
      <c r="AG28" s="687"/>
      <c r="AH28" s="687"/>
      <c r="AI28" s="687"/>
      <c r="AJ28" s="687"/>
      <c r="AK28" s="687"/>
      <c r="AL28" s="688" t="s">
        <v>128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3839252</v>
      </c>
      <c r="CS28" s="684"/>
      <c r="CT28" s="684"/>
      <c r="CU28" s="684"/>
      <c r="CV28" s="684"/>
      <c r="CW28" s="684"/>
      <c r="CX28" s="684"/>
      <c r="CY28" s="685"/>
      <c r="CZ28" s="688">
        <v>7.7</v>
      </c>
      <c r="DA28" s="717"/>
      <c r="DB28" s="717"/>
      <c r="DC28" s="721"/>
      <c r="DD28" s="692">
        <v>3714598</v>
      </c>
      <c r="DE28" s="684"/>
      <c r="DF28" s="684"/>
      <c r="DG28" s="684"/>
      <c r="DH28" s="684"/>
      <c r="DI28" s="684"/>
      <c r="DJ28" s="684"/>
      <c r="DK28" s="685"/>
      <c r="DL28" s="692">
        <v>3706256</v>
      </c>
      <c r="DM28" s="684"/>
      <c r="DN28" s="684"/>
      <c r="DO28" s="684"/>
      <c r="DP28" s="684"/>
      <c r="DQ28" s="684"/>
      <c r="DR28" s="684"/>
      <c r="DS28" s="684"/>
      <c r="DT28" s="684"/>
      <c r="DU28" s="684"/>
      <c r="DV28" s="685"/>
      <c r="DW28" s="688">
        <v>13.5</v>
      </c>
      <c r="DX28" s="717"/>
      <c r="DY28" s="717"/>
      <c r="DZ28" s="717"/>
      <c r="EA28" s="717"/>
      <c r="EB28" s="717"/>
      <c r="EC28" s="718"/>
    </row>
    <row r="29" spans="2:133" ht="11.25" customHeight="1" x14ac:dyDescent="0.15">
      <c r="B29" s="680" t="s">
        <v>300</v>
      </c>
      <c r="C29" s="681"/>
      <c r="D29" s="681"/>
      <c r="E29" s="681"/>
      <c r="F29" s="681"/>
      <c r="G29" s="681"/>
      <c r="H29" s="681"/>
      <c r="I29" s="681"/>
      <c r="J29" s="681"/>
      <c r="K29" s="681"/>
      <c r="L29" s="681"/>
      <c r="M29" s="681"/>
      <c r="N29" s="681"/>
      <c r="O29" s="681"/>
      <c r="P29" s="681"/>
      <c r="Q29" s="682"/>
      <c r="R29" s="683">
        <v>432186</v>
      </c>
      <c r="S29" s="684"/>
      <c r="T29" s="684"/>
      <c r="U29" s="684"/>
      <c r="V29" s="684"/>
      <c r="W29" s="684"/>
      <c r="X29" s="684"/>
      <c r="Y29" s="685"/>
      <c r="Z29" s="686">
        <v>0.8</v>
      </c>
      <c r="AA29" s="686"/>
      <c r="AB29" s="686"/>
      <c r="AC29" s="686"/>
      <c r="AD29" s="687">
        <v>42648</v>
      </c>
      <c r="AE29" s="687"/>
      <c r="AF29" s="687"/>
      <c r="AG29" s="687"/>
      <c r="AH29" s="687"/>
      <c r="AI29" s="687"/>
      <c r="AJ29" s="687"/>
      <c r="AK29" s="687"/>
      <c r="AL29" s="688">
        <v>0.2</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301</v>
      </c>
      <c r="CE29" s="724"/>
      <c r="CF29" s="698" t="s">
        <v>302</v>
      </c>
      <c r="CG29" s="699"/>
      <c r="CH29" s="699"/>
      <c r="CI29" s="699"/>
      <c r="CJ29" s="699"/>
      <c r="CK29" s="699"/>
      <c r="CL29" s="699"/>
      <c r="CM29" s="699"/>
      <c r="CN29" s="699"/>
      <c r="CO29" s="699"/>
      <c r="CP29" s="699"/>
      <c r="CQ29" s="700"/>
      <c r="CR29" s="683">
        <v>3839250</v>
      </c>
      <c r="CS29" s="719"/>
      <c r="CT29" s="719"/>
      <c r="CU29" s="719"/>
      <c r="CV29" s="719"/>
      <c r="CW29" s="719"/>
      <c r="CX29" s="719"/>
      <c r="CY29" s="720"/>
      <c r="CZ29" s="688">
        <v>7.7</v>
      </c>
      <c r="DA29" s="717"/>
      <c r="DB29" s="717"/>
      <c r="DC29" s="721"/>
      <c r="DD29" s="692">
        <v>3714596</v>
      </c>
      <c r="DE29" s="719"/>
      <c r="DF29" s="719"/>
      <c r="DG29" s="719"/>
      <c r="DH29" s="719"/>
      <c r="DI29" s="719"/>
      <c r="DJ29" s="719"/>
      <c r="DK29" s="720"/>
      <c r="DL29" s="692">
        <v>3706254</v>
      </c>
      <c r="DM29" s="719"/>
      <c r="DN29" s="719"/>
      <c r="DO29" s="719"/>
      <c r="DP29" s="719"/>
      <c r="DQ29" s="719"/>
      <c r="DR29" s="719"/>
      <c r="DS29" s="719"/>
      <c r="DT29" s="719"/>
      <c r="DU29" s="719"/>
      <c r="DV29" s="720"/>
      <c r="DW29" s="688">
        <v>13.5</v>
      </c>
      <c r="DX29" s="717"/>
      <c r="DY29" s="717"/>
      <c r="DZ29" s="717"/>
      <c r="EA29" s="717"/>
      <c r="EB29" s="717"/>
      <c r="EC29" s="718"/>
    </row>
    <row r="30" spans="2:133" ht="11.25" customHeight="1" x14ac:dyDescent="0.15">
      <c r="B30" s="680" t="s">
        <v>303</v>
      </c>
      <c r="C30" s="681"/>
      <c r="D30" s="681"/>
      <c r="E30" s="681"/>
      <c r="F30" s="681"/>
      <c r="G30" s="681"/>
      <c r="H30" s="681"/>
      <c r="I30" s="681"/>
      <c r="J30" s="681"/>
      <c r="K30" s="681"/>
      <c r="L30" s="681"/>
      <c r="M30" s="681"/>
      <c r="N30" s="681"/>
      <c r="O30" s="681"/>
      <c r="P30" s="681"/>
      <c r="Q30" s="682"/>
      <c r="R30" s="683">
        <v>397356</v>
      </c>
      <c r="S30" s="684"/>
      <c r="T30" s="684"/>
      <c r="U30" s="684"/>
      <c r="V30" s="684"/>
      <c r="W30" s="684"/>
      <c r="X30" s="684"/>
      <c r="Y30" s="685"/>
      <c r="Z30" s="686">
        <v>0.7</v>
      </c>
      <c r="AA30" s="686"/>
      <c r="AB30" s="686"/>
      <c r="AC30" s="686"/>
      <c r="AD30" s="687" t="s">
        <v>128</v>
      </c>
      <c r="AE30" s="687"/>
      <c r="AF30" s="687"/>
      <c r="AG30" s="687"/>
      <c r="AH30" s="687"/>
      <c r="AI30" s="687"/>
      <c r="AJ30" s="687"/>
      <c r="AK30" s="687"/>
      <c r="AL30" s="688" t="s">
        <v>128</v>
      </c>
      <c r="AM30" s="689"/>
      <c r="AN30" s="689"/>
      <c r="AO30" s="690"/>
      <c r="AP30" s="662" t="s">
        <v>219</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3676511</v>
      </c>
      <c r="CS30" s="684"/>
      <c r="CT30" s="684"/>
      <c r="CU30" s="684"/>
      <c r="CV30" s="684"/>
      <c r="CW30" s="684"/>
      <c r="CX30" s="684"/>
      <c r="CY30" s="685"/>
      <c r="CZ30" s="688">
        <v>7.4</v>
      </c>
      <c r="DA30" s="717"/>
      <c r="DB30" s="717"/>
      <c r="DC30" s="721"/>
      <c r="DD30" s="692">
        <v>3551857</v>
      </c>
      <c r="DE30" s="684"/>
      <c r="DF30" s="684"/>
      <c r="DG30" s="684"/>
      <c r="DH30" s="684"/>
      <c r="DI30" s="684"/>
      <c r="DJ30" s="684"/>
      <c r="DK30" s="685"/>
      <c r="DL30" s="692">
        <v>3543529</v>
      </c>
      <c r="DM30" s="684"/>
      <c r="DN30" s="684"/>
      <c r="DO30" s="684"/>
      <c r="DP30" s="684"/>
      <c r="DQ30" s="684"/>
      <c r="DR30" s="684"/>
      <c r="DS30" s="684"/>
      <c r="DT30" s="684"/>
      <c r="DU30" s="684"/>
      <c r="DV30" s="685"/>
      <c r="DW30" s="688">
        <v>12.9</v>
      </c>
      <c r="DX30" s="717"/>
      <c r="DY30" s="717"/>
      <c r="DZ30" s="717"/>
      <c r="EA30" s="717"/>
      <c r="EB30" s="717"/>
      <c r="EC30" s="718"/>
    </row>
    <row r="31" spans="2:133" ht="11.25" customHeight="1" x14ac:dyDescent="0.15">
      <c r="B31" s="680" t="s">
        <v>307</v>
      </c>
      <c r="C31" s="681"/>
      <c r="D31" s="681"/>
      <c r="E31" s="681"/>
      <c r="F31" s="681"/>
      <c r="G31" s="681"/>
      <c r="H31" s="681"/>
      <c r="I31" s="681"/>
      <c r="J31" s="681"/>
      <c r="K31" s="681"/>
      <c r="L31" s="681"/>
      <c r="M31" s="681"/>
      <c r="N31" s="681"/>
      <c r="O31" s="681"/>
      <c r="P31" s="681"/>
      <c r="Q31" s="682"/>
      <c r="R31" s="683">
        <v>7740845</v>
      </c>
      <c r="S31" s="684"/>
      <c r="T31" s="684"/>
      <c r="U31" s="684"/>
      <c r="V31" s="684"/>
      <c r="W31" s="684"/>
      <c r="X31" s="684"/>
      <c r="Y31" s="685"/>
      <c r="Z31" s="686">
        <v>14.3</v>
      </c>
      <c r="AA31" s="686"/>
      <c r="AB31" s="686"/>
      <c r="AC31" s="686"/>
      <c r="AD31" s="687" t="s">
        <v>231</v>
      </c>
      <c r="AE31" s="687"/>
      <c r="AF31" s="687"/>
      <c r="AG31" s="687"/>
      <c r="AH31" s="687"/>
      <c r="AI31" s="687"/>
      <c r="AJ31" s="687"/>
      <c r="AK31" s="687"/>
      <c r="AL31" s="688" t="s">
        <v>231</v>
      </c>
      <c r="AM31" s="689"/>
      <c r="AN31" s="689"/>
      <c r="AO31" s="690"/>
      <c r="AP31" s="740" t="s">
        <v>308</v>
      </c>
      <c r="AQ31" s="741"/>
      <c r="AR31" s="741"/>
      <c r="AS31" s="741"/>
      <c r="AT31" s="746" t="s">
        <v>309</v>
      </c>
      <c r="AU31" s="231"/>
      <c r="AV31" s="231"/>
      <c r="AW31" s="231"/>
      <c r="AX31" s="669" t="s">
        <v>186</v>
      </c>
      <c r="AY31" s="670"/>
      <c r="AZ31" s="670"/>
      <c r="BA31" s="670"/>
      <c r="BB31" s="670"/>
      <c r="BC31" s="670"/>
      <c r="BD31" s="670"/>
      <c r="BE31" s="670"/>
      <c r="BF31" s="671"/>
      <c r="BG31" s="751">
        <v>99.1</v>
      </c>
      <c r="BH31" s="738"/>
      <c r="BI31" s="738"/>
      <c r="BJ31" s="738"/>
      <c r="BK31" s="738"/>
      <c r="BL31" s="738"/>
      <c r="BM31" s="678">
        <v>97.5</v>
      </c>
      <c r="BN31" s="738"/>
      <c r="BO31" s="738"/>
      <c r="BP31" s="738"/>
      <c r="BQ31" s="739"/>
      <c r="BR31" s="751">
        <v>99.2</v>
      </c>
      <c r="BS31" s="738"/>
      <c r="BT31" s="738"/>
      <c r="BU31" s="738"/>
      <c r="BV31" s="738"/>
      <c r="BW31" s="738"/>
      <c r="BX31" s="678">
        <v>97.4</v>
      </c>
      <c r="BY31" s="738"/>
      <c r="BZ31" s="738"/>
      <c r="CA31" s="738"/>
      <c r="CB31" s="739"/>
      <c r="CD31" s="725"/>
      <c r="CE31" s="726"/>
      <c r="CF31" s="698" t="s">
        <v>310</v>
      </c>
      <c r="CG31" s="699"/>
      <c r="CH31" s="699"/>
      <c r="CI31" s="699"/>
      <c r="CJ31" s="699"/>
      <c r="CK31" s="699"/>
      <c r="CL31" s="699"/>
      <c r="CM31" s="699"/>
      <c r="CN31" s="699"/>
      <c r="CO31" s="699"/>
      <c r="CP31" s="699"/>
      <c r="CQ31" s="700"/>
      <c r="CR31" s="683">
        <v>162739</v>
      </c>
      <c r="CS31" s="719"/>
      <c r="CT31" s="719"/>
      <c r="CU31" s="719"/>
      <c r="CV31" s="719"/>
      <c r="CW31" s="719"/>
      <c r="CX31" s="719"/>
      <c r="CY31" s="720"/>
      <c r="CZ31" s="688">
        <v>0.3</v>
      </c>
      <c r="DA31" s="717"/>
      <c r="DB31" s="717"/>
      <c r="DC31" s="721"/>
      <c r="DD31" s="692">
        <v>162739</v>
      </c>
      <c r="DE31" s="719"/>
      <c r="DF31" s="719"/>
      <c r="DG31" s="719"/>
      <c r="DH31" s="719"/>
      <c r="DI31" s="719"/>
      <c r="DJ31" s="719"/>
      <c r="DK31" s="720"/>
      <c r="DL31" s="692">
        <v>162725</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311</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128</v>
      </c>
      <c r="AA32" s="686"/>
      <c r="AB32" s="686"/>
      <c r="AC32" s="686"/>
      <c r="AD32" s="687" t="s">
        <v>137</v>
      </c>
      <c r="AE32" s="687"/>
      <c r="AF32" s="687"/>
      <c r="AG32" s="687"/>
      <c r="AH32" s="687"/>
      <c r="AI32" s="687"/>
      <c r="AJ32" s="687"/>
      <c r="AK32" s="687"/>
      <c r="AL32" s="688" t="s">
        <v>231</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v>
      </c>
      <c r="BH32" s="719"/>
      <c r="BI32" s="719"/>
      <c r="BJ32" s="719"/>
      <c r="BK32" s="719"/>
      <c r="BL32" s="719"/>
      <c r="BM32" s="689">
        <v>97.4</v>
      </c>
      <c r="BN32" s="749"/>
      <c r="BO32" s="749"/>
      <c r="BP32" s="749"/>
      <c r="BQ32" s="750"/>
      <c r="BR32" s="752">
        <v>99.1</v>
      </c>
      <c r="BS32" s="719"/>
      <c r="BT32" s="719"/>
      <c r="BU32" s="719"/>
      <c r="BV32" s="719"/>
      <c r="BW32" s="719"/>
      <c r="BX32" s="689">
        <v>97.3</v>
      </c>
      <c r="BY32" s="749"/>
      <c r="BZ32" s="749"/>
      <c r="CA32" s="749"/>
      <c r="CB32" s="750"/>
      <c r="CD32" s="727"/>
      <c r="CE32" s="728"/>
      <c r="CF32" s="698" t="s">
        <v>314</v>
      </c>
      <c r="CG32" s="699"/>
      <c r="CH32" s="699"/>
      <c r="CI32" s="699"/>
      <c r="CJ32" s="699"/>
      <c r="CK32" s="699"/>
      <c r="CL32" s="699"/>
      <c r="CM32" s="699"/>
      <c r="CN32" s="699"/>
      <c r="CO32" s="699"/>
      <c r="CP32" s="699"/>
      <c r="CQ32" s="700"/>
      <c r="CR32" s="683">
        <v>2</v>
      </c>
      <c r="CS32" s="684"/>
      <c r="CT32" s="684"/>
      <c r="CU32" s="684"/>
      <c r="CV32" s="684"/>
      <c r="CW32" s="684"/>
      <c r="CX32" s="684"/>
      <c r="CY32" s="685"/>
      <c r="CZ32" s="688">
        <v>0</v>
      </c>
      <c r="DA32" s="717"/>
      <c r="DB32" s="717"/>
      <c r="DC32" s="721"/>
      <c r="DD32" s="692">
        <v>2</v>
      </c>
      <c r="DE32" s="684"/>
      <c r="DF32" s="684"/>
      <c r="DG32" s="684"/>
      <c r="DH32" s="684"/>
      <c r="DI32" s="684"/>
      <c r="DJ32" s="684"/>
      <c r="DK32" s="685"/>
      <c r="DL32" s="692">
        <v>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315</v>
      </c>
      <c r="C33" s="681"/>
      <c r="D33" s="681"/>
      <c r="E33" s="681"/>
      <c r="F33" s="681"/>
      <c r="G33" s="681"/>
      <c r="H33" s="681"/>
      <c r="I33" s="681"/>
      <c r="J33" s="681"/>
      <c r="K33" s="681"/>
      <c r="L33" s="681"/>
      <c r="M33" s="681"/>
      <c r="N33" s="681"/>
      <c r="O33" s="681"/>
      <c r="P33" s="681"/>
      <c r="Q33" s="682"/>
      <c r="R33" s="683">
        <v>3745548</v>
      </c>
      <c r="S33" s="684"/>
      <c r="T33" s="684"/>
      <c r="U33" s="684"/>
      <c r="V33" s="684"/>
      <c r="W33" s="684"/>
      <c r="X33" s="684"/>
      <c r="Y33" s="685"/>
      <c r="Z33" s="686">
        <v>6.9</v>
      </c>
      <c r="AA33" s="686"/>
      <c r="AB33" s="686"/>
      <c r="AC33" s="686"/>
      <c r="AD33" s="687" t="s">
        <v>128</v>
      </c>
      <c r="AE33" s="687"/>
      <c r="AF33" s="687"/>
      <c r="AG33" s="687"/>
      <c r="AH33" s="687"/>
      <c r="AI33" s="687"/>
      <c r="AJ33" s="687"/>
      <c r="AK33" s="687"/>
      <c r="AL33" s="688" t="s">
        <v>231</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99.2</v>
      </c>
      <c r="BH33" s="754"/>
      <c r="BI33" s="754"/>
      <c r="BJ33" s="754"/>
      <c r="BK33" s="754"/>
      <c r="BL33" s="754"/>
      <c r="BM33" s="755">
        <v>97.5</v>
      </c>
      <c r="BN33" s="754"/>
      <c r="BO33" s="754"/>
      <c r="BP33" s="754"/>
      <c r="BQ33" s="756"/>
      <c r="BR33" s="753">
        <v>99.2</v>
      </c>
      <c r="BS33" s="754"/>
      <c r="BT33" s="754"/>
      <c r="BU33" s="754"/>
      <c r="BV33" s="754"/>
      <c r="BW33" s="754"/>
      <c r="BX33" s="755">
        <v>97.3</v>
      </c>
      <c r="BY33" s="754"/>
      <c r="BZ33" s="754"/>
      <c r="CA33" s="754"/>
      <c r="CB33" s="756"/>
      <c r="CD33" s="698" t="s">
        <v>317</v>
      </c>
      <c r="CE33" s="699"/>
      <c r="CF33" s="699"/>
      <c r="CG33" s="699"/>
      <c r="CH33" s="699"/>
      <c r="CI33" s="699"/>
      <c r="CJ33" s="699"/>
      <c r="CK33" s="699"/>
      <c r="CL33" s="699"/>
      <c r="CM33" s="699"/>
      <c r="CN33" s="699"/>
      <c r="CO33" s="699"/>
      <c r="CP33" s="699"/>
      <c r="CQ33" s="700"/>
      <c r="CR33" s="683">
        <v>18816652</v>
      </c>
      <c r="CS33" s="719"/>
      <c r="CT33" s="719"/>
      <c r="CU33" s="719"/>
      <c r="CV33" s="719"/>
      <c r="CW33" s="719"/>
      <c r="CX33" s="719"/>
      <c r="CY33" s="720"/>
      <c r="CZ33" s="688">
        <v>37.700000000000003</v>
      </c>
      <c r="DA33" s="717"/>
      <c r="DB33" s="717"/>
      <c r="DC33" s="721"/>
      <c r="DD33" s="692">
        <v>14460949</v>
      </c>
      <c r="DE33" s="719"/>
      <c r="DF33" s="719"/>
      <c r="DG33" s="719"/>
      <c r="DH33" s="719"/>
      <c r="DI33" s="719"/>
      <c r="DJ33" s="719"/>
      <c r="DK33" s="720"/>
      <c r="DL33" s="692">
        <v>8078735</v>
      </c>
      <c r="DM33" s="719"/>
      <c r="DN33" s="719"/>
      <c r="DO33" s="719"/>
      <c r="DP33" s="719"/>
      <c r="DQ33" s="719"/>
      <c r="DR33" s="719"/>
      <c r="DS33" s="719"/>
      <c r="DT33" s="719"/>
      <c r="DU33" s="719"/>
      <c r="DV33" s="720"/>
      <c r="DW33" s="688">
        <v>29.4</v>
      </c>
      <c r="DX33" s="717"/>
      <c r="DY33" s="717"/>
      <c r="DZ33" s="717"/>
      <c r="EA33" s="717"/>
      <c r="EB33" s="717"/>
      <c r="EC33" s="718"/>
    </row>
    <row r="34" spans="2:133" ht="11.25" customHeight="1" x14ac:dyDescent="0.15">
      <c r="B34" s="680" t="s">
        <v>318</v>
      </c>
      <c r="C34" s="681"/>
      <c r="D34" s="681"/>
      <c r="E34" s="681"/>
      <c r="F34" s="681"/>
      <c r="G34" s="681"/>
      <c r="H34" s="681"/>
      <c r="I34" s="681"/>
      <c r="J34" s="681"/>
      <c r="K34" s="681"/>
      <c r="L34" s="681"/>
      <c r="M34" s="681"/>
      <c r="N34" s="681"/>
      <c r="O34" s="681"/>
      <c r="P34" s="681"/>
      <c r="Q34" s="682"/>
      <c r="R34" s="683">
        <v>108814</v>
      </c>
      <c r="S34" s="684"/>
      <c r="T34" s="684"/>
      <c r="U34" s="684"/>
      <c r="V34" s="684"/>
      <c r="W34" s="684"/>
      <c r="X34" s="684"/>
      <c r="Y34" s="685"/>
      <c r="Z34" s="686">
        <v>0.2</v>
      </c>
      <c r="AA34" s="686"/>
      <c r="AB34" s="686"/>
      <c r="AC34" s="686"/>
      <c r="AD34" s="687">
        <v>53113</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5968397</v>
      </c>
      <c r="CS34" s="684"/>
      <c r="CT34" s="684"/>
      <c r="CU34" s="684"/>
      <c r="CV34" s="684"/>
      <c r="CW34" s="684"/>
      <c r="CX34" s="684"/>
      <c r="CY34" s="685"/>
      <c r="CZ34" s="688">
        <v>12</v>
      </c>
      <c r="DA34" s="717"/>
      <c r="DB34" s="717"/>
      <c r="DC34" s="721"/>
      <c r="DD34" s="692">
        <v>4516541</v>
      </c>
      <c r="DE34" s="684"/>
      <c r="DF34" s="684"/>
      <c r="DG34" s="684"/>
      <c r="DH34" s="684"/>
      <c r="DI34" s="684"/>
      <c r="DJ34" s="684"/>
      <c r="DK34" s="685"/>
      <c r="DL34" s="692">
        <v>4076105</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320</v>
      </c>
      <c r="C35" s="681"/>
      <c r="D35" s="681"/>
      <c r="E35" s="681"/>
      <c r="F35" s="681"/>
      <c r="G35" s="681"/>
      <c r="H35" s="681"/>
      <c r="I35" s="681"/>
      <c r="J35" s="681"/>
      <c r="K35" s="681"/>
      <c r="L35" s="681"/>
      <c r="M35" s="681"/>
      <c r="N35" s="681"/>
      <c r="O35" s="681"/>
      <c r="P35" s="681"/>
      <c r="Q35" s="682"/>
      <c r="R35" s="683">
        <v>162139</v>
      </c>
      <c r="S35" s="684"/>
      <c r="T35" s="684"/>
      <c r="U35" s="684"/>
      <c r="V35" s="684"/>
      <c r="W35" s="684"/>
      <c r="X35" s="684"/>
      <c r="Y35" s="685"/>
      <c r="Z35" s="686">
        <v>0.3</v>
      </c>
      <c r="AA35" s="686"/>
      <c r="AB35" s="686"/>
      <c r="AC35" s="686"/>
      <c r="AD35" s="687" t="s">
        <v>231</v>
      </c>
      <c r="AE35" s="687"/>
      <c r="AF35" s="687"/>
      <c r="AG35" s="687"/>
      <c r="AH35" s="687"/>
      <c r="AI35" s="687"/>
      <c r="AJ35" s="687"/>
      <c r="AK35" s="687"/>
      <c r="AL35" s="688" t="s">
        <v>231</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629812</v>
      </c>
      <c r="CS35" s="719"/>
      <c r="CT35" s="719"/>
      <c r="CU35" s="719"/>
      <c r="CV35" s="719"/>
      <c r="CW35" s="719"/>
      <c r="CX35" s="719"/>
      <c r="CY35" s="720"/>
      <c r="CZ35" s="688">
        <v>1.3</v>
      </c>
      <c r="DA35" s="717"/>
      <c r="DB35" s="717"/>
      <c r="DC35" s="721"/>
      <c r="DD35" s="692">
        <v>502083</v>
      </c>
      <c r="DE35" s="719"/>
      <c r="DF35" s="719"/>
      <c r="DG35" s="719"/>
      <c r="DH35" s="719"/>
      <c r="DI35" s="719"/>
      <c r="DJ35" s="719"/>
      <c r="DK35" s="720"/>
      <c r="DL35" s="692">
        <v>502083</v>
      </c>
      <c r="DM35" s="719"/>
      <c r="DN35" s="719"/>
      <c r="DO35" s="719"/>
      <c r="DP35" s="719"/>
      <c r="DQ35" s="719"/>
      <c r="DR35" s="719"/>
      <c r="DS35" s="719"/>
      <c r="DT35" s="719"/>
      <c r="DU35" s="719"/>
      <c r="DV35" s="720"/>
      <c r="DW35" s="688">
        <v>1.8</v>
      </c>
      <c r="DX35" s="717"/>
      <c r="DY35" s="717"/>
      <c r="DZ35" s="717"/>
      <c r="EA35" s="717"/>
      <c r="EB35" s="717"/>
      <c r="EC35" s="718"/>
    </row>
    <row r="36" spans="2:133" ht="11.25" customHeight="1" x14ac:dyDescent="0.15">
      <c r="B36" s="680" t="s">
        <v>324</v>
      </c>
      <c r="C36" s="681"/>
      <c r="D36" s="681"/>
      <c r="E36" s="681"/>
      <c r="F36" s="681"/>
      <c r="G36" s="681"/>
      <c r="H36" s="681"/>
      <c r="I36" s="681"/>
      <c r="J36" s="681"/>
      <c r="K36" s="681"/>
      <c r="L36" s="681"/>
      <c r="M36" s="681"/>
      <c r="N36" s="681"/>
      <c r="O36" s="681"/>
      <c r="P36" s="681"/>
      <c r="Q36" s="682"/>
      <c r="R36" s="683">
        <v>3458323</v>
      </c>
      <c r="S36" s="684"/>
      <c r="T36" s="684"/>
      <c r="U36" s="684"/>
      <c r="V36" s="684"/>
      <c r="W36" s="684"/>
      <c r="X36" s="684"/>
      <c r="Y36" s="685"/>
      <c r="Z36" s="686">
        <v>6.4</v>
      </c>
      <c r="AA36" s="686"/>
      <c r="AB36" s="686"/>
      <c r="AC36" s="686"/>
      <c r="AD36" s="687" t="s">
        <v>231</v>
      </c>
      <c r="AE36" s="687"/>
      <c r="AF36" s="687"/>
      <c r="AG36" s="687"/>
      <c r="AH36" s="687"/>
      <c r="AI36" s="687"/>
      <c r="AJ36" s="687"/>
      <c r="AK36" s="687"/>
      <c r="AL36" s="688" t="s">
        <v>137</v>
      </c>
      <c r="AM36" s="689"/>
      <c r="AN36" s="689"/>
      <c r="AO36" s="690"/>
      <c r="AP36" s="235"/>
      <c r="AQ36" s="757" t="s">
        <v>325</v>
      </c>
      <c r="AR36" s="758"/>
      <c r="AS36" s="758"/>
      <c r="AT36" s="758"/>
      <c r="AU36" s="758"/>
      <c r="AV36" s="758"/>
      <c r="AW36" s="758"/>
      <c r="AX36" s="758"/>
      <c r="AY36" s="759"/>
      <c r="AZ36" s="672">
        <v>5970919</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301965</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2687290</v>
      </c>
      <c r="CS36" s="684"/>
      <c r="CT36" s="684"/>
      <c r="CU36" s="684"/>
      <c r="CV36" s="684"/>
      <c r="CW36" s="684"/>
      <c r="CX36" s="684"/>
      <c r="CY36" s="685"/>
      <c r="CZ36" s="688">
        <v>5.4</v>
      </c>
      <c r="DA36" s="717"/>
      <c r="DB36" s="717"/>
      <c r="DC36" s="721"/>
      <c r="DD36" s="692">
        <v>2143441</v>
      </c>
      <c r="DE36" s="684"/>
      <c r="DF36" s="684"/>
      <c r="DG36" s="684"/>
      <c r="DH36" s="684"/>
      <c r="DI36" s="684"/>
      <c r="DJ36" s="684"/>
      <c r="DK36" s="685"/>
      <c r="DL36" s="692">
        <v>331492</v>
      </c>
      <c r="DM36" s="684"/>
      <c r="DN36" s="684"/>
      <c r="DO36" s="684"/>
      <c r="DP36" s="684"/>
      <c r="DQ36" s="684"/>
      <c r="DR36" s="684"/>
      <c r="DS36" s="684"/>
      <c r="DT36" s="684"/>
      <c r="DU36" s="684"/>
      <c r="DV36" s="685"/>
      <c r="DW36" s="688">
        <v>1.2</v>
      </c>
      <c r="DX36" s="717"/>
      <c r="DY36" s="717"/>
      <c r="DZ36" s="717"/>
      <c r="EA36" s="717"/>
      <c r="EB36" s="717"/>
      <c r="EC36" s="718"/>
    </row>
    <row r="37" spans="2:133" ht="11.25" customHeight="1" x14ac:dyDescent="0.15">
      <c r="B37" s="680" t="s">
        <v>328</v>
      </c>
      <c r="C37" s="681"/>
      <c r="D37" s="681"/>
      <c r="E37" s="681"/>
      <c r="F37" s="681"/>
      <c r="G37" s="681"/>
      <c r="H37" s="681"/>
      <c r="I37" s="681"/>
      <c r="J37" s="681"/>
      <c r="K37" s="681"/>
      <c r="L37" s="681"/>
      <c r="M37" s="681"/>
      <c r="N37" s="681"/>
      <c r="O37" s="681"/>
      <c r="P37" s="681"/>
      <c r="Q37" s="682"/>
      <c r="R37" s="683">
        <v>2421534</v>
      </c>
      <c r="S37" s="684"/>
      <c r="T37" s="684"/>
      <c r="U37" s="684"/>
      <c r="V37" s="684"/>
      <c r="W37" s="684"/>
      <c r="X37" s="684"/>
      <c r="Y37" s="685"/>
      <c r="Z37" s="686">
        <v>4.5</v>
      </c>
      <c r="AA37" s="686"/>
      <c r="AB37" s="686"/>
      <c r="AC37" s="686"/>
      <c r="AD37" s="687" t="s">
        <v>231</v>
      </c>
      <c r="AE37" s="687"/>
      <c r="AF37" s="687"/>
      <c r="AG37" s="687"/>
      <c r="AH37" s="687"/>
      <c r="AI37" s="687"/>
      <c r="AJ37" s="687"/>
      <c r="AK37" s="687"/>
      <c r="AL37" s="688" t="s">
        <v>137</v>
      </c>
      <c r="AM37" s="689"/>
      <c r="AN37" s="689"/>
      <c r="AO37" s="690"/>
      <c r="AQ37" s="761" t="s">
        <v>329</v>
      </c>
      <c r="AR37" s="762"/>
      <c r="AS37" s="762"/>
      <c r="AT37" s="762"/>
      <c r="AU37" s="762"/>
      <c r="AV37" s="762"/>
      <c r="AW37" s="762"/>
      <c r="AX37" s="762"/>
      <c r="AY37" s="763"/>
      <c r="AZ37" s="683">
        <v>1567621</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264624</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279020</v>
      </c>
      <c r="CS37" s="719"/>
      <c r="CT37" s="719"/>
      <c r="CU37" s="719"/>
      <c r="CV37" s="719"/>
      <c r="CW37" s="719"/>
      <c r="CX37" s="719"/>
      <c r="CY37" s="720"/>
      <c r="CZ37" s="688">
        <v>0.6</v>
      </c>
      <c r="DA37" s="717"/>
      <c r="DB37" s="717"/>
      <c r="DC37" s="721"/>
      <c r="DD37" s="692">
        <v>279020</v>
      </c>
      <c r="DE37" s="719"/>
      <c r="DF37" s="719"/>
      <c r="DG37" s="719"/>
      <c r="DH37" s="719"/>
      <c r="DI37" s="719"/>
      <c r="DJ37" s="719"/>
      <c r="DK37" s="720"/>
      <c r="DL37" s="692">
        <v>279020</v>
      </c>
      <c r="DM37" s="719"/>
      <c r="DN37" s="719"/>
      <c r="DO37" s="719"/>
      <c r="DP37" s="719"/>
      <c r="DQ37" s="719"/>
      <c r="DR37" s="719"/>
      <c r="DS37" s="719"/>
      <c r="DT37" s="719"/>
      <c r="DU37" s="719"/>
      <c r="DV37" s="720"/>
      <c r="DW37" s="688">
        <v>1</v>
      </c>
      <c r="DX37" s="717"/>
      <c r="DY37" s="717"/>
      <c r="DZ37" s="717"/>
      <c r="EA37" s="717"/>
      <c r="EB37" s="717"/>
      <c r="EC37" s="718"/>
    </row>
    <row r="38" spans="2:133" ht="11.25" customHeight="1" x14ac:dyDescent="0.15">
      <c r="B38" s="680" t="s">
        <v>332</v>
      </c>
      <c r="C38" s="681"/>
      <c r="D38" s="681"/>
      <c r="E38" s="681"/>
      <c r="F38" s="681"/>
      <c r="G38" s="681"/>
      <c r="H38" s="681"/>
      <c r="I38" s="681"/>
      <c r="J38" s="681"/>
      <c r="K38" s="681"/>
      <c r="L38" s="681"/>
      <c r="M38" s="681"/>
      <c r="N38" s="681"/>
      <c r="O38" s="681"/>
      <c r="P38" s="681"/>
      <c r="Q38" s="682"/>
      <c r="R38" s="683">
        <v>1892931</v>
      </c>
      <c r="S38" s="684"/>
      <c r="T38" s="684"/>
      <c r="U38" s="684"/>
      <c r="V38" s="684"/>
      <c r="W38" s="684"/>
      <c r="X38" s="684"/>
      <c r="Y38" s="685"/>
      <c r="Z38" s="686">
        <v>3.5</v>
      </c>
      <c r="AA38" s="686"/>
      <c r="AB38" s="686"/>
      <c r="AC38" s="686"/>
      <c r="AD38" s="687">
        <v>382</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195102</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17205</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5626334</v>
      </c>
      <c r="CS38" s="684"/>
      <c r="CT38" s="684"/>
      <c r="CU38" s="684"/>
      <c r="CV38" s="684"/>
      <c r="CW38" s="684"/>
      <c r="CX38" s="684"/>
      <c r="CY38" s="685"/>
      <c r="CZ38" s="688">
        <v>11.3</v>
      </c>
      <c r="DA38" s="717"/>
      <c r="DB38" s="717"/>
      <c r="DC38" s="721"/>
      <c r="DD38" s="692">
        <v>4839070</v>
      </c>
      <c r="DE38" s="684"/>
      <c r="DF38" s="684"/>
      <c r="DG38" s="684"/>
      <c r="DH38" s="684"/>
      <c r="DI38" s="684"/>
      <c r="DJ38" s="684"/>
      <c r="DK38" s="685"/>
      <c r="DL38" s="692">
        <v>3169055</v>
      </c>
      <c r="DM38" s="684"/>
      <c r="DN38" s="684"/>
      <c r="DO38" s="684"/>
      <c r="DP38" s="684"/>
      <c r="DQ38" s="684"/>
      <c r="DR38" s="684"/>
      <c r="DS38" s="684"/>
      <c r="DT38" s="684"/>
      <c r="DU38" s="684"/>
      <c r="DV38" s="685"/>
      <c r="DW38" s="688">
        <v>11.5</v>
      </c>
      <c r="DX38" s="717"/>
      <c r="DY38" s="717"/>
      <c r="DZ38" s="717"/>
      <c r="EA38" s="717"/>
      <c r="EB38" s="717"/>
      <c r="EC38" s="718"/>
    </row>
    <row r="39" spans="2:133" ht="11.25" customHeight="1" x14ac:dyDescent="0.15">
      <c r="B39" s="680" t="s">
        <v>336</v>
      </c>
      <c r="C39" s="681"/>
      <c r="D39" s="681"/>
      <c r="E39" s="681"/>
      <c r="F39" s="681"/>
      <c r="G39" s="681"/>
      <c r="H39" s="681"/>
      <c r="I39" s="681"/>
      <c r="J39" s="681"/>
      <c r="K39" s="681"/>
      <c r="L39" s="681"/>
      <c r="M39" s="681"/>
      <c r="N39" s="681"/>
      <c r="O39" s="681"/>
      <c r="P39" s="681"/>
      <c r="Q39" s="682"/>
      <c r="R39" s="683">
        <v>4908900</v>
      </c>
      <c r="S39" s="684"/>
      <c r="T39" s="684"/>
      <c r="U39" s="684"/>
      <c r="V39" s="684"/>
      <c r="W39" s="684"/>
      <c r="X39" s="684"/>
      <c r="Y39" s="685"/>
      <c r="Z39" s="686">
        <v>9.1</v>
      </c>
      <c r="AA39" s="686"/>
      <c r="AB39" s="686"/>
      <c r="AC39" s="686"/>
      <c r="AD39" s="687" t="s">
        <v>231</v>
      </c>
      <c r="AE39" s="687"/>
      <c r="AF39" s="687"/>
      <c r="AG39" s="687"/>
      <c r="AH39" s="687"/>
      <c r="AI39" s="687"/>
      <c r="AJ39" s="687"/>
      <c r="AK39" s="687"/>
      <c r="AL39" s="688" t="s">
        <v>231</v>
      </c>
      <c r="AM39" s="689"/>
      <c r="AN39" s="689"/>
      <c r="AO39" s="690"/>
      <c r="AQ39" s="761" t="s">
        <v>337</v>
      </c>
      <c r="AR39" s="762"/>
      <c r="AS39" s="762"/>
      <c r="AT39" s="762"/>
      <c r="AU39" s="762"/>
      <c r="AV39" s="762"/>
      <c r="AW39" s="762"/>
      <c r="AX39" s="762"/>
      <c r="AY39" s="763"/>
      <c r="AZ39" s="683">
        <v>149483</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27349</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2633731</v>
      </c>
      <c r="CS39" s="719"/>
      <c r="CT39" s="719"/>
      <c r="CU39" s="719"/>
      <c r="CV39" s="719"/>
      <c r="CW39" s="719"/>
      <c r="CX39" s="719"/>
      <c r="CY39" s="720"/>
      <c r="CZ39" s="688">
        <v>5.3</v>
      </c>
      <c r="DA39" s="717"/>
      <c r="DB39" s="717"/>
      <c r="DC39" s="721"/>
      <c r="DD39" s="692">
        <v>2456754</v>
      </c>
      <c r="DE39" s="719"/>
      <c r="DF39" s="719"/>
      <c r="DG39" s="719"/>
      <c r="DH39" s="719"/>
      <c r="DI39" s="719"/>
      <c r="DJ39" s="719"/>
      <c r="DK39" s="720"/>
      <c r="DL39" s="692" t="s">
        <v>128</v>
      </c>
      <c r="DM39" s="719"/>
      <c r="DN39" s="719"/>
      <c r="DO39" s="719"/>
      <c r="DP39" s="719"/>
      <c r="DQ39" s="719"/>
      <c r="DR39" s="719"/>
      <c r="DS39" s="719"/>
      <c r="DT39" s="719"/>
      <c r="DU39" s="719"/>
      <c r="DV39" s="720"/>
      <c r="DW39" s="688" t="s">
        <v>231</v>
      </c>
      <c r="DX39" s="717"/>
      <c r="DY39" s="717"/>
      <c r="DZ39" s="717"/>
      <c r="EA39" s="717"/>
      <c r="EB39" s="717"/>
      <c r="EC39" s="718"/>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137</v>
      </c>
      <c r="S40" s="684"/>
      <c r="T40" s="684"/>
      <c r="U40" s="684"/>
      <c r="V40" s="684"/>
      <c r="W40" s="684"/>
      <c r="X40" s="684"/>
      <c r="Y40" s="685"/>
      <c r="Z40" s="686" t="s">
        <v>128</v>
      </c>
      <c r="AA40" s="686"/>
      <c r="AB40" s="686"/>
      <c r="AC40" s="686"/>
      <c r="AD40" s="687" t="s">
        <v>231</v>
      </c>
      <c r="AE40" s="687"/>
      <c r="AF40" s="687"/>
      <c r="AG40" s="687"/>
      <c r="AH40" s="687"/>
      <c r="AI40" s="687"/>
      <c r="AJ40" s="687"/>
      <c r="AK40" s="687"/>
      <c r="AL40" s="688" t="s">
        <v>128</v>
      </c>
      <c r="AM40" s="689"/>
      <c r="AN40" s="689"/>
      <c r="AO40" s="690"/>
      <c r="AQ40" s="761" t="s">
        <v>341</v>
      </c>
      <c r="AR40" s="762"/>
      <c r="AS40" s="762"/>
      <c r="AT40" s="762"/>
      <c r="AU40" s="762"/>
      <c r="AV40" s="762"/>
      <c r="AW40" s="762"/>
      <c r="AX40" s="762"/>
      <c r="AY40" s="763"/>
      <c r="AZ40" s="683" t="s">
        <v>137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95</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1271088</v>
      </c>
      <c r="CS40" s="684"/>
      <c r="CT40" s="684"/>
      <c r="CU40" s="684"/>
      <c r="CV40" s="684"/>
      <c r="CW40" s="684"/>
      <c r="CX40" s="684"/>
      <c r="CY40" s="685"/>
      <c r="CZ40" s="688">
        <v>2.5</v>
      </c>
      <c r="DA40" s="717"/>
      <c r="DB40" s="717"/>
      <c r="DC40" s="721"/>
      <c r="DD40" s="692">
        <v>3060</v>
      </c>
      <c r="DE40" s="684"/>
      <c r="DF40" s="684"/>
      <c r="DG40" s="684"/>
      <c r="DH40" s="684"/>
      <c r="DI40" s="684"/>
      <c r="DJ40" s="684"/>
      <c r="DK40" s="685"/>
      <c r="DL40" s="692" t="s">
        <v>231</v>
      </c>
      <c r="DM40" s="684"/>
      <c r="DN40" s="684"/>
      <c r="DO40" s="684"/>
      <c r="DP40" s="684"/>
      <c r="DQ40" s="684"/>
      <c r="DR40" s="684"/>
      <c r="DS40" s="684"/>
      <c r="DT40" s="684"/>
      <c r="DU40" s="684"/>
      <c r="DV40" s="685"/>
      <c r="DW40" s="688" t="s">
        <v>128</v>
      </c>
      <c r="DX40" s="717"/>
      <c r="DY40" s="717"/>
      <c r="DZ40" s="717"/>
      <c r="EA40" s="717"/>
      <c r="EB40" s="717"/>
      <c r="EC40" s="718"/>
    </row>
    <row r="41" spans="2:133" ht="11.25" customHeight="1" x14ac:dyDescent="0.15">
      <c r="B41" s="680" t="s">
        <v>345</v>
      </c>
      <c r="C41" s="681"/>
      <c r="D41" s="681"/>
      <c r="E41" s="681"/>
      <c r="F41" s="681"/>
      <c r="G41" s="681"/>
      <c r="H41" s="681"/>
      <c r="I41" s="681"/>
      <c r="J41" s="681"/>
      <c r="K41" s="681"/>
      <c r="L41" s="681"/>
      <c r="M41" s="681"/>
      <c r="N41" s="681"/>
      <c r="O41" s="681"/>
      <c r="P41" s="681"/>
      <c r="Q41" s="682"/>
      <c r="R41" s="683">
        <v>1336700</v>
      </c>
      <c r="S41" s="684"/>
      <c r="T41" s="684"/>
      <c r="U41" s="684"/>
      <c r="V41" s="684"/>
      <c r="W41" s="684"/>
      <c r="X41" s="684"/>
      <c r="Y41" s="685"/>
      <c r="Z41" s="686">
        <v>2.5</v>
      </c>
      <c r="AA41" s="686"/>
      <c r="AB41" s="686"/>
      <c r="AC41" s="686"/>
      <c r="AD41" s="687" t="s">
        <v>128</v>
      </c>
      <c r="AE41" s="687"/>
      <c r="AF41" s="687"/>
      <c r="AG41" s="687"/>
      <c r="AH41" s="687"/>
      <c r="AI41" s="687"/>
      <c r="AJ41" s="687"/>
      <c r="AK41" s="687"/>
      <c r="AL41" s="688" t="s">
        <v>231</v>
      </c>
      <c r="AM41" s="689"/>
      <c r="AN41" s="689"/>
      <c r="AO41" s="690"/>
      <c r="AQ41" s="761" t="s">
        <v>346</v>
      </c>
      <c r="AR41" s="762"/>
      <c r="AS41" s="762"/>
      <c r="AT41" s="762"/>
      <c r="AU41" s="762"/>
      <c r="AV41" s="762"/>
      <c r="AW41" s="762"/>
      <c r="AX41" s="762"/>
      <c r="AY41" s="763"/>
      <c r="AZ41" s="683">
        <v>988804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231</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128</v>
      </c>
      <c r="DA41" s="717"/>
      <c r="DB41" s="717"/>
      <c r="DC41" s="721"/>
      <c r="DD41" s="692" t="s">
        <v>231</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349</v>
      </c>
      <c r="C42" s="734"/>
      <c r="D42" s="734"/>
      <c r="E42" s="734"/>
      <c r="F42" s="734"/>
      <c r="G42" s="734"/>
      <c r="H42" s="734"/>
      <c r="I42" s="734"/>
      <c r="J42" s="734"/>
      <c r="K42" s="734"/>
      <c r="L42" s="734"/>
      <c r="M42" s="734"/>
      <c r="N42" s="734"/>
      <c r="O42" s="734"/>
      <c r="P42" s="734"/>
      <c r="Q42" s="735"/>
      <c r="R42" s="768">
        <v>54125322</v>
      </c>
      <c r="S42" s="769"/>
      <c r="T42" s="769"/>
      <c r="U42" s="769"/>
      <c r="V42" s="769"/>
      <c r="W42" s="769"/>
      <c r="X42" s="769"/>
      <c r="Y42" s="777"/>
      <c r="Z42" s="778">
        <v>100</v>
      </c>
      <c r="AA42" s="778"/>
      <c r="AB42" s="778"/>
      <c r="AC42" s="778"/>
      <c r="AD42" s="779">
        <v>26187299</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3069909</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292</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6866910</v>
      </c>
      <c r="CS42" s="684"/>
      <c r="CT42" s="684"/>
      <c r="CU42" s="684"/>
      <c r="CV42" s="684"/>
      <c r="CW42" s="684"/>
      <c r="CX42" s="684"/>
      <c r="CY42" s="685"/>
      <c r="CZ42" s="688">
        <v>13.8</v>
      </c>
      <c r="DA42" s="689"/>
      <c r="DB42" s="689"/>
      <c r="DC42" s="701"/>
      <c r="DD42" s="692">
        <v>1445741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119934</v>
      </c>
      <c r="CS43" s="719"/>
      <c r="CT43" s="719"/>
      <c r="CU43" s="719"/>
      <c r="CV43" s="719"/>
      <c r="CW43" s="719"/>
      <c r="CX43" s="719"/>
      <c r="CY43" s="720"/>
      <c r="CZ43" s="688">
        <v>0.2</v>
      </c>
      <c r="DA43" s="717"/>
      <c r="DB43" s="717"/>
      <c r="DC43" s="721"/>
      <c r="DD43" s="692">
        <v>119934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354</v>
      </c>
      <c r="CG44" s="681"/>
      <c r="CH44" s="681"/>
      <c r="CI44" s="681"/>
      <c r="CJ44" s="681"/>
      <c r="CK44" s="681"/>
      <c r="CL44" s="681"/>
      <c r="CM44" s="681"/>
      <c r="CN44" s="681"/>
      <c r="CO44" s="681"/>
      <c r="CP44" s="681"/>
      <c r="CQ44" s="682"/>
      <c r="CR44" s="683">
        <v>5848799</v>
      </c>
      <c r="CS44" s="684"/>
      <c r="CT44" s="684"/>
      <c r="CU44" s="684"/>
      <c r="CV44" s="684"/>
      <c r="CW44" s="684"/>
      <c r="CX44" s="684"/>
      <c r="CY44" s="685"/>
      <c r="CZ44" s="688">
        <v>11.7</v>
      </c>
      <c r="DA44" s="689"/>
      <c r="DB44" s="689"/>
      <c r="DC44" s="701"/>
      <c r="DD44" s="692">
        <v>1277228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355</v>
      </c>
      <c r="CG45" s="681"/>
      <c r="CH45" s="681"/>
      <c r="CI45" s="681"/>
      <c r="CJ45" s="681"/>
      <c r="CK45" s="681"/>
      <c r="CL45" s="681"/>
      <c r="CM45" s="681"/>
      <c r="CN45" s="681"/>
      <c r="CO45" s="681"/>
      <c r="CP45" s="681"/>
      <c r="CQ45" s="682"/>
      <c r="CR45" s="683">
        <v>2419270</v>
      </c>
      <c r="CS45" s="719"/>
      <c r="CT45" s="719"/>
      <c r="CU45" s="719"/>
      <c r="CV45" s="719"/>
      <c r="CW45" s="719"/>
      <c r="CX45" s="719"/>
      <c r="CY45" s="720"/>
      <c r="CZ45" s="688">
        <v>4.8</v>
      </c>
      <c r="DA45" s="717"/>
      <c r="DB45" s="717"/>
      <c r="DC45" s="721"/>
      <c r="DD45" s="692">
        <v>84807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3375011</v>
      </c>
      <c r="CS46" s="684"/>
      <c r="CT46" s="684"/>
      <c r="CU46" s="684"/>
      <c r="CV46" s="684"/>
      <c r="CW46" s="684"/>
      <c r="CX46" s="684"/>
      <c r="CY46" s="685"/>
      <c r="CZ46" s="688">
        <v>6.8</v>
      </c>
      <c r="DA46" s="689"/>
      <c r="DB46" s="689"/>
      <c r="DC46" s="701"/>
      <c r="DD46" s="692">
        <v>1173992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1018111</v>
      </c>
      <c r="CS47" s="719"/>
      <c r="CT47" s="719"/>
      <c r="CU47" s="719"/>
      <c r="CV47" s="719"/>
      <c r="CW47" s="719"/>
      <c r="CX47" s="719"/>
      <c r="CY47" s="720"/>
      <c r="CZ47" s="688">
        <v>2</v>
      </c>
      <c r="DA47" s="717"/>
      <c r="DB47" s="717"/>
      <c r="DC47" s="721"/>
      <c r="DD47" s="692">
        <v>168513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360</v>
      </c>
      <c r="CD48" s="799"/>
      <c r="CE48" s="800"/>
      <c r="CF48" s="680" t="s">
        <v>361</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231</v>
      </c>
      <c r="DA48" s="689"/>
      <c r="DB48" s="689"/>
      <c r="DC48" s="701"/>
      <c r="DD48" s="692" t="s">
        <v>231</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362</v>
      </c>
      <c r="CE49" s="734"/>
      <c r="CF49" s="734"/>
      <c r="CG49" s="734"/>
      <c r="CH49" s="734"/>
      <c r="CI49" s="734"/>
      <c r="CJ49" s="734"/>
      <c r="CK49" s="734"/>
      <c r="CL49" s="734"/>
      <c r="CM49" s="734"/>
      <c r="CN49" s="734"/>
      <c r="CO49" s="734"/>
      <c r="CP49" s="734"/>
      <c r="CQ49" s="735"/>
      <c r="CR49" s="768">
        <v>49893189</v>
      </c>
      <c r="CS49" s="754"/>
      <c r="CT49" s="754"/>
      <c r="CU49" s="754"/>
      <c r="CV49" s="754"/>
      <c r="CW49" s="754"/>
      <c r="CX49" s="754"/>
      <c r="CY49" s="785"/>
      <c r="CZ49" s="780">
        <v>100</v>
      </c>
      <c r="DA49" s="786"/>
      <c r="DB49" s="786"/>
      <c r="DC49" s="787"/>
      <c r="DD49" s="788">
        <v>31992126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1ovMahADCVNie0obYYQUUPWrg7C3Ul2t+EACY41kaP/lMGyvnfHVBZ5IYZiSBPgp/bLsOCfjd/91kKn8KyQ==" saltValue="eRoMJNNNJww53sm9Re93V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385</v>
      </c>
      <c r="C7" s="816"/>
      <c r="D7" s="816"/>
      <c r="E7" s="816"/>
      <c r="F7" s="816"/>
      <c r="G7" s="816"/>
      <c r="H7" s="816"/>
      <c r="I7" s="816"/>
      <c r="J7" s="816"/>
      <c r="K7" s="816"/>
      <c r="L7" s="816"/>
      <c r="M7" s="816"/>
      <c r="N7" s="816"/>
      <c r="O7" s="816"/>
      <c r="P7" s="817"/>
      <c r="Q7" s="818">
        <v>54074</v>
      </c>
      <c r="R7" s="819"/>
      <c r="S7" s="819"/>
      <c r="T7" s="819"/>
      <c r="U7" s="819"/>
      <c r="V7" s="819">
        <v>49842</v>
      </c>
      <c r="W7" s="819"/>
      <c r="X7" s="819"/>
      <c r="Y7" s="819"/>
      <c r="Z7" s="819"/>
      <c r="AA7" s="819">
        <v>4232</v>
      </c>
      <c r="AB7" s="819"/>
      <c r="AC7" s="819"/>
      <c r="AD7" s="819"/>
      <c r="AE7" s="820"/>
      <c r="AF7" s="821">
        <v>2748</v>
      </c>
      <c r="AG7" s="822"/>
      <c r="AH7" s="822"/>
      <c r="AI7" s="822"/>
      <c r="AJ7" s="823"/>
      <c r="AK7" s="859" t="s">
        <v>591</v>
      </c>
      <c r="AL7" s="860"/>
      <c r="AM7" s="860"/>
      <c r="AN7" s="860"/>
      <c r="AO7" s="860"/>
      <c r="AP7" s="860">
        <v>39224</v>
      </c>
      <c r="AQ7" s="860"/>
      <c r="AR7" s="860"/>
      <c r="AS7" s="860"/>
      <c r="AT7" s="860"/>
      <c r="AU7" s="861"/>
      <c r="AV7" s="861"/>
      <c r="AW7" s="861"/>
      <c r="AX7" s="861"/>
      <c r="AY7" s="862"/>
      <c r="AZ7" s="253"/>
      <c r="BA7" s="253"/>
      <c r="BB7" s="253"/>
      <c r="BC7" s="253"/>
      <c r="BD7" s="253"/>
      <c r="BE7" s="254"/>
      <c r="BF7" s="254"/>
      <c r="BG7" s="254"/>
      <c r="BH7" s="254"/>
      <c r="BI7" s="254"/>
      <c r="BJ7" s="254"/>
      <c r="BK7" s="254"/>
      <c r="BL7" s="254"/>
      <c r="BM7" s="254"/>
      <c r="BN7" s="254"/>
      <c r="BO7" s="254"/>
      <c r="BP7" s="254"/>
      <c r="BQ7" s="260">
        <v>1</v>
      </c>
      <c r="BR7" s="261"/>
      <c r="BS7" s="863" t="s">
        <v>597</v>
      </c>
      <c r="BT7" s="864"/>
      <c r="BU7" s="864"/>
      <c r="BV7" s="864"/>
      <c r="BW7" s="864"/>
      <c r="BX7" s="864"/>
      <c r="BY7" s="864"/>
      <c r="BZ7" s="864"/>
      <c r="CA7" s="864"/>
      <c r="CB7" s="864"/>
      <c r="CC7" s="864"/>
      <c r="CD7" s="864"/>
      <c r="CE7" s="864"/>
      <c r="CF7" s="864"/>
      <c r="CG7" s="865"/>
      <c r="CH7" s="855">
        <v>0</v>
      </c>
      <c r="CI7" s="856"/>
      <c r="CJ7" s="856"/>
      <c r="CK7" s="856"/>
      <c r="CL7" s="857"/>
      <c r="CM7" s="855">
        <v>949</v>
      </c>
      <c r="CN7" s="856"/>
      <c r="CO7" s="856"/>
      <c r="CP7" s="856"/>
      <c r="CQ7" s="857"/>
      <c r="CR7" s="855">
        <v>500</v>
      </c>
      <c r="CS7" s="856"/>
      <c r="CT7" s="856"/>
      <c r="CU7" s="856"/>
      <c r="CV7" s="857"/>
      <c r="CW7" s="855">
        <v>0</v>
      </c>
      <c r="CX7" s="856"/>
      <c r="CY7" s="856"/>
      <c r="CZ7" s="856"/>
      <c r="DA7" s="857"/>
      <c r="DB7" s="858" t="s">
        <v>591</v>
      </c>
      <c r="DC7" s="856"/>
      <c r="DD7" s="856"/>
      <c r="DE7" s="856"/>
      <c r="DF7" s="857"/>
      <c r="DG7" s="855" t="s">
        <v>591</v>
      </c>
      <c r="DH7" s="856"/>
      <c r="DI7" s="856"/>
      <c r="DJ7" s="856"/>
      <c r="DK7" s="857"/>
      <c r="DL7" s="855" t="s">
        <v>520</v>
      </c>
      <c r="DM7" s="856"/>
      <c r="DN7" s="856"/>
      <c r="DO7" s="856"/>
      <c r="DP7" s="857"/>
      <c r="DQ7" s="855" t="s">
        <v>520</v>
      </c>
      <c r="DR7" s="856"/>
      <c r="DS7" s="856"/>
      <c r="DT7" s="856"/>
      <c r="DU7" s="857"/>
      <c r="DV7" s="836"/>
      <c r="DW7" s="837"/>
      <c r="DX7" s="837"/>
      <c r="DY7" s="837"/>
      <c r="DZ7" s="838"/>
      <c r="EA7" s="255"/>
    </row>
    <row r="8" spans="1:131" s="256" customFormat="1" ht="26.25" customHeight="1" x14ac:dyDescent="0.15">
      <c r="A8" s="262">
        <v>2</v>
      </c>
      <c r="B8" s="839" t="s">
        <v>386</v>
      </c>
      <c r="C8" s="840"/>
      <c r="D8" s="840"/>
      <c r="E8" s="840"/>
      <c r="F8" s="840"/>
      <c r="G8" s="840"/>
      <c r="H8" s="840"/>
      <c r="I8" s="840"/>
      <c r="J8" s="840"/>
      <c r="K8" s="840"/>
      <c r="L8" s="840"/>
      <c r="M8" s="840"/>
      <c r="N8" s="840"/>
      <c r="O8" s="840"/>
      <c r="P8" s="841"/>
      <c r="Q8" s="842">
        <v>166</v>
      </c>
      <c r="R8" s="843"/>
      <c r="S8" s="843"/>
      <c r="T8" s="843"/>
      <c r="U8" s="843"/>
      <c r="V8" s="843">
        <v>166</v>
      </c>
      <c r="W8" s="843"/>
      <c r="X8" s="843"/>
      <c r="Y8" s="843"/>
      <c r="Z8" s="843"/>
      <c r="AA8" s="843">
        <v>0</v>
      </c>
      <c r="AB8" s="843"/>
      <c r="AC8" s="843"/>
      <c r="AD8" s="843"/>
      <c r="AE8" s="844"/>
      <c r="AF8" s="845" t="s">
        <v>128</v>
      </c>
      <c r="AG8" s="846"/>
      <c r="AH8" s="846"/>
      <c r="AI8" s="846"/>
      <c r="AJ8" s="847"/>
      <c r="AK8" s="848">
        <v>115</v>
      </c>
      <c r="AL8" s="849"/>
      <c r="AM8" s="849"/>
      <c r="AN8" s="849"/>
      <c r="AO8" s="849"/>
      <c r="AP8" s="849" t="s">
        <v>591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598</v>
      </c>
      <c r="BT8" s="853"/>
      <c r="BU8" s="853"/>
      <c r="BV8" s="853"/>
      <c r="BW8" s="853"/>
      <c r="BX8" s="853"/>
      <c r="BY8" s="853"/>
      <c r="BZ8" s="853"/>
      <c r="CA8" s="853"/>
      <c r="CB8" s="853"/>
      <c r="CC8" s="853"/>
      <c r="CD8" s="853"/>
      <c r="CE8" s="853"/>
      <c r="CF8" s="853"/>
      <c r="CG8" s="854"/>
      <c r="CH8" s="866">
        <v>0</v>
      </c>
      <c r="CI8" s="867"/>
      <c r="CJ8" s="867"/>
      <c r="CK8" s="867"/>
      <c r="CL8" s="868"/>
      <c r="CM8" s="866">
        <v>35</v>
      </c>
      <c r="CN8" s="867"/>
      <c r="CO8" s="867"/>
      <c r="CP8" s="867"/>
      <c r="CQ8" s="868"/>
      <c r="CR8" s="866">
        <v>20</v>
      </c>
      <c r="CS8" s="867"/>
      <c r="CT8" s="867"/>
      <c r="CU8" s="867"/>
      <c r="CV8" s="868"/>
      <c r="CW8" s="866">
        <v>9</v>
      </c>
      <c r="CX8" s="867"/>
      <c r="CY8" s="867"/>
      <c r="CZ8" s="867"/>
      <c r="DA8" s="868"/>
      <c r="DB8" s="866" t="s">
        <v>591</v>
      </c>
      <c r="DC8" s="867"/>
      <c r="DD8" s="867"/>
      <c r="DE8" s="867"/>
      <c r="DF8" s="868"/>
      <c r="DG8" s="866" t="s">
        <v>591</v>
      </c>
      <c r="DH8" s="867"/>
      <c r="DI8" s="867"/>
      <c r="DJ8" s="867"/>
      <c r="DK8" s="868"/>
      <c r="DL8" s="866" t="s">
        <v>520</v>
      </c>
      <c r="DM8" s="867"/>
      <c r="DN8" s="867"/>
      <c r="DO8" s="867"/>
      <c r="DP8" s="868"/>
      <c r="DQ8" s="866" t="s">
        <v>520</v>
      </c>
      <c r="DR8" s="867"/>
      <c r="DS8" s="867"/>
      <c r="DT8" s="867"/>
      <c r="DU8" s="868"/>
      <c r="DV8" s="869"/>
      <c r="DW8" s="870"/>
      <c r="DX8" s="870"/>
      <c r="DY8" s="870"/>
      <c r="DZ8" s="871"/>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599</v>
      </c>
      <c r="BT9" s="853"/>
      <c r="BU9" s="853"/>
      <c r="BV9" s="853"/>
      <c r="BW9" s="853"/>
      <c r="BX9" s="853"/>
      <c r="BY9" s="853"/>
      <c r="BZ9" s="853"/>
      <c r="CA9" s="853"/>
      <c r="CB9" s="853"/>
      <c r="CC9" s="853"/>
      <c r="CD9" s="853"/>
      <c r="CE9" s="853"/>
      <c r="CF9" s="853"/>
      <c r="CG9" s="854"/>
      <c r="CH9" s="866">
        <v>5</v>
      </c>
      <c r="CI9" s="867"/>
      <c r="CJ9" s="867"/>
      <c r="CK9" s="867"/>
      <c r="CL9" s="868"/>
      <c r="CM9" s="866">
        <v>379</v>
      </c>
      <c r="CN9" s="867"/>
      <c r="CO9" s="867"/>
      <c r="CP9" s="867"/>
      <c r="CQ9" s="868"/>
      <c r="CR9" s="866">
        <v>5</v>
      </c>
      <c r="CS9" s="867"/>
      <c r="CT9" s="867"/>
      <c r="CU9" s="867"/>
      <c r="CV9" s="868"/>
      <c r="CW9" s="866">
        <v>0</v>
      </c>
      <c r="CX9" s="867"/>
      <c r="CY9" s="867"/>
      <c r="CZ9" s="867"/>
      <c r="DA9" s="868"/>
      <c r="DB9" s="866" t="s">
        <v>591</v>
      </c>
      <c r="DC9" s="867"/>
      <c r="DD9" s="867"/>
      <c r="DE9" s="867"/>
      <c r="DF9" s="868"/>
      <c r="DG9" s="866">
        <v>119</v>
      </c>
      <c r="DH9" s="867"/>
      <c r="DI9" s="867"/>
      <c r="DJ9" s="867"/>
      <c r="DK9" s="868"/>
      <c r="DL9" s="866" t="s">
        <v>520</v>
      </c>
      <c r="DM9" s="867"/>
      <c r="DN9" s="867"/>
      <c r="DO9" s="867"/>
      <c r="DP9" s="868"/>
      <c r="DQ9" s="866" t="s">
        <v>520</v>
      </c>
      <c r="DR9" s="867"/>
      <c r="DS9" s="867"/>
      <c r="DT9" s="867"/>
      <c r="DU9" s="868"/>
      <c r="DV9" s="869"/>
      <c r="DW9" s="870"/>
      <c r="DX9" s="870"/>
      <c r="DY9" s="870"/>
      <c r="DZ9" s="871"/>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600</v>
      </c>
      <c r="BT10" s="853"/>
      <c r="BU10" s="853"/>
      <c r="BV10" s="853"/>
      <c r="BW10" s="853"/>
      <c r="BX10" s="853"/>
      <c r="BY10" s="853"/>
      <c r="BZ10" s="853"/>
      <c r="CA10" s="853"/>
      <c r="CB10" s="853"/>
      <c r="CC10" s="853"/>
      <c r="CD10" s="853"/>
      <c r="CE10" s="853"/>
      <c r="CF10" s="853"/>
      <c r="CG10" s="854"/>
      <c r="CH10" s="866">
        <v>-12</v>
      </c>
      <c r="CI10" s="867"/>
      <c r="CJ10" s="867"/>
      <c r="CK10" s="867"/>
      <c r="CL10" s="868"/>
      <c r="CM10" s="866">
        <v>290</v>
      </c>
      <c r="CN10" s="867"/>
      <c r="CO10" s="867"/>
      <c r="CP10" s="867"/>
      <c r="CQ10" s="868"/>
      <c r="CR10" s="866">
        <v>25</v>
      </c>
      <c r="CS10" s="867"/>
      <c r="CT10" s="867"/>
      <c r="CU10" s="867"/>
      <c r="CV10" s="868"/>
      <c r="CW10" s="866">
        <v>0</v>
      </c>
      <c r="CX10" s="867"/>
      <c r="CY10" s="867"/>
      <c r="CZ10" s="867"/>
      <c r="DA10" s="868"/>
      <c r="DB10" s="866" t="s">
        <v>591</v>
      </c>
      <c r="DC10" s="867"/>
      <c r="DD10" s="867"/>
      <c r="DE10" s="867"/>
      <c r="DF10" s="868"/>
      <c r="DG10" s="866" t="s">
        <v>591</v>
      </c>
      <c r="DH10" s="867"/>
      <c r="DI10" s="867"/>
      <c r="DJ10" s="867"/>
      <c r="DK10" s="868"/>
      <c r="DL10" s="866" t="s">
        <v>520</v>
      </c>
      <c r="DM10" s="867"/>
      <c r="DN10" s="867"/>
      <c r="DO10" s="867"/>
      <c r="DP10" s="868"/>
      <c r="DQ10" s="866" t="s">
        <v>520</v>
      </c>
      <c r="DR10" s="867"/>
      <c r="DS10" s="867"/>
      <c r="DT10" s="867"/>
      <c r="DU10" s="868"/>
      <c r="DV10" s="869"/>
      <c r="DW10" s="870"/>
      <c r="DX10" s="870"/>
      <c r="DY10" s="870"/>
      <c r="DZ10" s="871"/>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601</v>
      </c>
      <c r="BT11" s="853"/>
      <c r="BU11" s="853"/>
      <c r="BV11" s="853"/>
      <c r="BW11" s="853"/>
      <c r="BX11" s="853"/>
      <c r="BY11" s="853"/>
      <c r="BZ11" s="853"/>
      <c r="CA11" s="853"/>
      <c r="CB11" s="853"/>
      <c r="CC11" s="853"/>
      <c r="CD11" s="853"/>
      <c r="CE11" s="853"/>
      <c r="CF11" s="853"/>
      <c r="CG11" s="854"/>
      <c r="CH11" s="866">
        <v>0</v>
      </c>
      <c r="CI11" s="867"/>
      <c r="CJ11" s="867"/>
      <c r="CK11" s="867"/>
      <c r="CL11" s="868"/>
      <c r="CM11" s="866">
        <v>91</v>
      </c>
      <c r="CN11" s="867"/>
      <c r="CO11" s="867"/>
      <c r="CP11" s="867"/>
      <c r="CQ11" s="868"/>
      <c r="CR11" s="866">
        <v>16</v>
      </c>
      <c r="CS11" s="867"/>
      <c r="CT11" s="867"/>
      <c r="CU11" s="867"/>
      <c r="CV11" s="868"/>
      <c r="CW11" s="866">
        <v>0</v>
      </c>
      <c r="CX11" s="867"/>
      <c r="CY11" s="867"/>
      <c r="CZ11" s="867"/>
      <c r="DA11" s="868"/>
      <c r="DB11" s="866" t="s">
        <v>591</v>
      </c>
      <c r="DC11" s="867"/>
      <c r="DD11" s="867"/>
      <c r="DE11" s="867"/>
      <c r="DF11" s="868"/>
      <c r="DG11" s="866" t="s">
        <v>591</v>
      </c>
      <c r="DH11" s="867"/>
      <c r="DI11" s="867"/>
      <c r="DJ11" s="867"/>
      <c r="DK11" s="868"/>
      <c r="DL11" s="866" t="s">
        <v>520</v>
      </c>
      <c r="DM11" s="867"/>
      <c r="DN11" s="867"/>
      <c r="DO11" s="867"/>
      <c r="DP11" s="868"/>
      <c r="DQ11" s="866" t="s">
        <v>520</v>
      </c>
      <c r="DR11" s="867"/>
      <c r="DS11" s="867"/>
      <c r="DT11" s="867"/>
      <c r="DU11" s="868"/>
      <c r="DV11" s="869"/>
      <c r="DW11" s="870"/>
      <c r="DX11" s="870"/>
      <c r="DY11" s="870"/>
      <c r="DZ11" s="871"/>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602</v>
      </c>
      <c r="BT12" s="853"/>
      <c r="BU12" s="853"/>
      <c r="BV12" s="853"/>
      <c r="BW12" s="853"/>
      <c r="BX12" s="853"/>
      <c r="BY12" s="853"/>
      <c r="BZ12" s="853"/>
      <c r="CA12" s="853"/>
      <c r="CB12" s="853"/>
      <c r="CC12" s="853"/>
      <c r="CD12" s="853"/>
      <c r="CE12" s="853"/>
      <c r="CF12" s="853"/>
      <c r="CG12" s="854"/>
      <c r="CH12" s="866">
        <v>4</v>
      </c>
      <c r="CI12" s="867"/>
      <c r="CJ12" s="867"/>
      <c r="CK12" s="867"/>
      <c r="CL12" s="868"/>
      <c r="CM12" s="866">
        <v>58</v>
      </c>
      <c r="CN12" s="867"/>
      <c r="CO12" s="867"/>
      <c r="CP12" s="867"/>
      <c r="CQ12" s="868"/>
      <c r="CR12" s="866">
        <v>25</v>
      </c>
      <c r="CS12" s="867"/>
      <c r="CT12" s="867"/>
      <c r="CU12" s="867"/>
      <c r="CV12" s="868"/>
      <c r="CW12" s="866">
        <v>0</v>
      </c>
      <c r="CX12" s="867"/>
      <c r="CY12" s="867"/>
      <c r="CZ12" s="867"/>
      <c r="DA12" s="868"/>
      <c r="DB12" s="866" t="s">
        <v>591</v>
      </c>
      <c r="DC12" s="867"/>
      <c r="DD12" s="867"/>
      <c r="DE12" s="867"/>
      <c r="DF12" s="868"/>
      <c r="DG12" s="866" t="s">
        <v>591</v>
      </c>
      <c r="DH12" s="867"/>
      <c r="DI12" s="867"/>
      <c r="DJ12" s="867"/>
      <c r="DK12" s="868"/>
      <c r="DL12" s="866" t="s">
        <v>520</v>
      </c>
      <c r="DM12" s="867"/>
      <c r="DN12" s="867"/>
      <c r="DO12" s="867"/>
      <c r="DP12" s="868"/>
      <c r="DQ12" s="866" t="s">
        <v>520</v>
      </c>
      <c r="DR12" s="867"/>
      <c r="DS12" s="867"/>
      <c r="DT12" s="867"/>
      <c r="DU12" s="868"/>
      <c r="DV12" s="869"/>
      <c r="DW12" s="870"/>
      <c r="DX12" s="870"/>
      <c r="DY12" s="870"/>
      <c r="DZ12" s="871"/>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t="s">
        <v>603</v>
      </c>
      <c r="BT13" s="853"/>
      <c r="BU13" s="853"/>
      <c r="BV13" s="853"/>
      <c r="BW13" s="853"/>
      <c r="BX13" s="853"/>
      <c r="BY13" s="853"/>
      <c r="BZ13" s="853"/>
      <c r="CA13" s="853"/>
      <c r="CB13" s="853"/>
      <c r="CC13" s="853"/>
      <c r="CD13" s="853"/>
      <c r="CE13" s="853"/>
      <c r="CF13" s="853"/>
      <c r="CG13" s="854"/>
      <c r="CH13" s="866">
        <v>-2</v>
      </c>
      <c r="CI13" s="867"/>
      <c r="CJ13" s="867"/>
      <c r="CK13" s="867"/>
      <c r="CL13" s="868"/>
      <c r="CM13" s="866">
        <v>3</v>
      </c>
      <c r="CN13" s="867"/>
      <c r="CO13" s="867"/>
      <c r="CP13" s="867"/>
      <c r="CQ13" s="868"/>
      <c r="CR13" s="866">
        <v>3</v>
      </c>
      <c r="CS13" s="867"/>
      <c r="CT13" s="867"/>
      <c r="CU13" s="867"/>
      <c r="CV13" s="868"/>
      <c r="CW13" s="866">
        <v>0</v>
      </c>
      <c r="CX13" s="867"/>
      <c r="CY13" s="867"/>
      <c r="CZ13" s="867"/>
      <c r="DA13" s="868"/>
      <c r="DB13" s="866" t="s">
        <v>591</v>
      </c>
      <c r="DC13" s="867"/>
      <c r="DD13" s="867"/>
      <c r="DE13" s="867"/>
      <c r="DF13" s="868"/>
      <c r="DG13" s="866" t="s">
        <v>591</v>
      </c>
      <c r="DH13" s="867"/>
      <c r="DI13" s="867"/>
      <c r="DJ13" s="867"/>
      <c r="DK13" s="868"/>
      <c r="DL13" s="866" t="s">
        <v>520</v>
      </c>
      <c r="DM13" s="867"/>
      <c r="DN13" s="867"/>
      <c r="DO13" s="867"/>
      <c r="DP13" s="868"/>
      <c r="DQ13" s="866" t="s">
        <v>520</v>
      </c>
      <c r="DR13" s="867"/>
      <c r="DS13" s="867"/>
      <c r="DT13" s="867"/>
      <c r="DU13" s="868"/>
      <c r="DV13" s="869"/>
      <c r="DW13" s="870"/>
      <c r="DX13" s="870"/>
      <c r="DY13" s="870"/>
      <c r="DZ13" s="871"/>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6"/>
      <c r="CI14" s="867"/>
      <c r="CJ14" s="867"/>
      <c r="CK14" s="867"/>
      <c r="CL14" s="868"/>
      <c r="CM14" s="866"/>
      <c r="CN14" s="867"/>
      <c r="CO14" s="867"/>
      <c r="CP14" s="867"/>
      <c r="CQ14" s="868"/>
      <c r="CR14" s="866"/>
      <c r="CS14" s="867"/>
      <c r="CT14" s="867"/>
      <c r="CU14" s="867"/>
      <c r="CV14" s="868"/>
      <c r="CW14" s="866"/>
      <c r="CX14" s="867"/>
      <c r="CY14" s="867"/>
      <c r="CZ14" s="867"/>
      <c r="DA14" s="868"/>
      <c r="DB14" s="866"/>
      <c r="DC14" s="867"/>
      <c r="DD14" s="867"/>
      <c r="DE14" s="867"/>
      <c r="DF14" s="868"/>
      <c r="DG14" s="866"/>
      <c r="DH14" s="867"/>
      <c r="DI14" s="867"/>
      <c r="DJ14" s="867"/>
      <c r="DK14" s="868"/>
      <c r="DL14" s="866"/>
      <c r="DM14" s="867"/>
      <c r="DN14" s="867"/>
      <c r="DO14" s="867"/>
      <c r="DP14" s="868"/>
      <c r="DQ14" s="866"/>
      <c r="DR14" s="867"/>
      <c r="DS14" s="867"/>
      <c r="DT14" s="867"/>
      <c r="DU14" s="868"/>
      <c r="DV14" s="869"/>
      <c r="DW14" s="870"/>
      <c r="DX14" s="870"/>
      <c r="DY14" s="870"/>
      <c r="DZ14" s="871"/>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6"/>
      <c r="CI15" s="867"/>
      <c r="CJ15" s="867"/>
      <c r="CK15" s="867"/>
      <c r="CL15" s="868"/>
      <c r="CM15" s="866"/>
      <c r="CN15" s="867"/>
      <c r="CO15" s="867"/>
      <c r="CP15" s="867"/>
      <c r="CQ15" s="868"/>
      <c r="CR15" s="866"/>
      <c r="CS15" s="867"/>
      <c r="CT15" s="867"/>
      <c r="CU15" s="867"/>
      <c r="CV15" s="868"/>
      <c r="CW15" s="866"/>
      <c r="CX15" s="867"/>
      <c r="CY15" s="867"/>
      <c r="CZ15" s="867"/>
      <c r="DA15" s="868"/>
      <c r="DB15" s="866"/>
      <c r="DC15" s="867"/>
      <c r="DD15" s="867"/>
      <c r="DE15" s="867"/>
      <c r="DF15" s="868"/>
      <c r="DG15" s="866"/>
      <c r="DH15" s="867"/>
      <c r="DI15" s="867"/>
      <c r="DJ15" s="867"/>
      <c r="DK15" s="868"/>
      <c r="DL15" s="866"/>
      <c r="DM15" s="867"/>
      <c r="DN15" s="867"/>
      <c r="DO15" s="867"/>
      <c r="DP15" s="868"/>
      <c r="DQ15" s="866"/>
      <c r="DR15" s="867"/>
      <c r="DS15" s="867"/>
      <c r="DT15" s="867"/>
      <c r="DU15" s="868"/>
      <c r="DV15" s="869"/>
      <c r="DW15" s="870"/>
      <c r="DX15" s="870"/>
      <c r="DY15" s="870"/>
      <c r="DZ15" s="871"/>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6"/>
      <c r="CI16" s="867"/>
      <c r="CJ16" s="867"/>
      <c r="CK16" s="867"/>
      <c r="CL16" s="868"/>
      <c r="CM16" s="866"/>
      <c r="CN16" s="867"/>
      <c r="CO16" s="867"/>
      <c r="CP16" s="867"/>
      <c r="CQ16" s="868"/>
      <c r="CR16" s="866"/>
      <c r="CS16" s="867"/>
      <c r="CT16" s="867"/>
      <c r="CU16" s="867"/>
      <c r="CV16" s="868"/>
      <c r="CW16" s="866"/>
      <c r="CX16" s="867"/>
      <c r="CY16" s="867"/>
      <c r="CZ16" s="867"/>
      <c r="DA16" s="868"/>
      <c r="DB16" s="866"/>
      <c r="DC16" s="867"/>
      <c r="DD16" s="867"/>
      <c r="DE16" s="867"/>
      <c r="DF16" s="868"/>
      <c r="DG16" s="866"/>
      <c r="DH16" s="867"/>
      <c r="DI16" s="867"/>
      <c r="DJ16" s="867"/>
      <c r="DK16" s="868"/>
      <c r="DL16" s="866"/>
      <c r="DM16" s="867"/>
      <c r="DN16" s="867"/>
      <c r="DO16" s="867"/>
      <c r="DP16" s="868"/>
      <c r="DQ16" s="866"/>
      <c r="DR16" s="867"/>
      <c r="DS16" s="867"/>
      <c r="DT16" s="867"/>
      <c r="DU16" s="868"/>
      <c r="DV16" s="869"/>
      <c r="DW16" s="870"/>
      <c r="DX16" s="870"/>
      <c r="DY16" s="870"/>
      <c r="DZ16" s="871"/>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6"/>
      <c r="CI17" s="867"/>
      <c r="CJ17" s="867"/>
      <c r="CK17" s="867"/>
      <c r="CL17" s="868"/>
      <c r="CM17" s="866"/>
      <c r="CN17" s="867"/>
      <c r="CO17" s="867"/>
      <c r="CP17" s="867"/>
      <c r="CQ17" s="868"/>
      <c r="CR17" s="866"/>
      <c r="CS17" s="867"/>
      <c r="CT17" s="867"/>
      <c r="CU17" s="867"/>
      <c r="CV17" s="868"/>
      <c r="CW17" s="866"/>
      <c r="CX17" s="867"/>
      <c r="CY17" s="867"/>
      <c r="CZ17" s="867"/>
      <c r="DA17" s="868"/>
      <c r="DB17" s="866"/>
      <c r="DC17" s="867"/>
      <c r="DD17" s="867"/>
      <c r="DE17" s="867"/>
      <c r="DF17" s="868"/>
      <c r="DG17" s="866"/>
      <c r="DH17" s="867"/>
      <c r="DI17" s="867"/>
      <c r="DJ17" s="867"/>
      <c r="DK17" s="868"/>
      <c r="DL17" s="866"/>
      <c r="DM17" s="867"/>
      <c r="DN17" s="867"/>
      <c r="DO17" s="867"/>
      <c r="DP17" s="868"/>
      <c r="DQ17" s="866"/>
      <c r="DR17" s="867"/>
      <c r="DS17" s="867"/>
      <c r="DT17" s="867"/>
      <c r="DU17" s="868"/>
      <c r="DV17" s="869"/>
      <c r="DW17" s="870"/>
      <c r="DX17" s="870"/>
      <c r="DY17" s="870"/>
      <c r="DZ17" s="871"/>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6"/>
      <c r="CI18" s="867"/>
      <c r="CJ18" s="867"/>
      <c r="CK18" s="867"/>
      <c r="CL18" s="868"/>
      <c r="CM18" s="866"/>
      <c r="CN18" s="867"/>
      <c r="CO18" s="867"/>
      <c r="CP18" s="867"/>
      <c r="CQ18" s="868"/>
      <c r="CR18" s="866"/>
      <c r="CS18" s="867"/>
      <c r="CT18" s="867"/>
      <c r="CU18" s="867"/>
      <c r="CV18" s="868"/>
      <c r="CW18" s="866"/>
      <c r="CX18" s="867"/>
      <c r="CY18" s="867"/>
      <c r="CZ18" s="867"/>
      <c r="DA18" s="868"/>
      <c r="DB18" s="866"/>
      <c r="DC18" s="867"/>
      <c r="DD18" s="867"/>
      <c r="DE18" s="867"/>
      <c r="DF18" s="868"/>
      <c r="DG18" s="866"/>
      <c r="DH18" s="867"/>
      <c r="DI18" s="867"/>
      <c r="DJ18" s="867"/>
      <c r="DK18" s="868"/>
      <c r="DL18" s="866"/>
      <c r="DM18" s="867"/>
      <c r="DN18" s="867"/>
      <c r="DO18" s="867"/>
      <c r="DP18" s="868"/>
      <c r="DQ18" s="866"/>
      <c r="DR18" s="867"/>
      <c r="DS18" s="867"/>
      <c r="DT18" s="867"/>
      <c r="DU18" s="868"/>
      <c r="DV18" s="869"/>
      <c r="DW18" s="870"/>
      <c r="DX18" s="870"/>
      <c r="DY18" s="870"/>
      <c r="DZ18" s="871"/>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6"/>
      <c r="CI19" s="867"/>
      <c r="CJ19" s="867"/>
      <c r="CK19" s="867"/>
      <c r="CL19" s="868"/>
      <c r="CM19" s="866"/>
      <c r="CN19" s="867"/>
      <c r="CO19" s="867"/>
      <c r="CP19" s="867"/>
      <c r="CQ19" s="868"/>
      <c r="CR19" s="866"/>
      <c r="CS19" s="867"/>
      <c r="CT19" s="867"/>
      <c r="CU19" s="867"/>
      <c r="CV19" s="868"/>
      <c r="CW19" s="866"/>
      <c r="CX19" s="867"/>
      <c r="CY19" s="867"/>
      <c r="CZ19" s="867"/>
      <c r="DA19" s="868"/>
      <c r="DB19" s="866"/>
      <c r="DC19" s="867"/>
      <c r="DD19" s="867"/>
      <c r="DE19" s="867"/>
      <c r="DF19" s="868"/>
      <c r="DG19" s="866"/>
      <c r="DH19" s="867"/>
      <c r="DI19" s="867"/>
      <c r="DJ19" s="867"/>
      <c r="DK19" s="868"/>
      <c r="DL19" s="866"/>
      <c r="DM19" s="867"/>
      <c r="DN19" s="867"/>
      <c r="DO19" s="867"/>
      <c r="DP19" s="868"/>
      <c r="DQ19" s="866"/>
      <c r="DR19" s="867"/>
      <c r="DS19" s="867"/>
      <c r="DT19" s="867"/>
      <c r="DU19" s="868"/>
      <c r="DV19" s="869"/>
      <c r="DW19" s="870"/>
      <c r="DX19" s="870"/>
      <c r="DY19" s="870"/>
      <c r="DZ19" s="871"/>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6"/>
      <c r="CI20" s="867"/>
      <c r="CJ20" s="867"/>
      <c r="CK20" s="867"/>
      <c r="CL20" s="868"/>
      <c r="CM20" s="866"/>
      <c r="CN20" s="867"/>
      <c r="CO20" s="867"/>
      <c r="CP20" s="867"/>
      <c r="CQ20" s="868"/>
      <c r="CR20" s="866"/>
      <c r="CS20" s="867"/>
      <c r="CT20" s="867"/>
      <c r="CU20" s="867"/>
      <c r="CV20" s="868"/>
      <c r="CW20" s="866"/>
      <c r="CX20" s="867"/>
      <c r="CY20" s="867"/>
      <c r="CZ20" s="867"/>
      <c r="DA20" s="868"/>
      <c r="DB20" s="866"/>
      <c r="DC20" s="867"/>
      <c r="DD20" s="867"/>
      <c r="DE20" s="867"/>
      <c r="DF20" s="868"/>
      <c r="DG20" s="866"/>
      <c r="DH20" s="867"/>
      <c r="DI20" s="867"/>
      <c r="DJ20" s="867"/>
      <c r="DK20" s="868"/>
      <c r="DL20" s="866"/>
      <c r="DM20" s="867"/>
      <c r="DN20" s="867"/>
      <c r="DO20" s="867"/>
      <c r="DP20" s="868"/>
      <c r="DQ20" s="866"/>
      <c r="DR20" s="867"/>
      <c r="DS20" s="867"/>
      <c r="DT20" s="867"/>
      <c r="DU20" s="868"/>
      <c r="DV20" s="869"/>
      <c r="DW20" s="870"/>
      <c r="DX20" s="870"/>
      <c r="DY20" s="870"/>
      <c r="DZ20" s="871"/>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6"/>
      <c r="CI21" s="867"/>
      <c r="CJ21" s="867"/>
      <c r="CK21" s="867"/>
      <c r="CL21" s="868"/>
      <c r="CM21" s="866"/>
      <c r="CN21" s="867"/>
      <c r="CO21" s="867"/>
      <c r="CP21" s="867"/>
      <c r="CQ21" s="868"/>
      <c r="CR21" s="866"/>
      <c r="CS21" s="867"/>
      <c r="CT21" s="867"/>
      <c r="CU21" s="867"/>
      <c r="CV21" s="868"/>
      <c r="CW21" s="866"/>
      <c r="CX21" s="867"/>
      <c r="CY21" s="867"/>
      <c r="CZ21" s="867"/>
      <c r="DA21" s="868"/>
      <c r="DB21" s="866"/>
      <c r="DC21" s="867"/>
      <c r="DD21" s="867"/>
      <c r="DE21" s="867"/>
      <c r="DF21" s="868"/>
      <c r="DG21" s="866"/>
      <c r="DH21" s="867"/>
      <c r="DI21" s="867"/>
      <c r="DJ21" s="867"/>
      <c r="DK21" s="868"/>
      <c r="DL21" s="866"/>
      <c r="DM21" s="867"/>
      <c r="DN21" s="867"/>
      <c r="DO21" s="867"/>
      <c r="DP21" s="868"/>
      <c r="DQ21" s="866"/>
      <c r="DR21" s="867"/>
      <c r="DS21" s="867"/>
      <c r="DT21" s="867"/>
      <c r="DU21" s="868"/>
      <c r="DV21" s="869"/>
      <c r="DW21" s="870"/>
      <c r="DX21" s="870"/>
      <c r="DY21" s="870"/>
      <c r="DZ21" s="871"/>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2"/>
      <c r="R22" s="873"/>
      <c r="S22" s="873"/>
      <c r="T22" s="873"/>
      <c r="U22" s="873"/>
      <c r="V22" s="873"/>
      <c r="W22" s="873"/>
      <c r="X22" s="873"/>
      <c r="Y22" s="873"/>
      <c r="Z22" s="873"/>
      <c r="AA22" s="873"/>
      <c r="AB22" s="873"/>
      <c r="AC22" s="873"/>
      <c r="AD22" s="873"/>
      <c r="AE22" s="874"/>
      <c r="AF22" s="845"/>
      <c r="AG22" s="846"/>
      <c r="AH22" s="846"/>
      <c r="AI22" s="846"/>
      <c r="AJ22" s="847"/>
      <c r="AK22" s="887"/>
      <c r="AL22" s="888"/>
      <c r="AM22" s="888"/>
      <c r="AN22" s="888"/>
      <c r="AO22" s="888"/>
      <c r="AP22" s="888"/>
      <c r="AQ22" s="888"/>
      <c r="AR22" s="888"/>
      <c r="AS22" s="888"/>
      <c r="AT22" s="888"/>
      <c r="AU22" s="889"/>
      <c r="AV22" s="889"/>
      <c r="AW22" s="889"/>
      <c r="AX22" s="889"/>
      <c r="AY22" s="890"/>
      <c r="AZ22" s="891" t="s">
        <v>387</v>
      </c>
      <c r="BA22" s="891"/>
      <c r="BB22" s="891"/>
      <c r="BC22" s="891"/>
      <c r="BD22" s="892"/>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6"/>
      <c r="CI22" s="867"/>
      <c r="CJ22" s="867"/>
      <c r="CK22" s="867"/>
      <c r="CL22" s="868"/>
      <c r="CM22" s="866"/>
      <c r="CN22" s="867"/>
      <c r="CO22" s="867"/>
      <c r="CP22" s="867"/>
      <c r="CQ22" s="868"/>
      <c r="CR22" s="866"/>
      <c r="CS22" s="867"/>
      <c r="CT22" s="867"/>
      <c r="CU22" s="867"/>
      <c r="CV22" s="868"/>
      <c r="CW22" s="866"/>
      <c r="CX22" s="867"/>
      <c r="CY22" s="867"/>
      <c r="CZ22" s="867"/>
      <c r="DA22" s="868"/>
      <c r="DB22" s="866"/>
      <c r="DC22" s="867"/>
      <c r="DD22" s="867"/>
      <c r="DE22" s="867"/>
      <c r="DF22" s="868"/>
      <c r="DG22" s="866"/>
      <c r="DH22" s="867"/>
      <c r="DI22" s="867"/>
      <c r="DJ22" s="867"/>
      <c r="DK22" s="868"/>
      <c r="DL22" s="866"/>
      <c r="DM22" s="867"/>
      <c r="DN22" s="867"/>
      <c r="DO22" s="867"/>
      <c r="DP22" s="868"/>
      <c r="DQ22" s="866"/>
      <c r="DR22" s="867"/>
      <c r="DS22" s="867"/>
      <c r="DT22" s="867"/>
      <c r="DU22" s="868"/>
      <c r="DV22" s="869"/>
      <c r="DW22" s="870"/>
      <c r="DX22" s="870"/>
      <c r="DY22" s="870"/>
      <c r="DZ22" s="871"/>
      <c r="EA22" s="255"/>
    </row>
    <row r="23" spans="1:131" s="256" customFormat="1" ht="26.25" customHeight="1" thickBot="1" x14ac:dyDescent="0.2">
      <c r="A23" s="265" t="s">
        <v>388</v>
      </c>
      <c r="B23" s="875" t="s">
        <v>389</v>
      </c>
      <c r="C23" s="876"/>
      <c r="D23" s="876"/>
      <c r="E23" s="876"/>
      <c r="F23" s="876"/>
      <c r="G23" s="876"/>
      <c r="H23" s="876"/>
      <c r="I23" s="876"/>
      <c r="J23" s="876"/>
      <c r="K23" s="876"/>
      <c r="L23" s="876"/>
      <c r="M23" s="876"/>
      <c r="N23" s="876"/>
      <c r="O23" s="876"/>
      <c r="P23" s="877"/>
      <c r="Q23" s="878"/>
      <c r="R23" s="879"/>
      <c r="S23" s="879"/>
      <c r="T23" s="879"/>
      <c r="U23" s="879"/>
      <c r="V23" s="879"/>
      <c r="W23" s="879"/>
      <c r="X23" s="879"/>
      <c r="Y23" s="879"/>
      <c r="Z23" s="879"/>
      <c r="AA23" s="879"/>
      <c r="AB23" s="879"/>
      <c r="AC23" s="879"/>
      <c r="AD23" s="879"/>
      <c r="AE23" s="880"/>
      <c r="AF23" s="881">
        <v>2748</v>
      </c>
      <c r="AG23" s="879"/>
      <c r="AH23" s="879"/>
      <c r="AI23" s="879"/>
      <c r="AJ23" s="882"/>
      <c r="AK23" s="883"/>
      <c r="AL23" s="884"/>
      <c r="AM23" s="884"/>
      <c r="AN23" s="884"/>
      <c r="AO23" s="884"/>
      <c r="AP23" s="879"/>
      <c r="AQ23" s="879"/>
      <c r="AR23" s="879"/>
      <c r="AS23" s="879"/>
      <c r="AT23" s="879"/>
      <c r="AU23" s="885"/>
      <c r="AV23" s="885"/>
      <c r="AW23" s="885"/>
      <c r="AX23" s="885"/>
      <c r="AY23" s="886"/>
      <c r="AZ23" s="894" t="s">
        <v>390</v>
      </c>
      <c r="BA23" s="895"/>
      <c r="BB23" s="895"/>
      <c r="BC23" s="895"/>
      <c r="BD23" s="896"/>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6"/>
      <c r="CI23" s="867"/>
      <c r="CJ23" s="867"/>
      <c r="CK23" s="867"/>
      <c r="CL23" s="868"/>
      <c r="CM23" s="866"/>
      <c r="CN23" s="867"/>
      <c r="CO23" s="867"/>
      <c r="CP23" s="867"/>
      <c r="CQ23" s="868"/>
      <c r="CR23" s="866"/>
      <c r="CS23" s="867"/>
      <c r="CT23" s="867"/>
      <c r="CU23" s="867"/>
      <c r="CV23" s="868"/>
      <c r="CW23" s="866"/>
      <c r="CX23" s="867"/>
      <c r="CY23" s="867"/>
      <c r="CZ23" s="867"/>
      <c r="DA23" s="868"/>
      <c r="DB23" s="866"/>
      <c r="DC23" s="867"/>
      <c r="DD23" s="867"/>
      <c r="DE23" s="867"/>
      <c r="DF23" s="868"/>
      <c r="DG23" s="866"/>
      <c r="DH23" s="867"/>
      <c r="DI23" s="867"/>
      <c r="DJ23" s="867"/>
      <c r="DK23" s="868"/>
      <c r="DL23" s="866"/>
      <c r="DM23" s="867"/>
      <c r="DN23" s="867"/>
      <c r="DO23" s="867"/>
      <c r="DP23" s="868"/>
      <c r="DQ23" s="866"/>
      <c r="DR23" s="867"/>
      <c r="DS23" s="867"/>
      <c r="DT23" s="867"/>
      <c r="DU23" s="868"/>
      <c r="DV23" s="869"/>
      <c r="DW23" s="870"/>
      <c r="DX23" s="870"/>
      <c r="DY23" s="870"/>
      <c r="DZ23" s="871"/>
      <c r="EA23" s="255"/>
    </row>
    <row r="24" spans="1:131" s="256" customFormat="1" ht="26.25" customHeight="1" x14ac:dyDescent="0.15">
      <c r="A24" s="893" t="s">
        <v>391</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893"/>
      <c r="Z24" s="893"/>
      <c r="AA24" s="893"/>
      <c r="AB24" s="893"/>
      <c r="AC24" s="893"/>
      <c r="AD24" s="893"/>
      <c r="AE24" s="893"/>
      <c r="AF24" s="893"/>
      <c r="AG24" s="893"/>
      <c r="AH24" s="893"/>
      <c r="AI24" s="893"/>
      <c r="AJ24" s="893"/>
      <c r="AK24" s="893"/>
      <c r="AL24" s="893"/>
      <c r="AM24" s="893"/>
      <c r="AN24" s="893"/>
      <c r="AO24" s="893"/>
      <c r="AP24" s="893"/>
      <c r="AQ24" s="893"/>
      <c r="AR24" s="893"/>
      <c r="AS24" s="893"/>
      <c r="AT24" s="893"/>
      <c r="AU24" s="893"/>
      <c r="AV24" s="893"/>
      <c r="AW24" s="893"/>
      <c r="AX24" s="893"/>
      <c r="AY24" s="893"/>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6"/>
      <c r="CI24" s="867"/>
      <c r="CJ24" s="867"/>
      <c r="CK24" s="867"/>
      <c r="CL24" s="868"/>
      <c r="CM24" s="866"/>
      <c r="CN24" s="867"/>
      <c r="CO24" s="867"/>
      <c r="CP24" s="867"/>
      <c r="CQ24" s="868"/>
      <c r="CR24" s="866"/>
      <c r="CS24" s="867"/>
      <c r="CT24" s="867"/>
      <c r="CU24" s="867"/>
      <c r="CV24" s="868"/>
      <c r="CW24" s="866"/>
      <c r="CX24" s="867"/>
      <c r="CY24" s="867"/>
      <c r="CZ24" s="867"/>
      <c r="DA24" s="868"/>
      <c r="DB24" s="866"/>
      <c r="DC24" s="867"/>
      <c r="DD24" s="867"/>
      <c r="DE24" s="867"/>
      <c r="DF24" s="868"/>
      <c r="DG24" s="866"/>
      <c r="DH24" s="867"/>
      <c r="DI24" s="867"/>
      <c r="DJ24" s="867"/>
      <c r="DK24" s="868"/>
      <c r="DL24" s="866"/>
      <c r="DM24" s="867"/>
      <c r="DN24" s="867"/>
      <c r="DO24" s="867"/>
      <c r="DP24" s="868"/>
      <c r="DQ24" s="866"/>
      <c r="DR24" s="867"/>
      <c r="DS24" s="867"/>
      <c r="DT24" s="867"/>
      <c r="DU24" s="868"/>
      <c r="DV24" s="869"/>
      <c r="DW24" s="870"/>
      <c r="DX24" s="870"/>
      <c r="DY24" s="870"/>
      <c r="DZ24" s="871"/>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6"/>
      <c r="CI25" s="867"/>
      <c r="CJ25" s="867"/>
      <c r="CK25" s="867"/>
      <c r="CL25" s="868"/>
      <c r="CM25" s="866"/>
      <c r="CN25" s="867"/>
      <c r="CO25" s="867"/>
      <c r="CP25" s="867"/>
      <c r="CQ25" s="868"/>
      <c r="CR25" s="866"/>
      <c r="CS25" s="867"/>
      <c r="CT25" s="867"/>
      <c r="CU25" s="867"/>
      <c r="CV25" s="868"/>
      <c r="CW25" s="866"/>
      <c r="CX25" s="867"/>
      <c r="CY25" s="867"/>
      <c r="CZ25" s="867"/>
      <c r="DA25" s="868"/>
      <c r="DB25" s="866"/>
      <c r="DC25" s="867"/>
      <c r="DD25" s="867"/>
      <c r="DE25" s="867"/>
      <c r="DF25" s="868"/>
      <c r="DG25" s="866"/>
      <c r="DH25" s="867"/>
      <c r="DI25" s="867"/>
      <c r="DJ25" s="867"/>
      <c r="DK25" s="868"/>
      <c r="DL25" s="866"/>
      <c r="DM25" s="867"/>
      <c r="DN25" s="867"/>
      <c r="DO25" s="867"/>
      <c r="DP25" s="868"/>
      <c r="DQ25" s="866"/>
      <c r="DR25" s="867"/>
      <c r="DS25" s="867"/>
      <c r="DT25" s="867"/>
      <c r="DU25" s="868"/>
      <c r="DV25" s="869"/>
      <c r="DW25" s="870"/>
      <c r="DX25" s="870"/>
      <c r="DY25" s="870"/>
      <c r="DZ25" s="871"/>
      <c r="EA25" s="247"/>
    </row>
    <row r="26" spans="1:131" s="248" customFormat="1" ht="26.25" customHeight="1" x14ac:dyDescent="0.15">
      <c r="A26" s="824" t="s">
        <v>368</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7" t="s">
        <v>396</v>
      </c>
      <c r="AG26" s="898"/>
      <c r="AH26" s="898"/>
      <c r="AI26" s="898"/>
      <c r="AJ26" s="899"/>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6"/>
      <c r="CI26" s="867"/>
      <c r="CJ26" s="867"/>
      <c r="CK26" s="867"/>
      <c r="CL26" s="868"/>
      <c r="CM26" s="866"/>
      <c r="CN26" s="867"/>
      <c r="CO26" s="867"/>
      <c r="CP26" s="867"/>
      <c r="CQ26" s="868"/>
      <c r="CR26" s="866"/>
      <c r="CS26" s="867"/>
      <c r="CT26" s="867"/>
      <c r="CU26" s="867"/>
      <c r="CV26" s="868"/>
      <c r="CW26" s="866"/>
      <c r="CX26" s="867"/>
      <c r="CY26" s="867"/>
      <c r="CZ26" s="867"/>
      <c r="DA26" s="868"/>
      <c r="DB26" s="866"/>
      <c r="DC26" s="867"/>
      <c r="DD26" s="867"/>
      <c r="DE26" s="867"/>
      <c r="DF26" s="868"/>
      <c r="DG26" s="866"/>
      <c r="DH26" s="867"/>
      <c r="DI26" s="867"/>
      <c r="DJ26" s="867"/>
      <c r="DK26" s="868"/>
      <c r="DL26" s="866"/>
      <c r="DM26" s="867"/>
      <c r="DN26" s="867"/>
      <c r="DO26" s="867"/>
      <c r="DP26" s="868"/>
      <c r="DQ26" s="866"/>
      <c r="DR26" s="867"/>
      <c r="DS26" s="867"/>
      <c r="DT26" s="867"/>
      <c r="DU26" s="868"/>
      <c r="DV26" s="869"/>
      <c r="DW26" s="870"/>
      <c r="DX26" s="870"/>
      <c r="DY26" s="870"/>
      <c r="DZ26" s="871"/>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900"/>
      <c r="AG27" s="901"/>
      <c r="AH27" s="901"/>
      <c r="AI27" s="901"/>
      <c r="AJ27" s="902"/>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6"/>
      <c r="CI27" s="867"/>
      <c r="CJ27" s="867"/>
      <c r="CK27" s="867"/>
      <c r="CL27" s="868"/>
      <c r="CM27" s="866"/>
      <c r="CN27" s="867"/>
      <c r="CO27" s="867"/>
      <c r="CP27" s="867"/>
      <c r="CQ27" s="868"/>
      <c r="CR27" s="866"/>
      <c r="CS27" s="867"/>
      <c r="CT27" s="867"/>
      <c r="CU27" s="867"/>
      <c r="CV27" s="868"/>
      <c r="CW27" s="866"/>
      <c r="CX27" s="867"/>
      <c r="CY27" s="867"/>
      <c r="CZ27" s="867"/>
      <c r="DA27" s="868"/>
      <c r="DB27" s="866"/>
      <c r="DC27" s="867"/>
      <c r="DD27" s="867"/>
      <c r="DE27" s="867"/>
      <c r="DF27" s="868"/>
      <c r="DG27" s="866"/>
      <c r="DH27" s="867"/>
      <c r="DI27" s="867"/>
      <c r="DJ27" s="867"/>
      <c r="DK27" s="868"/>
      <c r="DL27" s="866"/>
      <c r="DM27" s="867"/>
      <c r="DN27" s="867"/>
      <c r="DO27" s="867"/>
      <c r="DP27" s="868"/>
      <c r="DQ27" s="866"/>
      <c r="DR27" s="867"/>
      <c r="DS27" s="867"/>
      <c r="DT27" s="867"/>
      <c r="DU27" s="868"/>
      <c r="DV27" s="869"/>
      <c r="DW27" s="870"/>
      <c r="DX27" s="870"/>
      <c r="DY27" s="870"/>
      <c r="DZ27" s="871"/>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7">
        <v>12550</v>
      </c>
      <c r="R28" s="908"/>
      <c r="S28" s="908"/>
      <c r="T28" s="908"/>
      <c r="U28" s="908"/>
      <c r="V28" s="908">
        <v>12248</v>
      </c>
      <c r="W28" s="908"/>
      <c r="X28" s="908"/>
      <c r="Y28" s="908"/>
      <c r="Z28" s="908"/>
      <c r="AA28" s="908">
        <v>302</v>
      </c>
      <c r="AB28" s="908"/>
      <c r="AC28" s="908"/>
      <c r="AD28" s="908"/>
      <c r="AE28" s="909"/>
      <c r="AF28" s="910">
        <v>302</v>
      </c>
      <c r="AG28" s="908"/>
      <c r="AH28" s="908"/>
      <c r="AI28" s="908"/>
      <c r="AJ28" s="911"/>
      <c r="AK28" s="912">
        <v>946</v>
      </c>
      <c r="AL28" s="903"/>
      <c r="AM28" s="903"/>
      <c r="AN28" s="903"/>
      <c r="AO28" s="903"/>
      <c r="AP28" s="903" t="s">
        <v>591</v>
      </c>
      <c r="AQ28" s="903"/>
      <c r="AR28" s="903"/>
      <c r="AS28" s="903"/>
      <c r="AT28" s="903"/>
      <c r="AU28" s="903" t="s">
        <v>591</v>
      </c>
      <c r="AV28" s="903"/>
      <c r="AW28" s="903"/>
      <c r="AX28" s="903"/>
      <c r="AY28" s="903"/>
      <c r="AZ28" s="904"/>
      <c r="BA28" s="904"/>
      <c r="BB28" s="904"/>
      <c r="BC28" s="904"/>
      <c r="BD28" s="904"/>
      <c r="BE28" s="905"/>
      <c r="BF28" s="905"/>
      <c r="BG28" s="905"/>
      <c r="BH28" s="905"/>
      <c r="BI28" s="906"/>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6"/>
      <c r="CI28" s="867"/>
      <c r="CJ28" s="867"/>
      <c r="CK28" s="867"/>
      <c r="CL28" s="868"/>
      <c r="CM28" s="866"/>
      <c r="CN28" s="867"/>
      <c r="CO28" s="867"/>
      <c r="CP28" s="867"/>
      <c r="CQ28" s="868"/>
      <c r="CR28" s="866"/>
      <c r="CS28" s="867"/>
      <c r="CT28" s="867"/>
      <c r="CU28" s="867"/>
      <c r="CV28" s="868"/>
      <c r="CW28" s="866"/>
      <c r="CX28" s="867"/>
      <c r="CY28" s="867"/>
      <c r="CZ28" s="867"/>
      <c r="DA28" s="868"/>
      <c r="DB28" s="866"/>
      <c r="DC28" s="867"/>
      <c r="DD28" s="867"/>
      <c r="DE28" s="867"/>
      <c r="DF28" s="868"/>
      <c r="DG28" s="866"/>
      <c r="DH28" s="867"/>
      <c r="DI28" s="867"/>
      <c r="DJ28" s="867"/>
      <c r="DK28" s="868"/>
      <c r="DL28" s="866"/>
      <c r="DM28" s="867"/>
      <c r="DN28" s="867"/>
      <c r="DO28" s="867"/>
      <c r="DP28" s="868"/>
      <c r="DQ28" s="866"/>
      <c r="DR28" s="867"/>
      <c r="DS28" s="867"/>
      <c r="DT28" s="867"/>
      <c r="DU28" s="868"/>
      <c r="DV28" s="869"/>
      <c r="DW28" s="870"/>
      <c r="DX28" s="870"/>
      <c r="DY28" s="870"/>
      <c r="DZ28" s="871"/>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251</v>
      </c>
      <c r="R29" s="843"/>
      <c r="S29" s="843"/>
      <c r="T29" s="843"/>
      <c r="U29" s="843"/>
      <c r="V29" s="843">
        <v>251</v>
      </c>
      <c r="W29" s="843"/>
      <c r="X29" s="843"/>
      <c r="Y29" s="843"/>
      <c r="Z29" s="843"/>
      <c r="AA29" s="843" t="s">
        <v>591</v>
      </c>
      <c r="AB29" s="843"/>
      <c r="AC29" s="843"/>
      <c r="AD29" s="843"/>
      <c r="AE29" s="844"/>
      <c r="AF29" s="845" t="s">
        <v>403</v>
      </c>
      <c r="AG29" s="846"/>
      <c r="AH29" s="846"/>
      <c r="AI29" s="846"/>
      <c r="AJ29" s="847"/>
      <c r="AK29" s="915">
        <v>43</v>
      </c>
      <c r="AL29" s="916"/>
      <c r="AM29" s="916"/>
      <c r="AN29" s="916"/>
      <c r="AO29" s="916"/>
      <c r="AP29" s="916">
        <v>18</v>
      </c>
      <c r="AQ29" s="916"/>
      <c r="AR29" s="916"/>
      <c r="AS29" s="916"/>
      <c r="AT29" s="916"/>
      <c r="AU29" s="916">
        <v>3</v>
      </c>
      <c r="AV29" s="916"/>
      <c r="AW29" s="916"/>
      <c r="AX29" s="916"/>
      <c r="AY29" s="916"/>
      <c r="AZ29" s="917"/>
      <c r="BA29" s="917"/>
      <c r="BB29" s="917"/>
      <c r="BC29" s="917"/>
      <c r="BD29" s="917"/>
      <c r="BE29" s="913"/>
      <c r="BF29" s="913"/>
      <c r="BG29" s="913"/>
      <c r="BH29" s="913"/>
      <c r="BI29" s="914"/>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6"/>
      <c r="CI29" s="867"/>
      <c r="CJ29" s="867"/>
      <c r="CK29" s="867"/>
      <c r="CL29" s="868"/>
      <c r="CM29" s="866"/>
      <c r="CN29" s="867"/>
      <c r="CO29" s="867"/>
      <c r="CP29" s="867"/>
      <c r="CQ29" s="868"/>
      <c r="CR29" s="866"/>
      <c r="CS29" s="867"/>
      <c r="CT29" s="867"/>
      <c r="CU29" s="867"/>
      <c r="CV29" s="868"/>
      <c r="CW29" s="866"/>
      <c r="CX29" s="867"/>
      <c r="CY29" s="867"/>
      <c r="CZ29" s="867"/>
      <c r="DA29" s="868"/>
      <c r="DB29" s="866"/>
      <c r="DC29" s="867"/>
      <c r="DD29" s="867"/>
      <c r="DE29" s="867"/>
      <c r="DF29" s="868"/>
      <c r="DG29" s="866"/>
      <c r="DH29" s="867"/>
      <c r="DI29" s="867"/>
      <c r="DJ29" s="867"/>
      <c r="DK29" s="868"/>
      <c r="DL29" s="866"/>
      <c r="DM29" s="867"/>
      <c r="DN29" s="867"/>
      <c r="DO29" s="867"/>
      <c r="DP29" s="868"/>
      <c r="DQ29" s="866"/>
      <c r="DR29" s="867"/>
      <c r="DS29" s="867"/>
      <c r="DT29" s="867"/>
      <c r="DU29" s="868"/>
      <c r="DV29" s="869"/>
      <c r="DW29" s="870"/>
      <c r="DX29" s="870"/>
      <c r="DY29" s="870"/>
      <c r="DZ29" s="871"/>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11202</v>
      </c>
      <c r="R30" s="843"/>
      <c r="S30" s="843"/>
      <c r="T30" s="843"/>
      <c r="U30" s="843"/>
      <c r="V30" s="843">
        <v>11088</v>
      </c>
      <c r="W30" s="843"/>
      <c r="X30" s="843"/>
      <c r="Y30" s="843"/>
      <c r="Z30" s="843"/>
      <c r="AA30" s="843">
        <v>114</v>
      </c>
      <c r="AB30" s="843"/>
      <c r="AC30" s="843"/>
      <c r="AD30" s="843"/>
      <c r="AE30" s="844"/>
      <c r="AF30" s="845">
        <v>114</v>
      </c>
      <c r="AG30" s="846"/>
      <c r="AH30" s="846"/>
      <c r="AI30" s="846"/>
      <c r="AJ30" s="847"/>
      <c r="AK30" s="915">
        <v>1667</v>
      </c>
      <c r="AL30" s="916"/>
      <c r="AM30" s="916"/>
      <c r="AN30" s="916"/>
      <c r="AO30" s="916"/>
      <c r="AP30" s="916" t="s">
        <v>591</v>
      </c>
      <c r="AQ30" s="916"/>
      <c r="AR30" s="916"/>
      <c r="AS30" s="916"/>
      <c r="AT30" s="916"/>
      <c r="AU30" s="916" t="s">
        <v>591</v>
      </c>
      <c r="AV30" s="916"/>
      <c r="AW30" s="916"/>
      <c r="AX30" s="916"/>
      <c r="AY30" s="916"/>
      <c r="AZ30" s="917"/>
      <c r="BA30" s="917"/>
      <c r="BB30" s="917"/>
      <c r="BC30" s="917"/>
      <c r="BD30" s="917"/>
      <c r="BE30" s="913"/>
      <c r="BF30" s="913"/>
      <c r="BG30" s="913"/>
      <c r="BH30" s="913"/>
      <c r="BI30" s="914"/>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6"/>
      <c r="CI30" s="867"/>
      <c r="CJ30" s="867"/>
      <c r="CK30" s="867"/>
      <c r="CL30" s="868"/>
      <c r="CM30" s="866"/>
      <c r="CN30" s="867"/>
      <c r="CO30" s="867"/>
      <c r="CP30" s="867"/>
      <c r="CQ30" s="868"/>
      <c r="CR30" s="866"/>
      <c r="CS30" s="867"/>
      <c r="CT30" s="867"/>
      <c r="CU30" s="867"/>
      <c r="CV30" s="868"/>
      <c r="CW30" s="866"/>
      <c r="CX30" s="867"/>
      <c r="CY30" s="867"/>
      <c r="CZ30" s="867"/>
      <c r="DA30" s="868"/>
      <c r="DB30" s="866"/>
      <c r="DC30" s="867"/>
      <c r="DD30" s="867"/>
      <c r="DE30" s="867"/>
      <c r="DF30" s="868"/>
      <c r="DG30" s="866"/>
      <c r="DH30" s="867"/>
      <c r="DI30" s="867"/>
      <c r="DJ30" s="867"/>
      <c r="DK30" s="868"/>
      <c r="DL30" s="866"/>
      <c r="DM30" s="867"/>
      <c r="DN30" s="867"/>
      <c r="DO30" s="867"/>
      <c r="DP30" s="868"/>
      <c r="DQ30" s="866"/>
      <c r="DR30" s="867"/>
      <c r="DS30" s="867"/>
      <c r="DT30" s="867"/>
      <c r="DU30" s="868"/>
      <c r="DV30" s="869"/>
      <c r="DW30" s="870"/>
      <c r="DX30" s="870"/>
      <c r="DY30" s="870"/>
      <c r="DZ30" s="871"/>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1363</v>
      </c>
      <c r="R31" s="843"/>
      <c r="S31" s="843"/>
      <c r="T31" s="843"/>
      <c r="U31" s="843"/>
      <c r="V31" s="843">
        <v>1361</v>
      </c>
      <c r="W31" s="843"/>
      <c r="X31" s="843"/>
      <c r="Y31" s="843"/>
      <c r="Z31" s="843"/>
      <c r="AA31" s="843">
        <v>2</v>
      </c>
      <c r="AB31" s="843"/>
      <c r="AC31" s="843"/>
      <c r="AD31" s="843"/>
      <c r="AE31" s="844"/>
      <c r="AF31" s="845">
        <v>2</v>
      </c>
      <c r="AG31" s="846"/>
      <c r="AH31" s="846"/>
      <c r="AI31" s="846"/>
      <c r="AJ31" s="847"/>
      <c r="AK31" s="915">
        <v>368</v>
      </c>
      <c r="AL31" s="916"/>
      <c r="AM31" s="916"/>
      <c r="AN31" s="916"/>
      <c r="AO31" s="916"/>
      <c r="AP31" s="916" t="s">
        <v>591</v>
      </c>
      <c r="AQ31" s="916"/>
      <c r="AR31" s="916"/>
      <c r="AS31" s="916"/>
      <c r="AT31" s="916"/>
      <c r="AU31" s="916" t="s">
        <v>591</v>
      </c>
      <c r="AV31" s="916"/>
      <c r="AW31" s="916"/>
      <c r="AX31" s="916"/>
      <c r="AY31" s="916"/>
      <c r="AZ31" s="917"/>
      <c r="BA31" s="917"/>
      <c r="BB31" s="917"/>
      <c r="BC31" s="917"/>
      <c r="BD31" s="917"/>
      <c r="BE31" s="913"/>
      <c r="BF31" s="913"/>
      <c r="BG31" s="913"/>
      <c r="BH31" s="913"/>
      <c r="BI31" s="914"/>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6"/>
      <c r="CI31" s="867"/>
      <c r="CJ31" s="867"/>
      <c r="CK31" s="867"/>
      <c r="CL31" s="868"/>
      <c r="CM31" s="866"/>
      <c r="CN31" s="867"/>
      <c r="CO31" s="867"/>
      <c r="CP31" s="867"/>
      <c r="CQ31" s="868"/>
      <c r="CR31" s="866"/>
      <c r="CS31" s="867"/>
      <c r="CT31" s="867"/>
      <c r="CU31" s="867"/>
      <c r="CV31" s="868"/>
      <c r="CW31" s="866"/>
      <c r="CX31" s="867"/>
      <c r="CY31" s="867"/>
      <c r="CZ31" s="867"/>
      <c r="DA31" s="868"/>
      <c r="DB31" s="866"/>
      <c r="DC31" s="867"/>
      <c r="DD31" s="867"/>
      <c r="DE31" s="867"/>
      <c r="DF31" s="868"/>
      <c r="DG31" s="866"/>
      <c r="DH31" s="867"/>
      <c r="DI31" s="867"/>
      <c r="DJ31" s="867"/>
      <c r="DK31" s="868"/>
      <c r="DL31" s="866"/>
      <c r="DM31" s="867"/>
      <c r="DN31" s="867"/>
      <c r="DO31" s="867"/>
      <c r="DP31" s="868"/>
      <c r="DQ31" s="866"/>
      <c r="DR31" s="867"/>
      <c r="DS31" s="867"/>
      <c r="DT31" s="867"/>
      <c r="DU31" s="868"/>
      <c r="DV31" s="869"/>
      <c r="DW31" s="870"/>
      <c r="DX31" s="870"/>
      <c r="DY31" s="870"/>
      <c r="DZ31" s="871"/>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2358</v>
      </c>
      <c r="R32" s="843"/>
      <c r="S32" s="843"/>
      <c r="T32" s="843"/>
      <c r="U32" s="843"/>
      <c r="V32" s="843">
        <v>2096</v>
      </c>
      <c r="W32" s="843"/>
      <c r="X32" s="843"/>
      <c r="Y32" s="843"/>
      <c r="Z32" s="843"/>
      <c r="AA32" s="843">
        <v>262</v>
      </c>
      <c r="AB32" s="843"/>
      <c r="AC32" s="843"/>
      <c r="AD32" s="843"/>
      <c r="AE32" s="844"/>
      <c r="AF32" s="845">
        <v>2497</v>
      </c>
      <c r="AG32" s="846"/>
      <c r="AH32" s="846"/>
      <c r="AI32" s="846"/>
      <c r="AJ32" s="847"/>
      <c r="AK32" s="915">
        <v>168</v>
      </c>
      <c r="AL32" s="916"/>
      <c r="AM32" s="916"/>
      <c r="AN32" s="916"/>
      <c r="AO32" s="916"/>
      <c r="AP32" s="916">
        <v>8837</v>
      </c>
      <c r="AQ32" s="916"/>
      <c r="AR32" s="916"/>
      <c r="AS32" s="916"/>
      <c r="AT32" s="916"/>
      <c r="AU32" s="916">
        <v>1228</v>
      </c>
      <c r="AV32" s="916"/>
      <c r="AW32" s="916"/>
      <c r="AX32" s="916"/>
      <c r="AY32" s="916"/>
      <c r="AZ32" s="917" t="s">
        <v>591</v>
      </c>
      <c r="BA32" s="917"/>
      <c r="BB32" s="917"/>
      <c r="BC32" s="917"/>
      <c r="BD32" s="917"/>
      <c r="BE32" s="913" t="s">
        <v>407</v>
      </c>
      <c r="BF32" s="913"/>
      <c r="BG32" s="913"/>
      <c r="BH32" s="913"/>
      <c r="BI32" s="914"/>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6"/>
      <c r="CI32" s="867"/>
      <c r="CJ32" s="867"/>
      <c r="CK32" s="867"/>
      <c r="CL32" s="868"/>
      <c r="CM32" s="866"/>
      <c r="CN32" s="867"/>
      <c r="CO32" s="867"/>
      <c r="CP32" s="867"/>
      <c r="CQ32" s="868"/>
      <c r="CR32" s="866"/>
      <c r="CS32" s="867"/>
      <c r="CT32" s="867"/>
      <c r="CU32" s="867"/>
      <c r="CV32" s="868"/>
      <c r="CW32" s="866"/>
      <c r="CX32" s="867"/>
      <c r="CY32" s="867"/>
      <c r="CZ32" s="867"/>
      <c r="DA32" s="868"/>
      <c r="DB32" s="866"/>
      <c r="DC32" s="867"/>
      <c r="DD32" s="867"/>
      <c r="DE32" s="867"/>
      <c r="DF32" s="868"/>
      <c r="DG32" s="866"/>
      <c r="DH32" s="867"/>
      <c r="DI32" s="867"/>
      <c r="DJ32" s="867"/>
      <c r="DK32" s="868"/>
      <c r="DL32" s="866"/>
      <c r="DM32" s="867"/>
      <c r="DN32" s="867"/>
      <c r="DO32" s="867"/>
      <c r="DP32" s="868"/>
      <c r="DQ32" s="866"/>
      <c r="DR32" s="867"/>
      <c r="DS32" s="867"/>
      <c r="DT32" s="867"/>
      <c r="DU32" s="868"/>
      <c r="DV32" s="869"/>
      <c r="DW32" s="870"/>
      <c r="DX32" s="870"/>
      <c r="DY32" s="870"/>
      <c r="DZ32" s="871"/>
      <c r="EA32" s="247"/>
    </row>
    <row r="33" spans="1:131" s="248" customFormat="1" ht="26.25" customHeight="1" x14ac:dyDescent="0.15">
      <c r="A33" s="267">
        <v>6</v>
      </c>
      <c r="B33" s="839" t="s">
        <v>408</v>
      </c>
      <c r="C33" s="840"/>
      <c r="D33" s="840"/>
      <c r="E33" s="840"/>
      <c r="F33" s="840"/>
      <c r="G33" s="840"/>
      <c r="H33" s="840"/>
      <c r="I33" s="840"/>
      <c r="J33" s="840"/>
      <c r="K33" s="840"/>
      <c r="L33" s="840"/>
      <c r="M33" s="840"/>
      <c r="N33" s="840"/>
      <c r="O33" s="840"/>
      <c r="P33" s="841"/>
      <c r="Q33" s="842">
        <v>3629</v>
      </c>
      <c r="R33" s="843"/>
      <c r="S33" s="843"/>
      <c r="T33" s="843"/>
      <c r="U33" s="843"/>
      <c r="V33" s="843">
        <v>3401</v>
      </c>
      <c r="W33" s="843"/>
      <c r="X33" s="843"/>
      <c r="Y33" s="843"/>
      <c r="Z33" s="843"/>
      <c r="AA33" s="843">
        <v>228</v>
      </c>
      <c r="AB33" s="843"/>
      <c r="AC33" s="843"/>
      <c r="AD33" s="843"/>
      <c r="AE33" s="844"/>
      <c r="AF33" s="845">
        <v>224</v>
      </c>
      <c r="AG33" s="846"/>
      <c r="AH33" s="846"/>
      <c r="AI33" s="846"/>
      <c r="AJ33" s="847"/>
      <c r="AK33" s="915">
        <v>1426</v>
      </c>
      <c r="AL33" s="916"/>
      <c r="AM33" s="916"/>
      <c r="AN33" s="916"/>
      <c r="AO33" s="916"/>
      <c r="AP33" s="916">
        <v>18642</v>
      </c>
      <c r="AQ33" s="916"/>
      <c r="AR33" s="916"/>
      <c r="AS33" s="916"/>
      <c r="AT33" s="916"/>
      <c r="AU33" s="916">
        <v>12695</v>
      </c>
      <c r="AV33" s="916"/>
      <c r="AW33" s="916"/>
      <c r="AX33" s="916"/>
      <c r="AY33" s="916"/>
      <c r="AZ33" s="917" t="s">
        <v>591</v>
      </c>
      <c r="BA33" s="917"/>
      <c r="BB33" s="917"/>
      <c r="BC33" s="917"/>
      <c r="BD33" s="917"/>
      <c r="BE33" s="913" t="s">
        <v>409</v>
      </c>
      <c r="BF33" s="913"/>
      <c r="BG33" s="913"/>
      <c r="BH33" s="913"/>
      <c r="BI33" s="914"/>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6"/>
      <c r="CI33" s="867"/>
      <c r="CJ33" s="867"/>
      <c r="CK33" s="867"/>
      <c r="CL33" s="868"/>
      <c r="CM33" s="866"/>
      <c r="CN33" s="867"/>
      <c r="CO33" s="867"/>
      <c r="CP33" s="867"/>
      <c r="CQ33" s="868"/>
      <c r="CR33" s="866"/>
      <c r="CS33" s="867"/>
      <c r="CT33" s="867"/>
      <c r="CU33" s="867"/>
      <c r="CV33" s="868"/>
      <c r="CW33" s="866"/>
      <c r="CX33" s="867"/>
      <c r="CY33" s="867"/>
      <c r="CZ33" s="867"/>
      <c r="DA33" s="868"/>
      <c r="DB33" s="866"/>
      <c r="DC33" s="867"/>
      <c r="DD33" s="867"/>
      <c r="DE33" s="867"/>
      <c r="DF33" s="868"/>
      <c r="DG33" s="866"/>
      <c r="DH33" s="867"/>
      <c r="DI33" s="867"/>
      <c r="DJ33" s="867"/>
      <c r="DK33" s="868"/>
      <c r="DL33" s="866"/>
      <c r="DM33" s="867"/>
      <c r="DN33" s="867"/>
      <c r="DO33" s="867"/>
      <c r="DP33" s="868"/>
      <c r="DQ33" s="866"/>
      <c r="DR33" s="867"/>
      <c r="DS33" s="867"/>
      <c r="DT33" s="867"/>
      <c r="DU33" s="868"/>
      <c r="DV33" s="869"/>
      <c r="DW33" s="870"/>
      <c r="DX33" s="870"/>
      <c r="DY33" s="870"/>
      <c r="DZ33" s="871"/>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179</v>
      </c>
      <c r="R34" s="843"/>
      <c r="S34" s="843"/>
      <c r="T34" s="843"/>
      <c r="U34" s="843"/>
      <c r="V34" s="843">
        <v>137</v>
      </c>
      <c r="W34" s="843"/>
      <c r="X34" s="843"/>
      <c r="Y34" s="843"/>
      <c r="Z34" s="843"/>
      <c r="AA34" s="843">
        <v>42</v>
      </c>
      <c r="AB34" s="843"/>
      <c r="AC34" s="843"/>
      <c r="AD34" s="843"/>
      <c r="AE34" s="844"/>
      <c r="AF34" s="845">
        <v>42</v>
      </c>
      <c r="AG34" s="846"/>
      <c r="AH34" s="846"/>
      <c r="AI34" s="846"/>
      <c r="AJ34" s="847"/>
      <c r="AK34" s="915">
        <v>142</v>
      </c>
      <c r="AL34" s="916"/>
      <c r="AM34" s="916"/>
      <c r="AN34" s="916"/>
      <c r="AO34" s="916"/>
      <c r="AP34" s="916">
        <v>693</v>
      </c>
      <c r="AQ34" s="916"/>
      <c r="AR34" s="916"/>
      <c r="AS34" s="916"/>
      <c r="AT34" s="916"/>
      <c r="AU34" s="916">
        <v>693</v>
      </c>
      <c r="AV34" s="916"/>
      <c r="AW34" s="916"/>
      <c r="AX34" s="916"/>
      <c r="AY34" s="916"/>
      <c r="AZ34" s="917" t="s">
        <v>591</v>
      </c>
      <c r="BA34" s="917"/>
      <c r="BB34" s="917"/>
      <c r="BC34" s="917"/>
      <c r="BD34" s="917"/>
      <c r="BE34" s="913" t="s">
        <v>411</v>
      </c>
      <c r="BF34" s="913"/>
      <c r="BG34" s="913"/>
      <c r="BH34" s="913"/>
      <c r="BI34" s="914"/>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6"/>
      <c r="CI34" s="867"/>
      <c r="CJ34" s="867"/>
      <c r="CK34" s="867"/>
      <c r="CL34" s="868"/>
      <c r="CM34" s="866"/>
      <c r="CN34" s="867"/>
      <c r="CO34" s="867"/>
      <c r="CP34" s="867"/>
      <c r="CQ34" s="868"/>
      <c r="CR34" s="866"/>
      <c r="CS34" s="867"/>
      <c r="CT34" s="867"/>
      <c r="CU34" s="867"/>
      <c r="CV34" s="868"/>
      <c r="CW34" s="866"/>
      <c r="CX34" s="867"/>
      <c r="CY34" s="867"/>
      <c r="CZ34" s="867"/>
      <c r="DA34" s="868"/>
      <c r="DB34" s="866"/>
      <c r="DC34" s="867"/>
      <c r="DD34" s="867"/>
      <c r="DE34" s="867"/>
      <c r="DF34" s="868"/>
      <c r="DG34" s="866"/>
      <c r="DH34" s="867"/>
      <c r="DI34" s="867"/>
      <c r="DJ34" s="867"/>
      <c r="DK34" s="868"/>
      <c r="DL34" s="866"/>
      <c r="DM34" s="867"/>
      <c r="DN34" s="867"/>
      <c r="DO34" s="867"/>
      <c r="DP34" s="868"/>
      <c r="DQ34" s="866"/>
      <c r="DR34" s="867"/>
      <c r="DS34" s="867"/>
      <c r="DT34" s="867"/>
      <c r="DU34" s="868"/>
      <c r="DV34" s="869"/>
      <c r="DW34" s="870"/>
      <c r="DX34" s="870"/>
      <c r="DY34" s="870"/>
      <c r="DZ34" s="871"/>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6"/>
      <c r="CI35" s="867"/>
      <c r="CJ35" s="867"/>
      <c r="CK35" s="867"/>
      <c r="CL35" s="868"/>
      <c r="CM35" s="866"/>
      <c r="CN35" s="867"/>
      <c r="CO35" s="867"/>
      <c r="CP35" s="867"/>
      <c r="CQ35" s="868"/>
      <c r="CR35" s="866"/>
      <c r="CS35" s="867"/>
      <c r="CT35" s="867"/>
      <c r="CU35" s="867"/>
      <c r="CV35" s="868"/>
      <c r="CW35" s="866"/>
      <c r="CX35" s="867"/>
      <c r="CY35" s="867"/>
      <c r="CZ35" s="867"/>
      <c r="DA35" s="868"/>
      <c r="DB35" s="866"/>
      <c r="DC35" s="867"/>
      <c r="DD35" s="867"/>
      <c r="DE35" s="867"/>
      <c r="DF35" s="868"/>
      <c r="DG35" s="866"/>
      <c r="DH35" s="867"/>
      <c r="DI35" s="867"/>
      <c r="DJ35" s="867"/>
      <c r="DK35" s="868"/>
      <c r="DL35" s="866"/>
      <c r="DM35" s="867"/>
      <c r="DN35" s="867"/>
      <c r="DO35" s="867"/>
      <c r="DP35" s="868"/>
      <c r="DQ35" s="866"/>
      <c r="DR35" s="867"/>
      <c r="DS35" s="867"/>
      <c r="DT35" s="867"/>
      <c r="DU35" s="868"/>
      <c r="DV35" s="869"/>
      <c r="DW35" s="870"/>
      <c r="DX35" s="870"/>
      <c r="DY35" s="870"/>
      <c r="DZ35" s="871"/>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6"/>
      <c r="CI36" s="867"/>
      <c r="CJ36" s="867"/>
      <c r="CK36" s="867"/>
      <c r="CL36" s="868"/>
      <c r="CM36" s="866"/>
      <c r="CN36" s="867"/>
      <c r="CO36" s="867"/>
      <c r="CP36" s="867"/>
      <c r="CQ36" s="868"/>
      <c r="CR36" s="866"/>
      <c r="CS36" s="867"/>
      <c r="CT36" s="867"/>
      <c r="CU36" s="867"/>
      <c r="CV36" s="868"/>
      <c r="CW36" s="866"/>
      <c r="CX36" s="867"/>
      <c r="CY36" s="867"/>
      <c r="CZ36" s="867"/>
      <c r="DA36" s="868"/>
      <c r="DB36" s="866"/>
      <c r="DC36" s="867"/>
      <c r="DD36" s="867"/>
      <c r="DE36" s="867"/>
      <c r="DF36" s="868"/>
      <c r="DG36" s="866"/>
      <c r="DH36" s="867"/>
      <c r="DI36" s="867"/>
      <c r="DJ36" s="867"/>
      <c r="DK36" s="868"/>
      <c r="DL36" s="866"/>
      <c r="DM36" s="867"/>
      <c r="DN36" s="867"/>
      <c r="DO36" s="867"/>
      <c r="DP36" s="868"/>
      <c r="DQ36" s="866"/>
      <c r="DR36" s="867"/>
      <c r="DS36" s="867"/>
      <c r="DT36" s="867"/>
      <c r="DU36" s="868"/>
      <c r="DV36" s="869"/>
      <c r="DW36" s="870"/>
      <c r="DX36" s="870"/>
      <c r="DY36" s="870"/>
      <c r="DZ36" s="871"/>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6"/>
      <c r="CI37" s="867"/>
      <c r="CJ37" s="867"/>
      <c r="CK37" s="867"/>
      <c r="CL37" s="868"/>
      <c r="CM37" s="866"/>
      <c r="CN37" s="867"/>
      <c r="CO37" s="867"/>
      <c r="CP37" s="867"/>
      <c r="CQ37" s="868"/>
      <c r="CR37" s="866"/>
      <c r="CS37" s="867"/>
      <c r="CT37" s="867"/>
      <c r="CU37" s="867"/>
      <c r="CV37" s="868"/>
      <c r="CW37" s="866"/>
      <c r="CX37" s="867"/>
      <c r="CY37" s="867"/>
      <c r="CZ37" s="867"/>
      <c r="DA37" s="868"/>
      <c r="DB37" s="866"/>
      <c r="DC37" s="867"/>
      <c r="DD37" s="867"/>
      <c r="DE37" s="867"/>
      <c r="DF37" s="868"/>
      <c r="DG37" s="866"/>
      <c r="DH37" s="867"/>
      <c r="DI37" s="867"/>
      <c r="DJ37" s="867"/>
      <c r="DK37" s="868"/>
      <c r="DL37" s="866"/>
      <c r="DM37" s="867"/>
      <c r="DN37" s="867"/>
      <c r="DO37" s="867"/>
      <c r="DP37" s="868"/>
      <c r="DQ37" s="866"/>
      <c r="DR37" s="867"/>
      <c r="DS37" s="867"/>
      <c r="DT37" s="867"/>
      <c r="DU37" s="868"/>
      <c r="DV37" s="869"/>
      <c r="DW37" s="870"/>
      <c r="DX37" s="870"/>
      <c r="DY37" s="870"/>
      <c r="DZ37" s="871"/>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6"/>
      <c r="CI38" s="867"/>
      <c r="CJ38" s="867"/>
      <c r="CK38" s="867"/>
      <c r="CL38" s="868"/>
      <c r="CM38" s="866"/>
      <c r="CN38" s="867"/>
      <c r="CO38" s="867"/>
      <c r="CP38" s="867"/>
      <c r="CQ38" s="868"/>
      <c r="CR38" s="866"/>
      <c r="CS38" s="867"/>
      <c r="CT38" s="867"/>
      <c r="CU38" s="867"/>
      <c r="CV38" s="868"/>
      <c r="CW38" s="866"/>
      <c r="CX38" s="867"/>
      <c r="CY38" s="867"/>
      <c r="CZ38" s="867"/>
      <c r="DA38" s="868"/>
      <c r="DB38" s="866"/>
      <c r="DC38" s="867"/>
      <c r="DD38" s="867"/>
      <c r="DE38" s="867"/>
      <c r="DF38" s="868"/>
      <c r="DG38" s="866"/>
      <c r="DH38" s="867"/>
      <c r="DI38" s="867"/>
      <c r="DJ38" s="867"/>
      <c r="DK38" s="868"/>
      <c r="DL38" s="866"/>
      <c r="DM38" s="867"/>
      <c r="DN38" s="867"/>
      <c r="DO38" s="867"/>
      <c r="DP38" s="868"/>
      <c r="DQ38" s="866"/>
      <c r="DR38" s="867"/>
      <c r="DS38" s="867"/>
      <c r="DT38" s="867"/>
      <c r="DU38" s="868"/>
      <c r="DV38" s="869"/>
      <c r="DW38" s="870"/>
      <c r="DX38" s="870"/>
      <c r="DY38" s="870"/>
      <c r="DZ38" s="871"/>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6"/>
      <c r="CI39" s="867"/>
      <c r="CJ39" s="867"/>
      <c r="CK39" s="867"/>
      <c r="CL39" s="868"/>
      <c r="CM39" s="866"/>
      <c r="CN39" s="867"/>
      <c r="CO39" s="867"/>
      <c r="CP39" s="867"/>
      <c r="CQ39" s="868"/>
      <c r="CR39" s="866"/>
      <c r="CS39" s="867"/>
      <c r="CT39" s="867"/>
      <c r="CU39" s="867"/>
      <c r="CV39" s="868"/>
      <c r="CW39" s="866"/>
      <c r="CX39" s="867"/>
      <c r="CY39" s="867"/>
      <c r="CZ39" s="867"/>
      <c r="DA39" s="868"/>
      <c r="DB39" s="866"/>
      <c r="DC39" s="867"/>
      <c r="DD39" s="867"/>
      <c r="DE39" s="867"/>
      <c r="DF39" s="868"/>
      <c r="DG39" s="866"/>
      <c r="DH39" s="867"/>
      <c r="DI39" s="867"/>
      <c r="DJ39" s="867"/>
      <c r="DK39" s="868"/>
      <c r="DL39" s="866"/>
      <c r="DM39" s="867"/>
      <c r="DN39" s="867"/>
      <c r="DO39" s="867"/>
      <c r="DP39" s="868"/>
      <c r="DQ39" s="866"/>
      <c r="DR39" s="867"/>
      <c r="DS39" s="867"/>
      <c r="DT39" s="867"/>
      <c r="DU39" s="868"/>
      <c r="DV39" s="869"/>
      <c r="DW39" s="870"/>
      <c r="DX39" s="870"/>
      <c r="DY39" s="870"/>
      <c r="DZ39" s="871"/>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6"/>
      <c r="CI40" s="867"/>
      <c r="CJ40" s="867"/>
      <c r="CK40" s="867"/>
      <c r="CL40" s="868"/>
      <c r="CM40" s="866"/>
      <c r="CN40" s="867"/>
      <c r="CO40" s="867"/>
      <c r="CP40" s="867"/>
      <c r="CQ40" s="868"/>
      <c r="CR40" s="866"/>
      <c r="CS40" s="867"/>
      <c r="CT40" s="867"/>
      <c r="CU40" s="867"/>
      <c r="CV40" s="868"/>
      <c r="CW40" s="866"/>
      <c r="CX40" s="867"/>
      <c r="CY40" s="867"/>
      <c r="CZ40" s="867"/>
      <c r="DA40" s="868"/>
      <c r="DB40" s="866"/>
      <c r="DC40" s="867"/>
      <c r="DD40" s="867"/>
      <c r="DE40" s="867"/>
      <c r="DF40" s="868"/>
      <c r="DG40" s="866"/>
      <c r="DH40" s="867"/>
      <c r="DI40" s="867"/>
      <c r="DJ40" s="867"/>
      <c r="DK40" s="868"/>
      <c r="DL40" s="866"/>
      <c r="DM40" s="867"/>
      <c r="DN40" s="867"/>
      <c r="DO40" s="867"/>
      <c r="DP40" s="868"/>
      <c r="DQ40" s="866"/>
      <c r="DR40" s="867"/>
      <c r="DS40" s="867"/>
      <c r="DT40" s="867"/>
      <c r="DU40" s="868"/>
      <c r="DV40" s="869"/>
      <c r="DW40" s="870"/>
      <c r="DX40" s="870"/>
      <c r="DY40" s="870"/>
      <c r="DZ40" s="871"/>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6"/>
      <c r="CI41" s="867"/>
      <c r="CJ41" s="867"/>
      <c r="CK41" s="867"/>
      <c r="CL41" s="868"/>
      <c r="CM41" s="866"/>
      <c r="CN41" s="867"/>
      <c r="CO41" s="867"/>
      <c r="CP41" s="867"/>
      <c r="CQ41" s="868"/>
      <c r="CR41" s="866"/>
      <c r="CS41" s="867"/>
      <c r="CT41" s="867"/>
      <c r="CU41" s="867"/>
      <c r="CV41" s="868"/>
      <c r="CW41" s="866"/>
      <c r="CX41" s="867"/>
      <c r="CY41" s="867"/>
      <c r="CZ41" s="867"/>
      <c r="DA41" s="868"/>
      <c r="DB41" s="866"/>
      <c r="DC41" s="867"/>
      <c r="DD41" s="867"/>
      <c r="DE41" s="867"/>
      <c r="DF41" s="868"/>
      <c r="DG41" s="866"/>
      <c r="DH41" s="867"/>
      <c r="DI41" s="867"/>
      <c r="DJ41" s="867"/>
      <c r="DK41" s="868"/>
      <c r="DL41" s="866"/>
      <c r="DM41" s="867"/>
      <c r="DN41" s="867"/>
      <c r="DO41" s="867"/>
      <c r="DP41" s="868"/>
      <c r="DQ41" s="866"/>
      <c r="DR41" s="867"/>
      <c r="DS41" s="867"/>
      <c r="DT41" s="867"/>
      <c r="DU41" s="868"/>
      <c r="DV41" s="869"/>
      <c r="DW41" s="870"/>
      <c r="DX41" s="870"/>
      <c r="DY41" s="870"/>
      <c r="DZ41" s="871"/>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6"/>
      <c r="CI42" s="867"/>
      <c r="CJ42" s="867"/>
      <c r="CK42" s="867"/>
      <c r="CL42" s="868"/>
      <c r="CM42" s="866"/>
      <c r="CN42" s="867"/>
      <c r="CO42" s="867"/>
      <c r="CP42" s="867"/>
      <c r="CQ42" s="868"/>
      <c r="CR42" s="866"/>
      <c r="CS42" s="867"/>
      <c r="CT42" s="867"/>
      <c r="CU42" s="867"/>
      <c r="CV42" s="868"/>
      <c r="CW42" s="866"/>
      <c r="CX42" s="867"/>
      <c r="CY42" s="867"/>
      <c r="CZ42" s="867"/>
      <c r="DA42" s="868"/>
      <c r="DB42" s="866"/>
      <c r="DC42" s="867"/>
      <c r="DD42" s="867"/>
      <c r="DE42" s="867"/>
      <c r="DF42" s="868"/>
      <c r="DG42" s="866"/>
      <c r="DH42" s="867"/>
      <c r="DI42" s="867"/>
      <c r="DJ42" s="867"/>
      <c r="DK42" s="868"/>
      <c r="DL42" s="866"/>
      <c r="DM42" s="867"/>
      <c r="DN42" s="867"/>
      <c r="DO42" s="867"/>
      <c r="DP42" s="868"/>
      <c r="DQ42" s="866"/>
      <c r="DR42" s="867"/>
      <c r="DS42" s="867"/>
      <c r="DT42" s="867"/>
      <c r="DU42" s="868"/>
      <c r="DV42" s="869"/>
      <c r="DW42" s="870"/>
      <c r="DX42" s="870"/>
      <c r="DY42" s="870"/>
      <c r="DZ42" s="871"/>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6"/>
      <c r="CI43" s="867"/>
      <c r="CJ43" s="867"/>
      <c r="CK43" s="867"/>
      <c r="CL43" s="868"/>
      <c r="CM43" s="866"/>
      <c r="CN43" s="867"/>
      <c r="CO43" s="867"/>
      <c r="CP43" s="867"/>
      <c r="CQ43" s="868"/>
      <c r="CR43" s="866"/>
      <c r="CS43" s="867"/>
      <c r="CT43" s="867"/>
      <c r="CU43" s="867"/>
      <c r="CV43" s="868"/>
      <c r="CW43" s="866"/>
      <c r="CX43" s="867"/>
      <c r="CY43" s="867"/>
      <c r="CZ43" s="867"/>
      <c r="DA43" s="868"/>
      <c r="DB43" s="866"/>
      <c r="DC43" s="867"/>
      <c r="DD43" s="867"/>
      <c r="DE43" s="867"/>
      <c r="DF43" s="868"/>
      <c r="DG43" s="866"/>
      <c r="DH43" s="867"/>
      <c r="DI43" s="867"/>
      <c r="DJ43" s="867"/>
      <c r="DK43" s="868"/>
      <c r="DL43" s="866"/>
      <c r="DM43" s="867"/>
      <c r="DN43" s="867"/>
      <c r="DO43" s="867"/>
      <c r="DP43" s="868"/>
      <c r="DQ43" s="866"/>
      <c r="DR43" s="867"/>
      <c r="DS43" s="867"/>
      <c r="DT43" s="867"/>
      <c r="DU43" s="868"/>
      <c r="DV43" s="869"/>
      <c r="DW43" s="870"/>
      <c r="DX43" s="870"/>
      <c r="DY43" s="870"/>
      <c r="DZ43" s="871"/>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6"/>
      <c r="CI44" s="867"/>
      <c r="CJ44" s="867"/>
      <c r="CK44" s="867"/>
      <c r="CL44" s="868"/>
      <c r="CM44" s="866"/>
      <c r="CN44" s="867"/>
      <c r="CO44" s="867"/>
      <c r="CP44" s="867"/>
      <c r="CQ44" s="868"/>
      <c r="CR44" s="866"/>
      <c r="CS44" s="867"/>
      <c r="CT44" s="867"/>
      <c r="CU44" s="867"/>
      <c r="CV44" s="868"/>
      <c r="CW44" s="866"/>
      <c r="CX44" s="867"/>
      <c r="CY44" s="867"/>
      <c r="CZ44" s="867"/>
      <c r="DA44" s="868"/>
      <c r="DB44" s="866"/>
      <c r="DC44" s="867"/>
      <c r="DD44" s="867"/>
      <c r="DE44" s="867"/>
      <c r="DF44" s="868"/>
      <c r="DG44" s="866"/>
      <c r="DH44" s="867"/>
      <c r="DI44" s="867"/>
      <c r="DJ44" s="867"/>
      <c r="DK44" s="868"/>
      <c r="DL44" s="866"/>
      <c r="DM44" s="867"/>
      <c r="DN44" s="867"/>
      <c r="DO44" s="867"/>
      <c r="DP44" s="868"/>
      <c r="DQ44" s="866"/>
      <c r="DR44" s="867"/>
      <c r="DS44" s="867"/>
      <c r="DT44" s="867"/>
      <c r="DU44" s="868"/>
      <c r="DV44" s="869"/>
      <c r="DW44" s="870"/>
      <c r="DX44" s="870"/>
      <c r="DY44" s="870"/>
      <c r="DZ44" s="871"/>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6"/>
      <c r="CI45" s="867"/>
      <c r="CJ45" s="867"/>
      <c r="CK45" s="867"/>
      <c r="CL45" s="868"/>
      <c r="CM45" s="866"/>
      <c r="CN45" s="867"/>
      <c r="CO45" s="867"/>
      <c r="CP45" s="867"/>
      <c r="CQ45" s="868"/>
      <c r="CR45" s="866"/>
      <c r="CS45" s="867"/>
      <c r="CT45" s="867"/>
      <c r="CU45" s="867"/>
      <c r="CV45" s="868"/>
      <c r="CW45" s="866"/>
      <c r="CX45" s="867"/>
      <c r="CY45" s="867"/>
      <c r="CZ45" s="867"/>
      <c r="DA45" s="868"/>
      <c r="DB45" s="866"/>
      <c r="DC45" s="867"/>
      <c r="DD45" s="867"/>
      <c r="DE45" s="867"/>
      <c r="DF45" s="868"/>
      <c r="DG45" s="866"/>
      <c r="DH45" s="867"/>
      <c r="DI45" s="867"/>
      <c r="DJ45" s="867"/>
      <c r="DK45" s="868"/>
      <c r="DL45" s="866"/>
      <c r="DM45" s="867"/>
      <c r="DN45" s="867"/>
      <c r="DO45" s="867"/>
      <c r="DP45" s="868"/>
      <c r="DQ45" s="866"/>
      <c r="DR45" s="867"/>
      <c r="DS45" s="867"/>
      <c r="DT45" s="867"/>
      <c r="DU45" s="868"/>
      <c r="DV45" s="869"/>
      <c r="DW45" s="870"/>
      <c r="DX45" s="870"/>
      <c r="DY45" s="870"/>
      <c r="DZ45" s="871"/>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6"/>
      <c r="CI46" s="867"/>
      <c r="CJ46" s="867"/>
      <c r="CK46" s="867"/>
      <c r="CL46" s="868"/>
      <c r="CM46" s="866"/>
      <c r="CN46" s="867"/>
      <c r="CO46" s="867"/>
      <c r="CP46" s="867"/>
      <c r="CQ46" s="868"/>
      <c r="CR46" s="866"/>
      <c r="CS46" s="867"/>
      <c r="CT46" s="867"/>
      <c r="CU46" s="867"/>
      <c r="CV46" s="868"/>
      <c r="CW46" s="866"/>
      <c r="CX46" s="867"/>
      <c r="CY46" s="867"/>
      <c r="CZ46" s="867"/>
      <c r="DA46" s="868"/>
      <c r="DB46" s="866"/>
      <c r="DC46" s="867"/>
      <c r="DD46" s="867"/>
      <c r="DE46" s="867"/>
      <c r="DF46" s="868"/>
      <c r="DG46" s="866"/>
      <c r="DH46" s="867"/>
      <c r="DI46" s="867"/>
      <c r="DJ46" s="867"/>
      <c r="DK46" s="868"/>
      <c r="DL46" s="866"/>
      <c r="DM46" s="867"/>
      <c r="DN46" s="867"/>
      <c r="DO46" s="867"/>
      <c r="DP46" s="868"/>
      <c r="DQ46" s="866"/>
      <c r="DR46" s="867"/>
      <c r="DS46" s="867"/>
      <c r="DT46" s="867"/>
      <c r="DU46" s="868"/>
      <c r="DV46" s="869"/>
      <c r="DW46" s="870"/>
      <c r="DX46" s="870"/>
      <c r="DY46" s="870"/>
      <c r="DZ46" s="871"/>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8"/>
      <c r="R50" s="919"/>
      <c r="S50" s="919"/>
      <c r="T50" s="919"/>
      <c r="U50" s="919"/>
      <c r="V50" s="919"/>
      <c r="W50" s="919"/>
      <c r="X50" s="919"/>
      <c r="Y50" s="919"/>
      <c r="Z50" s="919"/>
      <c r="AA50" s="919"/>
      <c r="AB50" s="919"/>
      <c r="AC50" s="919"/>
      <c r="AD50" s="919"/>
      <c r="AE50" s="920"/>
      <c r="AF50" s="845"/>
      <c r="AG50" s="846"/>
      <c r="AH50" s="846"/>
      <c r="AI50" s="846"/>
      <c r="AJ50" s="847"/>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8"/>
      <c r="R51" s="919"/>
      <c r="S51" s="919"/>
      <c r="T51" s="919"/>
      <c r="U51" s="919"/>
      <c r="V51" s="919"/>
      <c r="W51" s="919"/>
      <c r="X51" s="919"/>
      <c r="Y51" s="919"/>
      <c r="Z51" s="919"/>
      <c r="AA51" s="919"/>
      <c r="AB51" s="919"/>
      <c r="AC51" s="919"/>
      <c r="AD51" s="919"/>
      <c r="AE51" s="920"/>
      <c r="AF51" s="845"/>
      <c r="AG51" s="846"/>
      <c r="AH51" s="846"/>
      <c r="AI51" s="846"/>
      <c r="AJ51" s="847"/>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8"/>
      <c r="R52" s="919"/>
      <c r="S52" s="919"/>
      <c r="T52" s="919"/>
      <c r="U52" s="919"/>
      <c r="V52" s="919"/>
      <c r="W52" s="919"/>
      <c r="X52" s="919"/>
      <c r="Y52" s="919"/>
      <c r="Z52" s="919"/>
      <c r="AA52" s="919"/>
      <c r="AB52" s="919"/>
      <c r="AC52" s="919"/>
      <c r="AD52" s="919"/>
      <c r="AE52" s="920"/>
      <c r="AF52" s="845"/>
      <c r="AG52" s="846"/>
      <c r="AH52" s="846"/>
      <c r="AI52" s="846"/>
      <c r="AJ52" s="847"/>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8"/>
      <c r="R53" s="919"/>
      <c r="S53" s="919"/>
      <c r="T53" s="919"/>
      <c r="U53" s="919"/>
      <c r="V53" s="919"/>
      <c r="W53" s="919"/>
      <c r="X53" s="919"/>
      <c r="Y53" s="919"/>
      <c r="Z53" s="919"/>
      <c r="AA53" s="919"/>
      <c r="AB53" s="919"/>
      <c r="AC53" s="919"/>
      <c r="AD53" s="919"/>
      <c r="AE53" s="920"/>
      <c r="AF53" s="845"/>
      <c r="AG53" s="846"/>
      <c r="AH53" s="846"/>
      <c r="AI53" s="846"/>
      <c r="AJ53" s="847"/>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8"/>
      <c r="R54" s="919"/>
      <c r="S54" s="919"/>
      <c r="T54" s="919"/>
      <c r="U54" s="919"/>
      <c r="V54" s="919"/>
      <c r="W54" s="919"/>
      <c r="X54" s="919"/>
      <c r="Y54" s="919"/>
      <c r="Z54" s="919"/>
      <c r="AA54" s="919"/>
      <c r="AB54" s="919"/>
      <c r="AC54" s="919"/>
      <c r="AD54" s="919"/>
      <c r="AE54" s="920"/>
      <c r="AF54" s="845"/>
      <c r="AG54" s="846"/>
      <c r="AH54" s="846"/>
      <c r="AI54" s="846"/>
      <c r="AJ54" s="847"/>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8"/>
      <c r="R55" s="919"/>
      <c r="S55" s="919"/>
      <c r="T55" s="919"/>
      <c r="U55" s="919"/>
      <c r="V55" s="919"/>
      <c r="W55" s="919"/>
      <c r="X55" s="919"/>
      <c r="Y55" s="919"/>
      <c r="Z55" s="919"/>
      <c r="AA55" s="919"/>
      <c r="AB55" s="919"/>
      <c r="AC55" s="919"/>
      <c r="AD55" s="919"/>
      <c r="AE55" s="920"/>
      <c r="AF55" s="845"/>
      <c r="AG55" s="846"/>
      <c r="AH55" s="846"/>
      <c r="AI55" s="846"/>
      <c r="AJ55" s="847"/>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8"/>
      <c r="R56" s="919"/>
      <c r="S56" s="919"/>
      <c r="T56" s="919"/>
      <c r="U56" s="919"/>
      <c r="V56" s="919"/>
      <c r="W56" s="919"/>
      <c r="X56" s="919"/>
      <c r="Y56" s="919"/>
      <c r="Z56" s="919"/>
      <c r="AA56" s="919"/>
      <c r="AB56" s="919"/>
      <c r="AC56" s="919"/>
      <c r="AD56" s="919"/>
      <c r="AE56" s="920"/>
      <c r="AF56" s="845"/>
      <c r="AG56" s="846"/>
      <c r="AH56" s="846"/>
      <c r="AI56" s="846"/>
      <c r="AJ56" s="847"/>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8"/>
      <c r="R57" s="919"/>
      <c r="S57" s="919"/>
      <c r="T57" s="919"/>
      <c r="U57" s="919"/>
      <c r="V57" s="919"/>
      <c r="W57" s="919"/>
      <c r="X57" s="919"/>
      <c r="Y57" s="919"/>
      <c r="Z57" s="919"/>
      <c r="AA57" s="919"/>
      <c r="AB57" s="919"/>
      <c r="AC57" s="919"/>
      <c r="AD57" s="919"/>
      <c r="AE57" s="920"/>
      <c r="AF57" s="845"/>
      <c r="AG57" s="846"/>
      <c r="AH57" s="846"/>
      <c r="AI57" s="846"/>
      <c r="AJ57" s="847"/>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8"/>
      <c r="R58" s="919"/>
      <c r="S58" s="919"/>
      <c r="T58" s="919"/>
      <c r="U58" s="919"/>
      <c r="V58" s="919"/>
      <c r="W58" s="919"/>
      <c r="X58" s="919"/>
      <c r="Y58" s="919"/>
      <c r="Z58" s="919"/>
      <c r="AA58" s="919"/>
      <c r="AB58" s="919"/>
      <c r="AC58" s="919"/>
      <c r="AD58" s="919"/>
      <c r="AE58" s="920"/>
      <c r="AF58" s="845"/>
      <c r="AG58" s="846"/>
      <c r="AH58" s="846"/>
      <c r="AI58" s="846"/>
      <c r="AJ58" s="847"/>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8"/>
      <c r="R59" s="919"/>
      <c r="S59" s="919"/>
      <c r="T59" s="919"/>
      <c r="U59" s="919"/>
      <c r="V59" s="919"/>
      <c r="W59" s="919"/>
      <c r="X59" s="919"/>
      <c r="Y59" s="919"/>
      <c r="Z59" s="919"/>
      <c r="AA59" s="919"/>
      <c r="AB59" s="919"/>
      <c r="AC59" s="919"/>
      <c r="AD59" s="919"/>
      <c r="AE59" s="920"/>
      <c r="AF59" s="845"/>
      <c r="AG59" s="846"/>
      <c r="AH59" s="846"/>
      <c r="AI59" s="846"/>
      <c r="AJ59" s="847"/>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8"/>
      <c r="R60" s="919"/>
      <c r="S60" s="919"/>
      <c r="T60" s="919"/>
      <c r="U60" s="919"/>
      <c r="V60" s="919"/>
      <c r="W60" s="919"/>
      <c r="X60" s="919"/>
      <c r="Y60" s="919"/>
      <c r="Z60" s="919"/>
      <c r="AA60" s="919"/>
      <c r="AB60" s="919"/>
      <c r="AC60" s="919"/>
      <c r="AD60" s="919"/>
      <c r="AE60" s="920"/>
      <c r="AF60" s="845"/>
      <c r="AG60" s="846"/>
      <c r="AH60" s="846"/>
      <c r="AI60" s="846"/>
      <c r="AJ60" s="847"/>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8"/>
      <c r="R61" s="919"/>
      <c r="S61" s="919"/>
      <c r="T61" s="919"/>
      <c r="U61" s="919"/>
      <c r="V61" s="919"/>
      <c r="W61" s="919"/>
      <c r="X61" s="919"/>
      <c r="Y61" s="919"/>
      <c r="Z61" s="919"/>
      <c r="AA61" s="919"/>
      <c r="AB61" s="919"/>
      <c r="AC61" s="919"/>
      <c r="AD61" s="919"/>
      <c r="AE61" s="920"/>
      <c r="AF61" s="845"/>
      <c r="AG61" s="846"/>
      <c r="AH61" s="846"/>
      <c r="AI61" s="846"/>
      <c r="AJ61" s="847"/>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8"/>
      <c r="R62" s="919"/>
      <c r="S62" s="919"/>
      <c r="T62" s="919"/>
      <c r="U62" s="919"/>
      <c r="V62" s="919"/>
      <c r="W62" s="919"/>
      <c r="X62" s="919"/>
      <c r="Y62" s="919"/>
      <c r="Z62" s="919"/>
      <c r="AA62" s="919"/>
      <c r="AB62" s="919"/>
      <c r="AC62" s="919"/>
      <c r="AD62" s="919"/>
      <c r="AE62" s="920"/>
      <c r="AF62" s="845"/>
      <c r="AG62" s="846"/>
      <c r="AH62" s="846"/>
      <c r="AI62" s="846"/>
      <c r="AJ62" s="847"/>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412</v>
      </c>
      <c r="BK62" s="891"/>
      <c r="BL62" s="891"/>
      <c r="BM62" s="891"/>
      <c r="BN62" s="892"/>
      <c r="BO62" s="266"/>
      <c r="BP62" s="266"/>
      <c r="BQ62" s="263">
        <v>56</v>
      </c>
      <c r="BR62" s="264"/>
      <c r="BS62" s="852"/>
      <c r="BT62" s="853"/>
      <c r="BU62" s="853"/>
      <c r="BV62" s="853"/>
      <c r="BW62" s="853"/>
      <c r="BX62" s="853"/>
      <c r="BY62" s="853"/>
      <c r="BZ62" s="853"/>
      <c r="CA62" s="853"/>
      <c r="CB62" s="853"/>
      <c r="CC62" s="853"/>
      <c r="CD62" s="853"/>
      <c r="CE62" s="853"/>
      <c r="CF62" s="853"/>
      <c r="CG62" s="854"/>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7"/>
    </row>
    <row r="63" spans="1:131" s="248" customFormat="1" ht="26.25" customHeight="1" thickBot="1" x14ac:dyDescent="0.2">
      <c r="A63" s="265" t="s">
        <v>388</v>
      </c>
      <c r="B63" s="875" t="s">
        <v>413</v>
      </c>
      <c r="C63" s="876"/>
      <c r="D63" s="876"/>
      <c r="E63" s="876"/>
      <c r="F63" s="876"/>
      <c r="G63" s="876"/>
      <c r="H63" s="876"/>
      <c r="I63" s="876"/>
      <c r="J63" s="876"/>
      <c r="K63" s="876"/>
      <c r="L63" s="876"/>
      <c r="M63" s="876"/>
      <c r="N63" s="876"/>
      <c r="O63" s="876"/>
      <c r="P63" s="877"/>
      <c r="Q63" s="923"/>
      <c r="R63" s="924"/>
      <c r="S63" s="924"/>
      <c r="T63" s="924"/>
      <c r="U63" s="924"/>
      <c r="V63" s="924"/>
      <c r="W63" s="924"/>
      <c r="X63" s="924"/>
      <c r="Y63" s="924"/>
      <c r="Z63" s="924"/>
      <c r="AA63" s="924"/>
      <c r="AB63" s="924"/>
      <c r="AC63" s="924"/>
      <c r="AD63" s="924"/>
      <c r="AE63" s="925"/>
      <c r="AF63" s="926">
        <v>3181</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414</v>
      </c>
      <c r="BK63" s="935"/>
      <c r="BL63" s="935"/>
      <c r="BM63" s="935"/>
      <c r="BN63" s="936"/>
      <c r="BO63" s="266"/>
      <c r="BP63" s="266"/>
      <c r="BQ63" s="263">
        <v>57</v>
      </c>
      <c r="BR63" s="264"/>
      <c r="BS63" s="852"/>
      <c r="BT63" s="853"/>
      <c r="BU63" s="853"/>
      <c r="BV63" s="853"/>
      <c r="BW63" s="853"/>
      <c r="BX63" s="853"/>
      <c r="BY63" s="853"/>
      <c r="BZ63" s="853"/>
      <c r="CA63" s="853"/>
      <c r="CB63" s="853"/>
      <c r="CC63" s="853"/>
      <c r="CD63" s="853"/>
      <c r="CE63" s="853"/>
      <c r="CF63" s="853"/>
      <c r="CG63" s="854"/>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417</v>
      </c>
      <c r="R66" s="802"/>
      <c r="S66" s="802"/>
      <c r="T66" s="802"/>
      <c r="U66" s="803"/>
      <c r="V66" s="801" t="s">
        <v>418</v>
      </c>
      <c r="W66" s="802"/>
      <c r="X66" s="802"/>
      <c r="Y66" s="802"/>
      <c r="Z66" s="803"/>
      <c r="AA66" s="801" t="s">
        <v>419</v>
      </c>
      <c r="AB66" s="802"/>
      <c r="AC66" s="802"/>
      <c r="AD66" s="802"/>
      <c r="AE66" s="803"/>
      <c r="AF66" s="937" t="s">
        <v>420</v>
      </c>
      <c r="AG66" s="898"/>
      <c r="AH66" s="898"/>
      <c r="AI66" s="898"/>
      <c r="AJ66" s="938"/>
      <c r="AK66" s="801" t="s">
        <v>397</v>
      </c>
      <c r="AL66" s="825"/>
      <c r="AM66" s="825"/>
      <c r="AN66" s="825"/>
      <c r="AO66" s="826"/>
      <c r="AP66" s="801" t="s">
        <v>421</v>
      </c>
      <c r="AQ66" s="802"/>
      <c r="AR66" s="802"/>
      <c r="AS66" s="802"/>
      <c r="AT66" s="803"/>
      <c r="AU66" s="801" t="s">
        <v>422</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9"/>
      <c r="AG67" s="901"/>
      <c r="AH67" s="901"/>
      <c r="AI67" s="901"/>
      <c r="AJ67" s="940"/>
      <c r="AK67" s="941"/>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7"/>
    </row>
    <row r="68" spans="1:131" s="248" customFormat="1" ht="26.25" customHeight="1" thickTop="1" x14ac:dyDescent="0.15">
      <c r="A68" s="259">
        <v>1</v>
      </c>
      <c r="B68" s="953" t="s">
        <v>586</v>
      </c>
      <c r="C68" s="954"/>
      <c r="D68" s="954"/>
      <c r="E68" s="954"/>
      <c r="F68" s="954"/>
      <c r="G68" s="954"/>
      <c r="H68" s="954"/>
      <c r="I68" s="954"/>
      <c r="J68" s="954"/>
      <c r="K68" s="954"/>
      <c r="L68" s="954"/>
      <c r="M68" s="954"/>
      <c r="N68" s="954"/>
      <c r="O68" s="954"/>
      <c r="P68" s="955"/>
      <c r="Q68" s="956">
        <v>380</v>
      </c>
      <c r="R68" s="957"/>
      <c r="S68" s="957"/>
      <c r="T68" s="957"/>
      <c r="U68" s="957"/>
      <c r="V68" s="957">
        <v>350</v>
      </c>
      <c r="W68" s="957"/>
      <c r="X68" s="957"/>
      <c r="Y68" s="957"/>
      <c r="Z68" s="957"/>
      <c r="AA68" s="957">
        <v>30</v>
      </c>
      <c r="AB68" s="957"/>
      <c r="AC68" s="957"/>
      <c r="AD68" s="957"/>
      <c r="AE68" s="957"/>
      <c r="AF68" s="957">
        <v>30</v>
      </c>
      <c r="AG68" s="957"/>
      <c r="AH68" s="957"/>
      <c r="AI68" s="957"/>
      <c r="AJ68" s="957"/>
      <c r="AK68" s="957">
        <v>0</v>
      </c>
      <c r="AL68" s="957"/>
      <c r="AM68" s="957"/>
      <c r="AN68" s="957"/>
      <c r="AO68" s="957"/>
      <c r="AP68" s="916" t="s">
        <v>591</v>
      </c>
      <c r="AQ68" s="916"/>
      <c r="AR68" s="916"/>
      <c r="AS68" s="916"/>
      <c r="AT68" s="916"/>
      <c r="AU68" s="916" t="s">
        <v>591</v>
      </c>
      <c r="AV68" s="916"/>
      <c r="AW68" s="916"/>
      <c r="AX68" s="916"/>
      <c r="AY68" s="916"/>
      <c r="AZ68" s="951"/>
      <c r="BA68" s="951"/>
      <c r="BB68" s="951"/>
      <c r="BC68" s="951"/>
      <c r="BD68" s="952"/>
      <c r="BE68" s="266"/>
      <c r="BF68" s="266"/>
      <c r="BG68" s="266"/>
      <c r="BH68" s="266"/>
      <c r="BI68" s="266"/>
      <c r="BJ68" s="266"/>
      <c r="BK68" s="266"/>
      <c r="BL68" s="266"/>
      <c r="BM68" s="266"/>
      <c r="BN68" s="266"/>
      <c r="BO68" s="266"/>
      <c r="BP68" s="266"/>
      <c r="BQ68" s="263">
        <v>62</v>
      </c>
      <c r="BR68" s="268"/>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7"/>
    </row>
    <row r="69" spans="1:131" s="248" customFormat="1" ht="26.25" customHeight="1" x14ac:dyDescent="0.15">
      <c r="A69" s="262">
        <v>2</v>
      </c>
      <c r="B69" s="958" t="s">
        <v>587</v>
      </c>
      <c r="C69" s="959"/>
      <c r="D69" s="959"/>
      <c r="E69" s="959"/>
      <c r="F69" s="959"/>
      <c r="G69" s="959"/>
      <c r="H69" s="959"/>
      <c r="I69" s="959"/>
      <c r="J69" s="959"/>
      <c r="K69" s="959"/>
      <c r="L69" s="959"/>
      <c r="M69" s="959"/>
      <c r="N69" s="959"/>
      <c r="O69" s="959"/>
      <c r="P69" s="960"/>
      <c r="Q69" s="961">
        <v>9468</v>
      </c>
      <c r="R69" s="916"/>
      <c r="S69" s="916"/>
      <c r="T69" s="916"/>
      <c r="U69" s="916"/>
      <c r="V69" s="916">
        <v>9276</v>
      </c>
      <c r="W69" s="916"/>
      <c r="X69" s="916"/>
      <c r="Y69" s="916"/>
      <c r="Z69" s="916"/>
      <c r="AA69" s="916">
        <v>192</v>
      </c>
      <c r="AB69" s="916"/>
      <c r="AC69" s="916"/>
      <c r="AD69" s="916"/>
      <c r="AE69" s="916"/>
      <c r="AF69" s="916">
        <v>192</v>
      </c>
      <c r="AG69" s="916"/>
      <c r="AH69" s="916"/>
      <c r="AI69" s="916"/>
      <c r="AJ69" s="916"/>
      <c r="AK69" s="916">
        <v>52</v>
      </c>
      <c r="AL69" s="916"/>
      <c r="AM69" s="916"/>
      <c r="AN69" s="916"/>
      <c r="AO69" s="916"/>
      <c r="AP69" s="916" t="s">
        <v>591</v>
      </c>
      <c r="AQ69" s="916"/>
      <c r="AR69" s="916"/>
      <c r="AS69" s="916"/>
      <c r="AT69" s="916"/>
      <c r="AU69" s="916" t="s">
        <v>591</v>
      </c>
      <c r="AV69" s="916"/>
      <c r="AW69" s="916"/>
      <c r="AX69" s="916"/>
      <c r="AY69" s="916"/>
      <c r="AZ69" s="962"/>
      <c r="BA69" s="962"/>
      <c r="BB69" s="962"/>
      <c r="BC69" s="962"/>
      <c r="BD69" s="963"/>
      <c r="BE69" s="266"/>
      <c r="BF69" s="266"/>
      <c r="BG69" s="266"/>
      <c r="BH69" s="266"/>
      <c r="BI69" s="266"/>
      <c r="BJ69" s="266"/>
      <c r="BK69" s="266"/>
      <c r="BL69" s="266"/>
      <c r="BM69" s="266"/>
      <c r="BN69" s="266"/>
      <c r="BO69" s="266"/>
      <c r="BP69" s="266"/>
      <c r="BQ69" s="263">
        <v>63</v>
      </c>
      <c r="BR69" s="268"/>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7"/>
    </row>
    <row r="70" spans="1:131" s="248" customFormat="1" ht="26.25" customHeight="1" x14ac:dyDescent="0.15">
      <c r="A70" s="262">
        <v>3</v>
      </c>
      <c r="B70" s="958" t="s">
        <v>588</v>
      </c>
      <c r="C70" s="959"/>
      <c r="D70" s="959"/>
      <c r="E70" s="959"/>
      <c r="F70" s="959"/>
      <c r="G70" s="959"/>
      <c r="H70" s="959"/>
      <c r="I70" s="959"/>
      <c r="J70" s="959"/>
      <c r="K70" s="959"/>
      <c r="L70" s="959"/>
      <c r="M70" s="959"/>
      <c r="N70" s="959"/>
      <c r="O70" s="959"/>
      <c r="P70" s="960"/>
      <c r="Q70" s="961">
        <v>22</v>
      </c>
      <c r="R70" s="916"/>
      <c r="S70" s="916"/>
      <c r="T70" s="916"/>
      <c r="U70" s="916"/>
      <c r="V70" s="916">
        <v>16</v>
      </c>
      <c r="W70" s="916"/>
      <c r="X70" s="916"/>
      <c r="Y70" s="916"/>
      <c r="Z70" s="916"/>
      <c r="AA70" s="916">
        <v>7</v>
      </c>
      <c r="AB70" s="916"/>
      <c r="AC70" s="916"/>
      <c r="AD70" s="916"/>
      <c r="AE70" s="916"/>
      <c r="AF70" s="916">
        <v>7</v>
      </c>
      <c r="AG70" s="916"/>
      <c r="AH70" s="916"/>
      <c r="AI70" s="916"/>
      <c r="AJ70" s="916"/>
      <c r="AK70" s="916">
        <v>2</v>
      </c>
      <c r="AL70" s="916"/>
      <c r="AM70" s="916"/>
      <c r="AN70" s="916"/>
      <c r="AO70" s="916"/>
      <c r="AP70" s="916" t="s">
        <v>591</v>
      </c>
      <c r="AQ70" s="916"/>
      <c r="AR70" s="916"/>
      <c r="AS70" s="916"/>
      <c r="AT70" s="916"/>
      <c r="AU70" s="916" t="s">
        <v>591</v>
      </c>
      <c r="AV70" s="916"/>
      <c r="AW70" s="916"/>
      <c r="AX70" s="916"/>
      <c r="AY70" s="916"/>
      <c r="AZ70" s="962"/>
      <c r="BA70" s="962"/>
      <c r="BB70" s="962"/>
      <c r="BC70" s="962"/>
      <c r="BD70" s="963"/>
      <c r="BE70" s="266"/>
      <c r="BF70" s="266"/>
      <c r="BG70" s="266"/>
      <c r="BH70" s="266"/>
      <c r="BI70" s="266"/>
      <c r="BJ70" s="266"/>
      <c r="BK70" s="266"/>
      <c r="BL70" s="266"/>
      <c r="BM70" s="266"/>
      <c r="BN70" s="266"/>
      <c r="BO70" s="266"/>
      <c r="BP70" s="266"/>
      <c r="BQ70" s="263">
        <v>64</v>
      </c>
      <c r="BR70" s="268"/>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7"/>
    </row>
    <row r="71" spans="1:131" s="248" customFormat="1" ht="26.25" customHeight="1" x14ac:dyDescent="0.15">
      <c r="A71" s="262">
        <v>4</v>
      </c>
      <c r="B71" s="958" t="s">
        <v>589</v>
      </c>
      <c r="C71" s="959"/>
      <c r="D71" s="959"/>
      <c r="E71" s="959"/>
      <c r="F71" s="959"/>
      <c r="G71" s="959"/>
      <c r="H71" s="959"/>
      <c r="I71" s="959"/>
      <c r="J71" s="959"/>
      <c r="K71" s="959"/>
      <c r="L71" s="959"/>
      <c r="M71" s="959"/>
      <c r="N71" s="959"/>
      <c r="O71" s="959"/>
      <c r="P71" s="960"/>
      <c r="Q71" s="961">
        <v>237</v>
      </c>
      <c r="R71" s="916"/>
      <c r="S71" s="916"/>
      <c r="T71" s="916"/>
      <c r="U71" s="916"/>
      <c r="V71" s="916">
        <v>234</v>
      </c>
      <c r="W71" s="916"/>
      <c r="X71" s="916"/>
      <c r="Y71" s="916"/>
      <c r="Z71" s="916"/>
      <c r="AA71" s="916">
        <v>3</v>
      </c>
      <c r="AB71" s="916"/>
      <c r="AC71" s="916"/>
      <c r="AD71" s="916"/>
      <c r="AE71" s="916"/>
      <c r="AF71" s="916">
        <v>3</v>
      </c>
      <c r="AG71" s="916"/>
      <c r="AH71" s="916"/>
      <c r="AI71" s="916"/>
      <c r="AJ71" s="916"/>
      <c r="AK71" s="916">
        <v>122</v>
      </c>
      <c r="AL71" s="916"/>
      <c r="AM71" s="916"/>
      <c r="AN71" s="916"/>
      <c r="AO71" s="916"/>
      <c r="AP71" s="916" t="s">
        <v>591</v>
      </c>
      <c r="AQ71" s="916"/>
      <c r="AR71" s="916"/>
      <c r="AS71" s="916"/>
      <c r="AT71" s="916"/>
      <c r="AU71" s="916" t="s">
        <v>591</v>
      </c>
      <c r="AV71" s="916"/>
      <c r="AW71" s="916"/>
      <c r="AX71" s="916"/>
      <c r="AY71" s="916"/>
      <c r="AZ71" s="962"/>
      <c r="BA71" s="962"/>
      <c r="BB71" s="962"/>
      <c r="BC71" s="962"/>
      <c r="BD71" s="963"/>
      <c r="BE71" s="266"/>
      <c r="BF71" s="266"/>
      <c r="BG71" s="266"/>
      <c r="BH71" s="266"/>
      <c r="BI71" s="266"/>
      <c r="BJ71" s="266"/>
      <c r="BK71" s="266"/>
      <c r="BL71" s="266"/>
      <c r="BM71" s="266"/>
      <c r="BN71" s="266"/>
      <c r="BO71" s="266"/>
      <c r="BP71" s="266"/>
      <c r="BQ71" s="263">
        <v>65</v>
      </c>
      <c r="BR71" s="268"/>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7"/>
    </row>
    <row r="72" spans="1:131" s="248" customFormat="1" ht="26.25" customHeight="1" x14ac:dyDescent="0.15">
      <c r="A72" s="262">
        <v>5</v>
      </c>
      <c r="B72" s="958" t="s">
        <v>590</v>
      </c>
      <c r="C72" s="959"/>
      <c r="D72" s="959"/>
      <c r="E72" s="959"/>
      <c r="F72" s="959"/>
      <c r="G72" s="959"/>
      <c r="H72" s="959"/>
      <c r="I72" s="959"/>
      <c r="J72" s="959"/>
      <c r="K72" s="959"/>
      <c r="L72" s="959"/>
      <c r="M72" s="959"/>
      <c r="N72" s="959"/>
      <c r="O72" s="959"/>
      <c r="P72" s="960"/>
      <c r="Q72" s="961">
        <v>222319</v>
      </c>
      <c r="R72" s="916"/>
      <c r="S72" s="916"/>
      <c r="T72" s="916"/>
      <c r="U72" s="916"/>
      <c r="V72" s="916">
        <v>215489</v>
      </c>
      <c r="W72" s="916"/>
      <c r="X72" s="916"/>
      <c r="Y72" s="916"/>
      <c r="Z72" s="916"/>
      <c r="AA72" s="916">
        <v>6830</v>
      </c>
      <c r="AB72" s="916"/>
      <c r="AC72" s="916"/>
      <c r="AD72" s="916"/>
      <c r="AE72" s="916"/>
      <c r="AF72" s="916">
        <v>6830</v>
      </c>
      <c r="AG72" s="916"/>
      <c r="AH72" s="916"/>
      <c r="AI72" s="916"/>
      <c r="AJ72" s="916"/>
      <c r="AK72" s="916" t="s">
        <v>591</v>
      </c>
      <c r="AL72" s="916"/>
      <c r="AM72" s="916"/>
      <c r="AN72" s="916"/>
      <c r="AO72" s="916"/>
      <c r="AP72" s="916" t="s">
        <v>591</v>
      </c>
      <c r="AQ72" s="916"/>
      <c r="AR72" s="916"/>
      <c r="AS72" s="916"/>
      <c r="AT72" s="916"/>
      <c r="AU72" s="916" t="s">
        <v>591</v>
      </c>
      <c r="AV72" s="916"/>
      <c r="AW72" s="916"/>
      <c r="AX72" s="916"/>
      <c r="AY72" s="916"/>
      <c r="AZ72" s="962"/>
      <c r="BA72" s="962"/>
      <c r="BB72" s="962"/>
      <c r="BC72" s="962"/>
      <c r="BD72" s="963"/>
      <c r="BE72" s="266"/>
      <c r="BF72" s="266"/>
      <c r="BG72" s="266"/>
      <c r="BH72" s="266"/>
      <c r="BI72" s="266"/>
      <c r="BJ72" s="266"/>
      <c r="BK72" s="266"/>
      <c r="BL72" s="266"/>
      <c r="BM72" s="266"/>
      <c r="BN72" s="266"/>
      <c r="BO72" s="266"/>
      <c r="BP72" s="266"/>
      <c r="BQ72" s="263">
        <v>66</v>
      </c>
      <c r="BR72" s="268"/>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7"/>
    </row>
    <row r="73" spans="1:131" s="248" customFormat="1" ht="26.25" customHeight="1" x14ac:dyDescent="0.15">
      <c r="A73" s="262">
        <v>6</v>
      </c>
      <c r="B73" s="958"/>
      <c r="C73" s="959"/>
      <c r="D73" s="959"/>
      <c r="E73" s="959"/>
      <c r="F73" s="959"/>
      <c r="G73" s="959"/>
      <c r="H73" s="959"/>
      <c r="I73" s="959"/>
      <c r="J73" s="959"/>
      <c r="K73" s="959"/>
      <c r="L73" s="959"/>
      <c r="M73" s="959"/>
      <c r="N73" s="959"/>
      <c r="O73" s="959"/>
      <c r="P73" s="960"/>
      <c r="Q73" s="961"/>
      <c r="R73" s="916"/>
      <c r="S73" s="916"/>
      <c r="T73" s="916"/>
      <c r="U73" s="916"/>
      <c r="V73" s="916"/>
      <c r="W73" s="916"/>
      <c r="X73" s="916"/>
      <c r="Y73" s="916"/>
      <c r="Z73" s="916"/>
      <c r="AA73" s="916"/>
      <c r="AB73" s="916"/>
      <c r="AC73" s="916"/>
      <c r="AD73" s="916"/>
      <c r="AE73" s="916"/>
      <c r="AF73" s="916"/>
      <c r="AG73" s="916"/>
      <c r="AH73" s="916"/>
      <c r="AI73" s="916"/>
      <c r="AJ73" s="916"/>
      <c r="AK73" s="916"/>
      <c r="AL73" s="916"/>
      <c r="AM73" s="916"/>
      <c r="AN73" s="916"/>
      <c r="AO73" s="916"/>
      <c r="AP73" s="916"/>
      <c r="AQ73" s="916"/>
      <c r="AR73" s="916"/>
      <c r="AS73" s="916"/>
      <c r="AT73" s="916"/>
      <c r="AU73" s="916"/>
      <c r="AV73" s="916"/>
      <c r="AW73" s="916"/>
      <c r="AX73" s="916"/>
      <c r="AY73" s="916"/>
      <c r="AZ73" s="962"/>
      <c r="BA73" s="962"/>
      <c r="BB73" s="962"/>
      <c r="BC73" s="962"/>
      <c r="BD73" s="963"/>
      <c r="BE73" s="266"/>
      <c r="BF73" s="266"/>
      <c r="BG73" s="266"/>
      <c r="BH73" s="266"/>
      <c r="BI73" s="266"/>
      <c r="BJ73" s="266"/>
      <c r="BK73" s="266"/>
      <c r="BL73" s="266"/>
      <c r="BM73" s="266"/>
      <c r="BN73" s="266"/>
      <c r="BO73" s="266"/>
      <c r="BP73" s="266"/>
      <c r="BQ73" s="263">
        <v>67</v>
      </c>
      <c r="BR73" s="268"/>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7"/>
    </row>
    <row r="74" spans="1:131" s="248" customFormat="1" ht="26.25" customHeight="1" x14ac:dyDescent="0.15">
      <c r="A74" s="262">
        <v>7</v>
      </c>
      <c r="B74" s="958"/>
      <c r="C74" s="959"/>
      <c r="D74" s="959"/>
      <c r="E74" s="959"/>
      <c r="F74" s="959"/>
      <c r="G74" s="959"/>
      <c r="H74" s="959"/>
      <c r="I74" s="959"/>
      <c r="J74" s="959"/>
      <c r="K74" s="959"/>
      <c r="L74" s="959"/>
      <c r="M74" s="959"/>
      <c r="N74" s="959"/>
      <c r="O74" s="959"/>
      <c r="P74" s="960"/>
      <c r="Q74" s="961"/>
      <c r="R74" s="916"/>
      <c r="S74" s="916"/>
      <c r="T74" s="916"/>
      <c r="U74" s="916"/>
      <c r="V74" s="916"/>
      <c r="W74" s="916"/>
      <c r="X74" s="916"/>
      <c r="Y74" s="916"/>
      <c r="Z74" s="916"/>
      <c r="AA74" s="916"/>
      <c r="AB74" s="916"/>
      <c r="AC74" s="916"/>
      <c r="AD74" s="916"/>
      <c r="AE74" s="916"/>
      <c r="AF74" s="916"/>
      <c r="AG74" s="916"/>
      <c r="AH74" s="916"/>
      <c r="AI74" s="916"/>
      <c r="AJ74" s="916"/>
      <c r="AK74" s="916"/>
      <c r="AL74" s="916"/>
      <c r="AM74" s="916"/>
      <c r="AN74" s="916"/>
      <c r="AO74" s="916"/>
      <c r="AP74" s="916"/>
      <c r="AQ74" s="916"/>
      <c r="AR74" s="916"/>
      <c r="AS74" s="916"/>
      <c r="AT74" s="916"/>
      <c r="AU74" s="916"/>
      <c r="AV74" s="916"/>
      <c r="AW74" s="916"/>
      <c r="AX74" s="916"/>
      <c r="AY74" s="916"/>
      <c r="AZ74" s="962"/>
      <c r="BA74" s="962"/>
      <c r="BB74" s="962"/>
      <c r="BC74" s="962"/>
      <c r="BD74" s="963"/>
      <c r="BE74" s="266"/>
      <c r="BF74" s="266"/>
      <c r="BG74" s="266"/>
      <c r="BH74" s="266"/>
      <c r="BI74" s="266"/>
      <c r="BJ74" s="266"/>
      <c r="BK74" s="266"/>
      <c r="BL74" s="266"/>
      <c r="BM74" s="266"/>
      <c r="BN74" s="266"/>
      <c r="BO74" s="266"/>
      <c r="BP74" s="266"/>
      <c r="BQ74" s="263">
        <v>68</v>
      </c>
      <c r="BR74" s="268"/>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7"/>
    </row>
    <row r="75" spans="1:131" s="248" customFormat="1" ht="26.25" customHeight="1" x14ac:dyDescent="0.15">
      <c r="A75" s="262">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6"/>
      <c r="BF75" s="266"/>
      <c r="BG75" s="266"/>
      <c r="BH75" s="266"/>
      <c r="BI75" s="266"/>
      <c r="BJ75" s="266"/>
      <c r="BK75" s="266"/>
      <c r="BL75" s="266"/>
      <c r="BM75" s="266"/>
      <c r="BN75" s="266"/>
      <c r="BO75" s="266"/>
      <c r="BP75" s="266"/>
      <c r="BQ75" s="263">
        <v>69</v>
      </c>
      <c r="BR75" s="268"/>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7"/>
    </row>
    <row r="76" spans="1:131" s="248" customFormat="1" ht="26.25" customHeight="1" x14ac:dyDescent="0.15">
      <c r="A76" s="262">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6"/>
      <c r="BF76" s="266"/>
      <c r="BG76" s="266"/>
      <c r="BH76" s="266"/>
      <c r="BI76" s="266"/>
      <c r="BJ76" s="266"/>
      <c r="BK76" s="266"/>
      <c r="BL76" s="266"/>
      <c r="BM76" s="266"/>
      <c r="BN76" s="266"/>
      <c r="BO76" s="266"/>
      <c r="BP76" s="266"/>
      <c r="BQ76" s="263">
        <v>70</v>
      </c>
      <c r="BR76" s="268"/>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7"/>
    </row>
    <row r="77" spans="1:131" s="248" customFormat="1" ht="26.25" customHeight="1" x14ac:dyDescent="0.15">
      <c r="A77" s="262">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6"/>
      <c r="BF77" s="266"/>
      <c r="BG77" s="266"/>
      <c r="BH77" s="266"/>
      <c r="BI77" s="266"/>
      <c r="BJ77" s="266"/>
      <c r="BK77" s="266"/>
      <c r="BL77" s="266"/>
      <c r="BM77" s="266"/>
      <c r="BN77" s="266"/>
      <c r="BO77" s="266"/>
      <c r="BP77" s="266"/>
      <c r="BQ77" s="263">
        <v>71</v>
      </c>
      <c r="BR77" s="268"/>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7"/>
    </row>
    <row r="78" spans="1:131" s="248" customFormat="1" ht="26.25" customHeight="1" x14ac:dyDescent="0.15">
      <c r="A78" s="262">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6"/>
      <c r="BF78" s="266"/>
      <c r="BG78" s="266"/>
      <c r="BH78" s="266"/>
      <c r="BI78" s="266"/>
      <c r="BJ78" s="269"/>
      <c r="BK78" s="269"/>
      <c r="BL78" s="269"/>
      <c r="BM78" s="269"/>
      <c r="BN78" s="269"/>
      <c r="BO78" s="266"/>
      <c r="BP78" s="266"/>
      <c r="BQ78" s="263">
        <v>72</v>
      </c>
      <c r="BR78" s="268"/>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7"/>
    </row>
    <row r="79" spans="1:131" s="248" customFormat="1" ht="26.25" customHeight="1" x14ac:dyDescent="0.15">
      <c r="A79" s="262">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6"/>
      <c r="BF79" s="266"/>
      <c r="BG79" s="266"/>
      <c r="BH79" s="266"/>
      <c r="BI79" s="266"/>
      <c r="BJ79" s="269"/>
      <c r="BK79" s="269"/>
      <c r="BL79" s="269"/>
      <c r="BM79" s="269"/>
      <c r="BN79" s="269"/>
      <c r="BO79" s="266"/>
      <c r="BP79" s="266"/>
      <c r="BQ79" s="263">
        <v>73</v>
      </c>
      <c r="BR79" s="268"/>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7"/>
    </row>
    <row r="80" spans="1:131" s="248" customFormat="1" ht="26.25" customHeight="1" x14ac:dyDescent="0.15">
      <c r="A80" s="262">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6"/>
      <c r="BF80" s="266"/>
      <c r="BG80" s="266"/>
      <c r="BH80" s="266"/>
      <c r="BI80" s="266"/>
      <c r="BJ80" s="266"/>
      <c r="BK80" s="266"/>
      <c r="BL80" s="266"/>
      <c r="BM80" s="266"/>
      <c r="BN80" s="266"/>
      <c r="BO80" s="266"/>
      <c r="BP80" s="266"/>
      <c r="BQ80" s="263">
        <v>74</v>
      </c>
      <c r="BR80" s="268"/>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7"/>
    </row>
    <row r="81" spans="1:131" s="248" customFormat="1" ht="26.25" customHeight="1" x14ac:dyDescent="0.15">
      <c r="A81" s="262">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6"/>
      <c r="BF81" s="266"/>
      <c r="BG81" s="266"/>
      <c r="BH81" s="266"/>
      <c r="BI81" s="266"/>
      <c r="BJ81" s="266"/>
      <c r="BK81" s="266"/>
      <c r="BL81" s="266"/>
      <c r="BM81" s="266"/>
      <c r="BN81" s="266"/>
      <c r="BO81" s="266"/>
      <c r="BP81" s="266"/>
      <c r="BQ81" s="263">
        <v>75</v>
      </c>
      <c r="BR81" s="268"/>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7"/>
    </row>
    <row r="82" spans="1:131" s="248" customFormat="1" ht="26.25" customHeight="1" x14ac:dyDescent="0.15">
      <c r="A82" s="262">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6"/>
      <c r="BF82" s="266"/>
      <c r="BG82" s="266"/>
      <c r="BH82" s="266"/>
      <c r="BI82" s="266"/>
      <c r="BJ82" s="266"/>
      <c r="BK82" s="266"/>
      <c r="BL82" s="266"/>
      <c r="BM82" s="266"/>
      <c r="BN82" s="266"/>
      <c r="BO82" s="266"/>
      <c r="BP82" s="266"/>
      <c r="BQ82" s="263">
        <v>76</v>
      </c>
      <c r="BR82" s="268"/>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7"/>
    </row>
    <row r="83" spans="1:131" s="248" customFormat="1" ht="26.25" customHeight="1" x14ac:dyDescent="0.15">
      <c r="A83" s="262">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6"/>
      <c r="BF83" s="266"/>
      <c r="BG83" s="266"/>
      <c r="BH83" s="266"/>
      <c r="BI83" s="266"/>
      <c r="BJ83" s="266"/>
      <c r="BK83" s="266"/>
      <c r="BL83" s="266"/>
      <c r="BM83" s="266"/>
      <c r="BN83" s="266"/>
      <c r="BO83" s="266"/>
      <c r="BP83" s="266"/>
      <c r="BQ83" s="263">
        <v>77</v>
      </c>
      <c r="BR83" s="268"/>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7"/>
    </row>
    <row r="84" spans="1:131" s="248" customFormat="1" ht="26.25" customHeight="1" x14ac:dyDescent="0.15">
      <c r="A84" s="262">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6"/>
      <c r="BF84" s="266"/>
      <c r="BG84" s="266"/>
      <c r="BH84" s="266"/>
      <c r="BI84" s="266"/>
      <c r="BJ84" s="266"/>
      <c r="BK84" s="266"/>
      <c r="BL84" s="266"/>
      <c r="BM84" s="266"/>
      <c r="BN84" s="266"/>
      <c r="BO84" s="266"/>
      <c r="BP84" s="266"/>
      <c r="BQ84" s="263">
        <v>78</v>
      </c>
      <c r="BR84" s="268"/>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7"/>
    </row>
    <row r="85" spans="1:131" s="248" customFormat="1" ht="26.25" customHeight="1" x14ac:dyDescent="0.15">
      <c r="A85" s="262">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6"/>
      <c r="BF85" s="266"/>
      <c r="BG85" s="266"/>
      <c r="BH85" s="266"/>
      <c r="BI85" s="266"/>
      <c r="BJ85" s="266"/>
      <c r="BK85" s="266"/>
      <c r="BL85" s="266"/>
      <c r="BM85" s="266"/>
      <c r="BN85" s="266"/>
      <c r="BO85" s="266"/>
      <c r="BP85" s="266"/>
      <c r="BQ85" s="263">
        <v>79</v>
      </c>
      <c r="BR85" s="268"/>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7"/>
    </row>
    <row r="86" spans="1:131" s="248" customFormat="1" ht="26.25" customHeight="1" x14ac:dyDescent="0.15">
      <c r="A86" s="262">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6"/>
      <c r="BF86" s="266"/>
      <c r="BG86" s="266"/>
      <c r="BH86" s="266"/>
      <c r="BI86" s="266"/>
      <c r="BJ86" s="266"/>
      <c r="BK86" s="266"/>
      <c r="BL86" s="266"/>
      <c r="BM86" s="266"/>
      <c r="BN86" s="266"/>
      <c r="BO86" s="266"/>
      <c r="BP86" s="266"/>
      <c r="BQ86" s="263">
        <v>80</v>
      </c>
      <c r="BR86" s="268"/>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7"/>
    </row>
    <row r="87" spans="1:131" s="248" customFormat="1" ht="26.25" customHeight="1" x14ac:dyDescent="0.15">
      <c r="A87" s="270">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6"/>
      <c r="BF87" s="266"/>
      <c r="BG87" s="266"/>
      <c r="BH87" s="266"/>
      <c r="BI87" s="266"/>
      <c r="BJ87" s="266"/>
      <c r="BK87" s="266"/>
      <c r="BL87" s="266"/>
      <c r="BM87" s="266"/>
      <c r="BN87" s="266"/>
      <c r="BO87" s="266"/>
      <c r="BP87" s="266"/>
      <c r="BQ87" s="263">
        <v>81</v>
      </c>
      <c r="BR87" s="268"/>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7"/>
    </row>
    <row r="88" spans="1:131" s="248" customFormat="1" ht="26.25" customHeight="1" thickBot="1" x14ac:dyDescent="0.2">
      <c r="A88" s="265" t="s">
        <v>388</v>
      </c>
      <c r="B88" s="875" t="s">
        <v>423</v>
      </c>
      <c r="C88" s="876"/>
      <c r="D88" s="876"/>
      <c r="E88" s="876"/>
      <c r="F88" s="876"/>
      <c r="G88" s="876"/>
      <c r="H88" s="876"/>
      <c r="I88" s="876"/>
      <c r="J88" s="876"/>
      <c r="K88" s="876"/>
      <c r="L88" s="876"/>
      <c r="M88" s="876"/>
      <c r="N88" s="876"/>
      <c r="O88" s="876"/>
      <c r="P88" s="877"/>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6"/>
      <c r="BF88" s="266"/>
      <c r="BG88" s="266"/>
      <c r="BH88" s="266"/>
      <c r="BI88" s="266"/>
      <c r="BJ88" s="266"/>
      <c r="BK88" s="266"/>
      <c r="BL88" s="266"/>
      <c r="BM88" s="266"/>
      <c r="BN88" s="266"/>
      <c r="BO88" s="266"/>
      <c r="BP88" s="266"/>
      <c r="BQ88" s="263">
        <v>82</v>
      </c>
      <c r="BR88" s="268"/>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75" t="s">
        <v>424</v>
      </c>
      <c r="BS102" s="876"/>
      <c r="BT102" s="876"/>
      <c r="BU102" s="876"/>
      <c r="BV102" s="876"/>
      <c r="BW102" s="876"/>
      <c r="BX102" s="876"/>
      <c r="BY102" s="876"/>
      <c r="BZ102" s="876"/>
      <c r="CA102" s="876"/>
      <c r="CB102" s="876"/>
      <c r="CC102" s="876"/>
      <c r="CD102" s="876"/>
      <c r="CE102" s="876"/>
      <c r="CF102" s="876"/>
      <c r="CG102" s="877"/>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7" customFormat="1" ht="26.25" customHeight="1" x14ac:dyDescent="0.15">
      <c r="A109" s="99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432</v>
      </c>
      <c r="AB109" s="980"/>
      <c r="AC109" s="980"/>
      <c r="AD109" s="980"/>
      <c r="AE109" s="981"/>
      <c r="AF109" s="979" t="s">
        <v>305</v>
      </c>
      <c r="AG109" s="980"/>
      <c r="AH109" s="980"/>
      <c r="AI109" s="980"/>
      <c r="AJ109" s="981"/>
      <c r="AK109" s="979" t="s">
        <v>304</v>
      </c>
      <c r="AL109" s="980"/>
      <c r="AM109" s="980"/>
      <c r="AN109" s="980"/>
      <c r="AO109" s="981"/>
      <c r="AP109" s="979" t="s">
        <v>433</v>
      </c>
      <c r="AQ109" s="980"/>
      <c r="AR109" s="980"/>
      <c r="AS109" s="980"/>
      <c r="AT109" s="982"/>
      <c r="AU109" s="99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432</v>
      </c>
      <c r="BR109" s="980"/>
      <c r="BS109" s="980"/>
      <c r="BT109" s="980"/>
      <c r="BU109" s="981"/>
      <c r="BV109" s="979" t="s">
        <v>305</v>
      </c>
      <c r="BW109" s="980"/>
      <c r="BX109" s="980"/>
      <c r="BY109" s="980"/>
      <c r="BZ109" s="981"/>
      <c r="CA109" s="979" t="s">
        <v>304</v>
      </c>
      <c r="CB109" s="980"/>
      <c r="CC109" s="980"/>
      <c r="CD109" s="980"/>
      <c r="CE109" s="981"/>
      <c r="CF109" s="1000" t="s">
        <v>433</v>
      </c>
      <c r="CG109" s="1000"/>
      <c r="CH109" s="1000"/>
      <c r="CI109" s="1000"/>
      <c r="CJ109" s="1000"/>
      <c r="CK109" s="979" t="s">
        <v>434</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432</v>
      </c>
      <c r="DH109" s="980"/>
      <c r="DI109" s="980"/>
      <c r="DJ109" s="980"/>
      <c r="DK109" s="981"/>
      <c r="DL109" s="979" t="s">
        <v>305</v>
      </c>
      <c r="DM109" s="980"/>
      <c r="DN109" s="980"/>
      <c r="DO109" s="980"/>
      <c r="DP109" s="981"/>
      <c r="DQ109" s="979" t="s">
        <v>304</v>
      </c>
      <c r="DR109" s="980"/>
      <c r="DS109" s="980"/>
      <c r="DT109" s="980"/>
      <c r="DU109" s="981"/>
      <c r="DV109" s="979" t="s">
        <v>433</v>
      </c>
      <c r="DW109" s="980"/>
      <c r="DX109" s="980"/>
      <c r="DY109" s="980"/>
      <c r="DZ109" s="982"/>
    </row>
    <row r="110" spans="1:131" s="247" customFormat="1" ht="26.25" customHeight="1" x14ac:dyDescent="0.15">
      <c r="A110" s="983" t="s">
        <v>435</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4211828</v>
      </c>
      <c r="AB110" s="987"/>
      <c r="AC110" s="987"/>
      <c r="AD110" s="987"/>
      <c r="AE110" s="988"/>
      <c r="AF110" s="989">
        <v>4368125</v>
      </c>
      <c r="AG110" s="987"/>
      <c r="AH110" s="987"/>
      <c r="AI110" s="987"/>
      <c r="AJ110" s="988"/>
      <c r="AK110" s="989">
        <v>4034353</v>
      </c>
      <c r="AL110" s="987"/>
      <c r="AM110" s="987"/>
      <c r="AN110" s="987"/>
      <c r="AO110" s="988"/>
      <c r="AP110" s="990">
        <v>17.600000000000001</v>
      </c>
      <c r="AQ110" s="991"/>
      <c r="AR110" s="991"/>
      <c r="AS110" s="991"/>
      <c r="AT110" s="992"/>
      <c r="AU110" s="993" t="s">
        <v>72</v>
      </c>
      <c r="AV110" s="994"/>
      <c r="AW110" s="994"/>
      <c r="AX110" s="994"/>
      <c r="AY110" s="994"/>
      <c r="AZ110" s="1035" t="s">
        <v>436</v>
      </c>
      <c r="BA110" s="984"/>
      <c r="BB110" s="984"/>
      <c r="BC110" s="984"/>
      <c r="BD110" s="984"/>
      <c r="BE110" s="984"/>
      <c r="BF110" s="984"/>
      <c r="BG110" s="984"/>
      <c r="BH110" s="984"/>
      <c r="BI110" s="984"/>
      <c r="BJ110" s="984"/>
      <c r="BK110" s="984"/>
      <c r="BL110" s="984"/>
      <c r="BM110" s="984"/>
      <c r="BN110" s="984"/>
      <c r="BO110" s="984"/>
      <c r="BP110" s="985"/>
      <c r="BQ110" s="1021">
        <v>38299686</v>
      </c>
      <c r="BR110" s="1022"/>
      <c r="BS110" s="1022"/>
      <c r="BT110" s="1022"/>
      <c r="BU110" s="1022"/>
      <c r="BV110" s="1022">
        <v>38159911</v>
      </c>
      <c r="BW110" s="1022"/>
      <c r="BX110" s="1022"/>
      <c r="BY110" s="1022"/>
      <c r="BZ110" s="1022"/>
      <c r="CA110" s="1022">
        <v>39224326</v>
      </c>
      <c r="CB110" s="1022"/>
      <c r="CC110" s="1022"/>
      <c r="CD110" s="1022"/>
      <c r="CE110" s="1022"/>
      <c r="CF110" s="1036">
        <v>170.7</v>
      </c>
      <c r="CG110" s="1037"/>
      <c r="CH110" s="1037"/>
      <c r="CI110" s="1037"/>
      <c r="CJ110" s="1037"/>
      <c r="CK110" s="1038" t="s">
        <v>437</v>
      </c>
      <c r="CL110" s="1039"/>
      <c r="CM110" s="1018" t="s">
        <v>438</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439</v>
      </c>
      <c r="DH110" s="1022"/>
      <c r="DI110" s="1022"/>
      <c r="DJ110" s="1022"/>
      <c r="DK110" s="1022"/>
      <c r="DL110" s="1022" t="s">
        <v>439</v>
      </c>
      <c r="DM110" s="1022"/>
      <c r="DN110" s="1022"/>
      <c r="DO110" s="1022"/>
      <c r="DP110" s="1022"/>
      <c r="DQ110" s="1022" t="s">
        <v>439</v>
      </c>
      <c r="DR110" s="1022"/>
      <c r="DS110" s="1022"/>
      <c r="DT110" s="1022"/>
      <c r="DU110" s="1022"/>
      <c r="DV110" s="1023" t="s">
        <v>439</v>
      </c>
      <c r="DW110" s="1023"/>
      <c r="DX110" s="1023"/>
      <c r="DY110" s="1023"/>
      <c r="DZ110" s="1024"/>
    </row>
    <row r="111" spans="1:131" s="247" customFormat="1" ht="26.25" customHeight="1" x14ac:dyDescent="0.15">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439</v>
      </c>
      <c r="AB111" s="1029"/>
      <c r="AC111" s="1029"/>
      <c r="AD111" s="1029"/>
      <c r="AE111" s="1030"/>
      <c r="AF111" s="1031" t="s">
        <v>439</v>
      </c>
      <c r="AG111" s="1029"/>
      <c r="AH111" s="1029"/>
      <c r="AI111" s="1029"/>
      <c r="AJ111" s="1030"/>
      <c r="AK111" s="1031" t="s">
        <v>439</v>
      </c>
      <c r="AL111" s="1029"/>
      <c r="AM111" s="1029"/>
      <c r="AN111" s="1029"/>
      <c r="AO111" s="1030"/>
      <c r="AP111" s="1032" t="s">
        <v>439</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v>785144</v>
      </c>
      <c r="BR111" s="1015"/>
      <c r="BS111" s="1015"/>
      <c r="BT111" s="1015"/>
      <c r="BU111" s="1015"/>
      <c r="BV111" s="1015">
        <v>630898</v>
      </c>
      <c r="BW111" s="1015"/>
      <c r="BX111" s="1015"/>
      <c r="BY111" s="1015"/>
      <c r="BZ111" s="1015"/>
      <c r="CA111" s="1015">
        <v>496252</v>
      </c>
      <c r="CB111" s="1015"/>
      <c r="CC111" s="1015"/>
      <c r="CD111" s="1015"/>
      <c r="CE111" s="1015"/>
      <c r="CF111" s="1009">
        <v>2.2000000000000002</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443</v>
      </c>
      <c r="DH111" s="1015"/>
      <c r="DI111" s="1015"/>
      <c r="DJ111" s="1015"/>
      <c r="DK111" s="1015"/>
      <c r="DL111" s="1015" t="s">
        <v>128</v>
      </c>
      <c r="DM111" s="1015"/>
      <c r="DN111" s="1015"/>
      <c r="DO111" s="1015"/>
      <c r="DP111" s="1015"/>
      <c r="DQ111" s="1015" t="s">
        <v>443</v>
      </c>
      <c r="DR111" s="1015"/>
      <c r="DS111" s="1015"/>
      <c r="DT111" s="1015"/>
      <c r="DU111" s="1015"/>
      <c r="DV111" s="1016" t="s">
        <v>128</v>
      </c>
      <c r="DW111" s="1016"/>
      <c r="DX111" s="1016"/>
      <c r="DY111" s="1016"/>
      <c r="DZ111" s="1017"/>
    </row>
    <row r="112" spans="1:131" s="247" customFormat="1" ht="26.25" customHeight="1" x14ac:dyDescent="0.15">
      <c r="A112" s="1047" t="s">
        <v>444</v>
      </c>
      <c r="B112" s="1048"/>
      <c r="C112" s="1045" t="s">
        <v>445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128</v>
      </c>
      <c r="AB112" s="1054"/>
      <c r="AC112" s="1054"/>
      <c r="AD112" s="1054"/>
      <c r="AE112" s="1055"/>
      <c r="AF112" s="1056" t="s">
        <v>446</v>
      </c>
      <c r="AG112" s="1054"/>
      <c r="AH112" s="1054"/>
      <c r="AI112" s="1054"/>
      <c r="AJ112" s="1055"/>
      <c r="AK112" s="1056" t="s">
        <v>447</v>
      </c>
      <c r="AL112" s="1054"/>
      <c r="AM112" s="1054"/>
      <c r="AN112" s="1054"/>
      <c r="AO112" s="1055"/>
      <c r="AP112" s="1057" t="s">
        <v>447</v>
      </c>
      <c r="AQ112" s="1058"/>
      <c r="AR112" s="1058"/>
      <c r="AS112" s="1058"/>
      <c r="AT112" s="1059"/>
      <c r="AU112" s="995"/>
      <c r="AV112" s="996"/>
      <c r="AW112" s="996"/>
      <c r="AX112" s="996"/>
      <c r="AY112" s="996"/>
      <c r="AZ112" s="1044" t="s">
        <v>448</v>
      </c>
      <c r="BA112" s="1045"/>
      <c r="BB112" s="1045"/>
      <c r="BC112" s="1045"/>
      <c r="BD112" s="1045"/>
      <c r="BE112" s="1045"/>
      <c r="BF112" s="1045"/>
      <c r="BG112" s="1045"/>
      <c r="BH112" s="1045"/>
      <c r="BI112" s="1045"/>
      <c r="BJ112" s="1045"/>
      <c r="BK112" s="1045"/>
      <c r="BL112" s="1045"/>
      <c r="BM112" s="1045"/>
      <c r="BN112" s="1045"/>
      <c r="BO112" s="1045"/>
      <c r="BP112" s="1046"/>
      <c r="BQ112" s="1014">
        <v>16000080</v>
      </c>
      <c r="BR112" s="1015"/>
      <c r="BS112" s="1015"/>
      <c r="BT112" s="1015"/>
      <c r="BU112" s="1015"/>
      <c r="BV112" s="1015">
        <v>14692664</v>
      </c>
      <c r="BW112" s="1015"/>
      <c r="BX112" s="1015"/>
      <c r="BY112" s="1015"/>
      <c r="BZ112" s="1015"/>
      <c r="CA112" s="1015">
        <v>14619674</v>
      </c>
      <c r="CB112" s="1015"/>
      <c r="CC112" s="1015"/>
      <c r="CD112" s="1015"/>
      <c r="CE112" s="1015"/>
      <c r="CF112" s="1009">
        <v>63.6</v>
      </c>
      <c r="CG112" s="1010"/>
      <c r="CH112" s="1010"/>
      <c r="CI112" s="1010"/>
      <c r="CJ112" s="1010"/>
      <c r="CK112" s="1040"/>
      <c r="CL112" s="1041"/>
      <c r="CM112" s="1011" t="s">
        <v>449</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128</v>
      </c>
      <c r="DH112" s="1015"/>
      <c r="DI112" s="1015"/>
      <c r="DJ112" s="1015"/>
      <c r="DK112" s="1015"/>
      <c r="DL112" s="1015" t="s">
        <v>128</v>
      </c>
      <c r="DM112" s="1015"/>
      <c r="DN112" s="1015"/>
      <c r="DO112" s="1015"/>
      <c r="DP112" s="1015"/>
      <c r="DQ112" s="1015" t="s">
        <v>128</v>
      </c>
      <c r="DR112" s="1015"/>
      <c r="DS112" s="1015"/>
      <c r="DT112" s="1015"/>
      <c r="DU112" s="1015"/>
      <c r="DV112" s="1016" t="s">
        <v>447</v>
      </c>
      <c r="DW112" s="1016"/>
      <c r="DX112" s="1016"/>
      <c r="DY112" s="1016"/>
      <c r="DZ112" s="1017"/>
    </row>
    <row r="113" spans="1:130" s="247" customFormat="1" ht="26.25" customHeight="1" x14ac:dyDescent="0.15">
      <c r="A113" s="1049"/>
      <c r="B113" s="1050"/>
      <c r="C113" s="1045" t="s">
        <v>450</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1455548</v>
      </c>
      <c r="AB113" s="1029"/>
      <c r="AC113" s="1029"/>
      <c r="AD113" s="1029"/>
      <c r="AE113" s="1030"/>
      <c r="AF113" s="1031">
        <v>1276217</v>
      </c>
      <c r="AG113" s="1029"/>
      <c r="AH113" s="1029"/>
      <c r="AI113" s="1029"/>
      <c r="AJ113" s="1030"/>
      <c r="AK113" s="1031">
        <v>1345216</v>
      </c>
      <c r="AL113" s="1029"/>
      <c r="AM113" s="1029"/>
      <c r="AN113" s="1029"/>
      <c r="AO113" s="1030"/>
      <c r="AP113" s="1032">
        <v>5.9</v>
      </c>
      <c r="AQ113" s="1033"/>
      <c r="AR113" s="1033"/>
      <c r="AS113" s="1033"/>
      <c r="AT113" s="1034"/>
      <c r="AU113" s="995"/>
      <c r="AV113" s="996"/>
      <c r="AW113" s="996"/>
      <c r="AX113" s="996"/>
      <c r="AY113" s="996"/>
      <c r="AZ113" s="1044" t="s">
        <v>451</v>
      </c>
      <c r="BA113" s="1045"/>
      <c r="BB113" s="1045"/>
      <c r="BC113" s="1045"/>
      <c r="BD113" s="1045"/>
      <c r="BE113" s="1045"/>
      <c r="BF113" s="1045"/>
      <c r="BG113" s="1045"/>
      <c r="BH113" s="1045"/>
      <c r="BI113" s="1045"/>
      <c r="BJ113" s="1045"/>
      <c r="BK113" s="1045"/>
      <c r="BL113" s="1045"/>
      <c r="BM113" s="1045"/>
      <c r="BN113" s="1045"/>
      <c r="BO113" s="1045"/>
      <c r="BP113" s="1046"/>
      <c r="BQ113" s="1014" t="s">
        <v>443</v>
      </c>
      <c r="BR113" s="1015"/>
      <c r="BS113" s="1015"/>
      <c r="BT113" s="1015"/>
      <c r="BU113" s="1015"/>
      <c r="BV113" s="1015" t="s">
        <v>443</v>
      </c>
      <c r="BW113" s="1015"/>
      <c r="BX113" s="1015"/>
      <c r="BY113" s="1015"/>
      <c r="BZ113" s="1015"/>
      <c r="CA113" s="1015" t="s">
        <v>452</v>
      </c>
      <c r="CB113" s="1015"/>
      <c r="CC113" s="1015"/>
      <c r="CD113" s="1015"/>
      <c r="CE113" s="1015"/>
      <c r="CF113" s="1009" t="s">
        <v>452</v>
      </c>
      <c r="CG113" s="1010"/>
      <c r="CH113" s="1010"/>
      <c r="CI113" s="1010"/>
      <c r="CJ113" s="1010"/>
      <c r="CK113" s="1040"/>
      <c r="CL113" s="1041"/>
      <c r="CM113" s="1011" t="s">
        <v>453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454</v>
      </c>
      <c r="DH113" s="1054"/>
      <c r="DI113" s="1054"/>
      <c r="DJ113" s="1054"/>
      <c r="DK113" s="1055"/>
      <c r="DL113" s="1056" t="s">
        <v>443</v>
      </c>
      <c r="DM113" s="1054"/>
      <c r="DN113" s="1054"/>
      <c r="DO113" s="1054"/>
      <c r="DP113" s="1055"/>
      <c r="DQ113" s="1056" t="s">
        <v>447</v>
      </c>
      <c r="DR113" s="1054"/>
      <c r="DS113" s="1054"/>
      <c r="DT113" s="1054"/>
      <c r="DU113" s="1055"/>
      <c r="DV113" s="1057" t="s">
        <v>454</v>
      </c>
      <c r="DW113" s="1058"/>
      <c r="DX113" s="1058"/>
      <c r="DY113" s="1058"/>
      <c r="DZ113" s="1059"/>
    </row>
    <row r="114" spans="1:130" s="247" customFormat="1" ht="26.25" customHeight="1" x14ac:dyDescent="0.15">
      <c r="A114" s="1049"/>
      <c r="B114" s="1050"/>
      <c r="C114" s="1045" t="s">
        <v>455</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447</v>
      </c>
      <c r="AB114" s="1054"/>
      <c r="AC114" s="1054"/>
      <c r="AD114" s="1054"/>
      <c r="AE114" s="1055"/>
      <c r="AF114" s="1056" t="s">
        <v>447</v>
      </c>
      <c r="AG114" s="1054"/>
      <c r="AH114" s="1054"/>
      <c r="AI114" s="1054"/>
      <c r="AJ114" s="1055"/>
      <c r="AK114" s="1056" t="s">
        <v>128</v>
      </c>
      <c r="AL114" s="1054"/>
      <c r="AM114" s="1054"/>
      <c r="AN114" s="1054"/>
      <c r="AO114" s="1055"/>
      <c r="AP114" s="1057" t="s">
        <v>403</v>
      </c>
      <c r="AQ114" s="1058"/>
      <c r="AR114" s="1058"/>
      <c r="AS114" s="1058"/>
      <c r="AT114" s="1059"/>
      <c r="AU114" s="995"/>
      <c r="AV114" s="996"/>
      <c r="AW114" s="996"/>
      <c r="AX114" s="996"/>
      <c r="AY114" s="996"/>
      <c r="AZ114" s="1044" t="s">
        <v>456</v>
      </c>
      <c r="BA114" s="1045"/>
      <c r="BB114" s="1045"/>
      <c r="BC114" s="1045"/>
      <c r="BD114" s="1045"/>
      <c r="BE114" s="1045"/>
      <c r="BF114" s="1045"/>
      <c r="BG114" s="1045"/>
      <c r="BH114" s="1045"/>
      <c r="BI114" s="1045"/>
      <c r="BJ114" s="1045"/>
      <c r="BK114" s="1045"/>
      <c r="BL114" s="1045"/>
      <c r="BM114" s="1045"/>
      <c r="BN114" s="1045"/>
      <c r="BO114" s="1045"/>
      <c r="BP114" s="1046"/>
      <c r="BQ114" s="1014">
        <v>8178072</v>
      </c>
      <c r="BR114" s="1015"/>
      <c r="BS114" s="1015"/>
      <c r="BT114" s="1015"/>
      <c r="BU114" s="1015"/>
      <c r="BV114" s="1015">
        <v>7762321</v>
      </c>
      <c r="BW114" s="1015"/>
      <c r="BX114" s="1015"/>
      <c r="BY114" s="1015"/>
      <c r="BZ114" s="1015"/>
      <c r="CA114" s="1015">
        <v>7602404</v>
      </c>
      <c r="CB114" s="1015"/>
      <c r="CC114" s="1015"/>
      <c r="CD114" s="1015"/>
      <c r="CE114" s="1015"/>
      <c r="CF114" s="1009">
        <v>33.1</v>
      </c>
      <c r="CG114" s="1010"/>
      <c r="CH114" s="1010"/>
      <c r="CI114" s="1010"/>
      <c r="CJ114" s="1010"/>
      <c r="CK114" s="1040"/>
      <c r="CL114" s="1041"/>
      <c r="CM114" s="1011" t="s">
        <v>457</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443</v>
      </c>
      <c r="DH114" s="1054"/>
      <c r="DI114" s="1054"/>
      <c r="DJ114" s="1054"/>
      <c r="DK114" s="1055"/>
      <c r="DL114" s="1056" t="s">
        <v>403</v>
      </c>
      <c r="DM114" s="1054"/>
      <c r="DN114" s="1054"/>
      <c r="DO114" s="1054"/>
      <c r="DP114" s="1055"/>
      <c r="DQ114" s="1056" t="s">
        <v>447</v>
      </c>
      <c r="DR114" s="1054"/>
      <c r="DS114" s="1054"/>
      <c r="DT114" s="1054"/>
      <c r="DU114" s="1055"/>
      <c r="DV114" s="1057" t="s">
        <v>128</v>
      </c>
      <c r="DW114" s="1058"/>
      <c r="DX114" s="1058"/>
      <c r="DY114" s="1058"/>
      <c r="DZ114" s="1059"/>
    </row>
    <row r="115" spans="1:130" s="247" customFormat="1" ht="26.25" customHeight="1" x14ac:dyDescent="0.15">
      <c r="A115" s="1049"/>
      <c r="B115" s="1050"/>
      <c r="C115" s="1045" t="s">
        <v>458</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175684</v>
      </c>
      <c r="AB115" s="1029"/>
      <c r="AC115" s="1029"/>
      <c r="AD115" s="1029"/>
      <c r="AE115" s="1030"/>
      <c r="AF115" s="1031">
        <v>167730</v>
      </c>
      <c r="AG115" s="1029"/>
      <c r="AH115" s="1029"/>
      <c r="AI115" s="1029"/>
      <c r="AJ115" s="1030"/>
      <c r="AK115" s="1031">
        <v>144339</v>
      </c>
      <c r="AL115" s="1029"/>
      <c r="AM115" s="1029"/>
      <c r="AN115" s="1029"/>
      <c r="AO115" s="1030"/>
      <c r="AP115" s="1032">
        <v>0.6</v>
      </c>
      <c r="AQ115" s="1033"/>
      <c r="AR115" s="1033"/>
      <c r="AS115" s="1033"/>
      <c r="AT115" s="1034"/>
      <c r="AU115" s="995"/>
      <c r="AV115" s="996"/>
      <c r="AW115" s="996"/>
      <c r="AX115" s="996"/>
      <c r="AY115" s="996"/>
      <c r="AZ115" s="1044" t="s">
        <v>459</v>
      </c>
      <c r="BA115" s="1045"/>
      <c r="BB115" s="1045"/>
      <c r="BC115" s="1045"/>
      <c r="BD115" s="1045"/>
      <c r="BE115" s="1045"/>
      <c r="BF115" s="1045"/>
      <c r="BG115" s="1045"/>
      <c r="BH115" s="1045"/>
      <c r="BI115" s="1045"/>
      <c r="BJ115" s="1045"/>
      <c r="BK115" s="1045"/>
      <c r="BL115" s="1045"/>
      <c r="BM115" s="1045"/>
      <c r="BN115" s="1045"/>
      <c r="BO115" s="1045"/>
      <c r="BP115" s="1046"/>
      <c r="BQ115" s="1014" t="s">
        <v>443</v>
      </c>
      <c r="BR115" s="1015"/>
      <c r="BS115" s="1015"/>
      <c r="BT115" s="1015"/>
      <c r="BU115" s="1015"/>
      <c r="BV115" s="1015" t="s">
        <v>128</v>
      </c>
      <c r="BW115" s="1015"/>
      <c r="BX115" s="1015"/>
      <c r="BY115" s="1015"/>
      <c r="BZ115" s="1015"/>
      <c r="CA115" s="1015" t="s">
        <v>454</v>
      </c>
      <c r="CB115" s="1015"/>
      <c r="CC115" s="1015"/>
      <c r="CD115" s="1015"/>
      <c r="CE115" s="1015"/>
      <c r="CF115" s="1009" t="s">
        <v>128</v>
      </c>
      <c r="CG115" s="1010"/>
      <c r="CH115" s="1010"/>
      <c r="CI115" s="1010"/>
      <c r="CJ115" s="1010"/>
      <c r="CK115" s="1040"/>
      <c r="CL115" s="1041"/>
      <c r="CM115" s="1044" t="s">
        <v>460</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v>118154</v>
      </c>
      <c r="DH115" s="1054"/>
      <c r="DI115" s="1054"/>
      <c r="DJ115" s="1054"/>
      <c r="DK115" s="1055"/>
      <c r="DL115" s="1056">
        <v>118276</v>
      </c>
      <c r="DM115" s="1054"/>
      <c r="DN115" s="1054"/>
      <c r="DO115" s="1054"/>
      <c r="DP115" s="1055"/>
      <c r="DQ115" s="1056">
        <v>118418</v>
      </c>
      <c r="DR115" s="1054"/>
      <c r="DS115" s="1054"/>
      <c r="DT115" s="1054"/>
      <c r="DU115" s="1055"/>
      <c r="DV115" s="1057">
        <v>0.5</v>
      </c>
      <c r="DW115" s="1058"/>
      <c r="DX115" s="1058"/>
      <c r="DY115" s="1058"/>
      <c r="DZ115" s="1059"/>
    </row>
    <row r="116" spans="1:130" s="247" customFormat="1" ht="26.25" customHeight="1" x14ac:dyDescent="0.15">
      <c r="A116" s="1051"/>
      <c r="B116" s="1052"/>
      <c r="C116" s="1060" t="s">
        <v>461</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447</v>
      </c>
      <c r="AB116" s="1054"/>
      <c r="AC116" s="1054"/>
      <c r="AD116" s="1054"/>
      <c r="AE116" s="1055"/>
      <c r="AF116" s="1056" t="s">
        <v>443</v>
      </c>
      <c r="AG116" s="1054"/>
      <c r="AH116" s="1054"/>
      <c r="AI116" s="1054"/>
      <c r="AJ116" s="1055"/>
      <c r="AK116" s="1056">
        <v>2</v>
      </c>
      <c r="AL116" s="1054"/>
      <c r="AM116" s="1054"/>
      <c r="AN116" s="1054"/>
      <c r="AO116" s="1055"/>
      <c r="AP116" s="1057">
        <v>0</v>
      </c>
      <c r="AQ116" s="1058"/>
      <c r="AR116" s="1058"/>
      <c r="AS116" s="1058"/>
      <c r="AT116" s="1059"/>
      <c r="AU116" s="995"/>
      <c r="AV116" s="996"/>
      <c r="AW116" s="996"/>
      <c r="AX116" s="996"/>
      <c r="AY116" s="996"/>
      <c r="AZ116" s="1062" t="s">
        <v>462</v>
      </c>
      <c r="BA116" s="1063"/>
      <c r="BB116" s="1063"/>
      <c r="BC116" s="1063"/>
      <c r="BD116" s="1063"/>
      <c r="BE116" s="1063"/>
      <c r="BF116" s="1063"/>
      <c r="BG116" s="1063"/>
      <c r="BH116" s="1063"/>
      <c r="BI116" s="1063"/>
      <c r="BJ116" s="1063"/>
      <c r="BK116" s="1063"/>
      <c r="BL116" s="1063"/>
      <c r="BM116" s="1063"/>
      <c r="BN116" s="1063"/>
      <c r="BO116" s="1063"/>
      <c r="BP116" s="1064"/>
      <c r="BQ116" s="1014" t="s">
        <v>454</v>
      </c>
      <c r="BR116" s="1015"/>
      <c r="BS116" s="1015"/>
      <c r="BT116" s="1015"/>
      <c r="BU116" s="1015"/>
      <c r="BV116" s="1015" t="s">
        <v>447</v>
      </c>
      <c r="BW116" s="1015"/>
      <c r="BX116" s="1015"/>
      <c r="BY116" s="1015"/>
      <c r="BZ116" s="1015"/>
      <c r="CA116" s="1015" t="s">
        <v>454</v>
      </c>
      <c r="CB116" s="1015"/>
      <c r="CC116" s="1015"/>
      <c r="CD116" s="1015"/>
      <c r="CE116" s="1015"/>
      <c r="CF116" s="1009" t="s">
        <v>447</v>
      </c>
      <c r="CG116" s="1010"/>
      <c r="CH116" s="1010"/>
      <c r="CI116" s="1010"/>
      <c r="CJ116" s="1010"/>
      <c r="CK116" s="1040"/>
      <c r="CL116" s="1041"/>
      <c r="CM116" s="1011" t="s">
        <v>463</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452</v>
      </c>
      <c r="DH116" s="1054"/>
      <c r="DI116" s="1054"/>
      <c r="DJ116" s="1054"/>
      <c r="DK116" s="1055"/>
      <c r="DL116" s="1056" t="s">
        <v>443</v>
      </c>
      <c r="DM116" s="1054"/>
      <c r="DN116" s="1054"/>
      <c r="DO116" s="1054"/>
      <c r="DP116" s="1055"/>
      <c r="DQ116" s="1056" t="s">
        <v>128</v>
      </c>
      <c r="DR116" s="1054"/>
      <c r="DS116" s="1054"/>
      <c r="DT116" s="1054"/>
      <c r="DU116" s="1055"/>
      <c r="DV116" s="1057" t="s">
        <v>454</v>
      </c>
      <c r="DW116" s="1058"/>
      <c r="DX116" s="1058"/>
      <c r="DY116" s="1058"/>
      <c r="DZ116" s="1059"/>
    </row>
    <row r="117" spans="1:130" s="247" customFormat="1" ht="26.25" customHeight="1" x14ac:dyDescent="0.15">
      <c r="A117" s="999" t="s">
        <v>186</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464</v>
      </c>
      <c r="Z117" s="981"/>
      <c r="AA117" s="1071">
        <v>5843060</v>
      </c>
      <c r="AB117" s="1072"/>
      <c r="AC117" s="1072"/>
      <c r="AD117" s="1072"/>
      <c r="AE117" s="1073"/>
      <c r="AF117" s="1074">
        <v>5812072</v>
      </c>
      <c r="AG117" s="1072"/>
      <c r="AH117" s="1072"/>
      <c r="AI117" s="1072"/>
      <c r="AJ117" s="1073"/>
      <c r="AK117" s="1074">
        <v>5523910</v>
      </c>
      <c r="AL117" s="1072"/>
      <c r="AM117" s="1072"/>
      <c r="AN117" s="1072"/>
      <c r="AO117" s="1073"/>
      <c r="AP117" s="1075"/>
      <c r="AQ117" s="1076"/>
      <c r="AR117" s="1076"/>
      <c r="AS117" s="1076"/>
      <c r="AT117" s="1077"/>
      <c r="AU117" s="995"/>
      <c r="AV117" s="996"/>
      <c r="AW117" s="996"/>
      <c r="AX117" s="996"/>
      <c r="AY117" s="996"/>
      <c r="AZ117" s="1062" t="s">
        <v>465</v>
      </c>
      <c r="BA117" s="1063"/>
      <c r="BB117" s="1063"/>
      <c r="BC117" s="1063"/>
      <c r="BD117" s="1063"/>
      <c r="BE117" s="1063"/>
      <c r="BF117" s="1063"/>
      <c r="BG117" s="1063"/>
      <c r="BH117" s="1063"/>
      <c r="BI117" s="1063"/>
      <c r="BJ117" s="1063"/>
      <c r="BK117" s="1063"/>
      <c r="BL117" s="1063"/>
      <c r="BM117" s="1063"/>
      <c r="BN117" s="1063"/>
      <c r="BO117" s="1063"/>
      <c r="BP117" s="1064"/>
      <c r="BQ117" s="1014" t="s">
        <v>443</v>
      </c>
      <c r="BR117" s="1015"/>
      <c r="BS117" s="1015"/>
      <c r="BT117" s="1015"/>
      <c r="BU117" s="1015"/>
      <c r="BV117" s="1015" t="s">
        <v>454</v>
      </c>
      <c r="BW117" s="1015"/>
      <c r="BX117" s="1015"/>
      <c r="BY117" s="1015"/>
      <c r="BZ117" s="1015"/>
      <c r="CA117" s="1015" t="s">
        <v>452</v>
      </c>
      <c r="CB117" s="1015"/>
      <c r="CC117" s="1015"/>
      <c r="CD117" s="1015"/>
      <c r="CE117" s="1015"/>
      <c r="CF117" s="1009" t="s">
        <v>454</v>
      </c>
      <c r="CG117" s="1010"/>
      <c r="CH117" s="1010"/>
      <c r="CI117" s="1010"/>
      <c r="CJ117" s="1010"/>
      <c r="CK117" s="1040"/>
      <c r="CL117" s="1041"/>
      <c r="CM117" s="1011" t="s">
        <v>466</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447</v>
      </c>
      <c r="DH117" s="1054"/>
      <c r="DI117" s="1054"/>
      <c r="DJ117" s="1054"/>
      <c r="DK117" s="1055"/>
      <c r="DL117" s="1056" t="s">
        <v>447</v>
      </c>
      <c r="DM117" s="1054"/>
      <c r="DN117" s="1054"/>
      <c r="DO117" s="1054"/>
      <c r="DP117" s="1055"/>
      <c r="DQ117" s="1056" t="s">
        <v>128</v>
      </c>
      <c r="DR117" s="1054"/>
      <c r="DS117" s="1054"/>
      <c r="DT117" s="1054"/>
      <c r="DU117" s="1055"/>
      <c r="DV117" s="1057" t="s">
        <v>403</v>
      </c>
      <c r="DW117" s="1058"/>
      <c r="DX117" s="1058"/>
      <c r="DY117" s="1058"/>
      <c r="DZ117" s="1059"/>
    </row>
    <row r="118" spans="1:130" s="247" customFormat="1" ht="26.25" customHeight="1" x14ac:dyDescent="0.15">
      <c r="A118" s="999" t="s">
        <v>434</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432</v>
      </c>
      <c r="AB118" s="980"/>
      <c r="AC118" s="980"/>
      <c r="AD118" s="980"/>
      <c r="AE118" s="981"/>
      <c r="AF118" s="979" t="s">
        <v>305</v>
      </c>
      <c r="AG118" s="980"/>
      <c r="AH118" s="980"/>
      <c r="AI118" s="980"/>
      <c r="AJ118" s="981"/>
      <c r="AK118" s="979" t="s">
        <v>304</v>
      </c>
      <c r="AL118" s="980"/>
      <c r="AM118" s="980"/>
      <c r="AN118" s="980"/>
      <c r="AO118" s="981"/>
      <c r="AP118" s="1066" t="s">
        <v>433</v>
      </c>
      <c r="AQ118" s="1067"/>
      <c r="AR118" s="1067"/>
      <c r="AS118" s="1067"/>
      <c r="AT118" s="1068"/>
      <c r="AU118" s="995"/>
      <c r="AV118" s="996"/>
      <c r="AW118" s="996"/>
      <c r="AX118" s="996"/>
      <c r="AY118" s="996"/>
      <c r="AZ118" s="1069" t="s">
        <v>467</v>
      </c>
      <c r="BA118" s="1060"/>
      <c r="BB118" s="1060"/>
      <c r="BC118" s="1060"/>
      <c r="BD118" s="1060"/>
      <c r="BE118" s="1060"/>
      <c r="BF118" s="1060"/>
      <c r="BG118" s="1060"/>
      <c r="BH118" s="1060"/>
      <c r="BI118" s="1060"/>
      <c r="BJ118" s="1060"/>
      <c r="BK118" s="1060"/>
      <c r="BL118" s="1060"/>
      <c r="BM118" s="1060"/>
      <c r="BN118" s="1060"/>
      <c r="BO118" s="1060"/>
      <c r="BP118" s="1061"/>
      <c r="BQ118" s="1092" t="s">
        <v>443</v>
      </c>
      <c r="BR118" s="1093"/>
      <c r="BS118" s="1093"/>
      <c r="BT118" s="1093"/>
      <c r="BU118" s="1093"/>
      <c r="BV118" s="1093" t="s">
        <v>443</v>
      </c>
      <c r="BW118" s="1093"/>
      <c r="BX118" s="1093"/>
      <c r="BY118" s="1093"/>
      <c r="BZ118" s="1093"/>
      <c r="CA118" s="1093" t="s">
        <v>443</v>
      </c>
      <c r="CB118" s="1093"/>
      <c r="CC118" s="1093"/>
      <c r="CD118" s="1093"/>
      <c r="CE118" s="1093"/>
      <c r="CF118" s="1009" t="s">
        <v>128</v>
      </c>
      <c r="CG118" s="1010"/>
      <c r="CH118" s="1010"/>
      <c r="CI118" s="1010"/>
      <c r="CJ118" s="1010"/>
      <c r="CK118" s="1040"/>
      <c r="CL118" s="1041"/>
      <c r="CM118" s="1011" t="s">
        <v>468</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128</v>
      </c>
      <c r="DH118" s="1054"/>
      <c r="DI118" s="1054"/>
      <c r="DJ118" s="1054"/>
      <c r="DK118" s="1055"/>
      <c r="DL118" s="1056" t="s">
        <v>469</v>
      </c>
      <c r="DM118" s="1054"/>
      <c r="DN118" s="1054"/>
      <c r="DO118" s="1054"/>
      <c r="DP118" s="1055"/>
      <c r="DQ118" s="1056" t="s">
        <v>128</v>
      </c>
      <c r="DR118" s="1054"/>
      <c r="DS118" s="1054"/>
      <c r="DT118" s="1054"/>
      <c r="DU118" s="1055"/>
      <c r="DV118" s="1057" t="s">
        <v>443</v>
      </c>
      <c r="DW118" s="1058"/>
      <c r="DX118" s="1058"/>
      <c r="DY118" s="1058"/>
      <c r="DZ118" s="1059"/>
    </row>
    <row r="119" spans="1:130" s="247" customFormat="1" ht="26.25" customHeight="1" x14ac:dyDescent="0.15">
      <c r="A119" s="1153" t="s">
        <v>437</v>
      </c>
      <c r="B119" s="1039"/>
      <c r="C119" s="1018" t="s">
        <v>438</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447</v>
      </c>
      <c r="AB119" s="987"/>
      <c r="AC119" s="987"/>
      <c r="AD119" s="987"/>
      <c r="AE119" s="988"/>
      <c r="AF119" s="989" t="s">
        <v>447</v>
      </c>
      <c r="AG119" s="987"/>
      <c r="AH119" s="987"/>
      <c r="AI119" s="987"/>
      <c r="AJ119" s="988"/>
      <c r="AK119" s="989" t="s">
        <v>128</v>
      </c>
      <c r="AL119" s="987"/>
      <c r="AM119" s="987"/>
      <c r="AN119" s="987"/>
      <c r="AO119" s="988"/>
      <c r="AP119" s="990" t="s">
        <v>452</v>
      </c>
      <c r="AQ119" s="991"/>
      <c r="AR119" s="991"/>
      <c r="AS119" s="991"/>
      <c r="AT119" s="992"/>
      <c r="AU119" s="997"/>
      <c r="AV119" s="998"/>
      <c r="AW119" s="998"/>
      <c r="AX119" s="998"/>
      <c r="AY119" s="998"/>
      <c r="AZ119" s="278" t="s">
        <v>186</v>
      </c>
      <c r="BA119" s="278"/>
      <c r="BB119" s="278"/>
      <c r="BC119" s="278"/>
      <c r="BD119" s="278"/>
      <c r="BE119" s="278"/>
      <c r="BF119" s="278"/>
      <c r="BG119" s="278"/>
      <c r="BH119" s="278"/>
      <c r="BI119" s="278"/>
      <c r="BJ119" s="278"/>
      <c r="BK119" s="278"/>
      <c r="BL119" s="278"/>
      <c r="BM119" s="278"/>
      <c r="BN119" s="278"/>
      <c r="BO119" s="1070" t="s">
        <v>470</v>
      </c>
      <c r="BP119" s="1101"/>
      <c r="BQ119" s="1092">
        <v>63262982</v>
      </c>
      <c r="BR119" s="1093"/>
      <c r="BS119" s="1093"/>
      <c r="BT119" s="1093"/>
      <c r="BU119" s="1093"/>
      <c r="BV119" s="1093">
        <v>61245794</v>
      </c>
      <c r="BW119" s="1093"/>
      <c r="BX119" s="1093"/>
      <c r="BY119" s="1093"/>
      <c r="BZ119" s="1093"/>
      <c r="CA119" s="1093">
        <v>61942656</v>
      </c>
      <c r="CB119" s="1093"/>
      <c r="CC119" s="1093"/>
      <c r="CD119" s="1093"/>
      <c r="CE119" s="1093"/>
      <c r="CF119" s="1094"/>
      <c r="CG119" s="1095"/>
      <c r="CH119" s="1095"/>
      <c r="CI119" s="1095"/>
      <c r="CJ119" s="1096"/>
      <c r="CK119" s="1042"/>
      <c r="CL119" s="1043"/>
      <c r="CM119" s="1097" t="s">
        <v>471</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666990</v>
      </c>
      <c r="DH119" s="1079"/>
      <c r="DI119" s="1079"/>
      <c r="DJ119" s="1079"/>
      <c r="DK119" s="1080"/>
      <c r="DL119" s="1078">
        <v>512622</v>
      </c>
      <c r="DM119" s="1079"/>
      <c r="DN119" s="1079"/>
      <c r="DO119" s="1079"/>
      <c r="DP119" s="1080"/>
      <c r="DQ119" s="1078">
        <v>377834</v>
      </c>
      <c r="DR119" s="1079"/>
      <c r="DS119" s="1079"/>
      <c r="DT119" s="1079"/>
      <c r="DU119" s="1080"/>
      <c r="DV119" s="1081">
        <v>1.6</v>
      </c>
      <c r="DW119" s="1082"/>
      <c r="DX119" s="1082"/>
      <c r="DY119" s="1082"/>
      <c r="DZ119" s="1083"/>
    </row>
    <row r="120" spans="1:130" s="247"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447</v>
      </c>
      <c r="AB120" s="1054"/>
      <c r="AC120" s="1054"/>
      <c r="AD120" s="1054"/>
      <c r="AE120" s="1055"/>
      <c r="AF120" s="1056" t="s">
        <v>128</v>
      </c>
      <c r="AG120" s="1054"/>
      <c r="AH120" s="1054"/>
      <c r="AI120" s="1054"/>
      <c r="AJ120" s="1055"/>
      <c r="AK120" s="1056" t="s">
        <v>443</v>
      </c>
      <c r="AL120" s="1054"/>
      <c r="AM120" s="1054"/>
      <c r="AN120" s="1054"/>
      <c r="AO120" s="1055"/>
      <c r="AP120" s="1057" t="s">
        <v>403</v>
      </c>
      <c r="AQ120" s="1058"/>
      <c r="AR120" s="1058"/>
      <c r="AS120" s="1058"/>
      <c r="AT120" s="1059"/>
      <c r="AU120" s="1084" t="s">
        <v>472</v>
      </c>
      <c r="AV120" s="1085"/>
      <c r="AW120" s="1085"/>
      <c r="AX120" s="1085"/>
      <c r="AY120" s="1086"/>
      <c r="AZ120" s="1035" t="s">
        <v>473</v>
      </c>
      <c r="BA120" s="984"/>
      <c r="BB120" s="984"/>
      <c r="BC120" s="984"/>
      <c r="BD120" s="984"/>
      <c r="BE120" s="984"/>
      <c r="BF120" s="984"/>
      <c r="BG120" s="984"/>
      <c r="BH120" s="984"/>
      <c r="BI120" s="984"/>
      <c r="BJ120" s="984"/>
      <c r="BK120" s="984"/>
      <c r="BL120" s="984"/>
      <c r="BM120" s="984"/>
      <c r="BN120" s="984"/>
      <c r="BO120" s="984"/>
      <c r="BP120" s="985"/>
      <c r="BQ120" s="1021">
        <v>12637072</v>
      </c>
      <c r="BR120" s="1022"/>
      <c r="BS120" s="1022"/>
      <c r="BT120" s="1022"/>
      <c r="BU120" s="1022"/>
      <c r="BV120" s="1022">
        <v>15216779</v>
      </c>
      <c r="BW120" s="1022"/>
      <c r="BX120" s="1022"/>
      <c r="BY120" s="1022"/>
      <c r="BZ120" s="1022"/>
      <c r="CA120" s="1022">
        <v>14188002</v>
      </c>
      <c r="CB120" s="1022"/>
      <c r="CC120" s="1022"/>
      <c r="CD120" s="1022"/>
      <c r="CE120" s="1022"/>
      <c r="CF120" s="1036">
        <v>61.7</v>
      </c>
      <c r="CG120" s="1037"/>
      <c r="CH120" s="1037"/>
      <c r="CI120" s="1037"/>
      <c r="CJ120" s="1037"/>
      <c r="CK120" s="1102" t="s">
        <v>474</v>
      </c>
      <c r="CL120" s="1103"/>
      <c r="CM120" s="1103"/>
      <c r="CN120" s="1103"/>
      <c r="CO120" s="1104"/>
      <c r="CP120" s="1110" t="s">
        <v>475</v>
      </c>
      <c r="CQ120" s="1111"/>
      <c r="CR120" s="1111"/>
      <c r="CS120" s="1111"/>
      <c r="CT120" s="1111"/>
      <c r="CU120" s="1111"/>
      <c r="CV120" s="1111"/>
      <c r="CW120" s="1111"/>
      <c r="CX120" s="1111"/>
      <c r="CY120" s="1111"/>
      <c r="CZ120" s="1111"/>
      <c r="DA120" s="1111"/>
      <c r="DB120" s="1111"/>
      <c r="DC120" s="1111"/>
      <c r="DD120" s="1111"/>
      <c r="DE120" s="1111"/>
      <c r="DF120" s="1112"/>
      <c r="DG120" s="1021">
        <v>13070514</v>
      </c>
      <c r="DH120" s="1022"/>
      <c r="DI120" s="1022"/>
      <c r="DJ120" s="1022"/>
      <c r="DK120" s="1022"/>
      <c r="DL120" s="1022">
        <v>12914609</v>
      </c>
      <c r="DM120" s="1022"/>
      <c r="DN120" s="1022"/>
      <c r="DO120" s="1022"/>
      <c r="DP120" s="1022"/>
      <c r="DQ120" s="1022">
        <v>12695423</v>
      </c>
      <c r="DR120" s="1022"/>
      <c r="DS120" s="1022"/>
      <c r="DT120" s="1022"/>
      <c r="DU120" s="1022"/>
      <c r="DV120" s="1023">
        <v>55.3</v>
      </c>
      <c r="DW120" s="1023"/>
      <c r="DX120" s="1023"/>
      <c r="DY120" s="1023"/>
      <c r="DZ120" s="1024"/>
    </row>
    <row r="121" spans="1:130" s="247" customFormat="1" ht="26.25" customHeight="1" x14ac:dyDescent="0.15">
      <c r="A121" s="1154"/>
      <c r="B121" s="1041"/>
      <c r="C121" s="1062" t="s">
        <v>476</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443</v>
      </c>
      <c r="AB121" s="1054"/>
      <c r="AC121" s="1054"/>
      <c r="AD121" s="1054"/>
      <c r="AE121" s="1055"/>
      <c r="AF121" s="1056" t="s">
        <v>128</v>
      </c>
      <c r="AG121" s="1054"/>
      <c r="AH121" s="1054"/>
      <c r="AI121" s="1054"/>
      <c r="AJ121" s="1055"/>
      <c r="AK121" s="1056" t="s">
        <v>447</v>
      </c>
      <c r="AL121" s="1054"/>
      <c r="AM121" s="1054"/>
      <c r="AN121" s="1054"/>
      <c r="AO121" s="1055"/>
      <c r="AP121" s="1057" t="s">
        <v>443</v>
      </c>
      <c r="AQ121" s="1058"/>
      <c r="AR121" s="1058"/>
      <c r="AS121" s="1058"/>
      <c r="AT121" s="1059"/>
      <c r="AU121" s="1087"/>
      <c r="AV121" s="1088"/>
      <c r="AW121" s="1088"/>
      <c r="AX121" s="1088"/>
      <c r="AY121" s="1089"/>
      <c r="AZ121" s="1044" t="s">
        <v>477</v>
      </c>
      <c r="BA121" s="1045"/>
      <c r="BB121" s="1045"/>
      <c r="BC121" s="1045"/>
      <c r="BD121" s="1045"/>
      <c r="BE121" s="1045"/>
      <c r="BF121" s="1045"/>
      <c r="BG121" s="1045"/>
      <c r="BH121" s="1045"/>
      <c r="BI121" s="1045"/>
      <c r="BJ121" s="1045"/>
      <c r="BK121" s="1045"/>
      <c r="BL121" s="1045"/>
      <c r="BM121" s="1045"/>
      <c r="BN121" s="1045"/>
      <c r="BO121" s="1045"/>
      <c r="BP121" s="1046"/>
      <c r="BQ121" s="1014">
        <v>8635100</v>
      </c>
      <c r="BR121" s="1015"/>
      <c r="BS121" s="1015"/>
      <c r="BT121" s="1015"/>
      <c r="BU121" s="1015"/>
      <c r="BV121" s="1015">
        <v>8547668</v>
      </c>
      <c r="BW121" s="1015"/>
      <c r="BX121" s="1015"/>
      <c r="BY121" s="1015"/>
      <c r="BZ121" s="1015"/>
      <c r="CA121" s="1015">
        <v>8398422</v>
      </c>
      <c r="CB121" s="1015"/>
      <c r="CC121" s="1015"/>
      <c r="CD121" s="1015"/>
      <c r="CE121" s="1015"/>
      <c r="CF121" s="1009">
        <v>36.6</v>
      </c>
      <c r="CG121" s="1010"/>
      <c r="CH121" s="1010"/>
      <c r="CI121" s="1010"/>
      <c r="CJ121" s="1010"/>
      <c r="CK121" s="1105"/>
      <c r="CL121" s="1106"/>
      <c r="CM121" s="1106"/>
      <c r="CN121" s="1106"/>
      <c r="CO121" s="1107"/>
      <c r="CP121" s="1115" t="s">
        <v>478</v>
      </c>
      <c r="CQ121" s="1116"/>
      <c r="CR121" s="1116"/>
      <c r="CS121" s="1116"/>
      <c r="CT121" s="1116"/>
      <c r="CU121" s="1116"/>
      <c r="CV121" s="1116"/>
      <c r="CW121" s="1116"/>
      <c r="CX121" s="1116"/>
      <c r="CY121" s="1116"/>
      <c r="CZ121" s="1116"/>
      <c r="DA121" s="1116"/>
      <c r="DB121" s="1116"/>
      <c r="DC121" s="1116"/>
      <c r="DD121" s="1116"/>
      <c r="DE121" s="1116"/>
      <c r="DF121" s="1117"/>
      <c r="DG121" s="1014">
        <v>1000422</v>
      </c>
      <c r="DH121" s="1015"/>
      <c r="DI121" s="1015"/>
      <c r="DJ121" s="1015"/>
      <c r="DK121" s="1015"/>
      <c r="DL121" s="1015">
        <v>1006809</v>
      </c>
      <c r="DM121" s="1015"/>
      <c r="DN121" s="1015"/>
      <c r="DO121" s="1015"/>
      <c r="DP121" s="1015"/>
      <c r="DQ121" s="1015">
        <v>1228375</v>
      </c>
      <c r="DR121" s="1015"/>
      <c r="DS121" s="1015"/>
      <c r="DT121" s="1015"/>
      <c r="DU121" s="1015"/>
      <c r="DV121" s="1016">
        <v>5.3</v>
      </c>
      <c r="DW121" s="1016"/>
      <c r="DX121" s="1016"/>
      <c r="DY121" s="1016"/>
      <c r="DZ121" s="1017"/>
    </row>
    <row r="122" spans="1:130" s="247" customFormat="1" ht="26.25" customHeight="1" x14ac:dyDescent="0.15">
      <c r="A122" s="1154"/>
      <c r="B122" s="1041"/>
      <c r="C122" s="1011" t="s">
        <v>457</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443</v>
      </c>
      <c r="AB122" s="1054"/>
      <c r="AC122" s="1054"/>
      <c r="AD122" s="1054"/>
      <c r="AE122" s="1055"/>
      <c r="AF122" s="1056" t="s">
        <v>443</v>
      </c>
      <c r="AG122" s="1054"/>
      <c r="AH122" s="1054"/>
      <c r="AI122" s="1054"/>
      <c r="AJ122" s="1055"/>
      <c r="AK122" s="1056" t="s">
        <v>443</v>
      </c>
      <c r="AL122" s="1054"/>
      <c r="AM122" s="1054"/>
      <c r="AN122" s="1054"/>
      <c r="AO122" s="1055"/>
      <c r="AP122" s="1057" t="s">
        <v>447</v>
      </c>
      <c r="AQ122" s="1058"/>
      <c r="AR122" s="1058"/>
      <c r="AS122" s="1058"/>
      <c r="AT122" s="1059"/>
      <c r="AU122" s="1087"/>
      <c r="AV122" s="1088"/>
      <c r="AW122" s="1088"/>
      <c r="AX122" s="1088"/>
      <c r="AY122" s="1089"/>
      <c r="AZ122" s="1069" t="s">
        <v>479</v>
      </c>
      <c r="BA122" s="1060"/>
      <c r="BB122" s="1060"/>
      <c r="BC122" s="1060"/>
      <c r="BD122" s="1060"/>
      <c r="BE122" s="1060"/>
      <c r="BF122" s="1060"/>
      <c r="BG122" s="1060"/>
      <c r="BH122" s="1060"/>
      <c r="BI122" s="1060"/>
      <c r="BJ122" s="1060"/>
      <c r="BK122" s="1060"/>
      <c r="BL122" s="1060"/>
      <c r="BM122" s="1060"/>
      <c r="BN122" s="1060"/>
      <c r="BO122" s="1060"/>
      <c r="BP122" s="1061"/>
      <c r="BQ122" s="1092">
        <v>44332606</v>
      </c>
      <c r="BR122" s="1093"/>
      <c r="BS122" s="1093"/>
      <c r="BT122" s="1093"/>
      <c r="BU122" s="1093"/>
      <c r="BV122" s="1093">
        <v>43289338</v>
      </c>
      <c r="BW122" s="1093"/>
      <c r="BX122" s="1093"/>
      <c r="BY122" s="1093"/>
      <c r="BZ122" s="1093"/>
      <c r="CA122" s="1093">
        <v>43624671</v>
      </c>
      <c r="CB122" s="1093"/>
      <c r="CC122" s="1093"/>
      <c r="CD122" s="1093"/>
      <c r="CE122" s="1093"/>
      <c r="CF122" s="1113">
        <v>189.9</v>
      </c>
      <c r="CG122" s="1114"/>
      <c r="CH122" s="1114"/>
      <c r="CI122" s="1114"/>
      <c r="CJ122" s="1114"/>
      <c r="CK122" s="1105"/>
      <c r="CL122" s="1106"/>
      <c r="CM122" s="1106"/>
      <c r="CN122" s="1106"/>
      <c r="CO122" s="1107"/>
      <c r="CP122" s="1115" t="s">
        <v>480</v>
      </c>
      <c r="CQ122" s="1116"/>
      <c r="CR122" s="1116"/>
      <c r="CS122" s="1116"/>
      <c r="CT122" s="1116"/>
      <c r="CU122" s="1116"/>
      <c r="CV122" s="1116"/>
      <c r="CW122" s="1116"/>
      <c r="CX122" s="1116"/>
      <c r="CY122" s="1116"/>
      <c r="CZ122" s="1116"/>
      <c r="DA122" s="1116"/>
      <c r="DB122" s="1116"/>
      <c r="DC122" s="1116"/>
      <c r="DD122" s="1116"/>
      <c r="DE122" s="1116"/>
      <c r="DF122" s="1117"/>
      <c r="DG122" s="1014">
        <v>841891</v>
      </c>
      <c r="DH122" s="1015"/>
      <c r="DI122" s="1015"/>
      <c r="DJ122" s="1015"/>
      <c r="DK122" s="1015"/>
      <c r="DL122" s="1015">
        <v>767769</v>
      </c>
      <c r="DM122" s="1015"/>
      <c r="DN122" s="1015"/>
      <c r="DO122" s="1015"/>
      <c r="DP122" s="1015"/>
      <c r="DQ122" s="1015">
        <v>692796</v>
      </c>
      <c r="DR122" s="1015"/>
      <c r="DS122" s="1015"/>
      <c r="DT122" s="1015"/>
      <c r="DU122" s="1015"/>
      <c r="DV122" s="1016">
        <v>3</v>
      </c>
      <c r="DW122" s="1016"/>
      <c r="DX122" s="1016"/>
      <c r="DY122" s="1016"/>
      <c r="DZ122" s="1017"/>
    </row>
    <row r="123" spans="1:130" s="247" customFormat="1" ht="26.25" customHeight="1" x14ac:dyDescent="0.15">
      <c r="A123" s="1154"/>
      <c r="B123" s="1041"/>
      <c r="C123" s="1011" t="s">
        <v>463</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403</v>
      </c>
      <c r="AB123" s="1054"/>
      <c r="AC123" s="1054"/>
      <c r="AD123" s="1054"/>
      <c r="AE123" s="1055"/>
      <c r="AF123" s="1056" t="s">
        <v>447</v>
      </c>
      <c r="AG123" s="1054"/>
      <c r="AH123" s="1054"/>
      <c r="AI123" s="1054"/>
      <c r="AJ123" s="1055"/>
      <c r="AK123" s="1056" t="s">
        <v>452</v>
      </c>
      <c r="AL123" s="1054"/>
      <c r="AM123" s="1054"/>
      <c r="AN123" s="1054"/>
      <c r="AO123" s="1055"/>
      <c r="AP123" s="1057" t="s">
        <v>128</v>
      </c>
      <c r="AQ123" s="1058"/>
      <c r="AR123" s="1058"/>
      <c r="AS123" s="1058"/>
      <c r="AT123" s="1059"/>
      <c r="AU123" s="1090"/>
      <c r="AV123" s="1091"/>
      <c r="AW123" s="1091"/>
      <c r="AX123" s="1091"/>
      <c r="AY123" s="1091"/>
      <c r="AZ123" s="278" t="s">
        <v>186</v>
      </c>
      <c r="BA123" s="278"/>
      <c r="BB123" s="278"/>
      <c r="BC123" s="278"/>
      <c r="BD123" s="278"/>
      <c r="BE123" s="278"/>
      <c r="BF123" s="278"/>
      <c r="BG123" s="278"/>
      <c r="BH123" s="278"/>
      <c r="BI123" s="278"/>
      <c r="BJ123" s="278"/>
      <c r="BK123" s="278"/>
      <c r="BL123" s="278"/>
      <c r="BM123" s="278"/>
      <c r="BN123" s="278"/>
      <c r="BO123" s="1070" t="s">
        <v>481</v>
      </c>
      <c r="BP123" s="1101"/>
      <c r="BQ123" s="1160">
        <v>65604778</v>
      </c>
      <c r="BR123" s="1161"/>
      <c r="BS123" s="1161"/>
      <c r="BT123" s="1161"/>
      <c r="BU123" s="1161"/>
      <c r="BV123" s="1161">
        <v>67053785</v>
      </c>
      <c r="BW123" s="1161"/>
      <c r="BX123" s="1161"/>
      <c r="BY123" s="1161"/>
      <c r="BZ123" s="1161"/>
      <c r="CA123" s="1161">
        <v>66211095</v>
      </c>
      <c r="CB123" s="1161"/>
      <c r="CC123" s="1161"/>
      <c r="CD123" s="1161"/>
      <c r="CE123" s="1161"/>
      <c r="CF123" s="1094"/>
      <c r="CG123" s="1095"/>
      <c r="CH123" s="1095"/>
      <c r="CI123" s="1095"/>
      <c r="CJ123" s="1096"/>
      <c r="CK123" s="1105"/>
      <c r="CL123" s="1106"/>
      <c r="CM123" s="1106"/>
      <c r="CN123" s="1106"/>
      <c r="CO123" s="1107"/>
      <c r="CP123" s="1115" t="s">
        <v>482</v>
      </c>
      <c r="CQ123" s="1116"/>
      <c r="CR123" s="1116"/>
      <c r="CS123" s="1116"/>
      <c r="CT123" s="1116"/>
      <c r="CU123" s="1116"/>
      <c r="CV123" s="1116"/>
      <c r="CW123" s="1116"/>
      <c r="CX123" s="1116"/>
      <c r="CY123" s="1116"/>
      <c r="CZ123" s="1116"/>
      <c r="DA123" s="1116"/>
      <c r="DB123" s="1116"/>
      <c r="DC123" s="1116"/>
      <c r="DD123" s="1116"/>
      <c r="DE123" s="1116"/>
      <c r="DF123" s="1117"/>
      <c r="DG123" s="1053" t="s">
        <v>128</v>
      </c>
      <c r="DH123" s="1054"/>
      <c r="DI123" s="1054"/>
      <c r="DJ123" s="1054"/>
      <c r="DK123" s="1055"/>
      <c r="DL123" s="1056" t="s">
        <v>452</v>
      </c>
      <c r="DM123" s="1054"/>
      <c r="DN123" s="1054"/>
      <c r="DO123" s="1054"/>
      <c r="DP123" s="1055"/>
      <c r="DQ123" s="1056">
        <v>3080</v>
      </c>
      <c r="DR123" s="1054"/>
      <c r="DS123" s="1054"/>
      <c r="DT123" s="1054"/>
      <c r="DU123" s="1055"/>
      <c r="DV123" s="1057">
        <v>0</v>
      </c>
      <c r="DW123" s="1058"/>
      <c r="DX123" s="1058"/>
      <c r="DY123" s="1058"/>
      <c r="DZ123" s="1059"/>
    </row>
    <row r="124" spans="1:130" s="247" customFormat="1" ht="26.25" customHeight="1" thickBot="1" x14ac:dyDescent="0.2">
      <c r="A124" s="1154"/>
      <c r="B124" s="1041"/>
      <c r="C124" s="1011" t="s">
        <v>466</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128</v>
      </c>
      <c r="AB124" s="1054"/>
      <c r="AC124" s="1054"/>
      <c r="AD124" s="1054"/>
      <c r="AE124" s="1055"/>
      <c r="AF124" s="1056" t="s">
        <v>447</v>
      </c>
      <c r="AG124" s="1054"/>
      <c r="AH124" s="1054"/>
      <c r="AI124" s="1054"/>
      <c r="AJ124" s="1055"/>
      <c r="AK124" s="1056" t="s">
        <v>128</v>
      </c>
      <c r="AL124" s="1054"/>
      <c r="AM124" s="1054"/>
      <c r="AN124" s="1054"/>
      <c r="AO124" s="1055"/>
      <c r="AP124" s="1057" t="s">
        <v>128</v>
      </c>
      <c r="AQ124" s="1058"/>
      <c r="AR124" s="1058"/>
      <c r="AS124" s="1058"/>
      <c r="AT124" s="1059"/>
      <c r="AU124" s="1156" t="s">
        <v>483</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452</v>
      </c>
      <c r="BR124" s="1123"/>
      <c r="BS124" s="1123"/>
      <c r="BT124" s="1123"/>
      <c r="BU124" s="1123"/>
      <c r="BV124" s="1123" t="s">
        <v>447</v>
      </c>
      <c r="BW124" s="1123"/>
      <c r="BX124" s="1123"/>
      <c r="BY124" s="1123"/>
      <c r="BZ124" s="1123"/>
      <c r="CA124" s="1123" t="s">
        <v>128</v>
      </c>
      <c r="CB124" s="1123"/>
      <c r="CC124" s="1123"/>
      <c r="CD124" s="1123"/>
      <c r="CE124" s="1123"/>
      <c r="CF124" s="1124"/>
      <c r="CG124" s="1125"/>
      <c r="CH124" s="1125"/>
      <c r="CI124" s="1125"/>
      <c r="CJ124" s="1126"/>
      <c r="CK124" s="1108"/>
      <c r="CL124" s="1108"/>
      <c r="CM124" s="1108"/>
      <c r="CN124" s="1108"/>
      <c r="CO124" s="1109"/>
      <c r="CP124" s="1115" t="s">
        <v>484</v>
      </c>
      <c r="CQ124" s="1116"/>
      <c r="CR124" s="1116"/>
      <c r="CS124" s="1116"/>
      <c r="CT124" s="1116"/>
      <c r="CU124" s="1116"/>
      <c r="CV124" s="1116"/>
      <c r="CW124" s="1116"/>
      <c r="CX124" s="1116"/>
      <c r="CY124" s="1116"/>
      <c r="CZ124" s="1116"/>
      <c r="DA124" s="1116"/>
      <c r="DB124" s="1116"/>
      <c r="DC124" s="1116"/>
      <c r="DD124" s="1116"/>
      <c r="DE124" s="1116"/>
      <c r="DF124" s="1117"/>
      <c r="DG124" s="1100">
        <v>1047806</v>
      </c>
      <c r="DH124" s="1079"/>
      <c r="DI124" s="1079"/>
      <c r="DJ124" s="1079"/>
      <c r="DK124" s="1080"/>
      <c r="DL124" s="1078" t="s">
        <v>128</v>
      </c>
      <c r="DM124" s="1079"/>
      <c r="DN124" s="1079"/>
      <c r="DO124" s="1079"/>
      <c r="DP124" s="1080"/>
      <c r="DQ124" s="1078" t="s">
        <v>128</v>
      </c>
      <c r="DR124" s="1079"/>
      <c r="DS124" s="1079"/>
      <c r="DT124" s="1079"/>
      <c r="DU124" s="1080"/>
      <c r="DV124" s="1081" t="s">
        <v>447</v>
      </c>
      <c r="DW124" s="1082"/>
      <c r="DX124" s="1082"/>
      <c r="DY124" s="1082"/>
      <c r="DZ124" s="1083"/>
    </row>
    <row r="125" spans="1:130" s="247" customFormat="1" ht="26.25" customHeight="1" x14ac:dyDescent="0.15">
      <c r="A125" s="1154"/>
      <c r="B125" s="1041"/>
      <c r="C125" s="1011" t="s">
        <v>468</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128</v>
      </c>
      <c r="AB125" s="1054"/>
      <c r="AC125" s="1054"/>
      <c r="AD125" s="1054"/>
      <c r="AE125" s="1055"/>
      <c r="AF125" s="1056" t="s">
        <v>403</v>
      </c>
      <c r="AG125" s="1054"/>
      <c r="AH125" s="1054"/>
      <c r="AI125" s="1054"/>
      <c r="AJ125" s="1055"/>
      <c r="AK125" s="1056" t="s">
        <v>443</v>
      </c>
      <c r="AL125" s="1054"/>
      <c r="AM125" s="1054"/>
      <c r="AN125" s="1054"/>
      <c r="AO125" s="1055"/>
      <c r="AP125" s="1057" t="s">
        <v>128</v>
      </c>
      <c r="AQ125" s="1058"/>
      <c r="AR125" s="1058"/>
      <c r="AS125" s="1058"/>
      <c r="AT125" s="105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8" t="s">
        <v>485</v>
      </c>
      <c r="CL125" s="1103"/>
      <c r="CM125" s="1103"/>
      <c r="CN125" s="1103"/>
      <c r="CO125" s="1104"/>
      <c r="CP125" s="1035" t="s">
        <v>486</v>
      </c>
      <c r="CQ125" s="984"/>
      <c r="CR125" s="984"/>
      <c r="CS125" s="984"/>
      <c r="CT125" s="984"/>
      <c r="CU125" s="984"/>
      <c r="CV125" s="984"/>
      <c r="CW125" s="984"/>
      <c r="CX125" s="984"/>
      <c r="CY125" s="984"/>
      <c r="CZ125" s="984"/>
      <c r="DA125" s="984"/>
      <c r="DB125" s="984"/>
      <c r="DC125" s="984"/>
      <c r="DD125" s="984"/>
      <c r="DE125" s="984"/>
      <c r="DF125" s="985"/>
      <c r="DG125" s="1021" t="s">
        <v>447</v>
      </c>
      <c r="DH125" s="1022"/>
      <c r="DI125" s="1022"/>
      <c r="DJ125" s="1022"/>
      <c r="DK125" s="1022"/>
      <c r="DL125" s="1022" t="s">
        <v>128</v>
      </c>
      <c r="DM125" s="1022"/>
      <c r="DN125" s="1022"/>
      <c r="DO125" s="1022"/>
      <c r="DP125" s="1022"/>
      <c r="DQ125" s="1022" t="s">
        <v>443</v>
      </c>
      <c r="DR125" s="1022"/>
      <c r="DS125" s="1022"/>
      <c r="DT125" s="1022"/>
      <c r="DU125" s="1022"/>
      <c r="DV125" s="1023" t="s">
        <v>403</v>
      </c>
      <c r="DW125" s="1023"/>
      <c r="DX125" s="1023"/>
      <c r="DY125" s="1023"/>
      <c r="DZ125" s="1024"/>
    </row>
    <row r="126" spans="1:130" s="247" customFormat="1" ht="26.25" customHeight="1" thickBot="1" x14ac:dyDescent="0.2">
      <c r="A126" s="1154"/>
      <c r="B126" s="1041"/>
      <c r="C126" s="1011" t="s">
        <v>471</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175579</v>
      </c>
      <c r="AB126" s="1054"/>
      <c r="AC126" s="1054"/>
      <c r="AD126" s="1054"/>
      <c r="AE126" s="1055"/>
      <c r="AF126" s="1056">
        <v>167681</v>
      </c>
      <c r="AG126" s="1054"/>
      <c r="AH126" s="1054"/>
      <c r="AI126" s="1054"/>
      <c r="AJ126" s="1055"/>
      <c r="AK126" s="1056">
        <v>144310</v>
      </c>
      <c r="AL126" s="1054"/>
      <c r="AM126" s="1054"/>
      <c r="AN126" s="1054"/>
      <c r="AO126" s="1055"/>
      <c r="AP126" s="1057">
        <v>0.6</v>
      </c>
      <c r="AQ126" s="1058"/>
      <c r="AR126" s="1058"/>
      <c r="AS126" s="1058"/>
      <c r="AT126" s="105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9"/>
      <c r="CL126" s="1106"/>
      <c r="CM126" s="1106"/>
      <c r="CN126" s="1106"/>
      <c r="CO126" s="1107"/>
      <c r="CP126" s="1044" t="s">
        <v>487</v>
      </c>
      <c r="CQ126" s="1045"/>
      <c r="CR126" s="1045"/>
      <c r="CS126" s="1045"/>
      <c r="CT126" s="1045"/>
      <c r="CU126" s="1045"/>
      <c r="CV126" s="1045"/>
      <c r="CW126" s="1045"/>
      <c r="CX126" s="1045"/>
      <c r="CY126" s="1045"/>
      <c r="CZ126" s="1045"/>
      <c r="DA126" s="1045"/>
      <c r="DB126" s="1045"/>
      <c r="DC126" s="1045"/>
      <c r="DD126" s="1045"/>
      <c r="DE126" s="1045"/>
      <c r="DF126" s="1046"/>
      <c r="DG126" s="1014" t="s">
        <v>128</v>
      </c>
      <c r="DH126" s="1015"/>
      <c r="DI126" s="1015"/>
      <c r="DJ126" s="1015"/>
      <c r="DK126" s="1015"/>
      <c r="DL126" s="1015" t="s">
        <v>447</v>
      </c>
      <c r="DM126" s="1015"/>
      <c r="DN126" s="1015"/>
      <c r="DO126" s="1015"/>
      <c r="DP126" s="1015"/>
      <c r="DQ126" s="1015" t="s">
        <v>447</v>
      </c>
      <c r="DR126" s="1015"/>
      <c r="DS126" s="1015"/>
      <c r="DT126" s="1015"/>
      <c r="DU126" s="1015"/>
      <c r="DV126" s="1016" t="s">
        <v>447</v>
      </c>
      <c r="DW126" s="1016"/>
      <c r="DX126" s="1016"/>
      <c r="DY126" s="1016"/>
      <c r="DZ126" s="1017"/>
    </row>
    <row r="127" spans="1:130" s="247" customFormat="1" ht="26.25" customHeight="1" x14ac:dyDescent="0.15">
      <c r="A127" s="1155"/>
      <c r="B127" s="1043"/>
      <c r="C127" s="1097" t="s">
        <v>488</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v>105</v>
      </c>
      <c r="AB127" s="1054"/>
      <c r="AC127" s="1054"/>
      <c r="AD127" s="1054"/>
      <c r="AE127" s="1055"/>
      <c r="AF127" s="1056">
        <v>49</v>
      </c>
      <c r="AG127" s="1054"/>
      <c r="AH127" s="1054"/>
      <c r="AI127" s="1054"/>
      <c r="AJ127" s="1055"/>
      <c r="AK127" s="1056">
        <v>29</v>
      </c>
      <c r="AL127" s="1054"/>
      <c r="AM127" s="1054"/>
      <c r="AN127" s="1054"/>
      <c r="AO127" s="1055"/>
      <c r="AP127" s="1057">
        <v>0</v>
      </c>
      <c r="AQ127" s="1058"/>
      <c r="AR127" s="1058"/>
      <c r="AS127" s="1058"/>
      <c r="AT127" s="1059"/>
      <c r="AU127" s="283"/>
      <c r="AV127" s="283"/>
      <c r="AW127" s="283"/>
      <c r="AX127" s="1127" t="s">
        <v>489</v>
      </c>
      <c r="AY127" s="1128"/>
      <c r="AZ127" s="1128"/>
      <c r="BA127" s="1128"/>
      <c r="BB127" s="1128"/>
      <c r="BC127" s="1128"/>
      <c r="BD127" s="1128"/>
      <c r="BE127" s="1129"/>
      <c r="BF127" s="1130" t="s">
        <v>490</v>
      </c>
      <c r="BG127" s="1128"/>
      <c r="BH127" s="1128"/>
      <c r="BI127" s="1128"/>
      <c r="BJ127" s="1128"/>
      <c r="BK127" s="1128"/>
      <c r="BL127" s="1129"/>
      <c r="BM127" s="1130" t="s">
        <v>491</v>
      </c>
      <c r="BN127" s="1128"/>
      <c r="BO127" s="1128"/>
      <c r="BP127" s="1128"/>
      <c r="BQ127" s="1128"/>
      <c r="BR127" s="1128"/>
      <c r="BS127" s="1129"/>
      <c r="BT127" s="1130" t="s">
        <v>492</v>
      </c>
      <c r="BU127" s="1128"/>
      <c r="BV127" s="1128"/>
      <c r="BW127" s="1128"/>
      <c r="BX127" s="1128"/>
      <c r="BY127" s="1128"/>
      <c r="BZ127" s="1152"/>
      <c r="CA127" s="283"/>
      <c r="CB127" s="283"/>
      <c r="CC127" s="283"/>
      <c r="CD127" s="284"/>
      <c r="CE127" s="284"/>
      <c r="CF127" s="284"/>
      <c r="CG127" s="281"/>
      <c r="CH127" s="281"/>
      <c r="CI127" s="281"/>
      <c r="CJ127" s="282"/>
      <c r="CK127" s="1119"/>
      <c r="CL127" s="1106"/>
      <c r="CM127" s="1106"/>
      <c r="CN127" s="1106"/>
      <c r="CO127" s="1107"/>
      <c r="CP127" s="1044" t="s">
        <v>493</v>
      </c>
      <c r="CQ127" s="1045"/>
      <c r="CR127" s="1045"/>
      <c r="CS127" s="1045"/>
      <c r="CT127" s="1045"/>
      <c r="CU127" s="1045"/>
      <c r="CV127" s="1045"/>
      <c r="CW127" s="1045"/>
      <c r="CX127" s="1045"/>
      <c r="CY127" s="1045"/>
      <c r="CZ127" s="1045"/>
      <c r="DA127" s="1045"/>
      <c r="DB127" s="1045"/>
      <c r="DC127" s="1045"/>
      <c r="DD127" s="1045"/>
      <c r="DE127" s="1045"/>
      <c r="DF127" s="1046"/>
      <c r="DG127" s="1014" t="s">
        <v>128</v>
      </c>
      <c r="DH127" s="1015"/>
      <c r="DI127" s="1015"/>
      <c r="DJ127" s="1015"/>
      <c r="DK127" s="1015"/>
      <c r="DL127" s="1015" t="s">
        <v>447</v>
      </c>
      <c r="DM127" s="1015"/>
      <c r="DN127" s="1015"/>
      <c r="DO127" s="1015"/>
      <c r="DP127" s="1015"/>
      <c r="DQ127" s="1015" t="s">
        <v>128</v>
      </c>
      <c r="DR127" s="1015"/>
      <c r="DS127" s="1015"/>
      <c r="DT127" s="1015"/>
      <c r="DU127" s="1015"/>
      <c r="DV127" s="1016" t="s">
        <v>128</v>
      </c>
      <c r="DW127" s="1016"/>
      <c r="DX127" s="1016"/>
      <c r="DY127" s="1016"/>
      <c r="DZ127" s="1017"/>
    </row>
    <row r="128" spans="1:130" s="247" customFormat="1" ht="26.25" customHeight="1" thickBot="1" x14ac:dyDescent="0.2">
      <c r="A128" s="1138" t="s">
        <v>494</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495</v>
      </c>
      <c r="X128" s="1140"/>
      <c r="Y128" s="1140"/>
      <c r="Z128" s="1141"/>
      <c r="AA128" s="1142">
        <v>1159247</v>
      </c>
      <c r="AB128" s="1143"/>
      <c r="AC128" s="1143"/>
      <c r="AD128" s="1143"/>
      <c r="AE128" s="1144"/>
      <c r="AF128" s="1145">
        <v>1130576</v>
      </c>
      <c r="AG128" s="1143"/>
      <c r="AH128" s="1143"/>
      <c r="AI128" s="1143"/>
      <c r="AJ128" s="1144"/>
      <c r="AK128" s="1145">
        <v>1097329</v>
      </c>
      <c r="AL128" s="1143"/>
      <c r="AM128" s="1143"/>
      <c r="AN128" s="1143"/>
      <c r="AO128" s="1144"/>
      <c r="AP128" s="1146"/>
      <c r="AQ128" s="1147"/>
      <c r="AR128" s="1147"/>
      <c r="AS128" s="1147"/>
      <c r="AT128" s="1148"/>
      <c r="AU128" s="283"/>
      <c r="AV128" s="283"/>
      <c r="AW128" s="283"/>
      <c r="AX128" s="983" t="s">
        <v>496</v>
      </c>
      <c r="AY128" s="984"/>
      <c r="AZ128" s="984"/>
      <c r="BA128" s="984"/>
      <c r="BB128" s="984"/>
      <c r="BC128" s="984"/>
      <c r="BD128" s="984"/>
      <c r="BE128" s="985"/>
      <c r="BF128" s="1149" t="s">
        <v>447</v>
      </c>
      <c r="BG128" s="1150"/>
      <c r="BH128" s="1150"/>
      <c r="BI128" s="1150"/>
      <c r="BJ128" s="1150"/>
      <c r="BK128" s="1150"/>
      <c r="BL128" s="1151"/>
      <c r="BM128" s="1149">
        <v>11.96</v>
      </c>
      <c r="BN128" s="1150"/>
      <c r="BO128" s="1150"/>
      <c r="BP128" s="1150"/>
      <c r="BQ128" s="1150"/>
      <c r="BR128" s="1150"/>
      <c r="BS128" s="1151"/>
      <c r="BT128" s="1149">
        <v>20</v>
      </c>
      <c r="BU128" s="1150"/>
      <c r="BV128" s="1150"/>
      <c r="BW128" s="1150"/>
      <c r="BX128" s="1150"/>
      <c r="BY128" s="1150"/>
      <c r="BZ128" s="1174"/>
      <c r="CA128" s="284"/>
      <c r="CB128" s="284"/>
      <c r="CC128" s="284"/>
      <c r="CD128" s="284"/>
      <c r="CE128" s="284"/>
      <c r="CF128" s="284"/>
      <c r="CG128" s="281"/>
      <c r="CH128" s="281"/>
      <c r="CI128" s="281"/>
      <c r="CJ128" s="282"/>
      <c r="CK128" s="1120"/>
      <c r="CL128" s="1121"/>
      <c r="CM128" s="1121"/>
      <c r="CN128" s="1121"/>
      <c r="CO128" s="1122"/>
      <c r="CP128" s="1131" t="s">
        <v>497</v>
      </c>
      <c r="CQ128" s="1132"/>
      <c r="CR128" s="1132"/>
      <c r="CS128" s="1132"/>
      <c r="CT128" s="1132"/>
      <c r="CU128" s="1132"/>
      <c r="CV128" s="1132"/>
      <c r="CW128" s="1132"/>
      <c r="CX128" s="1132"/>
      <c r="CY128" s="1132"/>
      <c r="CZ128" s="1132"/>
      <c r="DA128" s="1132"/>
      <c r="DB128" s="1132"/>
      <c r="DC128" s="1132"/>
      <c r="DD128" s="1132"/>
      <c r="DE128" s="1132"/>
      <c r="DF128" s="1133"/>
      <c r="DG128" s="1134" t="s">
        <v>443</v>
      </c>
      <c r="DH128" s="1135"/>
      <c r="DI128" s="1135"/>
      <c r="DJ128" s="1135"/>
      <c r="DK128" s="1135"/>
      <c r="DL128" s="1135" t="s">
        <v>447</v>
      </c>
      <c r="DM128" s="1135"/>
      <c r="DN128" s="1135"/>
      <c r="DO128" s="1135"/>
      <c r="DP128" s="1135"/>
      <c r="DQ128" s="1135" t="s">
        <v>447</v>
      </c>
      <c r="DR128" s="1135"/>
      <c r="DS128" s="1135"/>
      <c r="DT128" s="1135"/>
      <c r="DU128" s="1135"/>
      <c r="DV128" s="1136" t="s">
        <v>443</v>
      </c>
      <c r="DW128" s="1136"/>
      <c r="DX128" s="1136"/>
      <c r="DY128" s="1136"/>
      <c r="DZ128" s="1137"/>
    </row>
    <row r="129" spans="1:131" s="247"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498</v>
      </c>
      <c r="X129" s="1169"/>
      <c r="Y129" s="1169"/>
      <c r="Z129" s="1170"/>
      <c r="AA129" s="1053">
        <v>26978095</v>
      </c>
      <c r="AB129" s="1054"/>
      <c r="AC129" s="1054"/>
      <c r="AD129" s="1054"/>
      <c r="AE129" s="1055"/>
      <c r="AF129" s="1056">
        <v>27133843</v>
      </c>
      <c r="AG129" s="1054"/>
      <c r="AH129" s="1054"/>
      <c r="AI129" s="1054"/>
      <c r="AJ129" s="1055"/>
      <c r="AK129" s="1056">
        <v>27010097</v>
      </c>
      <c r="AL129" s="1054"/>
      <c r="AM129" s="1054"/>
      <c r="AN129" s="1054"/>
      <c r="AO129" s="1055"/>
      <c r="AP129" s="1171"/>
      <c r="AQ129" s="1172"/>
      <c r="AR129" s="1172"/>
      <c r="AS129" s="1172"/>
      <c r="AT129" s="1173"/>
      <c r="AU129" s="285"/>
      <c r="AV129" s="285"/>
      <c r="AW129" s="285"/>
      <c r="AX129" s="1162" t="s">
        <v>499</v>
      </c>
      <c r="AY129" s="1045"/>
      <c r="AZ129" s="1045"/>
      <c r="BA129" s="1045"/>
      <c r="BB129" s="1045"/>
      <c r="BC129" s="1045"/>
      <c r="BD129" s="1045"/>
      <c r="BE129" s="1046"/>
      <c r="BF129" s="1163" t="s">
        <v>443</v>
      </c>
      <c r="BG129" s="1164"/>
      <c r="BH129" s="1164"/>
      <c r="BI129" s="1164"/>
      <c r="BJ129" s="1164"/>
      <c r="BK129" s="1164"/>
      <c r="BL129" s="1165"/>
      <c r="BM129" s="1163">
        <v>16.96</v>
      </c>
      <c r="BN129" s="1164"/>
      <c r="BO129" s="1164"/>
      <c r="BP129" s="1164"/>
      <c r="BQ129" s="1164"/>
      <c r="BR129" s="1164"/>
      <c r="BS129" s="1165"/>
      <c r="BT129" s="1163">
        <v>30</v>
      </c>
      <c r="BU129" s="1166"/>
      <c r="BV129" s="1166"/>
      <c r="BW129" s="1166"/>
      <c r="BX129" s="1166"/>
      <c r="BY129" s="1166"/>
      <c r="BZ129" s="116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5" t="s">
        <v>500</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501</v>
      </c>
      <c r="X130" s="1169"/>
      <c r="Y130" s="1169"/>
      <c r="Z130" s="1170"/>
      <c r="AA130" s="1053">
        <v>4135959</v>
      </c>
      <c r="AB130" s="1054"/>
      <c r="AC130" s="1054"/>
      <c r="AD130" s="1054"/>
      <c r="AE130" s="1055"/>
      <c r="AF130" s="1056">
        <v>4133408</v>
      </c>
      <c r="AG130" s="1054"/>
      <c r="AH130" s="1054"/>
      <c r="AI130" s="1054"/>
      <c r="AJ130" s="1055"/>
      <c r="AK130" s="1056">
        <v>4032395</v>
      </c>
      <c r="AL130" s="1054"/>
      <c r="AM130" s="1054"/>
      <c r="AN130" s="1054"/>
      <c r="AO130" s="1055"/>
      <c r="AP130" s="1171"/>
      <c r="AQ130" s="1172"/>
      <c r="AR130" s="1172"/>
      <c r="AS130" s="1172"/>
      <c r="AT130" s="1173"/>
      <c r="AU130" s="285"/>
      <c r="AV130" s="285"/>
      <c r="AW130" s="285"/>
      <c r="AX130" s="1162" t="s">
        <v>502</v>
      </c>
      <c r="AY130" s="1045"/>
      <c r="AZ130" s="1045"/>
      <c r="BA130" s="1045"/>
      <c r="BB130" s="1045"/>
      <c r="BC130" s="1045"/>
      <c r="BD130" s="1045"/>
      <c r="BE130" s="1046"/>
      <c r="BF130" s="1199">
        <v>2.1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503</v>
      </c>
      <c r="X131" s="1207"/>
      <c r="Y131" s="1207"/>
      <c r="Z131" s="1208"/>
      <c r="AA131" s="1100">
        <v>22842136</v>
      </c>
      <c r="AB131" s="1079"/>
      <c r="AC131" s="1079"/>
      <c r="AD131" s="1079"/>
      <c r="AE131" s="1080"/>
      <c r="AF131" s="1078">
        <v>23000435</v>
      </c>
      <c r="AG131" s="1079"/>
      <c r="AH131" s="1079"/>
      <c r="AI131" s="1079"/>
      <c r="AJ131" s="1080"/>
      <c r="AK131" s="1078">
        <v>22977702</v>
      </c>
      <c r="AL131" s="1079"/>
      <c r="AM131" s="1079"/>
      <c r="AN131" s="1079"/>
      <c r="AO131" s="1080"/>
      <c r="AP131" s="1209"/>
      <c r="AQ131" s="1210"/>
      <c r="AR131" s="1210"/>
      <c r="AS131" s="1210"/>
      <c r="AT131" s="1211"/>
      <c r="AU131" s="285"/>
      <c r="AV131" s="285"/>
      <c r="AW131" s="285"/>
      <c r="AX131" s="1181" t="s">
        <v>504</v>
      </c>
      <c r="AY131" s="1132"/>
      <c r="AZ131" s="1132"/>
      <c r="BA131" s="1132"/>
      <c r="BB131" s="1132"/>
      <c r="BC131" s="1132"/>
      <c r="BD131" s="1132"/>
      <c r="BE131" s="1133"/>
      <c r="BF131" s="1182" t="s">
        <v>469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8" t="s">
        <v>505</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506</v>
      </c>
      <c r="W132" s="1192"/>
      <c r="X132" s="1192"/>
      <c r="Y132" s="1192"/>
      <c r="Z132" s="1193"/>
      <c r="AA132" s="1194">
        <v>2.398435943</v>
      </c>
      <c r="AB132" s="1195"/>
      <c r="AC132" s="1195"/>
      <c r="AD132" s="1195"/>
      <c r="AE132" s="1196"/>
      <c r="AF132" s="1197">
        <v>2.382946236</v>
      </c>
      <c r="AG132" s="1195"/>
      <c r="AH132" s="1195"/>
      <c r="AI132" s="1195"/>
      <c r="AJ132" s="1196"/>
      <c r="AK132" s="1197">
        <v>1.715515329</v>
      </c>
      <c r="AL132" s="1195"/>
      <c r="AM132" s="1195"/>
      <c r="AN132" s="1195"/>
      <c r="AO132" s="1196"/>
      <c r="AP132" s="1094"/>
      <c r="AQ132" s="1095"/>
      <c r="AR132" s="1095"/>
      <c r="AS132" s="1095"/>
      <c r="AT132" s="119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507</v>
      </c>
      <c r="W133" s="1175"/>
      <c r="X133" s="1175"/>
      <c r="Y133" s="1175"/>
      <c r="Z133" s="1176"/>
      <c r="AA133" s="1177">
        <v>3</v>
      </c>
      <c r="AB133" s="1178"/>
      <c r="AC133" s="1178"/>
      <c r="AD133" s="1178"/>
      <c r="AE133" s="1179"/>
      <c r="AF133" s="1177">
        <v>2.2999999999999998</v>
      </c>
      <c r="AG133" s="1178"/>
      <c r="AH133" s="1178"/>
      <c r="AI133" s="1178"/>
      <c r="AJ133" s="1179"/>
      <c r="AK133" s="1177">
        <v>2.1</v>
      </c>
      <c r="AL133" s="1178"/>
      <c r="AM133" s="1178"/>
      <c r="AN133" s="1178"/>
      <c r="AO133" s="1179"/>
      <c r="AP133" s="1124"/>
      <c r="AQ133" s="1125"/>
      <c r="AR133" s="1125"/>
      <c r="AS133" s="1125"/>
      <c r="AT133" s="118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ElfhRtI2NKDVfE+pOsCmz8CJw8OIIVX/bCMFaSWjxj9ACGNkyYreM3+YcszLOS7/XDYWQhrIf5WA0ZVFVfSgA==" saltValue="4cyDbuMCi4M+wVh2xhjO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0tJ5nEnZHYFZLksiqlfr7UatTgWxivlV+nzkOgOJO+Ufq6z2gIky2vDswxypp/IQMEGHHDXEsK5qvjqi9wr/A==" saltValue="fxmpd2ZoYQzU4dTOCTE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m9psVzvzEnCHxzYyn8MagEBXkv0KcfzuSIb8L8ZWZB056aL6U5sHzf7iufURUISHix5wCWWKH3yBA6xVxxTVw==" saltValue="nugQYdkZiGakc9X7P3sF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7" t="s">
        <v>516</v>
      </c>
      <c r="AL9" s="1218"/>
      <c r="AM9" s="1218"/>
      <c r="AN9" s="1219"/>
      <c r="AO9" s="313">
        <v>9254879</v>
      </c>
      <c r="AP9" s="313">
        <v>78452</v>
      </c>
      <c r="AQ9" s="314">
        <v>56673</v>
      </c>
      <c r="AR9" s="315">
        <v>38.4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7" t="s">
        <v>517</v>
      </c>
      <c r="AL10" s="1218"/>
      <c r="AM10" s="1218"/>
      <c r="AN10" s="1219"/>
      <c r="AO10" s="316">
        <v>131195</v>
      </c>
      <c r="AP10" s="316">
        <v>1112</v>
      </c>
      <c r="AQ10" s="317">
        <v>5368</v>
      </c>
      <c r="AR10" s="318">
        <v>-79.3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7" t="s">
        <v>518</v>
      </c>
      <c r="AL11" s="1218"/>
      <c r="AM11" s="1218"/>
      <c r="AN11" s="1219"/>
      <c r="AO11" s="316">
        <v>42908</v>
      </c>
      <c r="AP11" s="316">
        <v>364</v>
      </c>
      <c r="AQ11" s="317">
        <v>4535</v>
      </c>
      <c r="AR11" s="318">
        <v>-92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7" t="s">
        <v>519</v>
      </c>
      <c r="AL12" s="1218"/>
      <c r="AM12" s="1218"/>
      <c r="AN12" s="1219"/>
      <c r="AO12" s="316" t="s">
        <v>520</v>
      </c>
      <c r="AP12" s="316" t="s">
        <v>520</v>
      </c>
      <c r="AQ12" s="317">
        <v>1729</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7" t="s">
        <v>521</v>
      </c>
      <c r="AL13" s="1218"/>
      <c r="AM13" s="1218"/>
      <c r="AN13" s="1219"/>
      <c r="AO13" s="316" t="s">
        <v>520</v>
      </c>
      <c r="AP13" s="316" t="s">
        <v>520</v>
      </c>
      <c r="AQ13" s="317">
        <v>17</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7" t="s">
        <v>522</v>
      </c>
      <c r="AL14" s="1218"/>
      <c r="AM14" s="1218"/>
      <c r="AN14" s="1219"/>
      <c r="AO14" s="316">
        <v>469186</v>
      </c>
      <c r="AP14" s="316">
        <v>3977</v>
      </c>
      <c r="AQ14" s="317">
        <v>2055</v>
      </c>
      <c r="AR14" s="318">
        <v>93.5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7" t="s">
        <v>523</v>
      </c>
      <c r="AL15" s="1218"/>
      <c r="AM15" s="1218"/>
      <c r="AN15" s="1219"/>
      <c r="AO15" s="316">
        <v>119934</v>
      </c>
      <c r="AP15" s="316">
        <v>1017</v>
      </c>
      <c r="AQ15" s="317">
        <v>1911</v>
      </c>
      <c r="AR15" s="318">
        <v>-46.8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0" t="s">
        <v>524</v>
      </c>
      <c r="AL16" s="1221"/>
      <c r="AM16" s="1221"/>
      <c r="AN16" s="1222"/>
      <c r="AO16" s="316">
        <v>-780477</v>
      </c>
      <c r="AP16" s="316">
        <v>-6616</v>
      </c>
      <c r="AQ16" s="317">
        <v>-4501</v>
      </c>
      <c r="AR16" s="318">
        <v>47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0" t="s">
        <v>186</v>
      </c>
      <c r="AL17" s="1221"/>
      <c r="AM17" s="1221"/>
      <c r="AN17" s="1222"/>
      <c r="AO17" s="316">
        <v>9237625</v>
      </c>
      <c r="AP17" s="316">
        <v>78306</v>
      </c>
      <c r="AQ17" s="317">
        <v>67788</v>
      </c>
      <c r="AR17" s="318">
        <v>15.5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2" t="s">
        <v>529</v>
      </c>
      <c r="AL21" s="1213"/>
      <c r="AM21" s="1213"/>
      <c r="AN21" s="1214"/>
      <c r="AO21" s="328">
        <v>7.86</v>
      </c>
      <c r="AP21" s="329">
        <v>6.66</v>
      </c>
      <c r="AQ21" s="330">
        <v>1.2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2" t="s">
        <v>530</v>
      </c>
      <c r="AL22" s="1213"/>
      <c r="AM22" s="1213"/>
      <c r="AN22" s="1214"/>
      <c r="AO22" s="333">
        <v>98.4</v>
      </c>
      <c r="AP22" s="334">
        <v>99.7</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8" t="s">
        <v>534</v>
      </c>
      <c r="AL32" s="1229"/>
      <c r="AM32" s="1229"/>
      <c r="AN32" s="1230"/>
      <c r="AO32" s="343">
        <v>4034353</v>
      </c>
      <c r="AP32" s="343">
        <v>34199</v>
      </c>
      <c r="AQ32" s="344">
        <v>35263</v>
      </c>
      <c r="AR32" s="345">
        <v>-3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8" t="s">
        <v>535</v>
      </c>
      <c r="AL33" s="1229"/>
      <c r="AM33" s="1229"/>
      <c r="AN33" s="123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8" t="s">
        <v>536</v>
      </c>
      <c r="AL34" s="1229"/>
      <c r="AM34" s="1229"/>
      <c r="AN34" s="1230"/>
      <c r="AO34" s="343" t="s">
        <v>520</v>
      </c>
      <c r="AP34" s="343" t="s">
        <v>520</v>
      </c>
      <c r="AQ34" s="344">
        <v>10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8" t="s">
        <v>537</v>
      </c>
      <c r="AL35" s="1229"/>
      <c r="AM35" s="1229"/>
      <c r="AN35" s="1230"/>
      <c r="AO35" s="343">
        <v>1345216</v>
      </c>
      <c r="AP35" s="343">
        <v>11403</v>
      </c>
      <c r="AQ35" s="344">
        <v>11974</v>
      </c>
      <c r="AR35" s="345">
        <v>-4.8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8" t="s">
        <v>538</v>
      </c>
      <c r="AL36" s="1229"/>
      <c r="AM36" s="1229"/>
      <c r="AN36" s="1230"/>
      <c r="AO36" s="343" t="s">
        <v>520</v>
      </c>
      <c r="AP36" s="343" t="s">
        <v>520</v>
      </c>
      <c r="AQ36" s="344">
        <v>1702</v>
      </c>
      <c r="AR36" s="345" t="s">
        <v>520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8" t="s">
        <v>539</v>
      </c>
      <c r="AL37" s="1229"/>
      <c r="AM37" s="1229"/>
      <c r="AN37" s="1230"/>
      <c r="AO37" s="343">
        <v>144339</v>
      </c>
      <c r="AP37" s="343">
        <v>1224</v>
      </c>
      <c r="AQ37" s="344">
        <v>411</v>
      </c>
      <c r="AR37" s="345">
        <v>197.8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1" t="s">
        <v>540</v>
      </c>
      <c r="AL38" s="1232"/>
      <c r="AM38" s="1232"/>
      <c r="AN38" s="1233"/>
      <c r="AO38" s="346">
        <v>2</v>
      </c>
      <c r="AP38" s="346">
        <v>0</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1" t="s">
        <v>541</v>
      </c>
      <c r="AL39" s="1232"/>
      <c r="AM39" s="1232"/>
      <c r="AN39" s="1233"/>
      <c r="AO39" s="343">
        <v>-1097329</v>
      </c>
      <c r="AP39" s="343">
        <v>-9302</v>
      </c>
      <c r="AQ39" s="344">
        <v>-7482</v>
      </c>
      <c r="AR39" s="345">
        <v>24.3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8" t="s">
        <v>542</v>
      </c>
      <c r="AL40" s="1229"/>
      <c r="AM40" s="1229"/>
      <c r="AN40" s="1230"/>
      <c r="AO40" s="343">
        <v>-4032395</v>
      </c>
      <c r="AP40" s="343">
        <v>-34182</v>
      </c>
      <c r="AQ40" s="344">
        <v>-32073</v>
      </c>
      <c r="AR40" s="345">
        <v>6.6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4" t="s">
        <v>296</v>
      </c>
      <c r="AL41" s="1235"/>
      <c r="AM41" s="1235"/>
      <c r="AN41" s="1236"/>
      <c r="AO41" s="343">
        <v>394186</v>
      </c>
      <c r="AP41" s="343">
        <v>3341</v>
      </c>
      <c r="AQ41" s="344">
        <v>9805</v>
      </c>
      <c r="AR41" s="345">
        <v>-65.900000000000006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3" t="s">
        <v>511</v>
      </c>
      <c r="AN49" s="1225" t="s">
        <v>546</v>
      </c>
      <c r="AO49" s="1226"/>
      <c r="AP49" s="1226"/>
      <c r="AQ49" s="1226"/>
      <c r="AR49" s="122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10016906</v>
      </c>
      <c r="AN51" s="365">
        <v>82659</v>
      </c>
      <c r="AO51" s="366">
        <v>79.8</v>
      </c>
      <c r="AP51" s="367">
        <v>46440</v>
      </c>
      <c r="AQ51" s="368">
        <v>-13.4</v>
      </c>
      <c r="AR51" s="369">
        <v>93.2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8984651</v>
      </c>
      <c r="AN52" s="373">
        <v>74141</v>
      </c>
      <c r="AO52" s="374">
        <v>105.3</v>
      </c>
      <c r="AP52" s="375">
        <v>27658</v>
      </c>
      <c r="AQ52" s="376">
        <v>-2.4</v>
      </c>
      <c r="AR52" s="377">
        <v>107.7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3085709</v>
      </c>
      <c r="AN53" s="365">
        <v>25621</v>
      </c>
      <c r="AO53" s="366">
        <v>-69</v>
      </c>
      <c r="AP53" s="367">
        <v>63257</v>
      </c>
      <c r="AQ53" s="368">
        <v>36.200000000000003</v>
      </c>
      <c r="AR53" s="369">
        <v>-105.2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2138479</v>
      </c>
      <c r="AN54" s="373">
        <v>17756</v>
      </c>
      <c r="AO54" s="374">
        <v>-76.099999999999994</v>
      </c>
      <c r="AP54" s="375">
        <v>27259</v>
      </c>
      <c r="AQ54" s="376">
        <v>-1.4</v>
      </c>
      <c r="AR54" s="377">
        <v>-74.7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4011330</v>
      </c>
      <c r="AN55" s="365">
        <v>33485</v>
      </c>
      <c r="AO55" s="366">
        <v>30.7</v>
      </c>
      <c r="AP55" s="367">
        <v>52308</v>
      </c>
      <c r="AQ55" s="368">
        <v>-17.3</v>
      </c>
      <c r="AR55" s="369">
        <v>48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2158849</v>
      </c>
      <c r="AN56" s="373">
        <v>18021</v>
      </c>
      <c r="AO56" s="374">
        <v>1.5</v>
      </c>
      <c r="AP56" s="375">
        <v>28695</v>
      </c>
      <c r="AQ56" s="376">
        <v>5.3</v>
      </c>
      <c r="AR56" s="377">
        <v>-3.8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3367166</v>
      </c>
      <c r="AN57" s="365">
        <v>28307</v>
      </c>
      <c r="AO57" s="366">
        <v>-15.5</v>
      </c>
      <c r="AP57" s="367">
        <v>46402</v>
      </c>
      <c r="AQ57" s="368">
        <v>-11.3</v>
      </c>
      <c r="AR57" s="369">
        <v>-4.2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1565323</v>
      </c>
      <c r="AN58" s="373">
        <v>13159</v>
      </c>
      <c r="AO58" s="374">
        <v>-27</v>
      </c>
      <c r="AP58" s="375">
        <v>26897</v>
      </c>
      <c r="AQ58" s="376">
        <v>-6.3</v>
      </c>
      <c r="AR58" s="377">
        <v>-20.7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5848799</v>
      </c>
      <c r="AN59" s="365">
        <v>49580</v>
      </c>
      <c r="AO59" s="366">
        <v>75.2</v>
      </c>
      <c r="AP59" s="367">
        <v>66343</v>
      </c>
      <c r="AQ59" s="368">
        <v>43</v>
      </c>
      <c r="AR59" s="369">
        <v>32.200000000000003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3375011</v>
      </c>
      <c r="AN60" s="373">
        <v>28610</v>
      </c>
      <c r="AO60" s="374">
        <v>117.4</v>
      </c>
      <c r="AP60" s="375">
        <v>34529</v>
      </c>
      <c r="AQ60" s="376">
        <v>28.4</v>
      </c>
      <c r="AR60" s="377">
        <v>89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5265982</v>
      </c>
      <c r="AN61" s="380">
        <v>43930</v>
      </c>
      <c r="AO61" s="381">
        <v>20.2</v>
      </c>
      <c r="AP61" s="382">
        <v>54950</v>
      </c>
      <c r="AQ61" s="383">
        <v>7.4</v>
      </c>
      <c r="AR61" s="369">
        <v>12.8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3644463</v>
      </c>
      <c r="AN62" s="373">
        <v>30337</v>
      </c>
      <c r="AO62" s="374">
        <v>24.2</v>
      </c>
      <c r="AP62" s="375">
        <v>29008</v>
      </c>
      <c r="AQ62" s="376">
        <v>4.7</v>
      </c>
      <c r="AR62" s="377">
        <v>19.5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nvwhoHyTQOjyJ5aLuvLTD8a+/xfBfnFY4QMGeCNWeTgYIiRKNi5iZC/Va09+KACUzBJLJ8i/jTDcN0xKyb/nA==" saltValue="IL/feUoyhu6Wp06dikhp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nyZ2Vfe8M+wKp48is+pJCC/6QZ3oldePmpcd6YSceyf+WDUwVdOGjyfk0HPQ7WjwWqn6/UeycII9+nb07lc+IA==" saltValue="J0y0gWJOlvSCMpe6JYqh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RJjkYpLF6QAyeGexCZgwJJ6cKNq9f1pDYRkXhnnrnn2voJMMppD1STPgxQAU7X/a/SySS2S4SOJgbkW9RBxpg==" saltValue="Y5szgkptFvcphHfYXTWG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7" t="s">
        <v>3</v>
      </c>
      <c r="D47" s="1237"/>
      <c r="E47" s="1238"/>
      <c r="F47" s="11">
        <v>14.11</v>
      </c>
      <c r="G47" s="12">
        <v>14.49</v>
      </c>
      <c r="H47" s="12">
        <v>14.74</v>
      </c>
      <c r="I47" s="12">
        <v>16.440000000000001</v>
      </c>
      <c r="J47" s="13">
        <v>12.07</v>
      </c>
    </row>
    <row r="48" spans="2:10" ht="57.75" customHeight="1" x14ac:dyDescent="0.15">
      <c r="B48" s="14"/>
      <c r="C48" s="1239" t="s">
        <v>4</v>
      </c>
      <c r="D48" s="1239"/>
      <c r="E48" s="1240"/>
      <c r="F48" s="15">
        <v>9.06</v>
      </c>
      <c r="G48" s="16">
        <v>8.89</v>
      </c>
      <c r="H48" s="16">
        <v>10.210000000000001</v>
      </c>
      <c r="I48" s="16">
        <v>7.49</v>
      </c>
      <c r="J48" s="17">
        <v>10.17</v>
      </c>
    </row>
    <row r="49" spans="2:10" ht="57.75" customHeight="1" thickBot="1" x14ac:dyDescent="0.2">
      <c r="B49" s="18"/>
      <c r="C49" s="1241" t="s">
        <v>5</v>
      </c>
      <c r="D49" s="1241"/>
      <c r="E49" s="1242"/>
      <c r="F49" s="19">
        <v>0.52</v>
      </c>
      <c r="G49" s="20" t="s">
        <v>567</v>
      </c>
      <c r="H49" s="20">
        <v>1.21</v>
      </c>
      <c r="I49" s="20" t="s">
        <v>568</v>
      </c>
      <c r="J49" s="21" t="s">
        <v>569</v>
      </c>
    </row>
    <row r="50" spans="2:10" ht="13.5" customHeight="1" x14ac:dyDescent="0.15"/>
  </sheetData>
  <sheetProtection algorithmName="SHA-512" hashValue="/K0FeGVFAOxwBrxGq4l5ovJZ1KS06FW9S6APIcbH+VfHCGPY5kyVJwixDzA3k5cdXKCAo5C/DRCgnHriltqmig==" saltValue="9EvLpGSVYI2vZKU1Ax4C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2021-10-14T01:55:24Z</cp:lastPrinted>
  <dcterms:created xsi:type="dcterms:W3CDTF">2021-02-05T01:31:19Z</dcterms:created>
  <dcterms:modified xsi:type="dcterms:W3CDTF">2021-10-22T02:37:16Z</dcterms:modified>
  <cp:category/>
</cp:coreProperties>
</file>