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3（2021）\②財政運営\16財政状況資料集\04HP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<sst xmlns="http://schemas.openxmlformats.org/spreadsheetml/2006/main" count="1120" uniqueCount="616">
  <si>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</si>
  <si>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</si>
  <si>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</si>
  <si>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</si>
  <si>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</si>
  <si>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</si>
  <si>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</si>
  <si>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</si>
  <si>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</si>
  <si>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</si>
  <si>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</si>
  <si>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</si>
  <si>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</si>
  <si>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</si>
  <si>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</si>
  <si>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</si>
  <si>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</si>
  <si>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</si>
  <si>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</si>
  <si>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</si>
  <si>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</si>
  <si>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</si>
  <si>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</si>
  <si>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</si>
  <si>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</si>
  <si>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</si>
  <si>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</si>
  <si>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</si>
  <si>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</si>
  <si>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</si>
  <si>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</si>
  <si>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</si>
  <si>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</si>
  <si>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</si>
  <si>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</si>
  <si>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</si>
  <si>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</si>
  <si>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</si>
  <si>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</si>
  <si>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</si>
  <si>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</si>
  <si>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</si>
  <si>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</si>
  <si>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</si>
  <si>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</si>
  <si>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</si>
  <si>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</si>
  <si>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</si>
  <si>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</si>
  <si>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</si>
  <si>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</si>
  <si>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</si>
  <si>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</si>
  <si>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</si>
  <si>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</si>
  <si>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</si>
  <si>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</si>
  <si>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</si>
  <si>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</si>
  <si>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</si>
  <si>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</si>
  <si>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</si>
  <si>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</si>
  <si>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</si>
  <si>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</si>
  <si>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</si>
  <si>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</si>
  <si>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</si>
  <si>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</si>
  <si>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</si>
  <si>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</si>
  <si>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</si>
  <si>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</si>
  <si>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</si>
  <si>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</si>
  <si>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</si>
  <si>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</si>
  <si>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</si>
  <si>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</si>
  <si>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</si>
  <si>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</si>
  <si>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</si>
  <si>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</si>
  <si>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</si>
  <si>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</si>
  <si>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</si>
  <si>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</si>
  <si>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</si>
  <si>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</si>
  <si>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</si>
  <si>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</si>
  <si>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</si>
  <si>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</si>
  <si>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</si>
  <si>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</si>
  <si>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</si>
  <si>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</si>
  <si>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</si>
  <si>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鹿沼市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</si>
  <si>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</si>
  <si>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</si>
  <si>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</si>
  <si>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</si>
  <si>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</si>
  <si>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</si>
  <si>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</si>
  <si>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</si>
  <si>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</si>
  <si>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</si>
  <si>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</si>
  <si>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</si>
  <si>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</si>
  <si>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</si>
  <si>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</si>
  <si>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</si>
  <si>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</si>
  <si>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</si>
  <si>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</si>
  <si>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</si>
  <si>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</si>
  <si>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</si>
  <si>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</si>
  <si>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</si>
  <si>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</si>
  <si>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</si>
  <si>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</si>
  <si>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</si>
  <si>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</si>
  <si>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</si>
  <si>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</si>
  <si>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</si>
  <si>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</si>
  <si>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</si>
  <si>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</si>
  <si>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</si>
  <si>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</si>
  <si>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</si>
  <si>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</si>
  <si>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</si>
  <si>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</si>
  <si>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</si>
  <si>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</si>
  <si>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</si>
  <si>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</si>
  <si>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</si>
  <si>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</si>
  <si>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</si>
  <si>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</si>
  <si>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</si>
  <si>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</si>
  <si>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</si>
  <si>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</si>
  <si>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</si>
  <si>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</si>
  <si>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</si>
  <si>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</si>
  <si>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</si>
  <si>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</si>
  <si>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</si>
  <si>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</si>
  <si>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</si>
  <si>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</si>
  <si>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</si>
  <si>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</si>
  <si>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</si>
  <si>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</si>
  <si>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</si>
  <si>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</si>
  <si>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</si>
  <si>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</si>
  <si>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</si>
  <si>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</si>
  <si>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</si>
  <si>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</si>
  <si>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</si>
  <si>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</si>
  <si>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</si>
  <si>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</si>
  <si>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</si>
  <si>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</si>
  <si>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</si>
  <si>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</si>
  <si>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</si>
  <si>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</si>
  <si>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</si>
  <si>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</si>
  <si>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</si>
  <si>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</si>
  <si>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</si>
  <si>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</si>
  <si>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</si>
  <si>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</si>
  <si>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</si>
  <si>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</si>
  <si>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</si>
  <si>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</si>
  <si>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</si>
  <si>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</si>
  <si>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</si>
  <si>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</si>
  <si>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</si>
  <si>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</si>
  <si>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</si>
  <si>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</si>
  <si>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</si>
  <si>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</si>
  <si>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</si>
  <si>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</si>
  <si>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</si>
  <si>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</si>
  <si>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</si>
  <si>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栃木県鹿沼市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</si>
  <si>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</si>
  <si>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</si>
  <si>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</si>
  <si>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</si>
  <si>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</si>
  <si>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</si>
  <si>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</si>
  <si>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</si>
  <si>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</si>
  <si>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</si>
  <si>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</si>
  <si>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</si>
  <si>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</si>
  <si>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</si>
  <si>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</si>
  <si>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</si>
  <si>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</si>
  <si>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</si>
  <si>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</si>
  <si>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</si>
  <si>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</si>
  <si>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</si>
  <si>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</si>
  <si>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</si>
  <si>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</si>
  <si>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</si>
  <si>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</si>
  <si>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</si>
  <si>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</si>
  <si>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</si>
  <si>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</si>
  <si>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</si>
  <si>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</si>
  <si>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</si>
  <si>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</si>
  <si>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</si>
  <si>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</si>
  <si>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</si>
  <si>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</si>
  <si>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</si>
  <si>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</si>
  <si>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</si>
  <si>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</si>
  <si>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</si>
  <si>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</si>
  <si>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</si>
  <si>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</si>
  <si>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</si>
  <si>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</si>
  <si>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</si>
  <si>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</si>
  <si>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</si>
  <si>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</si>
  <si>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</si>
  <si>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</si>
  <si>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</si>
  <si>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</si>
  <si>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</si>
  <si>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</si>
  <si>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</si>
  <si>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</si>
  <si>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</si>
  <si>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</si>
  <si>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</si>
  <si>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</si>
  <si>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</si>
  <si>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</si>
  <si>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</si>
  <si>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</si>
  <si>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</si>
  <si>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</si>
  <si>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</si>
  <si>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</si>
  <si>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</si>
  <si>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</si>
  <si>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</si>
  <si>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</si>
  <si>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</si>
  <si>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</si>
  <si>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</si>
  <si>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</si>
  <si>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</si>
  <si>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</si>
  <si>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</si>
  <si>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</si>
  <si>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</si>
  <si>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</si>
  <si>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</si>
  <si>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</si>
  <si>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</si>
  <si>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</si>
  <si>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</si>
  <si>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</si>
  <si>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</si>
  <si>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</si>
  <si>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</si>
  <si>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</si>
  <si>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</si>
  <si>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</si>
  <si>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</si>
  <si>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</si>
  <si>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</si>
  <si>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</si>
  <si>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</si>
  <si>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</si>
  <si>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</si>
  <si>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</si>
  <si>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</si>
  <si>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</si>
  <si>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</si>
  <si>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</si>
  <si>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</si>
  <si>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</si>
  <si>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</si>
  <si>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</si>
  <si>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</si>
  <si>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</si>
  <si>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</si>
  <si>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</si>
  <si>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</si>
  <si>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</si>
  <si>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</si>
  <si>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</si>
  <si>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</si>
  <si>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</si>
  <si>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</si>
  <si>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</si>
  <si>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</si>
  <si>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</si>
  <si>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</si>
  <si>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</si>
  <si>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</si>
  <si>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</si>
  <si>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</si>
  <si>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</si>
  <si>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</si>
  <si>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</si>
  <si>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</si>
  <si>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</si>
  <si>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</si>
  <si>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</si>
  <si>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</si>
  <si>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</si>
  <si>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</si>
  <si>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</si>
  <si>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</si>
  <si>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</si>
  <si>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</si>
  <si>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</si>
  <si>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</si>
  <si>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</si>
  <si>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</si>
  <si>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</si>
  <si>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栃木県鹿沼市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</si>
  <si>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</si>
  <si>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</si>
  <si>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</si>
  <si>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</si>
  <si>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</si>
  <si>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</si>
  <si>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</si>
  <si>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</si>
  <si>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</si>
  <si>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</si>
  <si>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</si>
  <si>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</si>
  <si>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</si>
  <si>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</si>
  <si>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</si>
  <si>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</si>
  <si>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</si>
  <si>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</si>
  <si>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</si>
  <si>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</si>
  <si>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</si>
  <si>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</si>
  <si>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</si>
  <si>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</si>
  <si>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</si>
  <si>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</si>
  <si>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</si>
  <si>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</si>
  <si>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</si>
  <si>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</si>
  <si>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</si>
  <si>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</si>
  <si>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</si>
  <si>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</si>
  <si>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</si>
  <si>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</si>
  <si>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</si>
  <si>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</si>
  <si>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</si>
  <si>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公設地方卸売市場事業費特別会計</t>
    <phoneticPr fontId="5"/>
  </si>
  <si>
    <t>法非適用企業</t>
    <phoneticPr fontId="5"/>
  </si>
  <si>
    <t>公共下水道事業費特別会計</t>
    <phoneticPr fontId="5"/>
  </si>
  <si>
    <t>農業集落排水事業費特別会計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</si>
  <si>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</si>
  <si>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</si>
  <si>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</si>
  <si>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</si>
  <si>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</si>
  <si>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</si>
  <si>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</si>
  <si>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</si>
  <si>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</si>
  <si>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</si>
  <si>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</si>
  <si>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</si>
  <si>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</si>
  <si>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</si>
  <si>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</si>
  <si>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</si>
  <si>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</si>
  <si>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</si>
  <si>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</si>
  <si>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</si>
  <si>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</si>
  <si>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</si>
  <si>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</si>
  <si>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</si>
  <si>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</si>
  <si>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</si>
  <si>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</si>
  <si>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</si>
  <si>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</si>
  <si>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</si>
  <si>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</si>
  <si>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</si>
  <si>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</si>
  <si>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</si>
  <si>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</si>
  <si>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</si>
  <si>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</si>
  <si>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</si>
  <si>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</si>
  <si>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</si>
  <si>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</si>
  <si>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</si>
  <si>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</si>
  <si>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</si>
  <si>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</si>
  <si>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</si>
  <si>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</si>
  <si>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</si>
  <si>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</si>
  <si>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</si>
  <si>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</si>
  <si>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</si>
  <si>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</si>
  <si>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</si>
  <si>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</si>
  <si>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</si>
  <si>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</si>
  <si>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</si>
  <si>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公共下水道事業費特別会計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</si>
  <si>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</si>
  <si>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</si>
  <si>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農業集落排水事業費特別会計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</si>
  <si>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</si>
  <si>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</si>
  <si>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</si>
  <si>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公設地方卸売市場事業費特別会計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</si>
  <si>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</si>
  <si>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</si>
  <si>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</si>
  <si>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</si>
  <si>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</si>
  <si>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</si>
  <si>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</si>
  <si>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</si>
  <si>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</si>
  <si>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</si>
  <si>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</si>
  <si>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</si>
  <si>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</si>
  <si>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</si>
  <si>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</si>
  <si>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</si>
  <si>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</si>
  <si>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</si>
  <si>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</si>
  <si>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</si>
  <si>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</si>
  <si>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</si>
  <si>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</si>
  <si>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</si>
  <si>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</si>
  <si>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</si>
  <si>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</si>
  <si>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</si>
  <si>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</si>
  <si>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</si>
  <si>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</si>
  <si>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</si>
  <si>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</si>
  <si>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</si>
  <si>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</si>
  <si>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</si>
  <si>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</si>
  <si>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</si>
  <si>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</si>
  <si>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</si>
  <si>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</si>
  <si>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</si>
  <si>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</si>
  <si>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</si>
  <si>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</si>
  <si>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</si>
  <si>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</si>
  <si>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</si>
  <si>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</si>
  <si>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</si>
  <si>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</si>
  <si>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</si>
  <si>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</si>
  <si>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</si>
  <si>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</si>
  <si>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</si>
  <si>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</si>
  <si>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</si>
  <si>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</si>
  <si>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</si>
  <si>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</si>
  <si>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</si>
  <si>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</si>
  <si>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</si>
  <si>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</si>
  <si>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</si>
  <si>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</si>
  <si>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</si>
  <si>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</si>
  <si>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</si>
  <si>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</si>
  <si>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</si>
  <si>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</si>
  <si>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</si>
  <si>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</si>
  <si>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</si>
  <si>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</si>
  <si>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</si>
  <si>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</si>
  <si>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</si>
  <si>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</si>
  <si>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</si>
  <si>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</si>
  <si>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</si>
  <si>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</si>
  <si>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</si>
  <si>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</si>
  <si>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</si>
  <si>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</si>
  <si>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1.64</t>
  </si>
  <si>
    <t>▲ 2.26</t>
  </si>
  <si>
    <t>水道事業会計</t>
  </si>
  <si>
    <t>一般会計</t>
  </si>
  <si>
    <t>公共下水道事業費特別会計</t>
  </si>
  <si>
    <t>国民健康保険特別会計</t>
  </si>
  <si>
    <t>介護保険特別会計</t>
  </si>
  <si>
    <t>農業集落排水事業費特別会計</t>
  </si>
  <si>
    <t>後期高齢者医療特別会計</t>
  </si>
  <si>
    <t>公設地方卸売市場事業費特別会計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</si>
  <si>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</si>
  <si>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</si>
  <si>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</si>
  <si>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</si>
  <si>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</si>
  <si>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</si>
  <si>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</si>
  <si>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</si>
  <si>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</si>
  <si>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</si>
  <si>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</si>
  <si>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栃木県後期高齢者医療広域連合（後期高齢者医療特別会計）</t>
    <rPh sb="0" eb="3">
      <t>トチギケン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</si>
  <si>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宇都宮西中核工業団地事務組合（一般会計）</t>
    <rPh sb="0" eb="3">
      <t>ウツノミヤ</t>
    </rPh>
    <rPh sb="3" eb="4">
      <t>ニシ</t>
    </rPh>
    <rPh sb="4" eb="6">
      <t>チュウカク</t>
    </rPh>
    <rPh sb="6" eb="8">
      <t>コウギョウ</t>
    </rPh>
    <rPh sb="8" eb="10">
      <t>ダンチ</t>
    </rPh>
    <rPh sb="10" eb="12">
      <t>ジム</t>
    </rPh>
    <rPh sb="12" eb="14">
      <t>クミアイ</t>
    </rPh>
    <rPh sb="15" eb="17">
      <t>イッパン</t>
    </rPh>
    <rPh sb="17" eb="19">
      <t>カイケイ</t>
    </rPh>
    <phoneticPr fontId="2"/>
  </si>
  <si>
    <t>宇都宮西中核工業団地事務組合（工業用水道事業会計）</t>
    <rPh sb="0" eb="3">
      <t>ウツノミヤ</t>
    </rPh>
    <rPh sb="3" eb="4">
      <t>ニシ</t>
    </rPh>
    <rPh sb="4" eb="6">
      <t>チュウカク</t>
    </rPh>
    <rPh sb="6" eb="8">
      <t>コウギョウ</t>
    </rPh>
    <rPh sb="8" eb="10">
      <t>ダンチ</t>
    </rPh>
    <rPh sb="10" eb="12">
      <t>ジム</t>
    </rPh>
    <rPh sb="12" eb="14">
      <t>クミアイ</t>
    </rPh>
    <rPh sb="15" eb="18">
      <t>コウギョウヨウ</t>
    </rPh>
    <rPh sb="18" eb="20">
      <t>スイドウ</t>
    </rPh>
    <rPh sb="20" eb="22">
      <t>ジギョウ</t>
    </rPh>
    <rPh sb="22" eb="24">
      <t>カイケイ</t>
    </rPh>
    <phoneticPr fontId="2"/>
  </si>
  <si>
    <t>庁舎建設基金（R1年度末現在）</t>
    <rPh sb="0" eb="2">
      <t>チョウシャ</t>
    </rPh>
    <rPh sb="2" eb="4">
      <t>ケンセツ</t>
    </rPh>
    <rPh sb="4" eb="6">
      <t>キキン</t>
    </rPh>
    <rPh sb="9" eb="11">
      <t>ネンド</t>
    </rPh>
    <rPh sb="11" eb="12">
      <t>マツ</t>
    </rPh>
    <rPh sb="12" eb="14">
      <t>ゲンザイ</t>
    </rPh>
    <phoneticPr fontId="19"/>
  </si>
  <si>
    <t>かぬま・あわの振興基金(R1年度末現在)</t>
    <rPh sb="7" eb="9">
      <t>シンコウ</t>
    </rPh>
    <rPh sb="9" eb="11">
      <t>キキン</t>
    </rPh>
    <rPh sb="14" eb="17">
      <t>ネンドマツ</t>
    </rPh>
    <rPh sb="17" eb="19">
      <t>ゲンザイ</t>
    </rPh>
    <phoneticPr fontId="19"/>
  </si>
  <si>
    <t>公共施設整備基金(R1年度末現在)</t>
    <rPh sb="0" eb="2">
      <t>コウキョウ</t>
    </rPh>
    <rPh sb="2" eb="4">
      <t>シセツ</t>
    </rPh>
    <rPh sb="4" eb="6">
      <t>セイビ</t>
    </rPh>
    <rPh sb="6" eb="8">
      <t>キキン</t>
    </rPh>
    <rPh sb="11" eb="14">
      <t>ネンドマツ</t>
    </rPh>
    <rPh sb="14" eb="16">
      <t>ゲンザイ</t>
    </rPh>
    <phoneticPr fontId="19"/>
  </si>
  <si>
    <t>後継者対策基金(R1年度末現在)</t>
    <rPh sb="0" eb="3">
      <t>コウケイシャ</t>
    </rPh>
    <rPh sb="3" eb="5">
      <t>タイサク</t>
    </rPh>
    <rPh sb="5" eb="7">
      <t>キキン</t>
    </rPh>
    <rPh sb="10" eb="13">
      <t>ネンドマツ</t>
    </rPh>
    <rPh sb="13" eb="15">
      <t>ゲンザイ</t>
    </rPh>
    <phoneticPr fontId="19"/>
  </si>
  <si>
    <t>こどもみらい基金(R1年度末現在)</t>
    <rPh sb="6" eb="8">
      <t>キキン</t>
    </rPh>
    <rPh sb="11" eb="14">
      <t>ネンドマツ</t>
    </rPh>
    <rPh sb="14" eb="16">
      <t>ゲンザイ</t>
    </rPh>
    <phoneticPr fontId="19"/>
  </si>
  <si>
    <t>-</t>
    <phoneticPr fontId="2"/>
  </si>
  <si>
    <t>鹿沼市農業公社</t>
    <rPh sb="0" eb="3">
      <t>カヌマシ</t>
    </rPh>
    <rPh sb="3" eb="5">
      <t>ノウギョウ</t>
    </rPh>
    <rPh sb="5" eb="7">
      <t>コウシャ</t>
    </rPh>
    <phoneticPr fontId="2"/>
  </si>
  <si>
    <t>〇</t>
    <phoneticPr fontId="2"/>
  </si>
  <si>
    <t>鹿沼市花木センター公社</t>
    <rPh sb="0" eb="3">
      <t>カヌマシ</t>
    </rPh>
    <rPh sb="3" eb="5">
      <t>カボク</t>
    </rPh>
    <rPh sb="9" eb="11">
      <t>コウシャ</t>
    </rPh>
    <phoneticPr fontId="2"/>
  </si>
  <si>
    <t>かぬま文化・スポーツ振興財団</t>
    <rPh sb="3" eb="5">
      <t>ブンカ</t>
    </rPh>
    <rPh sb="10" eb="12">
      <t>シンコウ</t>
    </rPh>
    <rPh sb="12" eb="14">
      <t>ザイダン</t>
    </rPh>
    <phoneticPr fontId="2"/>
  </si>
  <si>
    <t>鹿沼総合食品卸売</t>
    <rPh sb="0" eb="2">
      <t>カヌマ</t>
    </rPh>
    <rPh sb="2" eb="4">
      <t>ソウゴウ</t>
    </rPh>
    <rPh sb="4" eb="6">
      <t>ショクヒン</t>
    </rPh>
    <rPh sb="6" eb="8">
      <t>オロシウリ</t>
    </rPh>
    <phoneticPr fontId="2"/>
  </si>
  <si>
    <t>農業生産法人かぬま</t>
    <rPh sb="0" eb="2">
      <t>ノウギョウ</t>
    </rPh>
    <rPh sb="2" eb="4">
      <t>セイサン</t>
    </rPh>
    <rPh sb="4" eb="6">
      <t>ホウジン</t>
    </rPh>
    <phoneticPr fontId="2"/>
  </si>
  <si>
    <t>鹿沼市勤労者福祉共済会</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</si>
  <si>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</si>
  <si>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</si>
  <si>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</si>
  <si>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</si>
  <si>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</si>
  <si>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</si>
  <si>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</si>
  <si>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</si>
  <si>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</si>
  <si>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</si>
  <si>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</si>
  <si>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</si>
  <si>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xml:space="preserve"> </t>
    <phoneticPr fontId="5"/>
  </si>
  <si>
    <t>将来負担比率については、第５期財政健全化推進計画のもと行財政運営を実施し、地方債現在高や公営企業債等繰入見込額の減により前年度に引き続き－となった。今後は新庁舎建設等の大規模事業が控えているが、引き続き健全な財政運営を行い将来負担の軽減に努めていく。
また、有形固定資産減価償却率は類似団体より低い水準であるが、老朽化が進行する施設等を多く保有しているため、今後は鹿沼市公共施設等総合管理計画に基づき長寿命化並びに施設の効果的・効率的な配置を推進する必要がある。</t>
    <phoneticPr fontId="5"/>
  </si>
  <si>
    <t>将来負担比率、実質公債費比率共に類似団体を下回っている。今後は新庁舎建設や老朽化した公共施設等の整備等が見込まれているが、財政措置が見込まれる起債の活用や自主財源の確保等を図り、引き続き健全な財政運営を行い将来負担の軽減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</si>
</sst>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c:ext xmlns:c16="http://schemas.microsoft.com/office/drawing/2014/chart" uri="{C3380CC4-5D6E-409C-BE32-E72D297353CC}">
              <c16:uniqueId val="{00000000-2EE0-45E6-968E-24C668E2118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64796</c:v>
                </c:pt>
                <c:pt idx="1">
                  <c:v>28643</c:v>
                </c:pt>
                <c:pt idx="2">
                  <c:v>35059</c:v>
                </c:pt>
                <c:pt idx="3">
                  <c:v>34428</c:v>
                </c:pt>
                <c:pt idx="4">
                  <c:v>41926</c:v>
                </c:pt>
              </c:numCache>
            </c:numRef>
          </c:val>
          <c:smooth val="0"/>
          <c:extLst>
            <c:ext xmlns:c16="http://schemas.microsoft.com/office/drawing/2014/chart" uri="{C3380CC4-5D6E-409C-BE32-E72D297353CC}">
              <c16:uniqueId val="{00000001-2EE0-45E6-968E-24C668E2118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4.8899999999999997</c:v>
                </c:pt>
                <c:pt idx="1">
                  <c:v>5.88</c:v>
                </c:pt>
                <c:pt idx="2">
                  <c:v>3.3</c:v>
                </c:pt>
                <c:pt idx="3">
                  <c:v>4.42</c:v>
                </c:pt>
                <c:pt idx="4">
                  <c:v>4.6399999999999997</c:v>
                </c:pt>
              </c:numCache>
            </c:numRef>
          </c:val>
          <c:extLst>
            <c:ext xmlns:c16="http://schemas.microsoft.com/office/drawing/2014/chart" uri="{C3380CC4-5D6E-409C-BE32-E72D297353CC}">
              <c16:uniqueId val="{00000000-B3CE-44A6-B9B0-CA74DBEDEBD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10.99</c:v>
                </c:pt>
                <c:pt idx="1">
                  <c:v>13.34</c:v>
                </c:pt>
                <c:pt idx="2">
                  <c:v>16.68</c:v>
                </c:pt>
                <c:pt idx="3">
                  <c:v>17.97</c:v>
                </c:pt>
                <c:pt idx="4">
                  <c:v>15.52</c:v>
                </c:pt>
              </c:numCache>
            </c:numRef>
          </c:val>
          <c:extLst>
            <c:ext xmlns:c16="http://schemas.microsoft.com/office/drawing/2014/chart" uri="{C3380CC4-5D6E-409C-BE32-E72D297353CC}">
              <c16:uniqueId val="{00000001-B3CE-44A6-B9B0-CA74DBEDEBD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-1.64</c:v>
                </c:pt>
                <c:pt idx="1">
                  <c:v>3.14</c:v>
                </c:pt>
                <c:pt idx="2">
                  <c:v>0.78</c:v>
                </c:pt>
                <c:pt idx="3">
                  <c:v>2.52</c:v>
                </c:pt>
                <c:pt idx="4">
                  <c:v>-2.2599999999999998</c:v>
                </c:pt>
              </c:numCache>
            </c:numRef>
          </c:val>
          <c:smooth val="0"/>
          <c:extLst>
            <c:ext xmlns:c16="http://schemas.microsoft.com/office/drawing/2014/chart" uri="{C3380CC4-5D6E-409C-BE32-E72D297353CC}">
              <c16:uniqueId val="{00000002-B3CE-44A6-B9B0-CA74DBEDEBD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0.03</c:v>
                </c:pt>
                <c:pt idx="2">
                  <c:v>#N/A</c:v>
                </c:pt>
                <c:pt idx="3">
                  <c:v>0.03</c:v>
                </c:pt>
                <c:pt idx="4">
                  <c:v>0</c:v>
                </c:pt>
                <c:pt idx="5">
                  <c:v>0</c:v>
                </c:pt>
                <c:pt idx="6">
                  <c:v>0</c:v>
                </c:pt>
                <c:pt idx="7">
                  <c:v>0</c:v>
                </c:pt>
                <c:pt idx="8">
                  <c:v>0</c:v>
                </c:pt>
                <c:pt idx="9">
                  <c:v>0</c:v>
                </c:pt>
              </c:numCache>
            </c:numRef>
          </c:val>
          <c:extLst>
            <c:ext xmlns:c16="http://schemas.microsoft.com/office/drawing/2014/chart" uri="{C3380CC4-5D6E-409C-BE32-E72D297353CC}">
              <c16:uniqueId val="{00000000-F4D5-4544-B713-828DAE5D271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4D5-4544-B713-828DAE5D271F}"/>
            </c:ext>
          </c:extLst>
        </c:ser>
        <c:ser>
          <c:idx val="2"/>
          <c:order val="2"/>
          <c:tx>
            <c:strRef>
              <c:f>データシート!$A$29</c:f>
              <c:strCache>
                <c:ptCount val="1"/>
                <c:pt idx="0">
                  <c:v>公設地方卸売市場事業費特別会計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4D5-4544-B713-828DAE5D271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0.06</c:v>
                </c:pt>
                <c:pt idx="4">
                  <c:v>#N/A</c:v>
                </c:pt>
                <c:pt idx="5">
                  <c:v>0.02</c:v>
                </c:pt>
                <c:pt idx="6">
                  <c:v>#N/A</c:v>
                </c:pt>
                <c:pt idx="7">
                  <c:v>0.06</c:v>
                </c:pt>
                <c:pt idx="8">
                  <c:v>#N/A</c:v>
                </c:pt>
                <c:pt idx="9">
                  <c:v>0.06</c:v>
                </c:pt>
              </c:numCache>
            </c:numRef>
          </c:val>
          <c:extLst>
            <c:ext xmlns:c16="http://schemas.microsoft.com/office/drawing/2014/chart" uri="{C3380CC4-5D6E-409C-BE32-E72D297353CC}">
              <c16:uniqueId val="{00000003-F4D5-4544-B713-828DAE5D271F}"/>
            </c:ext>
          </c:extLst>
        </c:ser>
        <c:ser>
          <c:idx val="4"/>
          <c:order val="4"/>
          <c:tx>
            <c:strRef>
              <c:f>データシート!$A$31</c:f>
              <c:strCache>
                <c:ptCount val="1"/>
                <c:pt idx="0">
                  <c:v>農業集落排水事業費特別会計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c:v>
                </c:pt>
                <c:pt idx="4">
                  <c:v>#N/A</c:v>
                </c:pt>
                <c:pt idx="5">
                  <c:v>0.01</c:v>
                </c:pt>
                <c:pt idx="6">
                  <c:v>#N/A</c:v>
                </c:pt>
                <c:pt idx="7">
                  <c:v>0.01</c:v>
                </c:pt>
                <c:pt idx="8">
                  <c:v>#N/A</c:v>
                </c:pt>
                <c:pt idx="9">
                  <c:v>0.1</c:v>
                </c:pt>
              </c:numCache>
            </c:numRef>
          </c:val>
          <c:extLst>
            <c:ext xmlns:c16="http://schemas.microsoft.com/office/drawing/2014/chart" uri="{C3380CC4-5D6E-409C-BE32-E72D297353CC}">
              <c16:uniqueId val="{00000004-F4D5-4544-B713-828DAE5D271F}"/>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0.48</c:v>
                </c:pt>
                <c:pt idx="2">
                  <c:v>#N/A</c:v>
                </c:pt>
                <c:pt idx="3">
                  <c:v>0.97</c:v>
                </c:pt>
                <c:pt idx="4">
                  <c:v>#N/A</c:v>
                </c:pt>
                <c:pt idx="5">
                  <c:v>0.72</c:v>
                </c:pt>
                <c:pt idx="6">
                  <c:v>#N/A</c:v>
                </c:pt>
                <c:pt idx="7">
                  <c:v>0.73</c:v>
                </c:pt>
                <c:pt idx="8">
                  <c:v>#N/A</c:v>
                </c:pt>
                <c:pt idx="9">
                  <c:v>0.74</c:v>
                </c:pt>
              </c:numCache>
            </c:numRef>
          </c:val>
          <c:extLst>
            <c:ext xmlns:c16="http://schemas.microsoft.com/office/drawing/2014/chart" uri="{C3380CC4-5D6E-409C-BE32-E72D297353CC}">
              <c16:uniqueId val="{00000005-F4D5-4544-B713-828DAE5D271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4.22</c:v>
                </c:pt>
                <c:pt idx="2">
                  <c:v>#N/A</c:v>
                </c:pt>
                <c:pt idx="3">
                  <c:v>6.01</c:v>
                </c:pt>
                <c:pt idx="4">
                  <c:v>#N/A</c:v>
                </c:pt>
                <c:pt idx="5">
                  <c:v>4.58</c:v>
                </c:pt>
                <c:pt idx="6">
                  <c:v>#N/A</c:v>
                </c:pt>
                <c:pt idx="7">
                  <c:v>1.31</c:v>
                </c:pt>
                <c:pt idx="8">
                  <c:v>#N/A</c:v>
                </c:pt>
                <c:pt idx="9">
                  <c:v>0.75</c:v>
                </c:pt>
              </c:numCache>
            </c:numRef>
          </c:val>
          <c:extLst>
            <c:ext xmlns:c16="http://schemas.microsoft.com/office/drawing/2014/chart" uri="{C3380CC4-5D6E-409C-BE32-E72D297353CC}">
              <c16:uniqueId val="{00000006-F4D5-4544-B713-828DAE5D271F}"/>
            </c:ext>
          </c:extLst>
        </c:ser>
        <c:ser>
          <c:idx val="7"/>
          <c:order val="7"/>
          <c:tx>
            <c:strRef>
              <c:f>データシート!$A$34</c:f>
              <c:strCache>
                <c:ptCount val="1"/>
                <c:pt idx="0">
                  <c:v>公共下水道事業費特別会計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7.0000000000000007E-2</c:v>
                </c:pt>
                <c:pt idx="2">
                  <c:v>#N/A</c:v>
                </c:pt>
                <c:pt idx="3">
                  <c:v>0.15</c:v>
                </c:pt>
                <c:pt idx="4">
                  <c:v>#N/A</c:v>
                </c:pt>
                <c:pt idx="5">
                  <c:v>0.27</c:v>
                </c:pt>
                <c:pt idx="6">
                  <c:v>#N/A</c:v>
                </c:pt>
                <c:pt idx="7">
                  <c:v>0.27</c:v>
                </c:pt>
                <c:pt idx="8">
                  <c:v>#N/A</c:v>
                </c:pt>
                <c:pt idx="9">
                  <c:v>3.7</c:v>
                </c:pt>
              </c:numCache>
            </c:numRef>
          </c:val>
          <c:extLst>
            <c:ext xmlns:c16="http://schemas.microsoft.com/office/drawing/2014/chart" uri="{C3380CC4-5D6E-409C-BE32-E72D297353CC}">
              <c16:uniqueId val="{00000007-F4D5-4544-B713-828DAE5D271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4.88</c:v>
                </c:pt>
                <c:pt idx="2">
                  <c:v>#N/A</c:v>
                </c:pt>
                <c:pt idx="3">
                  <c:v>5.88</c:v>
                </c:pt>
                <c:pt idx="4">
                  <c:v>#N/A</c:v>
                </c:pt>
                <c:pt idx="5">
                  <c:v>3.3</c:v>
                </c:pt>
                <c:pt idx="6">
                  <c:v>#N/A</c:v>
                </c:pt>
                <c:pt idx="7">
                  <c:v>4.42</c:v>
                </c:pt>
                <c:pt idx="8">
                  <c:v>#N/A</c:v>
                </c:pt>
                <c:pt idx="9">
                  <c:v>4.63</c:v>
                </c:pt>
              </c:numCache>
            </c:numRef>
          </c:val>
          <c:extLst>
            <c:ext xmlns:c16="http://schemas.microsoft.com/office/drawing/2014/chart" uri="{C3380CC4-5D6E-409C-BE32-E72D297353CC}">
              <c16:uniqueId val="{00000008-F4D5-4544-B713-828DAE5D271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13.87</c:v>
                </c:pt>
                <c:pt idx="2">
                  <c:v>#N/A</c:v>
                </c:pt>
                <c:pt idx="3">
                  <c:v>14.87</c:v>
                </c:pt>
                <c:pt idx="4">
                  <c:v>#N/A</c:v>
                </c:pt>
                <c:pt idx="5">
                  <c:v>14.1</c:v>
                </c:pt>
                <c:pt idx="6">
                  <c:v>#N/A</c:v>
                </c:pt>
                <c:pt idx="7">
                  <c:v>14.17</c:v>
                </c:pt>
                <c:pt idx="8">
                  <c:v>#N/A</c:v>
                </c:pt>
                <c:pt idx="9">
                  <c:v>14.22</c:v>
                </c:pt>
              </c:numCache>
            </c:numRef>
          </c:val>
          <c:extLst>
            <c:ext xmlns:c16="http://schemas.microsoft.com/office/drawing/2014/chart" uri="{C3380CC4-5D6E-409C-BE32-E72D297353CC}">
              <c16:uniqueId val="{00000009-F4D5-4544-B713-828DAE5D271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4146</c:v>
                </c:pt>
                <c:pt idx="5">
                  <c:v>4219</c:v>
                </c:pt>
                <c:pt idx="8">
                  <c:v>4166</c:v>
                </c:pt>
                <c:pt idx="11">
                  <c:v>4191</c:v>
                </c:pt>
                <c:pt idx="14">
                  <c:v>4180</c:v>
                </c:pt>
              </c:numCache>
            </c:numRef>
          </c:val>
          <c:extLst>
            <c:ext xmlns:c16="http://schemas.microsoft.com/office/drawing/2014/chart" uri="{C3380CC4-5D6E-409C-BE32-E72D297353CC}">
              <c16:uniqueId val="{00000000-2F51-41A2-9C3E-B5CCAB38F9F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F51-41A2-9C3E-B5CCAB38F9F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F51-41A2-9C3E-B5CCAB38F9F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24</c:v>
                </c:pt>
                <c:pt idx="3">
                  <c:v>19</c:v>
                </c:pt>
                <c:pt idx="6">
                  <c:v>16</c:v>
                </c:pt>
                <c:pt idx="9">
                  <c:v>16</c:v>
                </c:pt>
                <c:pt idx="12">
                  <c:v>16</c:v>
                </c:pt>
              </c:numCache>
            </c:numRef>
          </c:val>
          <c:extLst>
            <c:ext xmlns:c16="http://schemas.microsoft.com/office/drawing/2014/chart" uri="{C3380CC4-5D6E-409C-BE32-E72D297353CC}">
              <c16:uniqueId val="{00000003-2F51-41A2-9C3E-B5CCAB38F9F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1236</c:v>
                </c:pt>
                <c:pt idx="3">
                  <c:v>1209</c:v>
                </c:pt>
                <c:pt idx="6">
                  <c:v>1244</c:v>
                </c:pt>
                <c:pt idx="9">
                  <c:v>1144</c:v>
                </c:pt>
                <c:pt idx="12">
                  <c:v>1037</c:v>
                </c:pt>
              </c:numCache>
            </c:numRef>
          </c:val>
          <c:extLst>
            <c:ext xmlns:c16="http://schemas.microsoft.com/office/drawing/2014/chart" uri="{C3380CC4-5D6E-409C-BE32-E72D297353CC}">
              <c16:uniqueId val="{00000004-2F51-41A2-9C3E-B5CCAB38F9F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102</c:v>
                </c:pt>
                <c:pt idx="3">
                  <c:v>102</c:v>
                </c:pt>
                <c:pt idx="6">
                  <c:v>102</c:v>
                </c:pt>
                <c:pt idx="9">
                  <c:v>102</c:v>
                </c:pt>
                <c:pt idx="12">
                  <c:v>102</c:v>
                </c:pt>
              </c:numCache>
            </c:numRef>
          </c:val>
          <c:extLst>
            <c:ext xmlns:c16="http://schemas.microsoft.com/office/drawing/2014/chart" uri="{C3380CC4-5D6E-409C-BE32-E72D297353CC}">
              <c16:uniqueId val="{00000005-2F51-41A2-9C3E-B5CCAB38F9F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F51-41A2-9C3E-B5CCAB38F9F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3489</c:v>
                </c:pt>
                <c:pt idx="3">
                  <c:v>3506</c:v>
                </c:pt>
                <c:pt idx="6">
                  <c:v>3476</c:v>
                </c:pt>
                <c:pt idx="9">
                  <c:v>3444</c:v>
                </c:pt>
                <c:pt idx="12">
                  <c:v>3526</c:v>
                </c:pt>
              </c:numCache>
            </c:numRef>
          </c:val>
          <c:extLst>
            <c:ext xmlns:c16="http://schemas.microsoft.com/office/drawing/2014/chart" uri="{C3380CC4-5D6E-409C-BE32-E72D297353CC}">
              <c16:uniqueId val="{00000007-2F51-41A2-9C3E-B5CCAB38F9F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705</c:v>
                </c:pt>
                <c:pt idx="2">
                  <c:v>#N/A</c:v>
                </c:pt>
                <c:pt idx="3">
                  <c:v>#N/A</c:v>
                </c:pt>
                <c:pt idx="4">
                  <c:v>617</c:v>
                </c:pt>
                <c:pt idx="5">
                  <c:v>#N/A</c:v>
                </c:pt>
                <c:pt idx="6">
                  <c:v>#N/A</c:v>
                </c:pt>
                <c:pt idx="7">
                  <c:v>672</c:v>
                </c:pt>
                <c:pt idx="8">
                  <c:v>#N/A</c:v>
                </c:pt>
                <c:pt idx="9">
                  <c:v>#N/A</c:v>
                </c:pt>
                <c:pt idx="10">
                  <c:v>515</c:v>
                </c:pt>
                <c:pt idx="11">
                  <c:v>#N/A</c:v>
                </c:pt>
                <c:pt idx="12">
                  <c:v>#N/A</c:v>
                </c:pt>
                <c:pt idx="13">
                  <c:v>501</c:v>
                </c:pt>
                <c:pt idx="14">
                  <c:v>#N/A</c:v>
                </c:pt>
              </c:numCache>
            </c:numRef>
          </c:val>
          <c:smooth val="0"/>
          <c:extLst>
            <c:ext xmlns:c16="http://schemas.microsoft.com/office/drawing/2014/chart" uri="{C3380CC4-5D6E-409C-BE32-E72D297353CC}">
              <c16:uniqueId val="{00000008-2F51-41A2-9C3E-B5CCAB38F9F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36538</c:v>
                </c:pt>
                <c:pt idx="5">
                  <c:v>35863</c:v>
                </c:pt>
                <c:pt idx="8">
                  <c:v>34913</c:v>
                </c:pt>
                <c:pt idx="11">
                  <c:v>34041</c:v>
                </c:pt>
                <c:pt idx="14">
                  <c:v>33218</c:v>
                </c:pt>
              </c:numCache>
            </c:numRef>
          </c:val>
          <c:extLst>
            <c:ext xmlns:c16="http://schemas.microsoft.com/office/drawing/2014/chart" uri="{C3380CC4-5D6E-409C-BE32-E72D297353CC}">
              <c16:uniqueId val="{00000000-E421-4D8B-84AB-FF71C0F04F3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5067</c:v>
                </c:pt>
                <c:pt idx="5">
                  <c:v>4726</c:v>
                </c:pt>
                <c:pt idx="8">
                  <c:v>4401</c:v>
                </c:pt>
                <c:pt idx="11">
                  <c:v>4146</c:v>
                </c:pt>
                <c:pt idx="14">
                  <c:v>3854</c:v>
                </c:pt>
              </c:numCache>
            </c:numRef>
          </c:val>
          <c:extLst>
            <c:ext xmlns:c16="http://schemas.microsoft.com/office/drawing/2014/chart" uri="{C3380CC4-5D6E-409C-BE32-E72D297353CC}">
              <c16:uniqueId val="{00000001-E421-4D8B-84AB-FF71C0F04F3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7255</c:v>
                </c:pt>
                <c:pt idx="5">
                  <c:v>8849</c:v>
                </c:pt>
                <c:pt idx="8">
                  <c:v>11121</c:v>
                </c:pt>
                <c:pt idx="11">
                  <c:v>12192</c:v>
                </c:pt>
                <c:pt idx="14">
                  <c:v>11290</c:v>
                </c:pt>
              </c:numCache>
            </c:numRef>
          </c:val>
          <c:extLst>
            <c:ext xmlns:c16="http://schemas.microsoft.com/office/drawing/2014/chart" uri="{C3380CC4-5D6E-409C-BE32-E72D297353CC}">
              <c16:uniqueId val="{00000002-E421-4D8B-84AB-FF71C0F04F3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421-4D8B-84AB-FF71C0F04F3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421-4D8B-84AB-FF71C0F04F3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66</c:v>
                </c:pt>
                <c:pt idx="6">
                  <c:v>60</c:v>
                </c:pt>
                <c:pt idx="9">
                  <c:v>57</c:v>
                </c:pt>
                <c:pt idx="12">
                  <c:v>15</c:v>
                </c:pt>
              </c:numCache>
            </c:numRef>
          </c:val>
          <c:extLst>
            <c:ext xmlns:c16="http://schemas.microsoft.com/office/drawing/2014/chart" uri="{C3380CC4-5D6E-409C-BE32-E72D297353CC}">
              <c16:uniqueId val="{00000005-E421-4D8B-84AB-FF71C0F04F3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6947</c:v>
                </c:pt>
                <c:pt idx="3">
                  <c:v>6681</c:v>
                </c:pt>
                <c:pt idx="6">
                  <c:v>6763</c:v>
                </c:pt>
                <c:pt idx="9">
                  <c:v>6425</c:v>
                </c:pt>
                <c:pt idx="12">
                  <c:v>6281</c:v>
                </c:pt>
              </c:numCache>
            </c:numRef>
          </c:val>
          <c:extLst>
            <c:ext xmlns:c16="http://schemas.microsoft.com/office/drawing/2014/chart" uri="{C3380CC4-5D6E-409C-BE32-E72D297353CC}">
              <c16:uniqueId val="{00000006-E421-4D8B-84AB-FF71C0F04F3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146</c:v>
                </c:pt>
                <c:pt idx="3">
                  <c:v>126</c:v>
                </c:pt>
                <c:pt idx="6">
                  <c:v>105</c:v>
                </c:pt>
                <c:pt idx="9">
                  <c:v>85</c:v>
                </c:pt>
                <c:pt idx="12">
                  <c:v>64</c:v>
                </c:pt>
              </c:numCache>
            </c:numRef>
          </c:val>
          <c:extLst>
            <c:ext xmlns:c16="http://schemas.microsoft.com/office/drawing/2014/chart" uri="{C3380CC4-5D6E-409C-BE32-E72D297353CC}">
              <c16:uniqueId val="{00000007-E421-4D8B-84AB-FF71C0F04F3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13535</c:v>
                </c:pt>
                <c:pt idx="3">
                  <c:v>12599</c:v>
                </c:pt>
                <c:pt idx="6">
                  <c:v>11252</c:v>
                </c:pt>
                <c:pt idx="9">
                  <c:v>10665</c:v>
                </c:pt>
                <c:pt idx="12">
                  <c:v>10193</c:v>
                </c:pt>
              </c:numCache>
            </c:numRef>
          </c:val>
          <c:extLst>
            <c:ext xmlns:c16="http://schemas.microsoft.com/office/drawing/2014/chart" uri="{C3380CC4-5D6E-409C-BE32-E72D297353CC}">
              <c16:uniqueId val="{00000008-E421-4D8B-84AB-FF71C0F04F3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421-4D8B-84AB-FF71C0F04F3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29087</c:v>
                </c:pt>
                <c:pt idx="3">
                  <c:v>28461</c:v>
                </c:pt>
                <c:pt idx="6">
                  <c:v>27407</c:v>
                </c:pt>
                <c:pt idx="9">
                  <c:v>26665</c:v>
                </c:pt>
                <c:pt idx="12">
                  <c:v>26060</c:v>
                </c:pt>
              </c:numCache>
            </c:numRef>
          </c:val>
          <c:extLst>
            <c:ext xmlns:c16="http://schemas.microsoft.com/office/drawing/2014/chart" uri="{C3380CC4-5D6E-409C-BE32-E72D297353CC}">
              <c16:uniqueId val="{0000000A-E421-4D8B-84AB-FF71C0F04F3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855</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421-4D8B-84AB-FF71C0F04F3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3793</c:v>
                </c:pt>
                <c:pt idx="1">
                  <c:v>4096</c:v>
                </c:pt>
                <c:pt idx="2">
                  <c:v>3534</c:v>
                </c:pt>
              </c:numCache>
            </c:numRef>
          </c:val>
          <c:extLst>
            <c:ext xmlns:c16="http://schemas.microsoft.com/office/drawing/2014/chart" uri="{C3380CC4-5D6E-409C-BE32-E72D297353CC}">
              <c16:uniqueId val="{00000000-29C1-4B90-9C33-1F3A0AEFEA9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312</c:v>
                </c:pt>
                <c:pt idx="1">
                  <c:v>312</c:v>
                </c:pt>
                <c:pt idx="2">
                  <c:v>312</c:v>
                </c:pt>
              </c:numCache>
            </c:numRef>
          </c:val>
          <c:extLst>
            <c:ext xmlns:c16="http://schemas.microsoft.com/office/drawing/2014/chart" uri="{C3380CC4-5D6E-409C-BE32-E72D297353CC}">
              <c16:uniqueId val="{00000001-29C1-4B90-9C33-1F3A0AEFEA9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5394</c:v>
                </c:pt>
                <c:pt idx="1">
                  <c:v>5658</c:v>
                </c:pt>
                <c:pt idx="2">
                  <c:v>5499</c:v>
                </c:pt>
              </c:numCache>
            </c:numRef>
          </c:val>
          <c:extLst>
            <c:ext xmlns:c16="http://schemas.microsoft.com/office/drawing/2014/chart" uri="{C3380CC4-5D6E-409C-BE32-E72D297353CC}">
              <c16:uniqueId val="{00000002-29C1-4B90-9C33-1F3A0AEFEA9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{E9E3BC9C-F016-4193-91C5-38C351C55573}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112-49BB-AD26-DC92F838714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{ECDAE4AD-7C90-4F6F-8554-504D18A125A0}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112-49BB-AD26-DC92F838714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{54D27D25-48B5-420F-8D4C-3ABCA9280A13}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112-49BB-AD26-DC92F838714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{EC22C714-5F49-4B59-BCD8-0FBA3E1E91CB}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112-49BB-AD26-DC92F838714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{D773DD41-D4F5-4964-AA57-25A39AD3F931}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112-49BB-AD26-DC92F838714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{540AC832-7973-406C-9BBE-C904C1FDC2E9}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112-49BB-AD26-DC92F838714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{458FBC29-1A3F-4DEA-9DC4-B57895A79013}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112-49BB-AD26-DC92F838714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{305E15FE-91F5-4D3F-8FD2-9B84BA64EEC0}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112-49BB-AD26-DC92F838714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{1743EF96-6D50-4B5B-B7B5-F83B77FEC37A}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112-49BB-AD26-DC92F838714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55.9</c:v>
                </c:pt>
                <c:pt idx="8">
                  <c:v>46.5</c:v>
                </c:pt>
                <c:pt idx="16">
                  <c:v>58.4</c:v>
                </c:pt>
                <c:pt idx="24">
                  <c:v>60.6</c:v>
                </c:pt>
                <c:pt idx="32">
                  <c:v>50.4</c:v>
                </c:pt>
              </c:numCache>
            </c:numRef>
          </c:xVal>
          <c:yVal>
            <c:numRef>
              <c:f>公会計指標分析・財政指標組合せ分析表!$BP$51:$DC$51</c:f>
              <c:numCache>
                <c:formatCode>#,##0.0;"▲ "#,##0.0</c:formatCode>
                <c:ptCount val="40"/>
                <c:pt idx="0">
                  <c:v>4.3</c:v>
                </c:pt>
              </c:numCache>
            </c:numRef>
          </c:yVal>
          <c:smooth val="0"/>
          <c:extLst>
            <c:ext xmlns:c16="http://schemas.microsoft.com/office/drawing/2014/chart" uri="{C3380CC4-5D6E-409C-BE32-E72D297353CC}">
              <c16:uniqueId val="{00000009-0112-49BB-AD26-DC92F838714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{7479DFEC-CEF9-47D9-A220-F171329D6469}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112-49BB-AD26-DC92F838714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{5984F8D0-5979-44BA-A792-08D79A1E6385}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112-49BB-AD26-DC92F838714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{9AD1C6A7-C159-43FA-928E-70EB6EEADF0A}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112-49BB-AD26-DC92F838714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{564C9BF2-ED0D-4382-BF5F-4A9FA14392FC}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112-49BB-AD26-DC92F838714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{BFEE704C-7871-4BA4-8EAD-1D59BB370488}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112-49BB-AD26-DC92F838714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{6C0BBCC8-D00C-48DD-ACC0-F142657C20F8}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112-49BB-AD26-DC92F838714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{C6518E9F-6ED3-45BA-B937-2B38DD91054A}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112-49BB-AD26-DC92F838714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{FBC4713B-2CCA-417F-919D-0516502FC70C}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112-49BB-AD26-DC92F838714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{29AD1B0B-BBE9-40DC-8ADE-6843091E402E}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112-49BB-AD26-DC92F838714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55.2</c:v>
                </c:pt>
                <c:pt idx="8">
                  <c:v>57.2</c:v>
                </c:pt>
                <c:pt idx="16">
                  <c:v>58.5</c:v>
                </c:pt>
                <c:pt idx="24">
                  <c:v>59.8</c:v>
                </c:pt>
                <c:pt idx="32">
                  <c:v>60.6</c:v>
                </c:pt>
              </c:numCache>
            </c:numRef>
          </c:xVal>
          <c:yVal>
            <c:numRef>
              <c:f>公会計指標分析・財政指標組合せ分析表!$BP$55:$DC$55</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0112-49BB-AD26-DC92F8387149}"/>
            </c:ext>
          </c:extLst>
        </c:ser>
        <c:dLbls>
          <c:showLegendKey val="0"/>
          <c:showVal val="1"/>
          <c:showCatName val="0"/>
          <c:showSerName val="0"/>
          <c:showPercent val="0"/>
          <c:showBubbleSize val="0"/>
        </c:dLbls>
        <c:axId val="46179840"/>
        <c:axId val="46181760"/>
      </c:scatterChart>
      <c:valAx>
        <c:axId val="46179840"/>
        <c:scaling>
          <c:orientation val="minMax"/>
          <c:max val="61.1"/>
          <c:min val="5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3"/>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{3CC9FE18-4212-4BCC-A8FC-8794706D3DAF}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098-4DB1-82B8-3EDAE69FE0E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{98AB2992-4B01-4C7C-A926-976641DD71F1}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098-4DB1-82B8-3EDAE69FE0E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{0FE4B616-1C54-403A-9443-98BCA6BF488F}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098-4DB1-82B8-3EDAE69FE0E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{E093068E-6329-4A80-8D0D-49134D838320}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098-4DB1-82B8-3EDAE69FE0E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{4E59A451-8E4D-49A1-BE84-442ABB0052A0}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098-4DB1-82B8-3EDAE69FE0EB}"/>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{9B5AEFC4-C47D-4503-90A0-BE3BE69710E5}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098-4DB1-82B8-3EDAE69FE0EB}"/>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{64DADF96-C001-4C34-8178-3E51C6E68557}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098-4DB1-82B8-3EDAE69FE0EB}"/>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{AABA3085-6C72-4DFF-B6FA-9F7F7F6D5346}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098-4DB1-82B8-3EDAE69FE0EB}"/>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{A29A2839-0904-48E5-9EA3-044822C5A84A}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098-4DB1-82B8-3EDAE69FE0E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4.3</c:v>
                </c:pt>
                <c:pt idx="8">
                  <c:v>3.7</c:v>
                </c:pt>
                <c:pt idx="16">
                  <c:v>3.4</c:v>
                </c:pt>
                <c:pt idx="24">
                  <c:v>3.1</c:v>
                </c:pt>
                <c:pt idx="32">
                  <c:v>2.9</c:v>
                </c:pt>
              </c:numCache>
            </c:numRef>
          </c:xVal>
          <c:yVal>
            <c:numRef>
              <c:f>公会計指標分析・財政指標組合せ分析表!$BP$73:$DC$73</c:f>
              <c:numCache>
                <c:formatCode>#,##0.0;"▲ "#,##0.0</c:formatCode>
                <c:ptCount val="40"/>
                <c:pt idx="0">
                  <c:v>4.3</c:v>
                </c:pt>
              </c:numCache>
            </c:numRef>
          </c:yVal>
          <c:smooth val="0"/>
          <c:extLst>
            <c:ext xmlns:c16="http://schemas.microsoft.com/office/drawing/2014/chart" uri="{C3380CC4-5D6E-409C-BE32-E72D297353CC}">
              <c16:uniqueId val="{00000009-8098-4DB1-82B8-3EDAE69FE0E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{54E89E27-6DCC-47A6-B82D-5204D3F32915}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098-4DB1-82B8-3EDAE69FE0E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{4C4D4CF7-0AC2-4D84-9E36-9A29A9E55AD6}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098-4DB1-82B8-3EDAE69FE0E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{C1AFD4E0-DECA-465F-8852-BF55EF8AC9B2}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098-4DB1-82B8-3EDAE69FE0E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{1095655C-7288-4E82-A89B-F16992BAEF6C}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098-4DB1-82B8-3EDAE69FE0E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{EE820321-DFCE-402C-9454-0640792D72B9}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098-4DB1-82B8-3EDAE69FE0EB}"/>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{E8268D84-CFD9-48C0-9312-16FBCA8225B0}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098-4DB1-82B8-3EDAE69FE0EB}"/>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{498F385F-7D0D-43DA-A830-5561D58ED3D9}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098-4DB1-82B8-3EDAE69FE0EB}"/>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{32D7221E-3835-4DEA-A9C8-2BE0208AF376}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098-4DB1-82B8-3EDAE69FE0EB}"/>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{F8680341-01B3-462A-B57C-98CB8863268A}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098-4DB1-82B8-3EDAE69FE0E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8098-4DB1-82B8-3EDAE69FE0EB}"/>
            </c:ext>
          </c:extLst>
        </c:ser>
        <c:dLbls>
          <c:showLegendKey val="0"/>
          <c:showVal val="1"/>
          <c:showCatName val="0"/>
          <c:showSerName val="0"/>
          <c:showPercent val="0"/>
          <c:showBubbleSize val="0"/>
        </c:dLbls>
        <c:axId val="84219776"/>
        <c:axId val="84234240"/>
      </c:scatterChart>
      <c:valAx>
        <c:axId val="84219776"/>
        <c:scaling>
          <c:orientation val="minMax"/>
          <c:max val="8.1"/>
          <c:min val="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3"/>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栃木県鹿沼市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３か年平均の実質公債費比率は</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％で、前年と比較して０．</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ポイント減少している。これは、継続して市債発行額の抑制に取り組んでいる成果と考えられる。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元利償還金は増加したが、公営企業債の元利償還金に対する負担金が減少したことが主な要因である。</a:t>
          </a:r>
          <a:endParaRPr lang="ja-JP" altLang="ja-JP" sz="1400">
            <a:effectLst/>
          </a:endParaRPr>
        </a:p>
        <a:p>
          <a:r>
            <a:rPr kumimoji="1" lang="ja-JP" altLang="ja-JP" sz="1100">
              <a:solidFill>
                <a:schemeClr val="dk1"/>
              </a:solidFill>
              <a:effectLst/>
              <a:latin typeface="+mn-lt"/>
              <a:ea typeface="+mn-ea"/>
              <a:cs typeface="+mn-cs"/>
            </a:rPr>
            <a:t>　今後も「第５期財政健全化推進計画」に基づき、計画的な市債の発行に努め、一層の財政の健全化を図っていく。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利用実績なし。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栃木県鹿沼市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将来負担額については、一般会計等に係る地方債の現在高（前年度比△</a:t>
          </a:r>
          <a:r>
            <a:rPr kumimoji="1" lang="en-US" altLang="ja-JP" sz="1100">
              <a:solidFill>
                <a:schemeClr val="dk1"/>
              </a:solidFill>
              <a:effectLst/>
              <a:latin typeface="+mn-lt"/>
              <a:ea typeface="+mn-ea"/>
              <a:cs typeface="+mn-cs"/>
            </a:rPr>
            <a:t>605</a:t>
          </a:r>
          <a:r>
            <a:rPr kumimoji="1" lang="ja-JP" altLang="ja-JP" sz="1100">
              <a:solidFill>
                <a:schemeClr val="dk1"/>
              </a:solidFill>
              <a:effectLst/>
              <a:latin typeface="+mn-lt"/>
              <a:ea typeface="+mn-ea"/>
              <a:cs typeface="+mn-cs"/>
            </a:rPr>
            <a:t>百万円）や公営企業債等繰入見込額（前年度比△</a:t>
          </a:r>
          <a:r>
            <a:rPr kumimoji="1" lang="en-US" altLang="ja-JP" sz="1100">
              <a:solidFill>
                <a:schemeClr val="dk1"/>
              </a:solidFill>
              <a:effectLst/>
              <a:latin typeface="+mn-lt"/>
              <a:ea typeface="+mn-ea"/>
              <a:cs typeface="+mn-cs"/>
            </a:rPr>
            <a:t>472</a:t>
          </a:r>
          <a:r>
            <a:rPr kumimoji="1" lang="ja-JP" altLang="ja-JP" sz="1100">
              <a:solidFill>
                <a:schemeClr val="dk1"/>
              </a:solidFill>
              <a:effectLst/>
              <a:latin typeface="+mn-lt"/>
              <a:ea typeface="+mn-ea"/>
              <a:cs typeface="+mn-cs"/>
            </a:rPr>
            <a:t>百万円）の減等により減少している。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一方、</a:t>
          </a:r>
          <a:r>
            <a:rPr kumimoji="1" lang="ja-JP" altLang="ja-JP" sz="1100">
              <a:solidFill>
                <a:schemeClr val="dk1"/>
              </a:solidFill>
              <a:effectLst/>
              <a:latin typeface="+mn-lt"/>
              <a:ea typeface="+mn-ea"/>
              <a:cs typeface="+mn-cs"/>
            </a:rPr>
            <a:t>充当可能財源等については、前年度と比較すると</a:t>
          </a:r>
          <a:r>
            <a:rPr kumimoji="1" lang="ja-JP" altLang="en-US" sz="1100">
              <a:solidFill>
                <a:schemeClr val="dk1"/>
              </a:solidFill>
              <a:effectLst/>
              <a:latin typeface="+mn-lt"/>
              <a:ea typeface="+mn-ea"/>
              <a:cs typeface="+mn-cs"/>
            </a:rPr>
            <a:t>各費目とも</a:t>
          </a:r>
          <a:r>
            <a:rPr kumimoji="1" lang="ja-JP" altLang="ja-JP" sz="1100">
              <a:solidFill>
                <a:schemeClr val="dk1"/>
              </a:solidFill>
              <a:effectLst/>
              <a:latin typeface="+mn-lt"/>
              <a:ea typeface="+mn-ea"/>
              <a:cs typeface="+mn-cs"/>
            </a:rPr>
            <a:t>減となって</a:t>
          </a:r>
          <a:r>
            <a:rPr kumimoji="1" lang="ja-JP" altLang="en-US" sz="1100">
              <a:solidFill>
                <a:schemeClr val="dk1"/>
              </a:solidFill>
              <a:effectLst/>
              <a:latin typeface="+mn-lt"/>
              <a:ea typeface="+mn-ea"/>
              <a:cs typeface="+mn-cs"/>
            </a:rPr>
            <a:t>いる。特に充当可能基金については、災害復旧費に充てるために財政調整基金を取り崩したことから、減少幅が大きくなった。</a:t>
          </a:r>
          <a:endParaRPr lang="ja-JP" altLang="ja-JP" sz="1400">
            <a:effectLst/>
          </a:endParaRPr>
        </a:p>
        <a:p>
          <a:r>
            <a:rPr kumimoji="1" lang="ja-JP" altLang="ja-JP" sz="1100">
              <a:solidFill>
                <a:schemeClr val="dk1"/>
              </a:solidFill>
              <a:effectLst/>
              <a:latin typeface="+mn-lt"/>
              <a:ea typeface="+mn-ea"/>
              <a:cs typeface="+mn-cs"/>
            </a:rPr>
            <a:t>　これらの要因により、</a:t>
          </a:r>
          <a:r>
            <a:rPr kumimoji="1" lang="ja-JP" altLang="en-US" sz="1100">
              <a:solidFill>
                <a:schemeClr val="dk1"/>
              </a:solidFill>
              <a:effectLst/>
              <a:latin typeface="+mn-lt"/>
              <a:ea typeface="+mn-ea"/>
              <a:cs typeface="+mn-cs"/>
            </a:rPr>
            <a:t>分子全体で見ると若干の増となっているが、</a:t>
          </a:r>
          <a:r>
            <a:rPr kumimoji="1" lang="ja-JP" altLang="ja-JP" sz="1100">
              <a:solidFill>
                <a:schemeClr val="dk1"/>
              </a:solidFill>
              <a:effectLst/>
              <a:latin typeface="+mn-lt"/>
              <a:ea typeface="+mn-ea"/>
              <a:cs typeface="+mn-cs"/>
            </a:rPr>
            <a:t>本年においても将来負担比率は「－」となった。</a:t>
          </a:r>
          <a:endParaRPr lang="ja-JP" altLang="ja-JP" sz="1400">
            <a:effectLst/>
          </a:endParaRPr>
        </a:p>
        <a:p>
          <a:r>
            <a:rPr kumimoji="1" lang="ja-JP" altLang="ja-JP" sz="1100">
              <a:solidFill>
                <a:schemeClr val="dk1"/>
              </a:solidFill>
              <a:effectLst/>
              <a:latin typeface="+mn-lt"/>
              <a:ea typeface="+mn-ea"/>
              <a:cs typeface="+mn-cs"/>
            </a:rPr>
            <a:t>　引き続き「第５期財政健全化推進計画」に基づき、市債の発行の抑制等に取り組み、健全財政の確保に努める。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栃木県鹿沼市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721</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主な</a:t>
          </a:r>
          <a:r>
            <a:rPr kumimoji="1" lang="ja-JP" altLang="ja-JP" sz="1100">
              <a:solidFill>
                <a:schemeClr val="dk1"/>
              </a:solidFill>
              <a:effectLst/>
              <a:latin typeface="+mn-lt"/>
              <a:ea typeface="+mn-ea"/>
              <a:cs typeface="+mn-cs"/>
            </a:rPr>
            <a:t>理由としては、</a:t>
          </a:r>
          <a:r>
            <a:rPr kumimoji="1" lang="ja-JP" altLang="en-US" sz="1100">
              <a:solidFill>
                <a:schemeClr val="dk1"/>
              </a:solidFill>
              <a:effectLst/>
              <a:latin typeface="+mn-lt"/>
              <a:ea typeface="+mn-ea"/>
              <a:cs typeface="+mn-cs"/>
            </a:rPr>
            <a:t>令和元年東日本台風による災害復旧費の増加に対応するため、財政調整基金を大きく取り崩した影響で約</a:t>
          </a:r>
          <a:r>
            <a:rPr kumimoji="1" lang="en-US" altLang="ja-JP" sz="1100">
              <a:solidFill>
                <a:schemeClr val="dk1"/>
              </a:solidFill>
              <a:effectLst/>
              <a:latin typeface="+mn-lt"/>
              <a:ea typeface="+mn-ea"/>
              <a:cs typeface="+mn-cs"/>
            </a:rPr>
            <a:t>562</a:t>
          </a:r>
          <a:r>
            <a:rPr kumimoji="1" lang="ja-JP" altLang="en-US" sz="1100">
              <a:solidFill>
                <a:schemeClr val="dk1"/>
              </a:solidFill>
              <a:effectLst/>
              <a:latin typeface="+mn-lt"/>
              <a:ea typeface="+mn-ea"/>
              <a:cs typeface="+mn-cs"/>
            </a:rPr>
            <a:t>百万円減少したことによる。また、その他特定目的基金については、こどもの遊び場整備事業費等へ、かぬま・あわの振興基金からの繰入れをした影響で、</a:t>
          </a:r>
          <a:r>
            <a:rPr kumimoji="1" lang="en-US" altLang="ja-JP" sz="1100">
              <a:solidFill>
                <a:schemeClr val="dk1"/>
              </a:solidFill>
              <a:effectLst/>
              <a:latin typeface="+mn-lt"/>
              <a:ea typeface="+mn-ea"/>
              <a:cs typeface="+mn-cs"/>
            </a:rPr>
            <a:t>159</a:t>
          </a:r>
          <a:r>
            <a:rPr kumimoji="1" lang="ja-JP" altLang="en-US" sz="1100">
              <a:solidFill>
                <a:schemeClr val="dk1"/>
              </a:solidFill>
              <a:effectLst/>
              <a:latin typeface="+mn-lt"/>
              <a:ea typeface="+mn-ea"/>
              <a:cs typeface="+mn-cs"/>
            </a:rPr>
            <a:t>百万円減少している。</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「第５期財政健全化推進計画」に基づき、基金の確保に努めるとともに、特定目的基金の繰入においては、計画的に行う必要がある。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庁舎建設基金」については、新庁舎建設に充てるものである。「かぬまあわの振興基金」については、地域振興のために実施する事業に充てるものである。「公共施設整備基金」は公共施設の整備に充てるものである。「後継者対策基金」については、後継者対策事業に充てるものである。「</a:t>
          </a:r>
          <a:r>
            <a:rPr kumimoji="1" lang="ja-JP" altLang="en-US" sz="1100">
              <a:solidFill>
                <a:schemeClr val="dk1"/>
              </a:solidFill>
              <a:effectLst/>
              <a:latin typeface="+mn-lt"/>
              <a:ea typeface="+mn-ea"/>
              <a:cs typeface="+mn-cs"/>
            </a:rPr>
            <a:t>こどもみらい</a:t>
          </a:r>
          <a:r>
            <a:rPr kumimoji="1" lang="ja-JP" altLang="ja-JP" sz="1100">
              <a:solidFill>
                <a:schemeClr val="dk1"/>
              </a:solidFill>
              <a:effectLst/>
              <a:latin typeface="+mn-lt"/>
              <a:ea typeface="+mn-ea"/>
              <a:cs typeface="+mn-cs"/>
            </a:rPr>
            <a:t>基金」については、</a:t>
          </a:r>
          <a:r>
            <a:rPr kumimoji="1" lang="ja-JP" altLang="en-US" sz="1100">
              <a:solidFill>
                <a:schemeClr val="dk1"/>
              </a:solidFill>
              <a:effectLst/>
              <a:latin typeface="+mn-lt"/>
              <a:ea typeface="+mn-ea"/>
              <a:cs typeface="+mn-cs"/>
            </a:rPr>
            <a:t>本市の将来を担う子ども達に向けた各事業</a:t>
          </a:r>
          <a:r>
            <a:rPr kumimoji="1" lang="ja-JP" altLang="ja-JP" sz="1100">
              <a:solidFill>
                <a:schemeClr val="dk1"/>
              </a:solidFill>
              <a:effectLst/>
              <a:latin typeface="+mn-lt"/>
              <a:ea typeface="+mn-ea"/>
              <a:cs typeface="+mn-cs"/>
            </a:rPr>
            <a:t>に充てるものである。</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「庁舎建設基金」については、</a:t>
          </a:r>
          <a:r>
            <a:rPr kumimoji="1" lang="ja-JP" altLang="en-US" sz="1100">
              <a:solidFill>
                <a:schemeClr val="dk1"/>
              </a:solidFill>
              <a:effectLst/>
              <a:latin typeface="+mn-lt"/>
              <a:ea typeface="+mn-ea"/>
              <a:cs typeface="+mn-cs"/>
            </a:rPr>
            <a:t>令和元年度から本格的に事業が始まり、その事業費に充てるため計画的に取崩しを行ったため</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　「かぬまあわの振興基金」については、こどもの遊び場整備事業費等</a:t>
          </a:r>
          <a:r>
            <a:rPr kumimoji="1" lang="ja-JP" altLang="en-US" sz="1100">
              <a:solidFill>
                <a:schemeClr val="dk1"/>
              </a:solidFill>
              <a:effectLst/>
              <a:latin typeface="+mn-lt"/>
              <a:ea typeface="+mn-ea"/>
              <a:cs typeface="+mn-cs"/>
            </a:rPr>
            <a:t>に充てたため</a:t>
          </a:r>
          <a:r>
            <a:rPr kumimoji="1" lang="ja-JP" altLang="ja-JP" sz="1100">
              <a:solidFill>
                <a:schemeClr val="dk1"/>
              </a:solidFill>
              <a:effectLst/>
              <a:latin typeface="+mn-lt"/>
              <a:ea typeface="+mn-ea"/>
              <a:cs typeface="+mn-cs"/>
            </a:rPr>
            <a:t>減少している</a:t>
          </a:r>
          <a:r>
            <a:rPr kumimoji="1" lang="ja-JP" altLang="en-US"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（今後の方針）</a:t>
          </a:r>
          <a:endParaRPr lang="ja-JP" altLang="ja-JP" sz="1400">
            <a:effectLst/>
          </a:endParaRPr>
        </a:p>
        <a:p>
          <a:r>
            <a:rPr kumimoji="1" lang="ja-JP" altLang="ja-JP" sz="1100">
              <a:solidFill>
                <a:schemeClr val="dk1"/>
              </a:solidFill>
              <a:effectLst/>
              <a:latin typeface="+mn-lt"/>
              <a:ea typeface="+mn-ea"/>
              <a:cs typeface="+mn-cs"/>
            </a:rPr>
            <a:t>　「庁舎建設基金」については、現在実施中の新庁舎整備の財源として活用していく。「かぬま・あわの振興基金」は、原資となった合併特例債の償還が令和２年度に完了することも踏まえ、国県補助金等の特定財源が見込めない施設の更新や修繕等に有効活用していく。「公共施設整備基金」は、「公共施設等総合管理計画」に基づく老朽化した公共施設の更新・修繕に備え、計画的に積み立て、繰入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「第５期財政健全化推進計画」に基づき、財政調整基金残高を平成</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年度末までに</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億円以上とするという目標のもと、計画的に積み立てを行っ</a:t>
          </a:r>
          <a:r>
            <a:rPr kumimoji="1" lang="ja-JP" altLang="en-US" sz="1100">
              <a:solidFill>
                <a:schemeClr val="dk1"/>
              </a:solidFill>
              <a:effectLst/>
              <a:latin typeface="+mn-lt"/>
              <a:ea typeface="+mn-ea"/>
              <a:cs typeface="+mn-cs"/>
            </a:rPr>
            <a:t>ていたが、令和元年</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月に発生した台風災害の災害復旧事業費に対応するため取り崩し、大きく減少した。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「第５期財政健全化推進計画」において、</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年度末の残高目標値を標準財政規模の１０％以上となる２３億円を堅持したうえに平成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年度の関東東北豪雨に際し、災害復旧対策に向け</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5000</a:t>
          </a:r>
          <a:r>
            <a:rPr kumimoji="1" lang="ja-JP" altLang="ja-JP" sz="1100">
              <a:solidFill>
                <a:schemeClr val="dk1"/>
              </a:solidFill>
              <a:effectLst/>
              <a:latin typeface="+mn-lt"/>
              <a:ea typeface="+mn-ea"/>
              <a:cs typeface="+mn-cs"/>
            </a:rPr>
            <a:t>万円の基金取り崩しを行った経緯を踏まえ、７億円を加えた３０億円とした。</a:t>
          </a:r>
          <a:r>
            <a:rPr kumimoji="1" lang="ja-JP" altLang="en-US" sz="1100">
              <a:solidFill>
                <a:schemeClr val="dk1"/>
              </a:solidFill>
              <a:effectLst/>
              <a:latin typeface="+mn-lt"/>
              <a:ea typeface="+mn-ea"/>
              <a:cs typeface="+mn-cs"/>
            </a:rPr>
            <a:t>令和元年度末において</a:t>
          </a:r>
          <a:r>
            <a:rPr kumimoji="1" lang="ja-JP" altLang="ja-JP" sz="1100">
              <a:solidFill>
                <a:schemeClr val="dk1"/>
              </a:solidFill>
              <a:effectLst/>
              <a:latin typeface="+mn-lt"/>
              <a:ea typeface="+mn-ea"/>
              <a:cs typeface="+mn-cs"/>
            </a:rPr>
            <a:t>目標は達成しているが、</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災害等の緊急事態が発生した場合においても、安定した財政基盤を維持できるように努めていく。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年度以降、大きな増減はない。</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現在、借換を前提とした借入や、繰上償還等の計画が無いため減債基金への積み立ては行っていない。　しかしながら、今後、利率の上昇等の財政負担や繰上償還等が生じた際への対応を考え、計画的な運用を図っていく。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栃木県鹿沼市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97,288
95,809
490.64
42,464,699
39,980,203
1,055,685
22,765,869
26,059,676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当市では、平成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年度に策定した鹿沼市公共施設等総合管理計画において、今後</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年間で、延べ床面積換算</a:t>
          </a:r>
          <a:r>
            <a:rPr kumimoji="1" lang="en-US" altLang="ja-JP" sz="1100">
              <a:latin typeface="ＭＳ Ｐゴシック" panose="020B0600070205080204" pitchFamily="50" charset="-128"/>
              <a:ea typeface="ＭＳ Ｐゴシック" panose="020B0600070205080204" pitchFamily="50" charset="-128"/>
            </a:rPr>
            <a:t>27.4</a:t>
          </a:r>
          <a:r>
            <a:rPr kumimoji="1" lang="ja-JP" altLang="en-US" sz="1100">
              <a:latin typeface="ＭＳ Ｐゴシック" panose="020B0600070205080204" pitchFamily="50" charset="-128"/>
              <a:ea typeface="ＭＳ Ｐゴシック" panose="020B0600070205080204" pitchFamily="50" charset="-128"/>
            </a:rPr>
            <a:t>％の施設削減を目標とし、施設分類ごとの方針に基づいた再編・再整備を推進している。</a:t>
          </a:r>
        </a:p>
        <a:p>
          <a:r>
            <a:rPr kumimoji="1" lang="ja-JP" altLang="en-US" sz="1100">
              <a:latin typeface="ＭＳ Ｐゴシック" panose="020B0600070205080204" pitchFamily="50" charset="-128"/>
              <a:ea typeface="ＭＳ Ｐゴシック" panose="020B0600070205080204" pitchFamily="50" charset="-128"/>
            </a:rPr>
            <a:t>　有形固定資産減価償却率においては、類似団体より低い水準であるが、今後老朽化は進行する見込みであるため、公共施設等総合管理計画に基づき中長期的な視点で効果的・効率的に公共施設の整備等を行い、公共施設の適正配置を目指していく必要がある。</a:t>
          </a: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75" name="直線コネクタ 74"/>
        <xdr:cNvCxnSpPr/>
      </xdr:nvCxnSpPr>
      <xdr:spPr>
        <a:xfrm flipV="1">
          <a:off x="4760595" y="5452654"/>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76" name="有形固定資産減価償却率最小値テキスト"/>
        <xdr:cNvSpPr txBox="1"/>
      </xdr:nvSpPr>
      <xdr:spPr>
        <a:xfrm>
          <a:off x="48133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77" name="直線コネクタ 76"/>
        <xdr:cNvCxnSpPr/>
      </xdr:nvCxnSpPr>
      <xdr:spPr>
        <a:xfrm>
          <a:off x="4673600" y="6655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8" name="有形固定資産減価償却率最大値テキスト"/>
        <xdr:cNvSpPr txBox="1"/>
      </xdr:nvSpPr>
      <xdr:spPr>
        <a:xfrm>
          <a:off x="4813300" y="5227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79" name="直線コネクタ 78"/>
        <xdr:cNvCxnSpPr/>
      </xdr:nvCxnSpPr>
      <xdr:spPr>
        <a:xfrm>
          <a:off x="4673600" y="5452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46372</xdr:rowOff>
    </xdr:from>
    <xdr:ext cx="405111" cy="259045"/>
    <xdr:sp macro="" textlink="">
      <xdr:nvSpPr>
        <xdr:cNvPr id="80" name="有形固定資産減価償却率平均値テキスト"/>
        <xdr:cNvSpPr txBox="1"/>
      </xdr:nvSpPr>
      <xdr:spPr>
        <a:xfrm>
          <a:off x="4813300" y="613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81" name="フローチャート: 判断 80"/>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82" name="フローチャート: 判断 81"/>
        <xdr:cNvSpPr/>
      </xdr:nvSpPr>
      <xdr:spPr>
        <a:xfrm>
          <a:off x="4000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83" name="フローチャート: 判断 82"/>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84" name="フローチャート: 判断 83"/>
        <xdr:cNvSpPr/>
      </xdr:nvSpPr>
      <xdr:spPr>
        <a:xfrm>
          <a:off x="24765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85" name="フローチャート: 判断 84"/>
        <xdr:cNvSpPr/>
      </xdr:nvSpPr>
      <xdr:spPr>
        <a:xfrm>
          <a:off x="1714500" y="598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96248</xdr:rowOff>
    </xdr:from>
    <xdr:to>
      <xdr:col>23</xdr:col>
      <xdr:colOff>136525</xdr:colOff>
      <xdr:row>30</xdr:row>
      <xdr:rowOff>26398</xdr:rowOff>
    </xdr:to>
    <xdr:sp macro="" textlink="">
      <xdr:nvSpPr>
        <xdr:cNvPr id="91" name="楕円 90"/>
        <xdr:cNvSpPr/>
      </xdr:nvSpPr>
      <xdr:spPr>
        <a:xfrm>
          <a:off x="4711700" y="583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119125</xdr:rowOff>
    </xdr:from>
    <xdr:ext cx="405111" cy="259045"/>
    <xdr:sp macro="" textlink="">
      <xdr:nvSpPr>
        <xdr:cNvPr id="92" name="有形固定資産減価償却率該当値テキスト"/>
        <xdr:cNvSpPr txBox="1"/>
      </xdr:nvSpPr>
      <xdr:spPr>
        <a:xfrm>
          <a:off x="4813300" y="5691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67945</xdr:rowOff>
    </xdr:from>
    <xdr:to>
      <xdr:col>19</xdr:col>
      <xdr:colOff>187325</xdr:colOff>
      <xdr:row>31</xdr:row>
      <xdr:rowOff>169545</xdr:rowOff>
    </xdr:to>
    <xdr:sp macro="" textlink="">
      <xdr:nvSpPr>
        <xdr:cNvPr id="93" name="楕円 92"/>
        <xdr:cNvSpPr/>
      </xdr:nvSpPr>
      <xdr:spPr>
        <a:xfrm>
          <a:off x="4000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147048</xdr:rowOff>
    </xdr:from>
    <xdr:to>
      <xdr:col>23</xdr:col>
      <xdr:colOff>85725</xdr:colOff>
      <xdr:row>31</xdr:row>
      <xdr:rowOff>118745</xdr:rowOff>
    </xdr:to>
    <xdr:cxnSp macro="">
      <xdr:nvCxnSpPr>
        <xdr:cNvPr id="94" name="直線コネクタ 93"/>
        <xdr:cNvCxnSpPr/>
      </xdr:nvCxnSpPr>
      <xdr:spPr>
        <a:xfrm flipV="1">
          <a:off x="4051300" y="5890623"/>
          <a:ext cx="711200" cy="31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91</xdr:rowOff>
    </xdr:from>
    <xdr:to>
      <xdr:col>15</xdr:col>
      <xdr:colOff>187325</xdr:colOff>
      <xdr:row>31</xdr:row>
      <xdr:rowOff>101691</xdr:rowOff>
    </xdr:to>
    <xdr:sp macro="" textlink="">
      <xdr:nvSpPr>
        <xdr:cNvPr id="95" name="楕円 94"/>
        <xdr:cNvSpPr/>
      </xdr:nvSpPr>
      <xdr:spPr>
        <a:xfrm>
          <a:off x="3238500" y="60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50891</xdr:rowOff>
    </xdr:from>
    <xdr:to>
      <xdr:col>19</xdr:col>
      <xdr:colOff>136525</xdr:colOff>
      <xdr:row>31</xdr:row>
      <xdr:rowOff>118745</xdr:rowOff>
    </xdr:to>
    <xdr:cxnSp macro="">
      <xdr:nvCxnSpPr>
        <xdr:cNvPr id="96" name="直線コネクタ 95"/>
        <xdr:cNvCxnSpPr/>
      </xdr:nvCxnSpPr>
      <xdr:spPr>
        <a:xfrm>
          <a:off x="3289300" y="6137366"/>
          <a:ext cx="762000" cy="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147411</xdr:rowOff>
    </xdr:from>
    <xdr:to>
      <xdr:col>11</xdr:col>
      <xdr:colOff>187325</xdr:colOff>
      <xdr:row>29</xdr:row>
      <xdr:rowOff>77561</xdr:rowOff>
    </xdr:to>
    <xdr:sp macro="" textlink="">
      <xdr:nvSpPr>
        <xdr:cNvPr id="97" name="楕円 96"/>
        <xdr:cNvSpPr/>
      </xdr:nvSpPr>
      <xdr:spPr>
        <a:xfrm>
          <a:off x="2476500" y="57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26761</xdr:rowOff>
    </xdr:from>
    <xdr:to>
      <xdr:col>15</xdr:col>
      <xdr:colOff>136525</xdr:colOff>
      <xdr:row>31</xdr:row>
      <xdr:rowOff>50891</xdr:rowOff>
    </xdr:to>
    <xdr:cxnSp macro="">
      <xdr:nvCxnSpPr>
        <xdr:cNvPr id="98" name="直線コネクタ 97"/>
        <xdr:cNvCxnSpPr/>
      </xdr:nvCxnSpPr>
      <xdr:spPr>
        <a:xfrm>
          <a:off x="2527300" y="5770336"/>
          <a:ext cx="762000" cy="36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94433</xdr:rowOff>
    </xdr:from>
    <xdr:to>
      <xdr:col>7</xdr:col>
      <xdr:colOff>187325</xdr:colOff>
      <xdr:row>31</xdr:row>
      <xdr:rowOff>24583</xdr:rowOff>
    </xdr:to>
    <xdr:sp macro="" textlink="">
      <xdr:nvSpPr>
        <xdr:cNvPr id="99" name="楕円 98"/>
        <xdr:cNvSpPr/>
      </xdr:nvSpPr>
      <xdr:spPr>
        <a:xfrm>
          <a:off x="1714500" y="600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26761</xdr:rowOff>
    </xdr:from>
    <xdr:to>
      <xdr:col>11</xdr:col>
      <xdr:colOff>136525</xdr:colOff>
      <xdr:row>30</xdr:row>
      <xdr:rowOff>145233</xdr:rowOff>
    </xdr:to>
    <xdr:cxnSp macro="">
      <xdr:nvCxnSpPr>
        <xdr:cNvPr id="100" name="直線コネクタ 99"/>
        <xdr:cNvCxnSpPr/>
      </xdr:nvCxnSpPr>
      <xdr:spPr>
        <a:xfrm flipV="1">
          <a:off x="1765300" y="5770336"/>
          <a:ext cx="762000" cy="28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161398</xdr:rowOff>
    </xdr:from>
    <xdr:ext cx="405111" cy="259045"/>
    <xdr:sp macro="" textlink="">
      <xdr:nvSpPr>
        <xdr:cNvPr id="101" name="n_1aveValue有形固定資産減価償却率"/>
        <xdr:cNvSpPr txBox="1"/>
      </xdr:nvSpPr>
      <xdr:spPr>
        <a:xfrm>
          <a:off x="38360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95902</xdr:rowOff>
    </xdr:from>
    <xdr:ext cx="405111" cy="259045"/>
    <xdr:sp macro="" textlink="">
      <xdr:nvSpPr>
        <xdr:cNvPr id="102" name="n_2aveValue有形固定資産減価償却率"/>
        <xdr:cNvSpPr txBox="1"/>
      </xdr:nvSpPr>
      <xdr:spPr>
        <a:xfrm>
          <a:off x="3086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55806</xdr:rowOff>
    </xdr:from>
    <xdr:ext cx="405111" cy="259045"/>
    <xdr:sp macro="" textlink="">
      <xdr:nvSpPr>
        <xdr:cNvPr id="103" name="n_3aveValue有形固定資産減価償却率"/>
        <xdr:cNvSpPr txBox="1"/>
      </xdr:nvSpPr>
      <xdr:spPr>
        <a:xfrm>
          <a:off x="2324744" y="6142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19521</xdr:rowOff>
    </xdr:from>
    <xdr:ext cx="405111" cy="259045"/>
    <xdr:sp macro="" textlink="">
      <xdr:nvSpPr>
        <xdr:cNvPr id="104" name="n_4aveValue有形固定資産減価償却率"/>
        <xdr:cNvSpPr txBox="1"/>
      </xdr:nvSpPr>
      <xdr:spPr>
        <a:xfrm>
          <a:off x="1562744" y="5763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160672</xdr:rowOff>
    </xdr:from>
    <xdr:ext cx="405111" cy="259045"/>
    <xdr:sp macro="" textlink="">
      <xdr:nvSpPr>
        <xdr:cNvPr id="105" name="n_1mainValue有形固定資産減価償却率"/>
        <xdr:cNvSpPr txBox="1"/>
      </xdr:nvSpPr>
      <xdr:spPr>
        <a:xfrm>
          <a:off x="383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118218</xdr:rowOff>
    </xdr:from>
    <xdr:ext cx="405111" cy="259045"/>
    <xdr:sp macro="" textlink="">
      <xdr:nvSpPr>
        <xdr:cNvPr id="106" name="n_2mainValue有形固定資産減価償却率"/>
        <xdr:cNvSpPr txBox="1"/>
      </xdr:nvSpPr>
      <xdr:spPr>
        <a:xfrm>
          <a:off x="3086744" y="586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94088</xdr:rowOff>
    </xdr:from>
    <xdr:ext cx="405111" cy="259045"/>
    <xdr:sp macro="" textlink="">
      <xdr:nvSpPr>
        <xdr:cNvPr id="107" name="n_3mainValue有形固定資産減価償却率"/>
        <xdr:cNvSpPr txBox="1"/>
      </xdr:nvSpPr>
      <xdr:spPr>
        <a:xfrm>
          <a:off x="2324744" y="549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15710</xdr:rowOff>
    </xdr:from>
    <xdr:ext cx="405111" cy="259045"/>
    <xdr:sp macro="" textlink="">
      <xdr:nvSpPr>
        <xdr:cNvPr id="108" name="n_4mainValue有形固定資産減価償却率"/>
        <xdr:cNvSpPr txBox="1"/>
      </xdr:nvSpPr>
      <xdr:spPr>
        <a:xfrm>
          <a:off x="1562744" y="6102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本市においては、全国平均及び県内平均よりも低い水準となっている。これは、第５期財政健全化推進計画のもと健全な財政運営を実施し、将来負担比率等において適正な水準にあるためである。</a:t>
          </a: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8" name="テキスト ボックス 127"/>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39" name="直線コネクタ 138"/>
        <xdr:cNvCxnSpPr/>
      </xdr:nvCxnSpPr>
      <xdr:spPr>
        <a:xfrm flipV="1">
          <a:off x="14793595" y="5261428"/>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40" name="債務償還比率最小値テキスト"/>
        <xdr:cNvSpPr txBox="1"/>
      </xdr:nvSpPr>
      <xdr:spPr>
        <a:xfrm>
          <a:off x="14846300" y="65869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41" name="直線コネクタ 140"/>
        <xdr:cNvCxnSpPr/>
      </xdr:nvCxnSpPr>
      <xdr:spPr>
        <a:xfrm>
          <a:off x="14706600" y="65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100069</xdr:rowOff>
    </xdr:from>
    <xdr:ext cx="469744" cy="259045"/>
    <xdr:sp macro="" textlink="">
      <xdr:nvSpPr>
        <xdr:cNvPr id="144" name="債務償還比率平均値テキスト"/>
        <xdr:cNvSpPr txBox="1"/>
      </xdr:nvSpPr>
      <xdr:spPr>
        <a:xfrm>
          <a:off x="14846300" y="5843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45" name="フローチャート: 判断 144"/>
        <xdr:cNvSpPr/>
      </xdr:nvSpPr>
      <xdr:spPr>
        <a:xfrm>
          <a:off x="14744700" y="586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46" name="フローチャート: 判断 145"/>
        <xdr:cNvSpPr/>
      </xdr:nvSpPr>
      <xdr:spPr>
        <a:xfrm>
          <a:off x="14033500" y="58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47" name="フローチャート: 判断 146"/>
        <xdr:cNvSpPr/>
      </xdr:nvSpPr>
      <xdr:spPr>
        <a:xfrm>
          <a:off x="13271500" y="586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48" name="フローチャート: 判断 147"/>
        <xdr:cNvSpPr/>
      </xdr:nvSpPr>
      <xdr:spPr>
        <a:xfrm>
          <a:off x="12509500" y="58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49" name="フローチャート: 判断 148"/>
        <xdr:cNvSpPr/>
      </xdr:nvSpPr>
      <xdr:spPr>
        <a:xfrm>
          <a:off x="11747500" y="583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95183</xdr:rowOff>
    </xdr:from>
    <xdr:to>
      <xdr:col>76</xdr:col>
      <xdr:colOff>73025</xdr:colOff>
      <xdr:row>29</xdr:row>
      <xdr:rowOff>25333</xdr:rowOff>
    </xdr:to>
    <xdr:sp macro="" textlink="">
      <xdr:nvSpPr>
        <xdr:cNvPr id="155" name="楕円 154"/>
        <xdr:cNvSpPr/>
      </xdr:nvSpPr>
      <xdr:spPr>
        <a:xfrm>
          <a:off x="14744700" y="566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118060</xdr:rowOff>
    </xdr:from>
    <xdr:ext cx="469744" cy="259045"/>
    <xdr:sp macro="" textlink="">
      <xdr:nvSpPr>
        <xdr:cNvPr id="156" name="債務償還比率該当値テキスト"/>
        <xdr:cNvSpPr txBox="1"/>
      </xdr:nvSpPr>
      <xdr:spPr>
        <a:xfrm>
          <a:off x="14846300" y="551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75136</xdr:rowOff>
    </xdr:from>
    <xdr:to>
      <xdr:col>72</xdr:col>
      <xdr:colOff>123825</xdr:colOff>
      <xdr:row>29</xdr:row>
      <xdr:rowOff>5286</xdr:rowOff>
    </xdr:to>
    <xdr:sp macro="" textlink="">
      <xdr:nvSpPr>
        <xdr:cNvPr id="157" name="楕円 156"/>
        <xdr:cNvSpPr/>
      </xdr:nvSpPr>
      <xdr:spPr>
        <a:xfrm>
          <a:off x="14033500" y="564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125936</xdr:rowOff>
    </xdr:from>
    <xdr:to>
      <xdr:col>76</xdr:col>
      <xdr:colOff>22225</xdr:colOff>
      <xdr:row>28</xdr:row>
      <xdr:rowOff>145983</xdr:rowOff>
    </xdr:to>
    <xdr:cxnSp macro="">
      <xdr:nvCxnSpPr>
        <xdr:cNvPr id="158" name="直線コネクタ 157"/>
        <xdr:cNvCxnSpPr/>
      </xdr:nvCxnSpPr>
      <xdr:spPr>
        <a:xfrm>
          <a:off x="14084300" y="5698061"/>
          <a:ext cx="711200" cy="2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121503</xdr:rowOff>
    </xdr:from>
    <xdr:to>
      <xdr:col>68</xdr:col>
      <xdr:colOff>123825</xdr:colOff>
      <xdr:row>29</xdr:row>
      <xdr:rowOff>51653</xdr:rowOff>
    </xdr:to>
    <xdr:sp macro="" textlink="">
      <xdr:nvSpPr>
        <xdr:cNvPr id="159" name="楕円 158"/>
        <xdr:cNvSpPr/>
      </xdr:nvSpPr>
      <xdr:spPr>
        <a:xfrm>
          <a:off x="13271500" y="569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125936</xdr:rowOff>
    </xdr:from>
    <xdr:to>
      <xdr:col>72</xdr:col>
      <xdr:colOff>73025</xdr:colOff>
      <xdr:row>29</xdr:row>
      <xdr:rowOff>853</xdr:rowOff>
    </xdr:to>
    <xdr:cxnSp macro="">
      <xdr:nvCxnSpPr>
        <xdr:cNvPr id="160" name="直線コネクタ 159"/>
        <xdr:cNvCxnSpPr/>
      </xdr:nvCxnSpPr>
      <xdr:spPr>
        <a:xfrm flipV="1">
          <a:off x="13322300" y="5698061"/>
          <a:ext cx="762000" cy="4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16365</xdr:rowOff>
    </xdr:from>
    <xdr:to>
      <xdr:col>64</xdr:col>
      <xdr:colOff>123825</xdr:colOff>
      <xdr:row>29</xdr:row>
      <xdr:rowOff>117965</xdr:rowOff>
    </xdr:to>
    <xdr:sp macro="" textlink="">
      <xdr:nvSpPr>
        <xdr:cNvPr id="161" name="楕円 160"/>
        <xdr:cNvSpPr/>
      </xdr:nvSpPr>
      <xdr:spPr>
        <a:xfrm>
          <a:off x="12509500" y="575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853</xdr:rowOff>
    </xdr:from>
    <xdr:to>
      <xdr:col>68</xdr:col>
      <xdr:colOff>73025</xdr:colOff>
      <xdr:row>29</xdr:row>
      <xdr:rowOff>67165</xdr:rowOff>
    </xdr:to>
    <xdr:cxnSp macro="">
      <xdr:nvCxnSpPr>
        <xdr:cNvPr id="162" name="直線コネクタ 161"/>
        <xdr:cNvCxnSpPr/>
      </xdr:nvCxnSpPr>
      <xdr:spPr>
        <a:xfrm flipV="1">
          <a:off x="12560300" y="5744428"/>
          <a:ext cx="762000" cy="6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29525</xdr:rowOff>
    </xdr:from>
    <xdr:to>
      <xdr:col>60</xdr:col>
      <xdr:colOff>123825</xdr:colOff>
      <xdr:row>29</xdr:row>
      <xdr:rowOff>131125</xdr:rowOff>
    </xdr:to>
    <xdr:sp macro="" textlink="">
      <xdr:nvSpPr>
        <xdr:cNvPr id="163" name="楕円 162"/>
        <xdr:cNvSpPr/>
      </xdr:nvSpPr>
      <xdr:spPr>
        <a:xfrm>
          <a:off x="11747500" y="57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67165</xdr:rowOff>
    </xdr:from>
    <xdr:to>
      <xdr:col>64</xdr:col>
      <xdr:colOff>73025</xdr:colOff>
      <xdr:row>29</xdr:row>
      <xdr:rowOff>80325</xdr:rowOff>
    </xdr:to>
    <xdr:cxnSp macro="">
      <xdr:nvCxnSpPr>
        <xdr:cNvPr id="164" name="直線コネクタ 163"/>
        <xdr:cNvCxnSpPr/>
      </xdr:nvCxnSpPr>
      <xdr:spPr>
        <a:xfrm flipV="1">
          <a:off x="11798300" y="5810740"/>
          <a:ext cx="762000" cy="1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26675</xdr:rowOff>
    </xdr:from>
    <xdr:ext cx="469744" cy="259045"/>
    <xdr:sp macro="" textlink="">
      <xdr:nvSpPr>
        <xdr:cNvPr id="165" name="n_1aveValue債務償還比率"/>
        <xdr:cNvSpPr txBox="1"/>
      </xdr:nvSpPr>
      <xdr:spPr>
        <a:xfrm>
          <a:off x="13836727" y="594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47339</xdr:rowOff>
    </xdr:from>
    <xdr:ext cx="469744" cy="259045"/>
    <xdr:sp macro="" textlink="">
      <xdr:nvSpPr>
        <xdr:cNvPr id="166" name="n_2aveValue債務償還比率"/>
        <xdr:cNvSpPr txBox="1"/>
      </xdr:nvSpPr>
      <xdr:spPr>
        <a:xfrm>
          <a:off x="13087427" y="596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53817</xdr:rowOff>
    </xdr:from>
    <xdr:ext cx="469744" cy="259045"/>
    <xdr:sp macro="" textlink="">
      <xdr:nvSpPr>
        <xdr:cNvPr id="167" name="n_3aveValue債務償還比率"/>
        <xdr:cNvSpPr txBox="1"/>
      </xdr:nvSpPr>
      <xdr:spPr>
        <a:xfrm>
          <a:off x="12325427" y="596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9300</xdr:rowOff>
    </xdr:from>
    <xdr:ext cx="469744" cy="259045"/>
    <xdr:sp macro="" textlink="">
      <xdr:nvSpPr>
        <xdr:cNvPr id="168" name="n_4aveValue債務償還比率"/>
        <xdr:cNvSpPr txBox="1"/>
      </xdr:nvSpPr>
      <xdr:spPr>
        <a:xfrm>
          <a:off x="11563427" y="592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21813</xdr:rowOff>
    </xdr:from>
    <xdr:ext cx="469744" cy="259045"/>
    <xdr:sp macro="" textlink="">
      <xdr:nvSpPr>
        <xdr:cNvPr id="169" name="n_1mainValue債務償還比率"/>
        <xdr:cNvSpPr txBox="1"/>
      </xdr:nvSpPr>
      <xdr:spPr>
        <a:xfrm>
          <a:off x="13836727" y="542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68180</xdr:rowOff>
    </xdr:from>
    <xdr:ext cx="469744" cy="259045"/>
    <xdr:sp macro="" textlink="">
      <xdr:nvSpPr>
        <xdr:cNvPr id="170" name="n_2mainValue債務償還比率"/>
        <xdr:cNvSpPr txBox="1"/>
      </xdr:nvSpPr>
      <xdr:spPr>
        <a:xfrm>
          <a:off x="13087427" y="546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134492</xdr:rowOff>
    </xdr:from>
    <xdr:ext cx="469744" cy="259045"/>
    <xdr:sp macro="" textlink="">
      <xdr:nvSpPr>
        <xdr:cNvPr id="171" name="n_3mainValue債務償還比率"/>
        <xdr:cNvSpPr txBox="1"/>
      </xdr:nvSpPr>
      <xdr:spPr>
        <a:xfrm>
          <a:off x="12325427" y="5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147652</xdr:rowOff>
    </xdr:from>
    <xdr:ext cx="469744" cy="259045"/>
    <xdr:sp macro="" textlink="">
      <xdr:nvSpPr>
        <xdr:cNvPr id="172" name="n_4mainValue債務償還比率"/>
        <xdr:cNvSpPr txBox="1"/>
      </xdr:nvSpPr>
      <xdr:spPr>
        <a:xfrm>
          <a:off x="11563427" y="55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栃木県鹿沼市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97,288
95,809
490.64
42,464,699
39,980,203
1,055,685
22,765,869
26,059,676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xdr:cNvCxnSpPr/>
      </xdr:nvCxnSpPr>
      <xdr:spPr>
        <a:xfrm flipV="1">
          <a:off x="46348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xdr:cNvSpPr txBox="1"/>
      </xdr:nvSpPr>
      <xdr:spPr>
        <a:xfrm>
          <a:off x="4673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xdr:cNvSpPr txBox="1"/>
      </xdr:nvSpPr>
      <xdr:spPr>
        <a:xfrm>
          <a:off x="46736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xdr:cNvCxnSpPr/>
      </xdr:nvCxnSpPr>
      <xdr:spPr>
        <a:xfrm>
          <a:off x="4546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8399</xdr:rowOff>
    </xdr:from>
    <xdr:ext cx="405111" cy="259045"/>
    <xdr:sp macro="" textlink="">
      <xdr:nvSpPr>
        <xdr:cNvPr id="60" name="【道路】&#10;有形固定資産減価償却率平均値テキスト"/>
        <xdr:cNvSpPr txBox="1"/>
      </xdr:nvSpPr>
      <xdr:spPr>
        <a:xfrm>
          <a:off x="4673600" y="6180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xdr:cNvSpPr/>
      </xdr:nvSpPr>
      <xdr:spPr>
        <a:xfrm>
          <a:off x="45847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xdr:cNvSpPr/>
      </xdr:nvSpPr>
      <xdr:spPr>
        <a:xfrm>
          <a:off x="196850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55118</xdr:rowOff>
    </xdr:from>
    <xdr:to>
      <xdr:col>6</xdr:col>
      <xdr:colOff>38100</xdr:colOff>
      <xdr:row>35</xdr:row>
      <xdr:rowOff>156718</xdr:rowOff>
    </xdr:to>
    <xdr:sp macro="" textlink="">
      <xdr:nvSpPr>
        <xdr:cNvPr id="65" name="フローチャート: 判断 64"/>
        <xdr:cNvSpPr/>
      </xdr:nvSpPr>
      <xdr:spPr>
        <a:xfrm>
          <a:off x="1079500" y="605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155702</xdr:rowOff>
    </xdr:from>
    <xdr:to>
      <xdr:col>24</xdr:col>
      <xdr:colOff>114300</xdr:colOff>
      <xdr:row>36</xdr:row>
      <xdr:rowOff>85852</xdr:rowOff>
    </xdr:to>
    <xdr:sp macro="" textlink="">
      <xdr:nvSpPr>
        <xdr:cNvPr id="71" name="楕円 70"/>
        <xdr:cNvSpPr/>
      </xdr:nvSpPr>
      <xdr:spPr>
        <a:xfrm>
          <a:off x="4584700" y="615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7129</xdr:rowOff>
    </xdr:from>
    <xdr:ext cx="405111" cy="259045"/>
    <xdr:sp macro="" textlink="">
      <xdr:nvSpPr>
        <xdr:cNvPr id="72" name="【道路】&#10;有形固定資産減価償却率該当値テキスト"/>
        <xdr:cNvSpPr txBox="1"/>
      </xdr:nvSpPr>
      <xdr:spPr>
        <a:xfrm>
          <a:off x="4673600" y="6007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87122</xdr:rowOff>
    </xdr:from>
    <xdr:to>
      <xdr:col>20</xdr:col>
      <xdr:colOff>38100</xdr:colOff>
      <xdr:row>36</xdr:row>
      <xdr:rowOff>17272</xdr:rowOff>
    </xdr:to>
    <xdr:sp macro="" textlink="">
      <xdr:nvSpPr>
        <xdr:cNvPr id="73" name="楕円 72"/>
        <xdr:cNvSpPr/>
      </xdr:nvSpPr>
      <xdr:spPr>
        <a:xfrm>
          <a:off x="3746500" y="608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137922</xdr:rowOff>
    </xdr:from>
    <xdr:to>
      <xdr:col>24</xdr:col>
      <xdr:colOff>63500</xdr:colOff>
      <xdr:row>36</xdr:row>
      <xdr:rowOff>35052</xdr:rowOff>
    </xdr:to>
    <xdr:cxnSp macro="">
      <xdr:nvCxnSpPr>
        <xdr:cNvPr id="74" name="直線コネクタ 73"/>
        <xdr:cNvCxnSpPr/>
      </xdr:nvCxnSpPr>
      <xdr:spPr>
        <a:xfrm>
          <a:off x="3797300" y="613867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48260</xdr:rowOff>
    </xdr:from>
    <xdr:to>
      <xdr:col>15</xdr:col>
      <xdr:colOff>101600</xdr:colOff>
      <xdr:row>35</xdr:row>
      <xdr:rowOff>149860</xdr:rowOff>
    </xdr:to>
    <xdr:sp macro="" textlink="">
      <xdr:nvSpPr>
        <xdr:cNvPr id="75" name="楕円 74"/>
        <xdr:cNvSpPr/>
      </xdr:nvSpPr>
      <xdr:spPr>
        <a:xfrm>
          <a:off x="2857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99060</xdr:rowOff>
    </xdr:from>
    <xdr:to>
      <xdr:col>19</xdr:col>
      <xdr:colOff>177800</xdr:colOff>
      <xdr:row>35</xdr:row>
      <xdr:rowOff>137922</xdr:rowOff>
    </xdr:to>
    <xdr:cxnSp macro="">
      <xdr:nvCxnSpPr>
        <xdr:cNvPr id="76" name="直線コネクタ 75"/>
        <xdr:cNvCxnSpPr/>
      </xdr:nvCxnSpPr>
      <xdr:spPr>
        <a:xfrm>
          <a:off x="2908300" y="609981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20828</xdr:rowOff>
    </xdr:from>
    <xdr:to>
      <xdr:col>10</xdr:col>
      <xdr:colOff>165100</xdr:colOff>
      <xdr:row>35</xdr:row>
      <xdr:rowOff>122428</xdr:rowOff>
    </xdr:to>
    <xdr:sp macro="" textlink="">
      <xdr:nvSpPr>
        <xdr:cNvPr id="77" name="楕円 76"/>
        <xdr:cNvSpPr/>
      </xdr:nvSpPr>
      <xdr:spPr>
        <a:xfrm>
          <a:off x="1968500" y="602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71628</xdr:rowOff>
    </xdr:from>
    <xdr:to>
      <xdr:col>15</xdr:col>
      <xdr:colOff>50800</xdr:colOff>
      <xdr:row>35</xdr:row>
      <xdr:rowOff>99060</xdr:rowOff>
    </xdr:to>
    <xdr:cxnSp macro="">
      <xdr:nvCxnSpPr>
        <xdr:cNvPr id="78" name="直線コネクタ 77"/>
        <xdr:cNvCxnSpPr/>
      </xdr:nvCxnSpPr>
      <xdr:spPr>
        <a:xfrm>
          <a:off x="2019300" y="607237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167132</xdr:rowOff>
    </xdr:from>
    <xdr:to>
      <xdr:col>6</xdr:col>
      <xdr:colOff>38100</xdr:colOff>
      <xdr:row>35</xdr:row>
      <xdr:rowOff>97282</xdr:rowOff>
    </xdr:to>
    <xdr:sp macro="" textlink="">
      <xdr:nvSpPr>
        <xdr:cNvPr id="79" name="楕円 78"/>
        <xdr:cNvSpPr/>
      </xdr:nvSpPr>
      <xdr:spPr>
        <a:xfrm>
          <a:off x="1079500" y="599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46482</xdr:rowOff>
    </xdr:from>
    <xdr:to>
      <xdr:col>10</xdr:col>
      <xdr:colOff>114300</xdr:colOff>
      <xdr:row>35</xdr:row>
      <xdr:rowOff>71628</xdr:rowOff>
    </xdr:to>
    <xdr:cxnSp macro="">
      <xdr:nvCxnSpPr>
        <xdr:cNvPr id="80" name="直線コネクタ 79"/>
        <xdr:cNvCxnSpPr/>
      </xdr:nvCxnSpPr>
      <xdr:spPr>
        <a:xfrm>
          <a:off x="1130300" y="604723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72407</xdr:rowOff>
    </xdr:from>
    <xdr:ext cx="405111" cy="259045"/>
    <xdr:sp macro="" textlink="">
      <xdr:nvSpPr>
        <xdr:cNvPr id="81" name="n_1aveValue【道路】&#10;有形固定資産減価償却率"/>
        <xdr:cNvSpPr txBox="1"/>
      </xdr:nvSpPr>
      <xdr:spPr>
        <a:xfrm>
          <a:off x="35820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3827</xdr:rowOff>
    </xdr:from>
    <xdr:ext cx="405111" cy="259045"/>
    <xdr:sp macro="" textlink="">
      <xdr:nvSpPr>
        <xdr:cNvPr id="82" name="n_2aveValue【道路】&#10;有形固定資産減価償却率"/>
        <xdr:cNvSpPr txBox="1"/>
      </xdr:nvSpPr>
      <xdr:spPr>
        <a:xfrm>
          <a:off x="2705744"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22115</xdr:rowOff>
    </xdr:from>
    <xdr:ext cx="405111" cy="259045"/>
    <xdr:sp macro="" textlink="">
      <xdr:nvSpPr>
        <xdr:cNvPr id="83" name="n_3aveValue【道路】&#10;有形固定資産減価償却率"/>
        <xdr:cNvSpPr txBox="1"/>
      </xdr:nvSpPr>
      <xdr:spPr>
        <a:xfrm>
          <a:off x="1816744" y="6194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147845</xdr:rowOff>
    </xdr:from>
    <xdr:ext cx="405111" cy="259045"/>
    <xdr:sp macro="" textlink="">
      <xdr:nvSpPr>
        <xdr:cNvPr id="84" name="n_4aveValue【道路】&#10;有形固定資産減価償却率"/>
        <xdr:cNvSpPr txBox="1"/>
      </xdr:nvSpPr>
      <xdr:spPr>
        <a:xfrm>
          <a:off x="927744" y="6148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33799</xdr:rowOff>
    </xdr:from>
    <xdr:ext cx="405111" cy="259045"/>
    <xdr:sp macro="" textlink="">
      <xdr:nvSpPr>
        <xdr:cNvPr id="85" name="n_1mainValue【道路】&#10;有形固定資産減価償却率"/>
        <xdr:cNvSpPr txBox="1"/>
      </xdr:nvSpPr>
      <xdr:spPr>
        <a:xfrm>
          <a:off x="3582044" y="586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166387</xdr:rowOff>
    </xdr:from>
    <xdr:ext cx="405111" cy="259045"/>
    <xdr:sp macro="" textlink="">
      <xdr:nvSpPr>
        <xdr:cNvPr id="86" name="n_2mainValue【道路】&#10;有形固定資産減価償却率"/>
        <xdr:cNvSpPr txBox="1"/>
      </xdr:nvSpPr>
      <xdr:spPr>
        <a:xfrm>
          <a:off x="2705744"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138955</xdr:rowOff>
    </xdr:from>
    <xdr:ext cx="405111" cy="259045"/>
    <xdr:sp macro="" textlink="">
      <xdr:nvSpPr>
        <xdr:cNvPr id="87" name="n_3mainValue【道路】&#10;有形固定資産減価償却率"/>
        <xdr:cNvSpPr txBox="1"/>
      </xdr:nvSpPr>
      <xdr:spPr>
        <a:xfrm>
          <a:off x="1816744" y="5796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113809</xdr:rowOff>
    </xdr:from>
    <xdr:ext cx="405111" cy="259045"/>
    <xdr:sp macro="" textlink="">
      <xdr:nvSpPr>
        <xdr:cNvPr id="88" name="n_4mainValue【道路】&#10;有形固定資産減価償却率"/>
        <xdr:cNvSpPr txBox="1"/>
      </xdr:nvSpPr>
      <xdr:spPr>
        <a:xfrm>
          <a:off x="927744" y="577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12" name="直線コネクタ 111"/>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3" name="【道路】&#10;一人当たり延長最小値テキスト"/>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4" name="直線コネクタ 113"/>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5" name="【道路】&#10;一人当たり延長最大値テキスト"/>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6" name="直線コネクタ 115"/>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46041</xdr:rowOff>
    </xdr:from>
    <xdr:ext cx="534377" cy="259045"/>
    <xdr:sp macro="" textlink="">
      <xdr:nvSpPr>
        <xdr:cNvPr id="117" name="【道路】&#10;一人当たり延長平均値テキスト"/>
        <xdr:cNvSpPr txBox="1"/>
      </xdr:nvSpPr>
      <xdr:spPr>
        <a:xfrm>
          <a:off x="10515600" y="6904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8" name="フローチャート: 判断 117"/>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9" name="フローチャート: 判断 118"/>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20" name="フローチャート: 判断 119"/>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21" name="フローチャート: 判断 120"/>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76435</xdr:rowOff>
    </xdr:from>
    <xdr:to>
      <xdr:col>36</xdr:col>
      <xdr:colOff>165100</xdr:colOff>
      <xdr:row>41</xdr:row>
      <xdr:rowOff>6585</xdr:rowOff>
    </xdr:to>
    <xdr:sp macro="" textlink="">
      <xdr:nvSpPr>
        <xdr:cNvPr id="122" name="フローチャート: 判断 121"/>
        <xdr:cNvSpPr/>
      </xdr:nvSpPr>
      <xdr:spPr>
        <a:xfrm>
          <a:off x="6921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19723</xdr:rowOff>
    </xdr:from>
    <xdr:to>
      <xdr:col>55</xdr:col>
      <xdr:colOff>50800</xdr:colOff>
      <xdr:row>40</xdr:row>
      <xdr:rowOff>121323</xdr:rowOff>
    </xdr:to>
    <xdr:sp macro="" textlink="">
      <xdr:nvSpPr>
        <xdr:cNvPr id="128" name="楕円 127"/>
        <xdr:cNvSpPr/>
      </xdr:nvSpPr>
      <xdr:spPr>
        <a:xfrm>
          <a:off x="10426700" y="68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42600</xdr:rowOff>
    </xdr:from>
    <xdr:ext cx="534377" cy="259045"/>
    <xdr:sp macro="" textlink="">
      <xdr:nvSpPr>
        <xdr:cNvPr id="129" name="【道路】&#10;一人当たり延長該当値テキスト"/>
        <xdr:cNvSpPr txBox="1"/>
      </xdr:nvSpPr>
      <xdr:spPr>
        <a:xfrm>
          <a:off x="10515600" y="672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10617</xdr:rowOff>
    </xdr:from>
    <xdr:to>
      <xdr:col>50</xdr:col>
      <xdr:colOff>165100</xdr:colOff>
      <xdr:row>40</xdr:row>
      <xdr:rowOff>112217</xdr:rowOff>
    </xdr:to>
    <xdr:sp macro="" textlink="">
      <xdr:nvSpPr>
        <xdr:cNvPr id="130" name="楕円 129"/>
        <xdr:cNvSpPr/>
      </xdr:nvSpPr>
      <xdr:spPr>
        <a:xfrm>
          <a:off x="9588500" y="686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61417</xdr:rowOff>
    </xdr:from>
    <xdr:to>
      <xdr:col>55</xdr:col>
      <xdr:colOff>0</xdr:colOff>
      <xdr:row>40</xdr:row>
      <xdr:rowOff>70523</xdr:rowOff>
    </xdr:to>
    <xdr:cxnSp macro="">
      <xdr:nvCxnSpPr>
        <xdr:cNvPr id="131" name="直線コネクタ 130"/>
        <xdr:cNvCxnSpPr/>
      </xdr:nvCxnSpPr>
      <xdr:spPr>
        <a:xfrm>
          <a:off x="9639300" y="6919417"/>
          <a:ext cx="838200" cy="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15628</xdr:rowOff>
    </xdr:from>
    <xdr:to>
      <xdr:col>46</xdr:col>
      <xdr:colOff>38100</xdr:colOff>
      <xdr:row>40</xdr:row>
      <xdr:rowOff>117228</xdr:rowOff>
    </xdr:to>
    <xdr:sp macro="" textlink="">
      <xdr:nvSpPr>
        <xdr:cNvPr id="132" name="楕円 131"/>
        <xdr:cNvSpPr/>
      </xdr:nvSpPr>
      <xdr:spPr>
        <a:xfrm>
          <a:off x="8699500" y="687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61417</xdr:rowOff>
    </xdr:from>
    <xdr:to>
      <xdr:col>50</xdr:col>
      <xdr:colOff>114300</xdr:colOff>
      <xdr:row>40</xdr:row>
      <xdr:rowOff>66428</xdr:rowOff>
    </xdr:to>
    <xdr:cxnSp macro="">
      <xdr:nvCxnSpPr>
        <xdr:cNvPr id="133" name="直線コネクタ 132"/>
        <xdr:cNvCxnSpPr/>
      </xdr:nvCxnSpPr>
      <xdr:spPr>
        <a:xfrm flipV="1">
          <a:off x="8750300" y="6919417"/>
          <a:ext cx="889000" cy="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26677</xdr:rowOff>
    </xdr:from>
    <xdr:to>
      <xdr:col>41</xdr:col>
      <xdr:colOff>101600</xdr:colOff>
      <xdr:row>40</xdr:row>
      <xdr:rowOff>128277</xdr:rowOff>
    </xdr:to>
    <xdr:sp macro="" textlink="">
      <xdr:nvSpPr>
        <xdr:cNvPr id="134" name="楕円 133"/>
        <xdr:cNvSpPr/>
      </xdr:nvSpPr>
      <xdr:spPr>
        <a:xfrm>
          <a:off x="7810500" y="688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66428</xdr:rowOff>
    </xdr:from>
    <xdr:to>
      <xdr:col>45</xdr:col>
      <xdr:colOff>177800</xdr:colOff>
      <xdr:row>40</xdr:row>
      <xdr:rowOff>77477</xdr:rowOff>
    </xdr:to>
    <xdr:cxnSp macro="">
      <xdr:nvCxnSpPr>
        <xdr:cNvPr id="135" name="直線コネクタ 134"/>
        <xdr:cNvCxnSpPr/>
      </xdr:nvCxnSpPr>
      <xdr:spPr>
        <a:xfrm flipV="1">
          <a:off x="7861300" y="6924428"/>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29325</xdr:rowOff>
    </xdr:from>
    <xdr:to>
      <xdr:col>36</xdr:col>
      <xdr:colOff>165100</xdr:colOff>
      <xdr:row>40</xdr:row>
      <xdr:rowOff>130925</xdr:rowOff>
    </xdr:to>
    <xdr:sp macro="" textlink="">
      <xdr:nvSpPr>
        <xdr:cNvPr id="136" name="楕円 135"/>
        <xdr:cNvSpPr/>
      </xdr:nvSpPr>
      <xdr:spPr>
        <a:xfrm>
          <a:off x="6921500" y="688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77477</xdr:rowOff>
    </xdr:from>
    <xdr:to>
      <xdr:col>41</xdr:col>
      <xdr:colOff>50800</xdr:colOff>
      <xdr:row>40</xdr:row>
      <xdr:rowOff>80125</xdr:rowOff>
    </xdr:to>
    <xdr:cxnSp macro="">
      <xdr:nvCxnSpPr>
        <xdr:cNvPr id="137" name="直線コネクタ 136"/>
        <xdr:cNvCxnSpPr/>
      </xdr:nvCxnSpPr>
      <xdr:spPr>
        <a:xfrm flipV="1">
          <a:off x="6972300" y="6935477"/>
          <a:ext cx="8890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164075</xdr:rowOff>
    </xdr:from>
    <xdr:ext cx="534377" cy="259045"/>
    <xdr:sp macro="" textlink="">
      <xdr:nvSpPr>
        <xdr:cNvPr id="138" name="n_1aveValue【道路】&#10;一人当たり延長"/>
        <xdr:cNvSpPr txBox="1"/>
      </xdr:nvSpPr>
      <xdr:spPr>
        <a:xfrm>
          <a:off x="9359411" y="702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124127</xdr:rowOff>
    </xdr:from>
    <xdr:ext cx="534377" cy="259045"/>
    <xdr:sp macro="" textlink="">
      <xdr:nvSpPr>
        <xdr:cNvPr id="139" name="n_2aveValue【道路】&#10;一人当たり延長"/>
        <xdr:cNvSpPr txBox="1"/>
      </xdr:nvSpPr>
      <xdr:spPr>
        <a:xfrm>
          <a:off x="8483111" y="69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157427</xdr:rowOff>
    </xdr:from>
    <xdr:ext cx="534377" cy="259045"/>
    <xdr:sp macro="" textlink="">
      <xdr:nvSpPr>
        <xdr:cNvPr id="140" name="n_3aveValue【道路】&#10;一人当たり延長"/>
        <xdr:cNvSpPr txBox="1"/>
      </xdr:nvSpPr>
      <xdr:spPr>
        <a:xfrm>
          <a:off x="75941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169162</xdr:rowOff>
    </xdr:from>
    <xdr:ext cx="534377" cy="259045"/>
    <xdr:sp macro="" textlink="">
      <xdr:nvSpPr>
        <xdr:cNvPr id="141" name="n_4aveValue【道路】&#10;一人当たり延長"/>
        <xdr:cNvSpPr txBox="1"/>
      </xdr:nvSpPr>
      <xdr:spPr>
        <a:xfrm>
          <a:off x="6705111" y="70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128744</xdr:rowOff>
    </xdr:from>
    <xdr:ext cx="534377" cy="259045"/>
    <xdr:sp macro="" textlink="">
      <xdr:nvSpPr>
        <xdr:cNvPr id="142" name="n_1mainValue【道路】&#10;一人当たり延長"/>
        <xdr:cNvSpPr txBox="1"/>
      </xdr:nvSpPr>
      <xdr:spPr>
        <a:xfrm>
          <a:off x="9359411" y="664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133755</xdr:rowOff>
    </xdr:from>
    <xdr:ext cx="534377" cy="259045"/>
    <xdr:sp macro="" textlink="">
      <xdr:nvSpPr>
        <xdr:cNvPr id="143" name="n_2mainValue【道路】&#10;一人当たり延長"/>
        <xdr:cNvSpPr txBox="1"/>
      </xdr:nvSpPr>
      <xdr:spPr>
        <a:xfrm>
          <a:off x="8483111" y="664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144804</xdr:rowOff>
    </xdr:from>
    <xdr:ext cx="534377" cy="259045"/>
    <xdr:sp macro="" textlink="">
      <xdr:nvSpPr>
        <xdr:cNvPr id="144" name="n_3mainValue【道路】&#10;一人当たり延長"/>
        <xdr:cNvSpPr txBox="1"/>
      </xdr:nvSpPr>
      <xdr:spPr>
        <a:xfrm>
          <a:off x="7594111" y="665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147452</xdr:rowOff>
    </xdr:from>
    <xdr:ext cx="534377" cy="259045"/>
    <xdr:sp macro="" textlink="">
      <xdr:nvSpPr>
        <xdr:cNvPr id="145" name="n_4mainValue【道路】&#10;一人当たり延長"/>
        <xdr:cNvSpPr txBox="1"/>
      </xdr:nvSpPr>
      <xdr:spPr>
        <a:xfrm>
          <a:off x="6705111" y="666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70" name="直線コネクタ 169"/>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71" name="【橋りょう・トンネル】&#10;有形固定資産減価償却率最小値テキスト"/>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72" name="直線コネクタ 171"/>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3" name="【橋りょう・トンネ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4" name="直線コネクタ 173"/>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151147</xdr:rowOff>
    </xdr:from>
    <xdr:ext cx="405111" cy="259045"/>
    <xdr:sp macro="" textlink="">
      <xdr:nvSpPr>
        <xdr:cNvPr id="175" name="【橋りょう・トンネル】&#10;有形固定資産減価償却率平均値テキスト"/>
        <xdr:cNvSpPr txBox="1"/>
      </xdr:nvSpPr>
      <xdr:spPr>
        <a:xfrm>
          <a:off x="4673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6" name="フローチャート: 判断 175"/>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7" name="フローチャート: 判断 176"/>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8" name="フローチャート: 判断 177"/>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9" name="フローチャート: 判断 178"/>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80" name="フローチャート: 判断 179"/>
        <xdr:cNvSpPr/>
      </xdr:nvSpPr>
      <xdr:spPr>
        <a:xfrm>
          <a:off x="1079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53975</xdr:rowOff>
    </xdr:from>
    <xdr:to>
      <xdr:col>24</xdr:col>
      <xdr:colOff>114300</xdr:colOff>
      <xdr:row>60</xdr:row>
      <xdr:rowOff>155575</xdr:rowOff>
    </xdr:to>
    <xdr:sp macro="" textlink="">
      <xdr:nvSpPr>
        <xdr:cNvPr id="186" name="楕円 185"/>
        <xdr:cNvSpPr/>
      </xdr:nvSpPr>
      <xdr:spPr>
        <a:xfrm>
          <a:off x="4584700" y="103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32402</xdr:rowOff>
    </xdr:from>
    <xdr:ext cx="405111" cy="259045"/>
    <xdr:sp macro="" textlink="">
      <xdr:nvSpPr>
        <xdr:cNvPr id="187" name="【橋りょう・トンネル】&#10;有形固定資産減価償却率該当値テキスト"/>
        <xdr:cNvSpPr txBox="1"/>
      </xdr:nvSpPr>
      <xdr:spPr>
        <a:xfrm>
          <a:off x="4673600"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40640</xdr:rowOff>
    </xdr:from>
    <xdr:to>
      <xdr:col>20</xdr:col>
      <xdr:colOff>38100</xdr:colOff>
      <xdr:row>60</xdr:row>
      <xdr:rowOff>142240</xdr:rowOff>
    </xdr:to>
    <xdr:sp macro="" textlink="">
      <xdr:nvSpPr>
        <xdr:cNvPr id="188" name="楕円 187"/>
        <xdr:cNvSpPr/>
      </xdr:nvSpPr>
      <xdr:spPr>
        <a:xfrm>
          <a:off x="3746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91440</xdr:rowOff>
    </xdr:from>
    <xdr:to>
      <xdr:col>24</xdr:col>
      <xdr:colOff>63500</xdr:colOff>
      <xdr:row>60</xdr:row>
      <xdr:rowOff>104775</xdr:rowOff>
    </xdr:to>
    <xdr:cxnSp macro="">
      <xdr:nvCxnSpPr>
        <xdr:cNvPr id="189" name="直線コネクタ 188"/>
        <xdr:cNvCxnSpPr/>
      </xdr:nvCxnSpPr>
      <xdr:spPr>
        <a:xfrm>
          <a:off x="3797300" y="1037844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13970</xdr:rowOff>
    </xdr:from>
    <xdr:to>
      <xdr:col>15</xdr:col>
      <xdr:colOff>101600</xdr:colOff>
      <xdr:row>60</xdr:row>
      <xdr:rowOff>115570</xdr:rowOff>
    </xdr:to>
    <xdr:sp macro="" textlink="">
      <xdr:nvSpPr>
        <xdr:cNvPr id="190" name="楕円 189"/>
        <xdr:cNvSpPr/>
      </xdr:nvSpPr>
      <xdr:spPr>
        <a:xfrm>
          <a:off x="2857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64770</xdr:rowOff>
    </xdr:from>
    <xdr:to>
      <xdr:col>19</xdr:col>
      <xdr:colOff>177800</xdr:colOff>
      <xdr:row>60</xdr:row>
      <xdr:rowOff>91440</xdr:rowOff>
    </xdr:to>
    <xdr:cxnSp macro="">
      <xdr:nvCxnSpPr>
        <xdr:cNvPr id="191" name="直線コネクタ 190"/>
        <xdr:cNvCxnSpPr/>
      </xdr:nvCxnSpPr>
      <xdr:spPr>
        <a:xfrm>
          <a:off x="2908300" y="103517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92" name="楕円 191"/>
        <xdr:cNvSpPr/>
      </xdr:nvSpPr>
      <xdr:spPr>
        <a:xfrm>
          <a:off x="1968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38100</xdr:rowOff>
    </xdr:from>
    <xdr:to>
      <xdr:col>15</xdr:col>
      <xdr:colOff>50800</xdr:colOff>
      <xdr:row>60</xdr:row>
      <xdr:rowOff>64770</xdr:rowOff>
    </xdr:to>
    <xdr:cxnSp macro="">
      <xdr:nvCxnSpPr>
        <xdr:cNvPr id="193" name="直線コネクタ 192"/>
        <xdr:cNvCxnSpPr/>
      </xdr:nvCxnSpPr>
      <xdr:spPr>
        <a:xfrm>
          <a:off x="2019300" y="103251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124460</xdr:rowOff>
    </xdr:from>
    <xdr:to>
      <xdr:col>6</xdr:col>
      <xdr:colOff>38100</xdr:colOff>
      <xdr:row>60</xdr:row>
      <xdr:rowOff>54610</xdr:rowOff>
    </xdr:to>
    <xdr:sp macro="" textlink="">
      <xdr:nvSpPr>
        <xdr:cNvPr id="194" name="楕円 193"/>
        <xdr:cNvSpPr/>
      </xdr:nvSpPr>
      <xdr:spPr>
        <a:xfrm>
          <a:off x="1079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3810</xdr:rowOff>
    </xdr:from>
    <xdr:to>
      <xdr:col>10</xdr:col>
      <xdr:colOff>114300</xdr:colOff>
      <xdr:row>60</xdr:row>
      <xdr:rowOff>38100</xdr:rowOff>
    </xdr:to>
    <xdr:cxnSp macro="">
      <xdr:nvCxnSpPr>
        <xdr:cNvPr id="195" name="直線コネクタ 194"/>
        <xdr:cNvCxnSpPr/>
      </xdr:nvCxnSpPr>
      <xdr:spPr>
        <a:xfrm>
          <a:off x="1130300" y="102908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50182</xdr:rowOff>
    </xdr:from>
    <xdr:ext cx="405111" cy="259045"/>
    <xdr:sp macro="" textlink="">
      <xdr:nvSpPr>
        <xdr:cNvPr id="196" name="n_1aveValue【橋りょう・トンネル】&#10;有形固定資産減価償却率"/>
        <xdr:cNvSpPr txBox="1"/>
      </xdr:nvSpPr>
      <xdr:spPr>
        <a:xfrm>
          <a:off x="35820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12082</xdr:rowOff>
    </xdr:from>
    <xdr:ext cx="405111" cy="259045"/>
    <xdr:sp macro="" textlink="">
      <xdr:nvSpPr>
        <xdr:cNvPr id="197" name="n_2aveValue【橋りょう・トンネル】&#10;有形固定資産減価償却率"/>
        <xdr:cNvSpPr txBox="1"/>
      </xdr:nvSpPr>
      <xdr:spPr>
        <a:xfrm>
          <a:off x="2705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156862</xdr:rowOff>
    </xdr:from>
    <xdr:ext cx="405111" cy="259045"/>
    <xdr:sp macro="" textlink="">
      <xdr:nvSpPr>
        <xdr:cNvPr id="198" name="n_3aveValue【橋りょう・トンネル】&#10;有形固定資産減価償却率"/>
        <xdr:cNvSpPr txBox="1"/>
      </xdr:nvSpPr>
      <xdr:spPr>
        <a:xfrm>
          <a:off x="1816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130192</xdr:rowOff>
    </xdr:from>
    <xdr:ext cx="405111" cy="259045"/>
    <xdr:sp macro="" textlink="">
      <xdr:nvSpPr>
        <xdr:cNvPr id="199" name="n_4aveValue【橋りょう・トンネル】&#10;有形固定資産減価償却率"/>
        <xdr:cNvSpPr txBox="1"/>
      </xdr:nvSpPr>
      <xdr:spPr>
        <a:xfrm>
          <a:off x="927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133367</xdr:rowOff>
    </xdr:from>
    <xdr:ext cx="405111" cy="259045"/>
    <xdr:sp macro="" textlink="">
      <xdr:nvSpPr>
        <xdr:cNvPr id="200" name="n_1mainValue【橋りょう・トンネル】&#10;有形固定資産減価償却率"/>
        <xdr:cNvSpPr txBox="1"/>
      </xdr:nvSpPr>
      <xdr:spPr>
        <a:xfrm>
          <a:off x="3582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106697</xdr:rowOff>
    </xdr:from>
    <xdr:ext cx="405111" cy="259045"/>
    <xdr:sp macro="" textlink="">
      <xdr:nvSpPr>
        <xdr:cNvPr id="201" name="n_2mainValue【橋りょう・トンネル】&#10;有形固定資産減価償却率"/>
        <xdr:cNvSpPr txBox="1"/>
      </xdr:nvSpPr>
      <xdr:spPr>
        <a:xfrm>
          <a:off x="27057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80027</xdr:rowOff>
    </xdr:from>
    <xdr:ext cx="405111" cy="259045"/>
    <xdr:sp macro="" textlink="">
      <xdr:nvSpPr>
        <xdr:cNvPr id="202" name="n_3mainValue【橋りょう・トンネル】&#10;有形固定資産減価償却率"/>
        <xdr:cNvSpPr txBox="1"/>
      </xdr:nvSpPr>
      <xdr:spPr>
        <a:xfrm>
          <a:off x="1816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45737</xdr:rowOff>
    </xdr:from>
    <xdr:ext cx="405111" cy="259045"/>
    <xdr:sp macro="" textlink="">
      <xdr:nvSpPr>
        <xdr:cNvPr id="203" name="n_4mainValue【橋りょう・トンネル】&#10;有形固定資産減価償却率"/>
        <xdr:cNvSpPr txBox="1"/>
      </xdr:nvSpPr>
      <xdr:spPr>
        <a:xfrm>
          <a:off x="927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9" name="テキスト ボックス 21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1" name="テキスト ボックス 22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25" name="直線コネクタ 224"/>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26" name="【橋りょう・トンネル】&#10;一人当たり有形固定資産（償却資産）額最小値テキスト"/>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27" name="直線コネクタ 226"/>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28" name="【橋りょう・トンネル】&#10;一人当たり有形固定資産（償却資産）額最大値テキスト"/>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9" name="直線コネクタ 228"/>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14340</xdr:rowOff>
    </xdr:from>
    <xdr:ext cx="599010" cy="259045"/>
    <xdr:sp macro="" textlink="">
      <xdr:nvSpPr>
        <xdr:cNvPr id="230" name="【橋りょう・トンネル】&#10;一人当たり有形固定資産（償却資産）額平均値テキスト"/>
        <xdr:cNvSpPr txBox="1"/>
      </xdr:nvSpPr>
      <xdr:spPr>
        <a:xfrm>
          <a:off x="10515600" y="10301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31" name="フローチャート: 判断 230"/>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32" name="フローチャート: 判断 231"/>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33" name="フローチャート: 判断 232"/>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34" name="フローチャート: 判断 233"/>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35" name="フローチャート: 判断 234"/>
        <xdr:cNvSpPr/>
      </xdr:nvSpPr>
      <xdr:spPr>
        <a:xfrm>
          <a:off x="6921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107962</xdr:rowOff>
    </xdr:from>
    <xdr:to>
      <xdr:col>55</xdr:col>
      <xdr:colOff>50800</xdr:colOff>
      <xdr:row>62</xdr:row>
      <xdr:rowOff>38112</xdr:rowOff>
    </xdr:to>
    <xdr:sp macro="" textlink="">
      <xdr:nvSpPr>
        <xdr:cNvPr id="241" name="楕円 240"/>
        <xdr:cNvSpPr/>
      </xdr:nvSpPr>
      <xdr:spPr>
        <a:xfrm>
          <a:off x="10426700" y="1056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86389</xdr:rowOff>
    </xdr:from>
    <xdr:ext cx="599010" cy="259045"/>
    <xdr:sp macro="" textlink="">
      <xdr:nvSpPr>
        <xdr:cNvPr id="242" name="【橋りょう・トンネル】&#10;一人当たり有形固定資産（償却資産）額該当値テキスト"/>
        <xdr:cNvSpPr txBox="1"/>
      </xdr:nvSpPr>
      <xdr:spPr>
        <a:xfrm>
          <a:off x="10515600" y="10544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110425</xdr:rowOff>
    </xdr:from>
    <xdr:to>
      <xdr:col>50</xdr:col>
      <xdr:colOff>165100</xdr:colOff>
      <xdr:row>62</xdr:row>
      <xdr:rowOff>40575</xdr:rowOff>
    </xdr:to>
    <xdr:sp macro="" textlink="">
      <xdr:nvSpPr>
        <xdr:cNvPr id="243" name="楕円 242"/>
        <xdr:cNvSpPr/>
      </xdr:nvSpPr>
      <xdr:spPr>
        <a:xfrm>
          <a:off x="9588500" y="1056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158762</xdr:rowOff>
    </xdr:from>
    <xdr:to>
      <xdr:col>55</xdr:col>
      <xdr:colOff>0</xdr:colOff>
      <xdr:row>61</xdr:row>
      <xdr:rowOff>161225</xdr:rowOff>
    </xdr:to>
    <xdr:cxnSp macro="">
      <xdr:nvCxnSpPr>
        <xdr:cNvPr id="244" name="直線コネクタ 243"/>
        <xdr:cNvCxnSpPr/>
      </xdr:nvCxnSpPr>
      <xdr:spPr>
        <a:xfrm flipV="1">
          <a:off x="9639300" y="10617212"/>
          <a:ext cx="838200" cy="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115401</xdr:rowOff>
    </xdr:from>
    <xdr:to>
      <xdr:col>46</xdr:col>
      <xdr:colOff>38100</xdr:colOff>
      <xdr:row>62</xdr:row>
      <xdr:rowOff>45551</xdr:rowOff>
    </xdr:to>
    <xdr:sp macro="" textlink="">
      <xdr:nvSpPr>
        <xdr:cNvPr id="245" name="楕円 244"/>
        <xdr:cNvSpPr/>
      </xdr:nvSpPr>
      <xdr:spPr>
        <a:xfrm>
          <a:off x="8699500" y="1057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161225</xdr:rowOff>
    </xdr:from>
    <xdr:to>
      <xdr:col>50</xdr:col>
      <xdr:colOff>114300</xdr:colOff>
      <xdr:row>61</xdr:row>
      <xdr:rowOff>166201</xdr:rowOff>
    </xdr:to>
    <xdr:cxnSp macro="">
      <xdr:nvCxnSpPr>
        <xdr:cNvPr id="246" name="直線コネクタ 245"/>
        <xdr:cNvCxnSpPr/>
      </xdr:nvCxnSpPr>
      <xdr:spPr>
        <a:xfrm flipV="1">
          <a:off x="8750300" y="10619675"/>
          <a:ext cx="889000" cy="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120462</xdr:rowOff>
    </xdr:from>
    <xdr:to>
      <xdr:col>41</xdr:col>
      <xdr:colOff>101600</xdr:colOff>
      <xdr:row>62</xdr:row>
      <xdr:rowOff>50612</xdr:rowOff>
    </xdr:to>
    <xdr:sp macro="" textlink="">
      <xdr:nvSpPr>
        <xdr:cNvPr id="247" name="楕円 246"/>
        <xdr:cNvSpPr/>
      </xdr:nvSpPr>
      <xdr:spPr>
        <a:xfrm>
          <a:off x="7810500" y="1057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166201</xdr:rowOff>
    </xdr:from>
    <xdr:to>
      <xdr:col>45</xdr:col>
      <xdr:colOff>177800</xdr:colOff>
      <xdr:row>61</xdr:row>
      <xdr:rowOff>171262</xdr:rowOff>
    </xdr:to>
    <xdr:cxnSp macro="">
      <xdr:nvCxnSpPr>
        <xdr:cNvPr id="248" name="直線コネクタ 247"/>
        <xdr:cNvCxnSpPr/>
      </xdr:nvCxnSpPr>
      <xdr:spPr>
        <a:xfrm flipV="1">
          <a:off x="7861300" y="10624651"/>
          <a:ext cx="889000" cy="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122499</xdr:rowOff>
    </xdr:from>
    <xdr:to>
      <xdr:col>36</xdr:col>
      <xdr:colOff>165100</xdr:colOff>
      <xdr:row>62</xdr:row>
      <xdr:rowOff>52649</xdr:rowOff>
    </xdr:to>
    <xdr:sp macro="" textlink="">
      <xdr:nvSpPr>
        <xdr:cNvPr id="249" name="楕円 248"/>
        <xdr:cNvSpPr/>
      </xdr:nvSpPr>
      <xdr:spPr>
        <a:xfrm>
          <a:off x="6921500" y="1058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171262</xdr:rowOff>
    </xdr:from>
    <xdr:to>
      <xdr:col>41</xdr:col>
      <xdr:colOff>50800</xdr:colOff>
      <xdr:row>62</xdr:row>
      <xdr:rowOff>1849</xdr:rowOff>
    </xdr:to>
    <xdr:cxnSp macro="">
      <xdr:nvCxnSpPr>
        <xdr:cNvPr id="250" name="直線コネクタ 249"/>
        <xdr:cNvCxnSpPr/>
      </xdr:nvCxnSpPr>
      <xdr:spPr>
        <a:xfrm flipV="1">
          <a:off x="6972300" y="10629712"/>
          <a:ext cx="889000" cy="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119701</xdr:rowOff>
    </xdr:from>
    <xdr:ext cx="599010" cy="259045"/>
    <xdr:sp macro="" textlink="">
      <xdr:nvSpPr>
        <xdr:cNvPr id="251" name="n_1aveValue【橋りょう・トンネル】&#10;一人当たり有形固定資産（償却資産）額"/>
        <xdr:cNvSpPr txBox="1"/>
      </xdr:nvSpPr>
      <xdr:spPr>
        <a:xfrm>
          <a:off x="93270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135333</xdr:rowOff>
    </xdr:from>
    <xdr:ext cx="599010" cy="259045"/>
    <xdr:sp macro="" textlink="">
      <xdr:nvSpPr>
        <xdr:cNvPr id="252" name="n_2aveValue【橋りょう・トンネル】&#10;一人当たり有形固定資産（償却資産）額"/>
        <xdr:cNvSpPr txBox="1"/>
      </xdr:nvSpPr>
      <xdr:spPr>
        <a:xfrm>
          <a:off x="8450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154460</xdr:rowOff>
    </xdr:from>
    <xdr:ext cx="599010" cy="259045"/>
    <xdr:sp macro="" textlink="">
      <xdr:nvSpPr>
        <xdr:cNvPr id="253" name="n_3aveValue【橋りょう・トンネル】&#10;一人当たり有形固定資産（償却資産）額"/>
        <xdr:cNvSpPr txBox="1"/>
      </xdr:nvSpPr>
      <xdr:spPr>
        <a:xfrm>
          <a:off x="7561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161755</xdr:rowOff>
    </xdr:from>
    <xdr:ext cx="599010" cy="259045"/>
    <xdr:sp macro="" textlink="">
      <xdr:nvSpPr>
        <xdr:cNvPr id="254" name="n_4aveValue【橋りょう・トンネル】&#10;一人当たり有形固定資産（償却資産）額"/>
        <xdr:cNvSpPr txBox="1"/>
      </xdr:nvSpPr>
      <xdr:spPr>
        <a:xfrm>
          <a:off x="6672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31702</xdr:rowOff>
    </xdr:from>
    <xdr:ext cx="599010" cy="259045"/>
    <xdr:sp macro="" textlink="">
      <xdr:nvSpPr>
        <xdr:cNvPr id="255" name="n_1mainValue【橋りょう・トンネル】&#10;一人当たり有形固定資産（償却資産）額"/>
        <xdr:cNvSpPr txBox="1"/>
      </xdr:nvSpPr>
      <xdr:spPr>
        <a:xfrm>
          <a:off x="9327095" y="10661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36678</xdr:rowOff>
    </xdr:from>
    <xdr:ext cx="599010" cy="259045"/>
    <xdr:sp macro="" textlink="">
      <xdr:nvSpPr>
        <xdr:cNvPr id="256" name="n_2mainValue【橋りょう・トンネル】&#10;一人当たり有形固定資産（償却資産）額"/>
        <xdr:cNvSpPr txBox="1"/>
      </xdr:nvSpPr>
      <xdr:spPr>
        <a:xfrm>
          <a:off x="8450795" y="1066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41739</xdr:rowOff>
    </xdr:from>
    <xdr:ext cx="599010" cy="259045"/>
    <xdr:sp macro="" textlink="">
      <xdr:nvSpPr>
        <xdr:cNvPr id="257" name="n_3mainValue【橋りょう・トンネル】&#10;一人当たり有形固定資産（償却資産）額"/>
        <xdr:cNvSpPr txBox="1"/>
      </xdr:nvSpPr>
      <xdr:spPr>
        <a:xfrm>
          <a:off x="7561795" y="10671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43776</xdr:rowOff>
    </xdr:from>
    <xdr:ext cx="599010" cy="259045"/>
    <xdr:sp macro="" textlink="">
      <xdr:nvSpPr>
        <xdr:cNvPr id="258" name="n_4mainValue【橋りょう・トンネル】&#10;一人当たり有形固定資産（償却資産）額"/>
        <xdr:cNvSpPr txBox="1"/>
      </xdr:nvSpPr>
      <xdr:spPr>
        <a:xfrm>
          <a:off x="6672795" y="1067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0" name="直線コネクタ 26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1" name="テキスト ボックス 270"/>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2" name="直線コネクタ 27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3" name="テキスト ボックス 27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4" name="直線コネクタ 27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5" name="テキスト ボックス 27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6" name="直線コネクタ 27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7" name="テキスト ボックス 27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8" name="直線コネクタ 27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9" name="テキスト ボックス 27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0" name="直線コネクタ 27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1" name="テキスト ボックス 280"/>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84" name="直線コネクタ 283"/>
        <xdr:cNvCxnSpPr/>
      </xdr:nvCxnSpPr>
      <xdr:spPr>
        <a:xfrm flipV="1">
          <a:off x="46348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85" name="【公営住宅】&#10;有形固定資産減価償却率最小値テキスト"/>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86" name="直線コネクタ 285"/>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87" name="【公営住宅】&#10;有形固定資産減価償却率最大値テキスト"/>
        <xdr:cNvSpPr txBox="1"/>
      </xdr:nvSpPr>
      <xdr:spPr>
        <a:xfrm>
          <a:off x="46736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88" name="直線コネクタ 287"/>
        <xdr:cNvCxnSpPr/>
      </xdr:nvCxnSpPr>
      <xdr:spPr>
        <a:xfrm>
          <a:off x="4546600" y="133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97989</xdr:rowOff>
    </xdr:from>
    <xdr:ext cx="405111" cy="259045"/>
    <xdr:sp macro="" textlink="">
      <xdr:nvSpPr>
        <xdr:cNvPr id="289" name="【公営住宅】&#10;有形固定資産減価償却率平均値テキスト"/>
        <xdr:cNvSpPr txBox="1"/>
      </xdr:nvSpPr>
      <xdr:spPr>
        <a:xfrm>
          <a:off x="4673600" y="1432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90" name="フローチャート: 判断 289"/>
        <xdr:cNvSpPr/>
      </xdr:nvSpPr>
      <xdr:spPr>
        <a:xfrm>
          <a:off x="4584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91" name="フローチャート: 判断 290"/>
        <xdr:cNvSpPr/>
      </xdr:nvSpPr>
      <xdr:spPr>
        <a:xfrm>
          <a:off x="3746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92" name="フローチャート: 判断 291"/>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93" name="フローチャート: 判断 292"/>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152219</xdr:rowOff>
    </xdr:from>
    <xdr:to>
      <xdr:col>6</xdr:col>
      <xdr:colOff>38100</xdr:colOff>
      <xdr:row>83</xdr:row>
      <xdr:rowOff>82369</xdr:rowOff>
    </xdr:to>
    <xdr:sp macro="" textlink="">
      <xdr:nvSpPr>
        <xdr:cNvPr id="294" name="フローチャート: 判断 293"/>
        <xdr:cNvSpPr/>
      </xdr:nvSpPr>
      <xdr:spPr>
        <a:xfrm>
          <a:off x="1079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11793</xdr:rowOff>
    </xdr:from>
    <xdr:to>
      <xdr:col>24</xdr:col>
      <xdr:colOff>114300</xdr:colOff>
      <xdr:row>83</xdr:row>
      <xdr:rowOff>113393</xdr:rowOff>
    </xdr:to>
    <xdr:sp macro="" textlink="">
      <xdr:nvSpPr>
        <xdr:cNvPr id="300" name="楕円 299"/>
        <xdr:cNvSpPr/>
      </xdr:nvSpPr>
      <xdr:spPr>
        <a:xfrm>
          <a:off x="45847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34670</xdr:rowOff>
    </xdr:from>
    <xdr:ext cx="405111" cy="259045"/>
    <xdr:sp macro="" textlink="">
      <xdr:nvSpPr>
        <xdr:cNvPr id="301" name="【公営住宅】&#10;有形固定資産減価償却率該当値テキスト"/>
        <xdr:cNvSpPr txBox="1"/>
      </xdr:nvSpPr>
      <xdr:spPr>
        <a:xfrm>
          <a:off x="4673600" y="14093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148952</xdr:rowOff>
    </xdr:from>
    <xdr:to>
      <xdr:col>20</xdr:col>
      <xdr:colOff>38100</xdr:colOff>
      <xdr:row>83</xdr:row>
      <xdr:rowOff>79102</xdr:rowOff>
    </xdr:to>
    <xdr:sp macro="" textlink="">
      <xdr:nvSpPr>
        <xdr:cNvPr id="302" name="楕円 301"/>
        <xdr:cNvSpPr/>
      </xdr:nvSpPr>
      <xdr:spPr>
        <a:xfrm>
          <a:off x="3746500" y="1420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28302</xdr:rowOff>
    </xdr:from>
    <xdr:to>
      <xdr:col>24</xdr:col>
      <xdr:colOff>63500</xdr:colOff>
      <xdr:row>83</xdr:row>
      <xdr:rowOff>62593</xdr:rowOff>
    </xdr:to>
    <xdr:cxnSp macro="">
      <xdr:nvCxnSpPr>
        <xdr:cNvPr id="303" name="直線コネクタ 302"/>
        <xdr:cNvCxnSpPr/>
      </xdr:nvCxnSpPr>
      <xdr:spPr>
        <a:xfrm>
          <a:off x="3797300" y="14258652"/>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91802</xdr:rowOff>
    </xdr:from>
    <xdr:to>
      <xdr:col>15</xdr:col>
      <xdr:colOff>101600</xdr:colOff>
      <xdr:row>83</xdr:row>
      <xdr:rowOff>21952</xdr:rowOff>
    </xdr:to>
    <xdr:sp macro="" textlink="">
      <xdr:nvSpPr>
        <xdr:cNvPr id="304" name="楕円 303"/>
        <xdr:cNvSpPr/>
      </xdr:nvSpPr>
      <xdr:spPr>
        <a:xfrm>
          <a:off x="2857500" y="141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142602</xdr:rowOff>
    </xdr:from>
    <xdr:to>
      <xdr:col>19</xdr:col>
      <xdr:colOff>177800</xdr:colOff>
      <xdr:row>83</xdr:row>
      <xdr:rowOff>28302</xdr:rowOff>
    </xdr:to>
    <xdr:cxnSp macro="">
      <xdr:nvCxnSpPr>
        <xdr:cNvPr id="305" name="直線コネクタ 304"/>
        <xdr:cNvCxnSpPr/>
      </xdr:nvCxnSpPr>
      <xdr:spPr>
        <a:xfrm>
          <a:off x="2908300" y="1420150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59145</xdr:rowOff>
    </xdr:from>
    <xdr:to>
      <xdr:col>10</xdr:col>
      <xdr:colOff>165100</xdr:colOff>
      <xdr:row>82</xdr:row>
      <xdr:rowOff>160745</xdr:rowOff>
    </xdr:to>
    <xdr:sp macro="" textlink="">
      <xdr:nvSpPr>
        <xdr:cNvPr id="306" name="楕円 305"/>
        <xdr:cNvSpPr/>
      </xdr:nvSpPr>
      <xdr:spPr>
        <a:xfrm>
          <a:off x="1968500" y="141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109945</xdr:rowOff>
    </xdr:from>
    <xdr:to>
      <xdr:col>15</xdr:col>
      <xdr:colOff>50800</xdr:colOff>
      <xdr:row>82</xdr:row>
      <xdr:rowOff>142602</xdr:rowOff>
    </xdr:to>
    <xdr:cxnSp macro="">
      <xdr:nvCxnSpPr>
        <xdr:cNvPr id="307" name="直線コネクタ 306"/>
        <xdr:cNvCxnSpPr/>
      </xdr:nvCxnSpPr>
      <xdr:spPr>
        <a:xfrm>
          <a:off x="2019300" y="1416884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23223</xdr:rowOff>
    </xdr:from>
    <xdr:to>
      <xdr:col>6</xdr:col>
      <xdr:colOff>38100</xdr:colOff>
      <xdr:row>82</xdr:row>
      <xdr:rowOff>124823</xdr:rowOff>
    </xdr:to>
    <xdr:sp macro="" textlink="">
      <xdr:nvSpPr>
        <xdr:cNvPr id="308" name="楕円 307"/>
        <xdr:cNvSpPr/>
      </xdr:nvSpPr>
      <xdr:spPr>
        <a:xfrm>
          <a:off x="1079500" y="1408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74023</xdr:rowOff>
    </xdr:from>
    <xdr:to>
      <xdr:col>10</xdr:col>
      <xdr:colOff>114300</xdr:colOff>
      <xdr:row>82</xdr:row>
      <xdr:rowOff>109945</xdr:rowOff>
    </xdr:to>
    <xdr:cxnSp macro="">
      <xdr:nvCxnSpPr>
        <xdr:cNvPr id="309" name="直線コネクタ 308"/>
        <xdr:cNvCxnSpPr/>
      </xdr:nvCxnSpPr>
      <xdr:spPr>
        <a:xfrm>
          <a:off x="1130300" y="1413292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3283</xdr:rowOff>
    </xdr:from>
    <xdr:ext cx="405111" cy="259045"/>
    <xdr:sp macro="" textlink="">
      <xdr:nvSpPr>
        <xdr:cNvPr id="310" name="n_1aveValue【公営住宅】&#10;有形固定資産減価償却率"/>
        <xdr:cNvSpPr txBox="1"/>
      </xdr:nvSpPr>
      <xdr:spPr>
        <a:xfrm>
          <a:off x="35820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142076</xdr:rowOff>
    </xdr:from>
    <xdr:ext cx="405111" cy="259045"/>
    <xdr:sp macro="" textlink="">
      <xdr:nvSpPr>
        <xdr:cNvPr id="311" name="n_2aveValue【公営住宅】&#10;有形固定資産減価償却率"/>
        <xdr:cNvSpPr txBox="1"/>
      </xdr:nvSpPr>
      <xdr:spPr>
        <a:xfrm>
          <a:off x="2705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135545</xdr:rowOff>
    </xdr:from>
    <xdr:ext cx="405111" cy="259045"/>
    <xdr:sp macro="" textlink="">
      <xdr:nvSpPr>
        <xdr:cNvPr id="312" name="n_3aveValue【公営住宅】&#10;有形固定資産減価償却率"/>
        <xdr:cNvSpPr txBox="1"/>
      </xdr:nvSpPr>
      <xdr:spPr>
        <a:xfrm>
          <a:off x="1816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73496</xdr:rowOff>
    </xdr:from>
    <xdr:ext cx="405111" cy="259045"/>
    <xdr:sp macro="" textlink="">
      <xdr:nvSpPr>
        <xdr:cNvPr id="313" name="n_4aveValue【公営住宅】&#10;有形固定資産減価償却率"/>
        <xdr:cNvSpPr txBox="1"/>
      </xdr:nvSpPr>
      <xdr:spPr>
        <a:xfrm>
          <a:off x="9277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95629</xdr:rowOff>
    </xdr:from>
    <xdr:ext cx="405111" cy="259045"/>
    <xdr:sp macro="" textlink="">
      <xdr:nvSpPr>
        <xdr:cNvPr id="314" name="n_1mainValue【公営住宅】&#10;有形固定資産減価償却率"/>
        <xdr:cNvSpPr txBox="1"/>
      </xdr:nvSpPr>
      <xdr:spPr>
        <a:xfrm>
          <a:off x="3582044" y="1398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38479</xdr:rowOff>
    </xdr:from>
    <xdr:ext cx="405111" cy="259045"/>
    <xdr:sp macro="" textlink="">
      <xdr:nvSpPr>
        <xdr:cNvPr id="315" name="n_2mainValue【公営住宅】&#10;有形固定資産減価償却率"/>
        <xdr:cNvSpPr txBox="1"/>
      </xdr:nvSpPr>
      <xdr:spPr>
        <a:xfrm>
          <a:off x="2705744" y="1392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5822</xdr:rowOff>
    </xdr:from>
    <xdr:ext cx="405111" cy="259045"/>
    <xdr:sp macro="" textlink="">
      <xdr:nvSpPr>
        <xdr:cNvPr id="316" name="n_3mainValue【公営住宅】&#10;有形固定資産減価償却率"/>
        <xdr:cNvSpPr txBox="1"/>
      </xdr:nvSpPr>
      <xdr:spPr>
        <a:xfrm>
          <a:off x="1816744" y="138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141350</xdr:rowOff>
    </xdr:from>
    <xdr:ext cx="405111" cy="259045"/>
    <xdr:sp macro="" textlink="">
      <xdr:nvSpPr>
        <xdr:cNvPr id="317" name="n_4mainValue【公営住宅】&#10;有形固定資産減価償却率"/>
        <xdr:cNvSpPr txBox="1"/>
      </xdr:nvSpPr>
      <xdr:spPr>
        <a:xfrm>
          <a:off x="927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41" name="直線コネクタ 340"/>
        <xdr:cNvCxnSpPr/>
      </xdr:nvCxnSpPr>
      <xdr:spPr>
        <a:xfrm flipV="1">
          <a:off x="10476865"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2"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3" name="直線コネクタ 342"/>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44" name="【公営住宅】&#10;一人当たり面積最大値テキスト"/>
        <xdr:cNvSpPr txBox="1"/>
      </xdr:nvSpPr>
      <xdr:spPr>
        <a:xfrm>
          <a:off x="105156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45" name="直線コネクタ 344"/>
        <xdr:cNvCxnSpPr/>
      </xdr:nvCxnSpPr>
      <xdr:spPr>
        <a:xfrm>
          <a:off x="10388600" y="13542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46" name="【公営住宅】&#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7" name="フローチャート: 判断 346"/>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48" name="フローチャート: 判断 347"/>
        <xdr:cNvSpPr/>
      </xdr:nvSpPr>
      <xdr:spPr>
        <a:xfrm>
          <a:off x="958850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49" name="フローチャート: 判断 348"/>
        <xdr:cNvSpPr/>
      </xdr:nvSpPr>
      <xdr:spPr>
        <a:xfrm>
          <a:off x="8699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50" name="フローチャート: 判断 349"/>
        <xdr:cNvSpPr/>
      </xdr:nvSpPr>
      <xdr:spPr>
        <a:xfrm>
          <a:off x="7810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51" name="フローチャート: 判断 350"/>
        <xdr:cNvSpPr/>
      </xdr:nvSpPr>
      <xdr:spPr>
        <a:xfrm>
          <a:off x="6921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98552</xdr:rowOff>
    </xdr:from>
    <xdr:to>
      <xdr:col>55</xdr:col>
      <xdr:colOff>50800</xdr:colOff>
      <xdr:row>84</xdr:row>
      <xdr:rowOff>28702</xdr:rowOff>
    </xdr:to>
    <xdr:sp macro="" textlink="">
      <xdr:nvSpPr>
        <xdr:cNvPr id="357" name="楕円 356"/>
        <xdr:cNvSpPr/>
      </xdr:nvSpPr>
      <xdr:spPr>
        <a:xfrm>
          <a:off x="10426700" y="1432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121429</xdr:rowOff>
    </xdr:from>
    <xdr:ext cx="469744" cy="259045"/>
    <xdr:sp macro="" textlink="">
      <xdr:nvSpPr>
        <xdr:cNvPr id="358" name="【公営住宅】&#10;一人当たり面積該当値テキスト"/>
        <xdr:cNvSpPr txBox="1"/>
      </xdr:nvSpPr>
      <xdr:spPr>
        <a:xfrm>
          <a:off x="10515600" y="1418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100837</xdr:rowOff>
    </xdr:from>
    <xdr:to>
      <xdr:col>50</xdr:col>
      <xdr:colOff>165100</xdr:colOff>
      <xdr:row>84</xdr:row>
      <xdr:rowOff>30987</xdr:rowOff>
    </xdr:to>
    <xdr:sp macro="" textlink="">
      <xdr:nvSpPr>
        <xdr:cNvPr id="359" name="楕円 358"/>
        <xdr:cNvSpPr/>
      </xdr:nvSpPr>
      <xdr:spPr>
        <a:xfrm>
          <a:off x="9588500" y="1433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149352</xdr:rowOff>
    </xdr:from>
    <xdr:to>
      <xdr:col>55</xdr:col>
      <xdr:colOff>0</xdr:colOff>
      <xdr:row>83</xdr:row>
      <xdr:rowOff>151637</xdr:rowOff>
    </xdr:to>
    <xdr:cxnSp macro="">
      <xdr:nvCxnSpPr>
        <xdr:cNvPr id="360" name="直線コネクタ 359"/>
        <xdr:cNvCxnSpPr/>
      </xdr:nvCxnSpPr>
      <xdr:spPr>
        <a:xfrm flipV="1">
          <a:off x="9639300" y="14379702"/>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105411</xdr:rowOff>
    </xdr:from>
    <xdr:to>
      <xdr:col>46</xdr:col>
      <xdr:colOff>38100</xdr:colOff>
      <xdr:row>84</xdr:row>
      <xdr:rowOff>35561</xdr:rowOff>
    </xdr:to>
    <xdr:sp macro="" textlink="">
      <xdr:nvSpPr>
        <xdr:cNvPr id="361" name="楕円 360"/>
        <xdr:cNvSpPr/>
      </xdr:nvSpPr>
      <xdr:spPr>
        <a:xfrm>
          <a:off x="8699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151637</xdr:rowOff>
    </xdr:from>
    <xdr:to>
      <xdr:col>50</xdr:col>
      <xdr:colOff>114300</xdr:colOff>
      <xdr:row>83</xdr:row>
      <xdr:rowOff>156211</xdr:rowOff>
    </xdr:to>
    <xdr:cxnSp macro="">
      <xdr:nvCxnSpPr>
        <xdr:cNvPr id="362" name="直線コネクタ 361"/>
        <xdr:cNvCxnSpPr/>
      </xdr:nvCxnSpPr>
      <xdr:spPr>
        <a:xfrm flipV="1">
          <a:off x="8750300" y="143819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108458</xdr:rowOff>
    </xdr:from>
    <xdr:to>
      <xdr:col>41</xdr:col>
      <xdr:colOff>101600</xdr:colOff>
      <xdr:row>84</xdr:row>
      <xdr:rowOff>38608</xdr:rowOff>
    </xdr:to>
    <xdr:sp macro="" textlink="">
      <xdr:nvSpPr>
        <xdr:cNvPr id="363" name="楕円 362"/>
        <xdr:cNvSpPr/>
      </xdr:nvSpPr>
      <xdr:spPr>
        <a:xfrm>
          <a:off x="7810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156211</xdr:rowOff>
    </xdr:from>
    <xdr:to>
      <xdr:col>45</xdr:col>
      <xdr:colOff>177800</xdr:colOff>
      <xdr:row>83</xdr:row>
      <xdr:rowOff>159258</xdr:rowOff>
    </xdr:to>
    <xdr:cxnSp macro="">
      <xdr:nvCxnSpPr>
        <xdr:cNvPr id="364" name="直線コネクタ 363"/>
        <xdr:cNvCxnSpPr/>
      </xdr:nvCxnSpPr>
      <xdr:spPr>
        <a:xfrm flipV="1">
          <a:off x="7861300" y="14386561"/>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111506</xdr:rowOff>
    </xdr:from>
    <xdr:to>
      <xdr:col>36</xdr:col>
      <xdr:colOff>165100</xdr:colOff>
      <xdr:row>84</xdr:row>
      <xdr:rowOff>41656</xdr:rowOff>
    </xdr:to>
    <xdr:sp macro="" textlink="">
      <xdr:nvSpPr>
        <xdr:cNvPr id="365" name="楕円 364"/>
        <xdr:cNvSpPr/>
      </xdr:nvSpPr>
      <xdr:spPr>
        <a:xfrm>
          <a:off x="6921500" y="1434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159258</xdr:rowOff>
    </xdr:from>
    <xdr:to>
      <xdr:col>41</xdr:col>
      <xdr:colOff>50800</xdr:colOff>
      <xdr:row>83</xdr:row>
      <xdr:rowOff>162306</xdr:rowOff>
    </xdr:to>
    <xdr:cxnSp macro="">
      <xdr:nvCxnSpPr>
        <xdr:cNvPr id="366" name="直線コネクタ 365"/>
        <xdr:cNvCxnSpPr/>
      </xdr:nvCxnSpPr>
      <xdr:spPr>
        <a:xfrm flipV="1">
          <a:off x="6972300" y="1438960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92981</xdr:rowOff>
    </xdr:from>
    <xdr:ext cx="469744" cy="259045"/>
    <xdr:sp macro="" textlink="">
      <xdr:nvSpPr>
        <xdr:cNvPr id="367" name="n_1aveValue【公営住宅】&#10;一人当たり面積"/>
        <xdr:cNvSpPr txBox="1"/>
      </xdr:nvSpPr>
      <xdr:spPr>
        <a:xfrm>
          <a:off x="9391727" y="1449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92219</xdr:rowOff>
    </xdr:from>
    <xdr:ext cx="469744" cy="259045"/>
    <xdr:sp macro="" textlink="">
      <xdr:nvSpPr>
        <xdr:cNvPr id="368" name="n_2aveValue【公営住宅】&#10;一人当たり面積"/>
        <xdr:cNvSpPr txBox="1"/>
      </xdr:nvSpPr>
      <xdr:spPr>
        <a:xfrm>
          <a:off x="85154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103649</xdr:rowOff>
    </xdr:from>
    <xdr:ext cx="469744" cy="259045"/>
    <xdr:sp macro="" textlink="">
      <xdr:nvSpPr>
        <xdr:cNvPr id="369" name="n_3aveValue【公営住宅】&#10;一人当たり面積"/>
        <xdr:cNvSpPr txBox="1"/>
      </xdr:nvSpPr>
      <xdr:spPr>
        <a:xfrm>
          <a:off x="76264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99077</xdr:rowOff>
    </xdr:from>
    <xdr:ext cx="469744" cy="259045"/>
    <xdr:sp macro="" textlink="">
      <xdr:nvSpPr>
        <xdr:cNvPr id="370" name="n_4aveValue【公営住宅】&#10;一人当たり面積"/>
        <xdr:cNvSpPr txBox="1"/>
      </xdr:nvSpPr>
      <xdr:spPr>
        <a:xfrm>
          <a:off x="6737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47514</xdr:rowOff>
    </xdr:from>
    <xdr:ext cx="469744" cy="259045"/>
    <xdr:sp macro="" textlink="">
      <xdr:nvSpPr>
        <xdr:cNvPr id="371" name="n_1mainValue【公営住宅】&#10;一人当たり面積"/>
        <xdr:cNvSpPr txBox="1"/>
      </xdr:nvSpPr>
      <xdr:spPr>
        <a:xfrm>
          <a:off x="9391727" y="14106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52088</xdr:rowOff>
    </xdr:from>
    <xdr:ext cx="469744" cy="259045"/>
    <xdr:sp macro="" textlink="">
      <xdr:nvSpPr>
        <xdr:cNvPr id="372" name="n_2mainValue【公営住宅】&#10;一人当たり面積"/>
        <xdr:cNvSpPr txBox="1"/>
      </xdr:nvSpPr>
      <xdr:spPr>
        <a:xfrm>
          <a:off x="8515427" y="1411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55135</xdr:rowOff>
    </xdr:from>
    <xdr:ext cx="469744" cy="259045"/>
    <xdr:sp macro="" textlink="">
      <xdr:nvSpPr>
        <xdr:cNvPr id="373" name="n_3mainValue【公営住宅】&#10;一人当たり面積"/>
        <xdr:cNvSpPr txBox="1"/>
      </xdr:nvSpPr>
      <xdr:spPr>
        <a:xfrm>
          <a:off x="7626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58183</xdr:rowOff>
    </xdr:from>
    <xdr:ext cx="469744" cy="259045"/>
    <xdr:sp macro="" textlink="">
      <xdr:nvSpPr>
        <xdr:cNvPr id="374" name="n_4mainValue【公営住宅】&#10;一人当たり面積"/>
        <xdr:cNvSpPr txBox="1"/>
      </xdr:nvSpPr>
      <xdr:spPr>
        <a:xfrm>
          <a:off x="6737427" y="1411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415" name="直線コネクタ 414"/>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416" name="【認定こども園・幼稚園・保育所】&#10;有形固定資産減価償却率最小値テキスト"/>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417" name="直線コネクタ 416"/>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18" name="【認定こども園・幼稚園・保育所】&#10;有形固定資産減価償却率最大値テキスト"/>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19" name="直線コネクタ 418"/>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103522</xdr:rowOff>
    </xdr:from>
    <xdr:ext cx="405111" cy="259045"/>
    <xdr:sp macro="" textlink="">
      <xdr:nvSpPr>
        <xdr:cNvPr id="420" name="【認定こども園・幼稚園・保育所】&#10;有形固定資産減価償却率平均値テキスト"/>
        <xdr:cNvSpPr txBox="1"/>
      </xdr:nvSpPr>
      <xdr:spPr>
        <a:xfrm>
          <a:off x="16357600" y="6275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21" name="フローチャート: 判断 420"/>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422" name="フローチャート: 判断 421"/>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23" name="フローチャート: 判断 422"/>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24" name="フローチャート: 判断 423"/>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425" name="フローチャート: 判断 424"/>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86360</xdr:rowOff>
    </xdr:from>
    <xdr:to>
      <xdr:col>85</xdr:col>
      <xdr:colOff>177800</xdr:colOff>
      <xdr:row>40</xdr:row>
      <xdr:rowOff>16510</xdr:rowOff>
    </xdr:to>
    <xdr:sp macro="" textlink="">
      <xdr:nvSpPr>
        <xdr:cNvPr id="431" name="楕円 430"/>
        <xdr:cNvSpPr/>
      </xdr:nvSpPr>
      <xdr:spPr>
        <a:xfrm>
          <a:off x="162687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64787</xdr:rowOff>
    </xdr:from>
    <xdr:ext cx="405111" cy="259045"/>
    <xdr:sp macro="" textlink="">
      <xdr:nvSpPr>
        <xdr:cNvPr id="432" name="【認定こども園・幼稚園・保育所】&#10;有形固定資産減価償却率該当値テキスト"/>
        <xdr:cNvSpPr txBox="1"/>
      </xdr:nvSpPr>
      <xdr:spPr>
        <a:xfrm>
          <a:off x="16357600" y="675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8255</xdr:rowOff>
    </xdr:from>
    <xdr:to>
      <xdr:col>81</xdr:col>
      <xdr:colOff>101600</xdr:colOff>
      <xdr:row>39</xdr:row>
      <xdr:rowOff>109855</xdr:rowOff>
    </xdr:to>
    <xdr:sp macro="" textlink="">
      <xdr:nvSpPr>
        <xdr:cNvPr id="433" name="楕円 432"/>
        <xdr:cNvSpPr/>
      </xdr:nvSpPr>
      <xdr:spPr>
        <a:xfrm>
          <a:off x="154305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59055</xdr:rowOff>
    </xdr:from>
    <xdr:to>
      <xdr:col>85</xdr:col>
      <xdr:colOff>127000</xdr:colOff>
      <xdr:row>39</xdr:row>
      <xdr:rowOff>137160</xdr:rowOff>
    </xdr:to>
    <xdr:cxnSp macro="">
      <xdr:nvCxnSpPr>
        <xdr:cNvPr id="434" name="直線コネクタ 433"/>
        <xdr:cNvCxnSpPr/>
      </xdr:nvCxnSpPr>
      <xdr:spPr>
        <a:xfrm>
          <a:off x="15481300" y="6745605"/>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4445</xdr:rowOff>
    </xdr:from>
    <xdr:to>
      <xdr:col>76</xdr:col>
      <xdr:colOff>165100</xdr:colOff>
      <xdr:row>38</xdr:row>
      <xdr:rowOff>106045</xdr:rowOff>
    </xdr:to>
    <xdr:sp macro="" textlink="">
      <xdr:nvSpPr>
        <xdr:cNvPr id="435" name="楕円 434"/>
        <xdr:cNvSpPr/>
      </xdr:nvSpPr>
      <xdr:spPr>
        <a:xfrm>
          <a:off x="145415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55245</xdr:rowOff>
    </xdr:from>
    <xdr:to>
      <xdr:col>81</xdr:col>
      <xdr:colOff>50800</xdr:colOff>
      <xdr:row>39</xdr:row>
      <xdr:rowOff>59055</xdr:rowOff>
    </xdr:to>
    <xdr:cxnSp macro="">
      <xdr:nvCxnSpPr>
        <xdr:cNvPr id="436" name="直線コネクタ 435"/>
        <xdr:cNvCxnSpPr/>
      </xdr:nvCxnSpPr>
      <xdr:spPr>
        <a:xfrm>
          <a:off x="14592300" y="6570345"/>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114935</xdr:rowOff>
    </xdr:from>
    <xdr:to>
      <xdr:col>72</xdr:col>
      <xdr:colOff>38100</xdr:colOff>
      <xdr:row>39</xdr:row>
      <xdr:rowOff>45085</xdr:rowOff>
    </xdr:to>
    <xdr:sp macro="" textlink="">
      <xdr:nvSpPr>
        <xdr:cNvPr id="437" name="楕円 436"/>
        <xdr:cNvSpPr/>
      </xdr:nvSpPr>
      <xdr:spPr>
        <a:xfrm>
          <a:off x="136525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55245</xdr:rowOff>
    </xdr:from>
    <xdr:to>
      <xdr:col>76</xdr:col>
      <xdr:colOff>114300</xdr:colOff>
      <xdr:row>38</xdr:row>
      <xdr:rowOff>165735</xdr:rowOff>
    </xdr:to>
    <xdr:cxnSp macro="">
      <xdr:nvCxnSpPr>
        <xdr:cNvPr id="438" name="直線コネクタ 437"/>
        <xdr:cNvCxnSpPr/>
      </xdr:nvCxnSpPr>
      <xdr:spPr>
        <a:xfrm flipV="1">
          <a:off x="13703300" y="6570345"/>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57785</xdr:rowOff>
    </xdr:from>
    <xdr:to>
      <xdr:col>67</xdr:col>
      <xdr:colOff>101600</xdr:colOff>
      <xdr:row>38</xdr:row>
      <xdr:rowOff>159385</xdr:rowOff>
    </xdr:to>
    <xdr:sp macro="" textlink="">
      <xdr:nvSpPr>
        <xdr:cNvPr id="439" name="楕円 438"/>
        <xdr:cNvSpPr/>
      </xdr:nvSpPr>
      <xdr:spPr>
        <a:xfrm>
          <a:off x="12763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108585</xdr:rowOff>
    </xdr:from>
    <xdr:to>
      <xdr:col>71</xdr:col>
      <xdr:colOff>177800</xdr:colOff>
      <xdr:row>38</xdr:row>
      <xdr:rowOff>165735</xdr:rowOff>
    </xdr:to>
    <xdr:cxnSp macro="">
      <xdr:nvCxnSpPr>
        <xdr:cNvPr id="440" name="直線コネクタ 439"/>
        <xdr:cNvCxnSpPr/>
      </xdr:nvCxnSpPr>
      <xdr:spPr>
        <a:xfrm>
          <a:off x="12814300" y="662368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53992</xdr:rowOff>
    </xdr:from>
    <xdr:ext cx="405111" cy="259045"/>
    <xdr:sp macro="" textlink="">
      <xdr:nvSpPr>
        <xdr:cNvPr id="441" name="n_1aveValue【認定こども園・幼稚園・保育所】&#10;有形固定資産減価償却率"/>
        <xdr:cNvSpPr txBox="1"/>
      </xdr:nvSpPr>
      <xdr:spPr>
        <a:xfrm>
          <a:off x="15266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442" name="n_2aveValue【認定こども園・幼稚園・保育所】&#10;有形固定資産減価償却率"/>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443" name="n_3aveValue【認定こども園・幼稚園・保育所】&#10;有形固定資産減価償却率"/>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444" name="n_4aveValue【認定こども園・幼稚園・保育所】&#10;有形固定資産減価償却率"/>
        <xdr:cNvSpPr txBox="1"/>
      </xdr:nvSpPr>
      <xdr:spPr>
        <a:xfrm>
          <a:off x="12611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100982</xdr:rowOff>
    </xdr:from>
    <xdr:ext cx="405111" cy="259045"/>
    <xdr:sp macro="" textlink="">
      <xdr:nvSpPr>
        <xdr:cNvPr id="445" name="n_1mainValue【認定こども園・幼稚園・保育所】&#10;有形固定資産減価償却率"/>
        <xdr:cNvSpPr txBox="1"/>
      </xdr:nvSpPr>
      <xdr:spPr>
        <a:xfrm>
          <a:off x="15266044" y="678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97172</xdr:rowOff>
    </xdr:from>
    <xdr:ext cx="405111" cy="259045"/>
    <xdr:sp macro="" textlink="">
      <xdr:nvSpPr>
        <xdr:cNvPr id="446" name="n_2mainValue【認定こども園・幼稚園・保育所】&#10;有形固定資産減価償却率"/>
        <xdr:cNvSpPr txBox="1"/>
      </xdr:nvSpPr>
      <xdr:spPr>
        <a:xfrm>
          <a:off x="143897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36212</xdr:rowOff>
    </xdr:from>
    <xdr:ext cx="405111" cy="259045"/>
    <xdr:sp macro="" textlink="">
      <xdr:nvSpPr>
        <xdr:cNvPr id="447" name="n_3mainValue【認定こども園・幼稚園・保育所】&#10;有形固定資産減価償却率"/>
        <xdr:cNvSpPr txBox="1"/>
      </xdr:nvSpPr>
      <xdr:spPr>
        <a:xfrm>
          <a:off x="13500744" y="672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150512</xdr:rowOff>
    </xdr:from>
    <xdr:ext cx="405111" cy="259045"/>
    <xdr:sp macro="" textlink="">
      <xdr:nvSpPr>
        <xdr:cNvPr id="448" name="n_4mainValue【認定こども園・幼稚園・保育所】&#10;有形固定資産減価償却率"/>
        <xdr:cNvSpPr txBox="1"/>
      </xdr:nvSpPr>
      <xdr:spPr>
        <a:xfrm>
          <a:off x="1261174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0" name="テキスト ボックス 45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2" name="テキスト ボックス 46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4" name="テキスト ボックス 46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6" name="テキスト ボックス 46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8" name="テキスト ボックス 46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472" name="直線コネクタ 471"/>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3"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4" name="直線コネクタ 473"/>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75" name="【認定こども園・幼稚園・保育所】&#10;一人当たり面積最大値テキスト"/>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76" name="直線コネクタ 475"/>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109237</xdr:rowOff>
    </xdr:from>
    <xdr:ext cx="469744" cy="259045"/>
    <xdr:sp macro="" textlink="">
      <xdr:nvSpPr>
        <xdr:cNvPr id="477" name="【認定こども園・幼稚園・保育所】&#10;一人当たり面積平均値テキスト"/>
        <xdr:cNvSpPr txBox="1"/>
      </xdr:nvSpPr>
      <xdr:spPr>
        <a:xfrm>
          <a:off x="22199600" y="6452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78" name="フローチャート: 判断 477"/>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479" name="フローチャート: 判断 478"/>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80" name="フローチャート: 判断 479"/>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481" name="フローチャート: 判断 480"/>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482" name="フローチャート: 判断 481"/>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33020</xdr:rowOff>
    </xdr:from>
    <xdr:to>
      <xdr:col>116</xdr:col>
      <xdr:colOff>114300</xdr:colOff>
      <xdr:row>40</xdr:row>
      <xdr:rowOff>134620</xdr:rowOff>
    </xdr:to>
    <xdr:sp macro="" textlink="">
      <xdr:nvSpPr>
        <xdr:cNvPr id="488" name="楕円 487"/>
        <xdr:cNvSpPr/>
      </xdr:nvSpPr>
      <xdr:spPr>
        <a:xfrm>
          <a:off x="221107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11447</xdr:rowOff>
    </xdr:from>
    <xdr:ext cx="469744" cy="259045"/>
    <xdr:sp macro="" textlink="">
      <xdr:nvSpPr>
        <xdr:cNvPr id="489" name="【認定こども園・幼稚園・保育所】&#10;一人当たり面積該当値テキスト"/>
        <xdr:cNvSpPr txBox="1"/>
      </xdr:nvSpPr>
      <xdr:spPr>
        <a:xfrm>
          <a:off x="22199600"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33020</xdr:rowOff>
    </xdr:from>
    <xdr:to>
      <xdr:col>112</xdr:col>
      <xdr:colOff>38100</xdr:colOff>
      <xdr:row>40</xdr:row>
      <xdr:rowOff>134620</xdr:rowOff>
    </xdr:to>
    <xdr:sp macro="" textlink="">
      <xdr:nvSpPr>
        <xdr:cNvPr id="490" name="楕円 489"/>
        <xdr:cNvSpPr/>
      </xdr:nvSpPr>
      <xdr:spPr>
        <a:xfrm>
          <a:off x="21272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83820</xdr:rowOff>
    </xdr:from>
    <xdr:to>
      <xdr:col>116</xdr:col>
      <xdr:colOff>63500</xdr:colOff>
      <xdr:row>40</xdr:row>
      <xdr:rowOff>83820</xdr:rowOff>
    </xdr:to>
    <xdr:cxnSp macro="">
      <xdr:nvCxnSpPr>
        <xdr:cNvPr id="491" name="直線コネクタ 490"/>
        <xdr:cNvCxnSpPr/>
      </xdr:nvCxnSpPr>
      <xdr:spPr>
        <a:xfrm>
          <a:off x="21323300" y="6941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33020</xdr:rowOff>
    </xdr:from>
    <xdr:to>
      <xdr:col>107</xdr:col>
      <xdr:colOff>101600</xdr:colOff>
      <xdr:row>40</xdr:row>
      <xdr:rowOff>134620</xdr:rowOff>
    </xdr:to>
    <xdr:sp macro="" textlink="">
      <xdr:nvSpPr>
        <xdr:cNvPr id="492" name="楕円 491"/>
        <xdr:cNvSpPr/>
      </xdr:nvSpPr>
      <xdr:spPr>
        <a:xfrm>
          <a:off x="20383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83820</xdr:rowOff>
    </xdr:from>
    <xdr:to>
      <xdr:col>111</xdr:col>
      <xdr:colOff>177800</xdr:colOff>
      <xdr:row>40</xdr:row>
      <xdr:rowOff>83820</xdr:rowOff>
    </xdr:to>
    <xdr:cxnSp macro="">
      <xdr:nvCxnSpPr>
        <xdr:cNvPr id="493" name="直線コネクタ 492"/>
        <xdr:cNvCxnSpPr/>
      </xdr:nvCxnSpPr>
      <xdr:spPr>
        <a:xfrm>
          <a:off x="20434300" y="6941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40640</xdr:rowOff>
    </xdr:from>
    <xdr:to>
      <xdr:col>102</xdr:col>
      <xdr:colOff>165100</xdr:colOff>
      <xdr:row>40</xdr:row>
      <xdr:rowOff>142240</xdr:rowOff>
    </xdr:to>
    <xdr:sp macro="" textlink="">
      <xdr:nvSpPr>
        <xdr:cNvPr id="494" name="楕円 493"/>
        <xdr:cNvSpPr/>
      </xdr:nvSpPr>
      <xdr:spPr>
        <a:xfrm>
          <a:off x="19494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83820</xdr:rowOff>
    </xdr:from>
    <xdr:to>
      <xdr:col>107</xdr:col>
      <xdr:colOff>50800</xdr:colOff>
      <xdr:row>40</xdr:row>
      <xdr:rowOff>91440</xdr:rowOff>
    </xdr:to>
    <xdr:cxnSp macro="">
      <xdr:nvCxnSpPr>
        <xdr:cNvPr id="495" name="直線コネクタ 494"/>
        <xdr:cNvCxnSpPr/>
      </xdr:nvCxnSpPr>
      <xdr:spPr>
        <a:xfrm flipV="1">
          <a:off x="19545300" y="6941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40640</xdr:rowOff>
    </xdr:from>
    <xdr:to>
      <xdr:col>98</xdr:col>
      <xdr:colOff>38100</xdr:colOff>
      <xdr:row>40</xdr:row>
      <xdr:rowOff>142240</xdr:rowOff>
    </xdr:to>
    <xdr:sp macro="" textlink="">
      <xdr:nvSpPr>
        <xdr:cNvPr id="496" name="楕円 495"/>
        <xdr:cNvSpPr/>
      </xdr:nvSpPr>
      <xdr:spPr>
        <a:xfrm>
          <a:off x="18605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91440</xdr:rowOff>
    </xdr:from>
    <xdr:to>
      <xdr:col>102</xdr:col>
      <xdr:colOff>114300</xdr:colOff>
      <xdr:row>40</xdr:row>
      <xdr:rowOff>91440</xdr:rowOff>
    </xdr:to>
    <xdr:cxnSp macro="">
      <xdr:nvCxnSpPr>
        <xdr:cNvPr id="497" name="直線コネクタ 496"/>
        <xdr:cNvCxnSpPr/>
      </xdr:nvCxnSpPr>
      <xdr:spPr>
        <a:xfrm>
          <a:off x="18656300" y="6949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44467</xdr:rowOff>
    </xdr:from>
    <xdr:ext cx="469744" cy="259045"/>
    <xdr:sp macro="" textlink="">
      <xdr:nvSpPr>
        <xdr:cNvPr id="498" name="n_1aveValue【認定こども園・幼稚園・保育所】&#10;一人当たり面積"/>
        <xdr:cNvSpPr txBox="1"/>
      </xdr:nvSpPr>
      <xdr:spPr>
        <a:xfrm>
          <a:off x="210757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499" name="n_2aveValue【認定こども園・幼稚園・保育所】&#10;一人当たり面積"/>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59707</xdr:rowOff>
    </xdr:from>
    <xdr:ext cx="469744" cy="259045"/>
    <xdr:sp macro="" textlink="">
      <xdr:nvSpPr>
        <xdr:cNvPr id="500" name="n_3aveValue【認定こども園・幼稚園・保育所】&#10;一人当たり面積"/>
        <xdr:cNvSpPr txBox="1"/>
      </xdr:nvSpPr>
      <xdr:spPr>
        <a:xfrm>
          <a:off x="19310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71137</xdr:rowOff>
    </xdr:from>
    <xdr:ext cx="469744" cy="259045"/>
    <xdr:sp macro="" textlink="">
      <xdr:nvSpPr>
        <xdr:cNvPr id="501" name="n_4aveValue【認定こども園・幼稚園・保育所】&#10;一人当たり面積"/>
        <xdr:cNvSpPr txBox="1"/>
      </xdr:nvSpPr>
      <xdr:spPr>
        <a:xfrm>
          <a:off x="18421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125747</xdr:rowOff>
    </xdr:from>
    <xdr:ext cx="469744" cy="259045"/>
    <xdr:sp macro="" textlink="">
      <xdr:nvSpPr>
        <xdr:cNvPr id="502" name="n_1mainValue【認定こども園・幼稚園・保育所】&#10;一人当たり面積"/>
        <xdr:cNvSpPr txBox="1"/>
      </xdr:nvSpPr>
      <xdr:spPr>
        <a:xfrm>
          <a:off x="21075727"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125747</xdr:rowOff>
    </xdr:from>
    <xdr:ext cx="469744" cy="259045"/>
    <xdr:sp macro="" textlink="">
      <xdr:nvSpPr>
        <xdr:cNvPr id="503" name="n_2mainValue【認定こども園・幼稚園・保育所】&#10;一人当たり面積"/>
        <xdr:cNvSpPr txBox="1"/>
      </xdr:nvSpPr>
      <xdr:spPr>
        <a:xfrm>
          <a:off x="20199427"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133367</xdr:rowOff>
    </xdr:from>
    <xdr:ext cx="469744" cy="259045"/>
    <xdr:sp macro="" textlink="">
      <xdr:nvSpPr>
        <xdr:cNvPr id="504" name="n_3mainValue【認定こども園・幼稚園・保育所】&#10;一人当たり面積"/>
        <xdr:cNvSpPr txBox="1"/>
      </xdr:nvSpPr>
      <xdr:spPr>
        <a:xfrm>
          <a:off x="19310427" y="69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133367</xdr:rowOff>
    </xdr:from>
    <xdr:ext cx="469744" cy="259045"/>
    <xdr:sp macro="" textlink="">
      <xdr:nvSpPr>
        <xdr:cNvPr id="505" name="n_4mainValue【認定こども園・幼稚園・保育所】&#10;一人当たり面積"/>
        <xdr:cNvSpPr txBox="1"/>
      </xdr:nvSpPr>
      <xdr:spPr>
        <a:xfrm>
          <a:off x="18421427" y="69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8" name="テキスト ボックス 51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8" name="テキスト ボックス 52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532" name="直線コネクタ 531"/>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533" name="【学校施設】&#10;有形固定資産減価償却率最小値テキスト"/>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534" name="直線コネクタ 533"/>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535" name="【学校施設】&#10;有形固定資産減価償却率最大値テキスト"/>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36" name="直線コネクタ 535"/>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117401</xdr:rowOff>
    </xdr:from>
    <xdr:ext cx="405111" cy="259045"/>
    <xdr:sp macro="" textlink="">
      <xdr:nvSpPr>
        <xdr:cNvPr id="537" name="【学校施設】&#10;有形固定資産減価償却率平均値テキスト"/>
        <xdr:cNvSpPr txBox="1"/>
      </xdr:nvSpPr>
      <xdr:spPr>
        <a:xfrm>
          <a:off x="16357600" y="1006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538" name="フローチャート: 判断 537"/>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39" name="フローチャート: 判断 538"/>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40" name="フローチャート: 判断 539"/>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541" name="フローチャート: 判断 540"/>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119017</xdr:rowOff>
    </xdr:from>
    <xdr:to>
      <xdr:col>67</xdr:col>
      <xdr:colOff>101600</xdr:colOff>
      <xdr:row>59</xdr:row>
      <xdr:rowOff>49167</xdr:rowOff>
    </xdr:to>
    <xdr:sp macro="" textlink="">
      <xdr:nvSpPr>
        <xdr:cNvPr id="542" name="フローチャート: 判断 541"/>
        <xdr:cNvSpPr/>
      </xdr:nvSpPr>
      <xdr:spPr>
        <a:xfrm>
          <a:off x="12763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104322</xdr:rowOff>
    </xdr:from>
    <xdr:to>
      <xdr:col>85</xdr:col>
      <xdr:colOff>177800</xdr:colOff>
      <xdr:row>60</xdr:row>
      <xdr:rowOff>34472</xdr:rowOff>
    </xdr:to>
    <xdr:sp macro="" textlink="">
      <xdr:nvSpPr>
        <xdr:cNvPr id="548" name="楕円 547"/>
        <xdr:cNvSpPr/>
      </xdr:nvSpPr>
      <xdr:spPr>
        <a:xfrm>
          <a:off x="162687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82749</xdr:rowOff>
    </xdr:from>
    <xdr:ext cx="405111" cy="259045"/>
    <xdr:sp macro="" textlink="">
      <xdr:nvSpPr>
        <xdr:cNvPr id="549" name="【学校施設】&#10;有形固定資産減価償却率該当値テキスト"/>
        <xdr:cNvSpPr txBox="1"/>
      </xdr:nvSpPr>
      <xdr:spPr>
        <a:xfrm>
          <a:off x="16357600"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32476</xdr:rowOff>
    </xdr:from>
    <xdr:to>
      <xdr:col>81</xdr:col>
      <xdr:colOff>101600</xdr:colOff>
      <xdr:row>59</xdr:row>
      <xdr:rowOff>134076</xdr:rowOff>
    </xdr:to>
    <xdr:sp macro="" textlink="">
      <xdr:nvSpPr>
        <xdr:cNvPr id="550" name="楕円 549"/>
        <xdr:cNvSpPr/>
      </xdr:nvSpPr>
      <xdr:spPr>
        <a:xfrm>
          <a:off x="154305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83276</xdr:rowOff>
    </xdr:from>
    <xdr:to>
      <xdr:col>85</xdr:col>
      <xdr:colOff>127000</xdr:colOff>
      <xdr:row>59</xdr:row>
      <xdr:rowOff>155122</xdr:rowOff>
    </xdr:to>
    <xdr:cxnSp macro="">
      <xdr:nvCxnSpPr>
        <xdr:cNvPr id="551" name="直線コネクタ 550"/>
        <xdr:cNvCxnSpPr/>
      </xdr:nvCxnSpPr>
      <xdr:spPr>
        <a:xfrm>
          <a:off x="15481300" y="10198826"/>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76563</xdr:rowOff>
    </xdr:from>
    <xdr:to>
      <xdr:col>76</xdr:col>
      <xdr:colOff>165100</xdr:colOff>
      <xdr:row>59</xdr:row>
      <xdr:rowOff>6713</xdr:rowOff>
    </xdr:to>
    <xdr:sp macro="" textlink="">
      <xdr:nvSpPr>
        <xdr:cNvPr id="552" name="楕円 551"/>
        <xdr:cNvSpPr/>
      </xdr:nvSpPr>
      <xdr:spPr>
        <a:xfrm>
          <a:off x="14541500"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127363</xdr:rowOff>
    </xdr:from>
    <xdr:to>
      <xdr:col>81</xdr:col>
      <xdr:colOff>50800</xdr:colOff>
      <xdr:row>59</xdr:row>
      <xdr:rowOff>83276</xdr:rowOff>
    </xdr:to>
    <xdr:cxnSp macro="">
      <xdr:nvCxnSpPr>
        <xdr:cNvPr id="553" name="直線コネクタ 552"/>
        <xdr:cNvCxnSpPr/>
      </xdr:nvCxnSpPr>
      <xdr:spPr>
        <a:xfrm>
          <a:off x="14592300" y="10071463"/>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56969</xdr:rowOff>
    </xdr:from>
    <xdr:to>
      <xdr:col>72</xdr:col>
      <xdr:colOff>38100</xdr:colOff>
      <xdr:row>58</xdr:row>
      <xdr:rowOff>158569</xdr:rowOff>
    </xdr:to>
    <xdr:sp macro="" textlink="">
      <xdr:nvSpPr>
        <xdr:cNvPr id="554" name="楕円 553"/>
        <xdr:cNvSpPr/>
      </xdr:nvSpPr>
      <xdr:spPr>
        <a:xfrm>
          <a:off x="13652500" y="100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107769</xdr:rowOff>
    </xdr:from>
    <xdr:to>
      <xdr:col>76</xdr:col>
      <xdr:colOff>114300</xdr:colOff>
      <xdr:row>58</xdr:row>
      <xdr:rowOff>127363</xdr:rowOff>
    </xdr:to>
    <xdr:cxnSp macro="">
      <xdr:nvCxnSpPr>
        <xdr:cNvPr id="555" name="直線コネクタ 554"/>
        <xdr:cNvCxnSpPr/>
      </xdr:nvCxnSpPr>
      <xdr:spPr>
        <a:xfrm>
          <a:off x="13703300" y="1005186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127181</xdr:rowOff>
    </xdr:from>
    <xdr:to>
      <xdr:col>67</xdr:col>
      <xdr:colOff>101600</xdr:colOff>
      <xdr:row>58</xdr:row>
      <xdr:rowOff>57331</xdr:rowOff>
    </xdr:to>
    <xdr:sp macro="" textlink="">
      <xdr:nvSpPr>
        <xdr:cNvPr id="556" name="楕円 555"/>
        <xdr:cNvSpPr/>
      </xdr:nvSpPr>
      <xdr:spPr>
        <a:xfrm>
          <a:off x="12763500" y="989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6531</xdr:rowOff>
    </xdr:from>
    <xdr:to>
      <xdr:col>71</xdr:col>
      <xdr:colOff>177800</xdr:colOff>
      <xdr:row>58</xdr:row>
      <xdr:rowOff>107769</xdr:rowOff>
    </xdr:to>
    <xdr:cxnSp macro="">
      <xdr:nvCxnSpPr>
        <xdr:cNvPr id="557" name="直線コネクタ 556"/>
        <xdr:cNvCxnSpPr/>
      </xdr:nvCxnSpPr>
      <xdr:spPr>
        <a:xfrm>
          <a:off x="12814300" y="9950631"/>
          <a:ext cx="889000" cy="10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6004</xdr:rowOff>
    </xdr:from>
    <xdr:ext cx="405111" cy="259045"/>
    <xdr:sp macro="" textlink="">
      <xdr:nvSpPr>
        <xdr:cNvPr id="558" name="n_1aveValue【学校施設】&#10;有形固定資産減価償却率"/>
        <xdr:cNvSpPr txBox="1"/>
      </xdr:nvSpPr>
      <xdr:spPr>
        <a:xfrm>
          <a:off x="152660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559" name="n_2aveValue【学校施設】&#10;有形固定資産減価償却率"/>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128468</xdr:rowOff>
    </xdr:from>
    <xdr:ext cx="405111" cy="259045"/>
    <xdr:sp macro="" textlink="">
      <xdr:nvSpPr>
        <xdr:cNvPr id="560" name="n_3aveValue【学校施設】&#10;有形固定資産減価償却率"/>
        <xdr:cNvSpPr txBox="1"/>
      </xdr:nvSpPr>
      <xdr:spPr>
        <a:xfrm>
          <a:off x="135007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40294</xdr:rowOff>
    </xdr:from>
    <xdr:ext cx="405111" cy="259045"/>
    <xdr:sp macro="" textlink="">
      <xdr:nvSpPr>
        <xdr:cNvPr id="561" name="n_4aveValue【学校施設】&#10;有形固定資産減価償却率"/>
        <xdr:cNvSpPr txBox="1"/>
      </xdr:nvSpPr>
      <xdr:spPr>
        <a:xfrm>
          <a:off x="12611744"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150603</xdr:rowOff>
    </xdr:from>
    <xdr:ext cx="405111" cy="259045"/>
    <xdr:sp macro="" textlink="">
      <xdr:nvSpPr>
        <xdr:cNvPr id="562" name="n_1mainValue【学校施設】&#10;有形固定資産減価償却率"/>
        <xdr:cNvSpPr txBox="1"/>
      </xdr:nvSpPr>
      <xdr:spPr>
        <a:xfrm>
          <a:off x="152660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23240</xdr:rowOff>
    </xdr:from>
    <xdr:ext cx="405111" cy="259045"/>
    <xdr:sp macro="" textlink="">
      <xdr:nvSpPr>
        <xdr:cNvPr id="563" name="n_2mainValue【学校施設】&#10;有形固定資産減価償却率"/>
        <xdr:cNvSpPr txBox="1"/>
      </xdr:nvSpPr>
      <xdr:spPr>
        <a:xfrm>
          <a:off x="14389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3646</xdr:rowOff>
    </xdr:from>
    <xdr:ext cx="405111" cy="259045"/>
    <xdr:sp macro="" textlink="">
      <xdr:nvSpPr>
        <xdr:cNvPr id="564" name="n_3mainValue【学校施設】&#10;有形固定資産減価償却率"/>
        <xdr:cNvSpPr txBox="1"/>
      </xdr:nvSpPr>
      <xdr:spPr>
        <a:xfrm>
          <a:off x="13500744" y="977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73858</xdr:rowOff>
    </xdr:from>
    <xdr:ext cx="405111" cy="259045"/>
    <xdr:sp macro="" textlink="">
      <xdr:nvSpPr>
        <xdr:cNvPr id="565" name="n_4mainValue【学校施設】&#10;有形固定資産減価償却率"/>
        <xdr:cNvSpPr txBox="1"/>
      </xdr:nvSpPr>
      <xdr:spPr>
        <a:xfrm>
          <a:off x="12611744" y="967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7" name="直線コネクタ 57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588" name="直線コネクタ 587"/>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589" name="【学校施設】&#10;一人当たり面積最小値テキスト"/>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590" name="直線コネクタ 589"/>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591" name="【学校施設】&#10;一人当たり面積最大値テキスト"/>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592" name="直線コネクタ 591"/>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25468</xdr:rowOff>
    </xdr:from>
    <xdr:ext cx="469744" cy="259045"/>
    <xdr:sp macro="" textlink="">
      <xdr:nvSpPr>
        <xdr:cNvPr id="593" name="【学校施設】&#10;一人当たり面積平均値テキスト"/>
        <xdr:cNvSpPr txBox="1"/>
      </xdr:nvSpPr>
      <xdr:spPr>
        <a:xfrm>
          <a:off x="22199600" y="10312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594" name="フローチャート: 判断 593"/>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595" name="フローチャート: 判断 594"/>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596" name="フローチャート: 判断 595"/>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597" name="フローチャート: 判断 596"/>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598" name="フローチャート: 判断 597"/>
        <xdr:cNvSpPr/>
      </xdr:nvSpPr>
      <xdr:spPr>
        <a:xfrm>
          <a:off x="18605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161341</xdr:rowOff>
    </xdr:from>
    <xdr:to>
      <xdr:col>116</xdr:col>
      <xdr:colOff>114300</xdr:colOff>
      <xdr:row>59</xdr:row>
      <xdr:rowOff>91491</xdr:rowOff>
    </xdr:to>
    <xdr:sp macro="" textlink="">
      <xdr:nvSpPr>
        <xdr:cNvPr id="604" name="楕円 603"/>
        <xdr:cNvSpPr/>
      </xdr:nvSpPr>
      <xdr:spPr>
        <a:xfrm>
          <a:off x="22110700" y="1010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12768</xdr:rowOff>
    </xdr:from>
    <xdr:ext cx="469744" cy="259045"/>
    <xdr:sp macro="" textlink="">
      <xdr:nvSpPr>
        <xdr:cNvPr id="605" name="【学校施設】&#10;一人当たり面積該当値テキスト"/>
        <xdr:cNvSpPr txBox="1"/>
      </xdr:nvSpPr>
      <xdr:spPr>
        <a:xfrm>
          <a:off x="22199600" y="995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155854</xdr:rowOff>
    </xdr:from>
    <xdr:to>
      <xdr:col>112</xdr:col>
      <xdr:colOff>38100</xdr:colOff>
      <xdr:row>59</xdr:row>
      <xdr:rowOff>86004</xdr:rowOff>
    </xdr:to>
    <xdr:sp macro="" textlink="">
      <xdr:nvSpPr>
        <xdr:cNvPr id="606" name="楕円 605"/>
        <xdr:cNvSpPr/>
      </xdr:nvSpPr>
      <xdr:spPr>
        <a:xfrm>
          <a:off x="21272500" y="1009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35204</xdr:rowOff>
    </xdr:from>
    <xdr:to>
      <xdr:col>116</xdr:col>
      <xdr:colOff>63500</xdr:colOff>
      <xdr:row>59</xdr:row>
      <xdr:rowOff>40691</xdr:rowOff>
    </xdr:to>
    <xdr:cxnSp macro="">
      <xdr:nvCxnSpPr>
        <xdr:cNvPr id="607" name="直線コネクタ 606"/>
        <xdr:cNvCxnSpPr/>
      </xdr:nvCxnSpPr>
      <xdr:spPr>
        <a:xfrm>
          <a:off x="21323300" y="10150754"/>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20066</xdr:rowOff>
    </xdr:from>
    <xdr:to>
      <xdr:col>107</xdr:col>
      <xdr:colOff>101600</xdr:colOff>
      <xdr:row>59</xdr:row>
      <xdr:rowOff>121666</xdr:rowOff>
    </xdr:to>
    <xdr:sp macro="" textlink="">
      <xdr:nvSpPr>
        <xdr:cNvPr id="608" name="楕円 607"/>
        <xdr:cNvSpPr/>
      </xdr:nvSpPr>
      <xdr:spPr>
        <a:xfrm>
          <a:off x="20383500" y="101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35204</xdr:rowOff>
    </xdr:from>
    <xdr:to>
      <xdr:col>111</xdr:col>
      <xdr:colOff>177800</xdr:colOff>
      <xdr:row>59</xdr:row>
      <xdr:rowOff>70866</xdr:rowOff>
    </xdr:to>
    <xdr:cxnSp macro="">
      <xdr:nvCxnSpPr>
        <xdr:cNvPr id="609" name="直線コネクタ 608"/>
        <xdr:cNvCxnSpPr/>
      </xdr:nvCxnSpPr>
      <xdr:spPr>
        <a:xfrm flipV="1">
          <a:off x="20434300" y="10150754"/>
          <a:ext cx="889000" cy="3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25553</xdr:rowOff>
    </xdr:from>
    <xdr:to>
      <xdr:col>102</xdr:col>
      <xdr:colOff>165100</xdr:colOff>
      <xdr:row>59</xdr:row>
      <xdr:rowOff>127153</xdr:rowOff>
    </xdr:to>
    <xdr:sp macro="" textlink="">
      <xdr:nvSpPr>
        <xdr:cNvPr id="610" name="楕円 609"/>
        <xdr:cNvSpPr/>
      </xdr:nvSpPr>
      <xdr:spPr>
        <a:xfrm>
          <a:off x="19494500" y="1014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70866</xdr:rowOff>
    </xdr:from>
    <xdr:to>
      <xdr:col>107</xdr:col>
      <xdr:colOff>50800</xdr:colOff>
      <xdr:row>59</xdr:row>
      <xdr:rowOff>76353</xdr:rowOff>
    </xdr:to>
    <xdr:cxnSp macro="">
      <xdr:nvCxnSpPr>
        <xdr:cNvPr id="611" name="直線コネクタ 610"/>
        <xdr:cNvCxnSpPr/>
      </xdr:nvCxnSpPr>
      <xdr:spPr>
        <a:xfrm flipV="1">
          <a:off x="19545300" y="10186416"/>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50241</xdr:rowOff>
    </xdr:from>
    <xdr:to>
      <xdr:col>98</xdr:col>
      <xdr:colOff>38100</xdr:colOff>
      <xdr:row>59</xdr:row>
      <xdr:rowOff>151841</xdr:rowOff>
    </xdr:to>
    <xdr:sp macro="" textlink="">
      <xdr:nvSpPr>
        <xdr:cNvPr id="612" name="楕円 611"/>
        <xdr:cNvSpPr/>
      </xdr:nvSpPr>
      <xdr:spPr>
        <a:xfrm>
          <a:off x="18605500" y="1016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76353</xdr:rowOff>
    </xdr:from>
    <xdr:to>
      <xdr:col>102</xdr:col>
      <xdr:colOff>114300</xdr:colOff>
      <xdr:row>59</xdr:row>
      <xdr:rowOff>101041</xdr:rowOff>
    </xdr:to>
    <xdr:cxnSp macro="">
      <xdr:nvCxnSpPr>
        <xdr:cNvPr id="613" name="直線コネクタ 612"/>
        <xdr:cNvCxnSpPr/>
      </xdr:nvCxnSpPr>
      <xdr:spPr>
        <a:xfrm flipV="1">
          <a:off x="18656300" y="10191903"/>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165371</xdr:rowOff>
    </xdr:from>
    <xdr:ext cx="469744" cy="259045"/>
    <xdr:sp macro="" textlink="">
      <xdr:nvSpPr>
        <xdr:cNvPr id="614" name="n_1aveValue【学校施設】&#10;一人当たり面積"/>
        <xdr:cNvSpPr txBox="1"/>
      </xdr:nvSpPr>
      <xdr:spPr>
        <a:xfrm>
          <a:off x="21075727" y="1045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14038</xdr:rowOff>
    </xdr:from>
    <xdr:ext cx="469744" cy="259045"/>
    <xdr:sp macro="" textlink="">
      <xdr:nvSpPr>
        <xdr:cNvPr id="615" name="n_2aveValue【学校施設】&#10;一人当たり面積"/>
        <xdr:cNvSpPr txBox="1"/>
      </xdr:nvSpPr>
      <xdr:spPr>
        <a:xfrm>
          <a:off x="20199427" y="1047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41470</xdr:rowOff>
    </xdr:from>
    <xdr:ext cx="469744" cy="259045"/>
    <xdr:sp macro="" textlink="">
      <xdr:nvSpPr>
        <xdr:cNvPr id="616" name="n_3aveValue【学校施設】&#10;一人当たり面積"/>
        <xdr:cNvSpPr txBox="1"/>
      </xdr:nvSpPr>
      <xdr:spPr>
        <a:xfrm>
          <a:off x="19310427" y="1049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151655</xdr:rowOff>
    </xdr:from>
    <xdr:ext cx="469744" cy="259045"/>
    <xdr:sp macro="" textlink="">
      <xdr:nvSpPr>
        <xdr:cNvPr id="617" name="n_4aveValue【学校施設】&#10;一人当たり面積"/>
        <xdr:cNvSpPr txBox="1"/>
      </xdr:nvSpPr>
      <xdr:spPr>
        <a:xfrm>
          <a:off x="18421427" y="1043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102531</xdr:rowOff>
    </xdr:from>
    <xdr:ext cx="469744" cy="259045"/>
    <xdr:sp macro="" textlink="">
      <xdr:nvSpPr>
        <xdr:cNvPr id="618" name="n_1mainValue【学校施設】&#10;一人当たり面積"/>
        <xdr:cNvSpPr txBox="1"/>
      </xdr:nvSpPr>
      <xdr:spPr>
        <a:xfrm>
          <a:off x="21075727" y="9875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138193</xdr:rowOff>
    </xdr:from>
    <xdr:ext cx="469744" cy="259045"/>
    <xdr:sp macro="" textlink="">
      <xdr:nvSpPr>
        <xdr:cNvPr id="619" name="n_2mainValue【学校施設】&#10;一人当たり面積"/>
        <xdr:cNvSpPr txBox="1"/>
      </xdr:nvSpPr>
      <xdr:spPr>
        <a:xfrm>
          <a:off x="20199427" y="991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143680</xdr:rowOff>
    </xdr:from>
    <xdr:ext cx="469744" cy="259045"/>
    <xdr:sp macro="" textlink="">
      <xdr:nvSpPr>
        <xdr:cNvPr id="620" name="n_3mainValue【学校施設】&#10;一人当たり面積"/>
        <xdr:cNvSpPr txBox="1"/>
      </xdr:nvSpPr>
      <xdr:spPr>
        <a:xfrm>
          <a:off x="19310427" y="991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168368</xdr:rowOff>
    </xdr:from>
    <xdr:ext cx="469744" cy="259045"/>
    <xdr:sp macro="" textlink="">
      <xdr:nvSpPr>
        <xdr:cNvPr id="621" name="n_4mainValue【学校施設】&#10;一人当たり面積"/>
        <xdr:cNvSpPr txBox="1"/>
      </xdr:nvSpPr>
      <xdr:spPr>
        <a:xfrm>
          <a:off x="18421427" y="9941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4" name="テキスト ボックス 63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2" name="テキスト ボックス 64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4" name="テキスト ボックス 64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19050</xdr:rowOff>
    </xdr:from>
    <xdr:to>
      <xdr:col>85</xdr:col>
      <xdr:colOff>126364</xdr:colOff>
      <xdr:row>86</xdr:row>
      <xdr:rowOff>114300</xdr:rowOff>
    </xdr:to>
    <xdr:cxnSp macro="">
      <xdr:nvCxnSpPr>
        <xdr:cNvPr id="646" name="直線コネクタ 645"/>
        <xdr:cNvCxnSpPr/>
      </xdr:nvCxnSpPr>
      <xdr:spPr>
        <a:xfrm flipV="1">
          <a:off x="16318864" y="13563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7"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8" name="直線コネクタ 647"/>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137177</xdr:rowOff>
    </xdr:from>
    <xdr:ext cx="405111" cy="259045"/>
    <xdr:sp macro="" textlink="">
      <xdr:nvSpPr>
        <xdr:cNvPr id="649" name="【児童館】&#10;有形固定資産減価償却率最大値テキスト"/>
        <xdr:cNvSpPr txBox="1"/>
      </xdr:nvSpPr>
      <xdr:spPr>
        <a:xfrm>
          <a:off x="163576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19050</xdr:rowOff>
    </xdr:from>
    <xdr:to>
      <xdr:col>86</xdr:col>
      <xdr:colOff>25400</xdr:colOff>
      <xdr:row>79</xdr:row>
      <xdr:rowOff>19050</xdr:rowOff>
    </xdr:to>
    <xdr:cxnSp macro="">
      <xdr:nvCxnSpPr>
        <xdr:cNvPr id="650" name="直線コネクタ 649"/>
        <xdr:cNvCxnSpPr/>
      </xdr:nvCxnSpPr>
      <xdr:spPr>
        <a:xfrm>
          <a:off x="16230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84472</xdr:rowOff>
    </xdr:from>
    <xdr:ext cx="405111" cy="259045"/>
    <xdr:sp macro="" textlink="">
      <xdr:nvSpPr>
        <xdr:cNvPr id="651" name="【児童館】&#10;有形固定資産減価償却率平均値テキスト"/>
        <xdr:cNvSpPr txBox="1"/>
      </xdr:nvSpPr>
      <xdr:spPr>
        <a:xfrm>
          <a:off x="16357600" y="1397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652" name="フローチャート: 判断 651"/>
        <xdr:cNvSpPr/>
      </xdr:nvSpPr>
      <xdr:spPr>
        <a:xfrm>
          <a:off x="16268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653" name="フローチャート: 判断 652"/>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31114</xdr:rowOff>
    </xdr:from>
    <xdr:to>
      <xdr:col>76</xdr:col>
      <xdr:colOff>165100</xdr:colOff>
      <xdr:row>82</xdr:row>
      <xdr:rowOff>132714</xdr:rowOff>
    </xdr:to>
    <xdr:sp macro="" textlink="">
      <xdr:nvSpPr>
        <xdr:cNvPr id="654" name="フローチャート: 判断 653"/>
        <xdr:cNvSpPr/>
      </xdr:nvSpPr>
      <xdr:spPr>
        <a:xfrm>
          <a:off x="14541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6350</xdr:rowOff>
    </xdr:from>
    <xdr:to>
      <xdr:col>72</xdr:col>
      <xdr:colOff>38100</xdr:colOff>
      <xdr:row>82</xdr:row>
      <xdr:rowOff>107950</xdr:rowOff>
    </xdr:to>
    <xdr:sp macro="" textlink="">
      <xdr:nvSpPr>
        <xdr:cNvPr id="655" name="フローチャート: 判断 654"/>
        <xdr:cNvSpPr/>
      </xdr:nvSpPr>
      <xdr:spPr>
        <a:xfrm>
          <a:off x="13652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656" name="フローチャート: 判断 655"/>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63500</xdr:rowOff>
    </xdr:from>
    <xdr:to>
      <xdr:col>85</xdr:col>
      <xdr:colOff>177800</xdr:colOff>
      <xdr:row>86</xdr:row>
      <xdr:rowOff>165100</xdr:rowOff>
    </xdr:to>
    <xdr:sp macro="" textlink="">
      <xdr:nvSpPr>
        <xdr:cNvPr id="662" name="楕円 661"/>
        <xdr:cNvSpPr/>
      </xdr:nvSpPr>
      <xdr:spPr>
        <a:xfrm>
          <a:off x="16268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149877</xdr:rowOff>
    </xdr:from>
    <xdr:ext cx="469744" cy="259045"/>
    <xdr:sp macro="" textlink="">
      <xdr:nvSpPr>
        <xdr:cNvPr id="663" name="【児童館】&#10;有形固定資産減価償却率該当値テキスト"/>
        <xdr:cNvSpPr txBox="1"/>
      </xdr:nvSpPr>
      <xdr:spPr>
        <a:xfrm>
          <a:off x="16357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63500</xdr:rowOff>
    </xdr:from>
    <xdr:to>
      <xdr:col>81</xdr:col>
      <xdr:colOff>101600</xdr:colOff>
      <xdr:row>86</xdr:row>
      <xdr:rowOff>165100</xdr:rowOff>
    </xdr:to>
    <xdr:sp macro="" textlink="">
      <xdr:nvSpPr>
        <xdr:cNvPr id="664" name="楕円 663"/>
        <xdr:cNvSpPr/>
      </xdr:nvSpPr>
      <xdr:spPr>
        <a:xfrm>
          <a:off x="15430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114300</xdr:rowOff>
    </xdr:from>
    <xdr:to>
      <xdr:col>85</xdr:col>
      <xdr:colOff>127000</xdr:colOff>
      <xdr:row>86</xdr:row>
      <xdr:rowOff>114300</xdr:rowOff>
    </xdr:to>
    <xdr:cxnSp macro="">
      <xdr:nvCxnSpPr>
        <xdr:cNvPr id="665" name="直線コネクタ 664"/>
        <xdr:cNvCxnSpPr/>
      </xdr:nvCxnSpPr>
      <xdr:spPr>
        <a:xfrm>
          <a:off x="15481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63500</xdr:rowOff>
    </xdr:from>
    <xdr:to>
      <xdr:col>76</xdr:col>
      <xdr:colOff>165100</xdr:colOff>
      <xdr:row>86</xdr:row>
      <xdr:rowOff>165100</xdr:rowOff>
    </xdr:to>
    <xdr:sp macro="" textlink="">
      <xdr:nvSpPr>
        <xdr:cNvPr id="666" name="楕円 665"/>
        <xdr:cNvSpPr/>
      </xdr:nvSpPr>
      <xdr:spPr>
        <a:xfrm>
          <a:off x="14541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114300</xdr:rowOff>
    </xdr:from>
    <xdr:to>
      <xdr:col>81</xdr:col>
      <xdr:colOff>50800</xdr:colOff>
      <xdr:row>86</xdr:row>
      <xdr:rowOff>114300</xdr:rowOff>
    </xdr:to>
    <xdr:cxnSp macro="">
      <xdr:nvCxnSpPr>
        <xdr:cNvPr id="667" name="直線コネクタ 666"/>
        <xdr:cNvCxnSpPr/>
      </xdr:nvCxnSpPr>
      <xdr:spPr>
        <a:xfrm>
          <a:off x="14592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63500</xdr:rowOff>
    </xdr:from>
    <xdr:to>
      <xdr:col>72</xdr:col>
      <xdr:colOff>38100</xdr:colOff>
      <xdr:row>86</xdr:row>
      <xdr:rowOff>165100</xdr:rowOff>
    </xdr:to>
    <xdr:sp macro="" textlink="">
      <xdr:nvSpPr>
        <xdr:cNvPr id="668" name="楕円 667"/>
        <xdr:cNvSpPr/>
      </xdr:nvSpPr>
      <xdr:spPr>
        <a:xfrm>
          <a:off x="13652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114300</xdr:rowOff>
    </xdr:from>
    <xdr:to>
      <xdr:col>76</xdr:col>
      <xdr:colOff>114300</xdr:colOff>
      <xdr:row>86</xdr:row>
      <xdr:rowOff>114300</xdr:rowOff>
    </xdr:to>
    <xdr:cxnSp macro="">
      <xdr:nvCxnSpPr>
        <xdr:cNvPr id="669" name="直線コネクタ 668"/>
        <xdr:cNvCxnSpPr/>
      </xdr:nvCxnSpPr>
      <xdr:spPr>
        <a:xfrm>
          <a:off x="13703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63500</xdr:rowOff>
    </xdr:from>
    <xdr:to>
      <xdr:col>67</xdr:col>
      <xdr:colOff>101600</xdr:colOff>
      <xdr:row>86</xdr:row>
      <xdr:rowOff>165100</xdr:rowOff>
    </xdr:to>
    <xdr:sp macro="" textlink="">
      <xdr:nvSpPr>
        <xdr:cNvPr id="670" name="楕円 669"/>
        <xdr:cNvSpPr/>
      </xdr:nvSpPr>
      <xdr:spPr>
        <a:xfrm>
          <a:off x="12763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114300</xdr:rowOff>
    </xdr:from>
    <xdr:to>
      <xdr:col>71</xdr:col>
      <xdr:colOff>177800</xdr:colOff>
      <xdr:row>86</xdr:row>
      <xdr:rowOff>114300</xdr:rowOff>
    </xdr:to>
    <xdr:cxnSp macro="">
      <xdr:nvCxnSpPr>
        <xdr:cNvPr id="671" name="直線コネクタ 670"/>
        <xdr:cNvCxnSpPr/>
      </xdr:nvCxnSpPr>
      <xdr:spPr>
        <a:xfrm>
          <a:off x="12814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164482</xdr:rowOff>
    </xdr:from>
    <xdr:ext cx="405111" cy="259045"/>
    <xdr:sp macro="" textlink="">
      <xdr:nvSpPr>
        <xdr:cNvPr id="672" name="n_1aveValue【児童館】&#10;有形固定資産減価償却率"/>
        <xdr:cNvSpPr txBox="1"/>
      </xdr:nvSpPr>
      <xdr:spPr>
        <a:xfrm>
          <a:off x="15266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149241</xdr:rowOff>
    </xdr:from>
    <xdr:ext cx="405111" cy="259045"/>
    <xdr:sp macro="" textlink="">
      <xdr:nvSpPr>
        <xdr:cNvPr id="673" name="n_2aveValue【児童館】&#10;有形固定資産減価償却率"/>
        <xdr:cNvSpPr txBox="1"/>
      </xdr:nvSpPr>
      <xdr:spPr>
        <a:xfrm>
          <a:off x="14389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124477</xdr:rowOff>
    </xdr:from>
    <xdr:ext cx="405111" cy="259045"/>
    <xdr:sp macro="" textlink="">
      <xdr:nvSpPr>
        <xdr:cNvPr id="674" name="n_3aveValue【児童館】&#10;有形固定資産減価償却率"/>
        <xdr:cNvSpPr txBox="1"/>
      </xdr:nvSpPr>
      <xdr:spPr>
        <a:xfrm>
          <a:off x="13500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143527</xdr:rowOff>
    </xdr:from>
    <xdr:ext cx="405111" cy="259045"/>
    <xdr:sp macro="" textlink="">
      <xdr:nvSpPr>
        <xdr:cNvPr id="675" name="n_4aveValue【児童館】&#10;有形固定資産減価償却率"/>
        <xdr:cNvSpPr txBox="1"/>
      </xdr:nvSpPr>
      <xdr:spPr>
        <a:xfrm>
          <a:off x="12611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156227</xdr:rowOff>
    </xdr:from>
    <xdr:ext cx="469744" cy="259045"/>
    <xdr:sp macro="" textlink="">
      <xdr:nvSpPr>
        <xdr:cNvPr id="676" name="n_1mainValue【児童館】&#10;有形固定資産減価償却率"/>
        <xdr:cNvSpPr txBox="1"/>
      </xdr:nvSpPr>
      <xdr:spPr>
        <a:xfrm>
          <a:off x="15233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156227</xdr:rowOff>
    </xdr:from>
    <xdr:ext cx="469744" cy="259045"/>
    <xdr:sp macro="" textlink="">
      <xdr:nvSpPr>
        <xdr:cNvPr id="677" name="n_2mainValue【児童館】&#10;有形固定資産減価償却率"/>
        <xdr:cNvSpPr txBox="1"/>
      </xdr:nvSpPr>
      <xdr:spPr>
        <a:xfrm>
          <a:off x="14357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156227</xdr:rowOff>
    </xdr:from>
    <xdr:ext cx="469744" cy="259045"/>
    <xdr:sp macro="" textlink="">
      <xdr:nvSpPr>
        <xdr:cNvPr id="678" name="n_3mainValue【児童館】&#10;有形固定資産減価償却率"/>
        <xdr:cNvSpPr txBox="1"/>
      </xdr:nvSpPr>
      <xdr:spPr>
        <a:xfrm>
          <a:off x="13468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86</xdr:row>
      <xdr:rowOff>156227</xdr:rowOff>
    </xdr:from>
    <xdr:ext cx="469744" cy="259045"/>
    <xdr:sp macro="" textlink="">
      <xdr:nvSpPr>
        <xdr:cNvPr id="679" name="n_4mainValue【児童館】&#10;有形固定資産減価償却率"/>
        <xdr:cNvSpPr txBox="1"/>
      </xdr:nvSpPr>
      <xdr:spPr>
        <a:xfrm>
          <a:off x="12579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703" name="直線コネクタ 702"/>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4"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5" name="直線コネクタ 704"/>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706"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707" name="直線コネクタ 706"/>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08"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09" name="フローチャート: 判断 708"/>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0" name="フローチャート: 判断 709"/>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711" name="フローチャート: 判断 710"/>
        <xdr:cNvSpPr/>
      </xdr:nvSpPr>
      <xdr:spPr>
        <a:xfrm>
          <a:off x="20383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2" name="フローチャート: 判断 711"/>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139700</xdr:rowOff>
    </xdr:from>
    <xdr:to>
      <xdr:col>98</xdr:col>
      <xdr:colOff>38100</xdr:colOff>
      <xdr:row>84</xdr:row>
      <xdr:rowOff>69850</xdr:rowOff>
    </xdr:to>
    <xdr:sp macro="" textlink="">
      <xdr:nvSpPr>
        <xdr:cNvPr id="713" name="フローチャート: 判断 712"/>
        <xdr:cNvSpPr/>
      </xdr:nvSpPr>
      <xdr:spPr>
        <a:xfrm>
          <a:off x="18605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719" name="楕円 718"/>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60977</xdr:rowOff>
    </xdr:from>
    <xdr:ext cx="469744" cy="259045"/>
    <xdr:sp macro="" textlink="">
      <xdr:nvSpPr>
        <xdr:cNvPr id="720" name="【児童館】&#10;一人当たり面積該当値テキスト"/>
        <xdr:cNvSpPr txBox="1"/>
      </xdr:nvSpPr>
      <xdr:spPr>
        <a:xfrm>
          <a:off x="221996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721" name="楕円 720"/>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133350</xdr:rowOff>
    </xdr:to>
    <xdr:cxnSp macro="">
      <xdr:nvCxnSpPr>
        <xdr:cNvPr id="722" name="直線コネクタ 721"/>
        <xdr:cNvCxnSpPr/>
      </xdr:nvCxnSpPr>
      <xdr:spPr>
        <a:xfrm>
          <a:off x="21323300" y="1470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723" name="楕円 722"/>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133350</xdr:rowOff>
    </xdr:from>
    <xdr:to>
      <xdr:col>111</xdr:col>
      <xdr:colOff>177800</xdr:colOff>
      <xdr:row>86</xdr:row>
      <xdr:rowOff>0</xdr:rowOff>
    </xdr:to>
    <xdr:cxnSp macro="">
      <xdr:nvCxnSpPr>
        <xdr:cNvPr id="724" name="直線コネクタ 723"/>
        <xdr:cNvCxnSpPr/>
      </xdr:nvCxnSpPr>
      <xdr:spPr>
        <a:xfrm flipV="1">
          <a:off x="20434300" y="14706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25400</xdr:rowOff>
    </xdr:from>
    <xdr:to>
      <xdr:col>102</xdr:col>
      <xdr:colOff>165100</xdr:colOff>
      <xdr:row>85</xdr:row>
      <xdr:rowOff>127000</xdr:rowOff>
    </xdr:to>
    <xdr:sp macro="" textlink="">
      <xdr:nvSpPr>
        <xdr:cNvPr id="725" name="楕円 724"/>
        <xdr:cNvSpPr/>
      </xdr:nvSpPr>
      <xdr:spPr>
        <a:xfrm>
          <a:off x="19494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76200</xdr:rowOff>
    </xdr:from>
    <xdr:to>
      <xdr:col>107</xdr:col>
      <xdr:colOff>50800</xdr:colOff>
      <xdr:row>86</xdr:row>
      <xdr:rowOff>0</xdr:rowOff>
    </xdr:to>
    <xdr:cxnSp macro="">
      <xdr:nvCxnSpPr>
        <xdr:cNvPr id="726" name="直線コネクタ 725"/>
        <xdr:cNvCxnSpPr/>
      </xdr:nvCxnSpPr>
      <xdr:spPr>
        <a:xfrm>
          <a:off x="19545300" y="146494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25400</xdr:rowOff>
    </xdr:from>
    <xdr:to>
      <xdr:col>98</xdr:col>
      <xdr:colOff>38100</xdr:colOff>
      <xdr:row>85</xdr:row>
      <xdr:rowOff>127000</xdr:rowOff>
    </xdr:to>
    <xdr:sp macro="" textlink="">
      <xdr:nvSpPr>
        <xdr:cNvPr id="727" name="楕円 726"/>
        <xdr:cNvSpPr/>
      </xdr:nvSpPr>
      <xdr:spPr>
        <a:xfrm>
          <a:off x="18605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76200</xdr:rowOff>
    </xdr:from>
    <xdr:to>
      <xdr:col>102</xdr:col>
      <xdr:colOff>114300</xdr:colOff>
      <xdr:row>85</xdr:row>
      <xdr:rowOff>76200</xdr:rowOff>
    </xdr:to>
    <xdr:cxnSp macro="">
      <xdr:nvCxnSpPr>
        <xdr:cNvPr id="728" name="直線コネクタ 727"/>
        <xdr:cNvCxnSpPr/>
      </xdr:nvCxnSpPr>
      <xdr:spPr>
        <a:xfrm>
          <a:off x="18656300" y="1464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29"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48277</xdr:rowOff>
    </xdr:from>
    <xdr:ext cx="469744" cy="259045"/>
    <xdr:sp macro="" textlink="">
      <xdr:nvSpPr>
        <xdr:cNvPr id="730" name="n_2aveValue【児童館】&#10;一人当たり面積"/>
        <xdr:cNvSpPr txBox="1"/>
      </xdr:nvSpPr>
      <xdr:spPr>
        <a:xfrm>
          <a:off x="20199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31"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86377</xdr:rowOff>
    </xdr:from>
    <xdr:ext cx="469744" cy="259045"/>
    <xdr:sp macro="" textlink="">
      <xdr:nvSpPr>
        <xdr:cNvPr id="732" name="n_4aveValue【児童館】&#10;一人当たり面積"/>
        <xdr:cNvSpPr txBox="1"/>
      </xdr:nvSpPr>
      <xdr:spPr>
        <a:xfrm>
          <a:off x="18421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733" name="n_1mainValue【児童館】&#10;一人当たり面積"/>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734" name="n_2mainValue【児童館】&#10;一人当たり面積"/>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118127</xdr:rowOff>
    </xdr:from>
    <xdr:ext cx="469744" cy="259045"/>
    <xdr:sp macro="" textlink="">
      <xdr:nvSpPr>
        <xdr:cNvPr id="735" name="n_3mainValue【児童館】&#10;一人当たり面積"/>
        <xdr:cNvSpPr txBox="1"/>
      </xdr:nvSpPr>
      <xdr:spPr>
        <a:xfrm>
          <a:off x="19310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118127</xdr:rowOff>
    </xdr:from>
    <xdr:ext cx="469744" cy="259045"/>
    <xdr:sp macro="" textlink="">
      <xdr:nvSpPr>
        <xdr:cNvPr id="736" name="n_4mainValue【児童館】&#10;一人当たり面積"/>
        <xdr:cNvSpPr txBox="1"/>
      </xdr:nvSpPr>
      <xdr:spPr>
        <a:xfrm>
          <a:off x="18421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7" name="テキスト ボックス 75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9" name="テキスト ボックス 75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761" name="直線コネクタ 760"/>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762" name="【公民館】&#10;有形固定資産減価償却率最小値テキスト"/>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763" name="直線コネクタ 762"/>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764" name="【公民館】&#10;有形固定資産減価償却率最大値テキスト"/>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765" name="直線コネクタ 764"/>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161941</xdr:rowOff>
    </xdr:from>
    <xdr:ext cx="405111" cy="259045"/>
    <xdr:sp macro="" textlink="">
      <xdr:nvSpPr>
        <xdr:cNvPr id="766" name="【公民館】&#10;有形固定資産減価償却率平均値テキスト"/>
        <xdr:cNvSpPr txBox="1"/>
      </xdr:nvSpPr>
      <xdr:spPr>
        <a:xfrm>
          <a:off x="16357600" y="1782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767" name="フローチャート: 判断 766"/>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768" name="フローチャート: 判断 767"/>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769" name="フローチャート: 判断 768"/>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770" name="フローチャート: 判断 769"/>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74930</xdr:rowOff>
    </xdr:from>
    <xdr:to>
      <xdr:col>67</xdr:col>
      <xdr:colOff>101600</xdr:colOff>
      <xdr:row>104</xdr:row>
      <xdr:rowOff>5080</xdr:rowOff>
    </xdr:to>
    <xdr:sp macro="" textlink="">
      <xdr:nvSpPr>
        <xdr:cNvPr id="771" name="フローチャート: 判断 770"/>
        <xdr:cNvSpPr/>
      </xdr:nvSpPr>
      <xdr:spPr>
        <a:xfrm>
          <a:off x="1276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141605</xdr:rowOff>
    </xdr:from>
    <xdr:to>
      <xdr:col>85</xdr:col>
      <xdr:colOff>177800</xdr:colOff>
      <xdr:row>104</xdr:row>
      <xdr:rowOff>71755</xdr:rowOff>
    </xdr:to>
    <xdr:sp macro="" textlink="">
      <xdr:nvSpPr>
        <xdr:cNvPr id="777" name="楕円 776"/>
        <xdr:cNvSpPr/>
      </xdr:nvSpPr>
      <xdr:spPr>
        <a:xfrm>
          <a:off x="16268700" y="1780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164482</xdr:rowOff>
    </xdr:from>
    <xdr:ext cx="405111" cy="259045"/>
    <xdr:sp macro="" textlink="">
      <xdr:nvSpPr>
        <xdr:cNvPr id="778" name="【公民館】&#10;有形固定資産減価償却率該当値テキスト"/>
        <xdr:cNvSpPr txBox="1"/>
      </xdr:nvSpPr>
      <xdr:spPr>
        <a:xfrm>
          <a:off x="16357600"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92075</xdr:rowOff>
    </xdr:from>
    <xdr:to>
      <xdr:col>81</xdr:col>
      <xdr:colOff>101600</xdr:colOff>
      <xdr:row>104</xdr:row>
      <xdr:rowOff>22225</xdr:rowOff>
    </xdr:to>
    <xdr:sp macro="" textlink="">
      <xdr:nvSpPr>
        <xdr:cNvPr id="779" name="楕円 778"/>
        <xdr:cNvSpPr/>
      </xdr:nvSpPr>
      <xdr:spPr>
        <a:xfrm>
          <a:off x="15430500" y="1775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142875</xdr:rowOff>
    </xdr:from>
    <xdr:to>
      <xdr:col>85</xdr:col>
      <xdr:colOff>127000</xdr:colOff>
      <xdr:row>104</xdr:row>
      <xdr:rowOff>20955</xdr:rowOff>
    </xdr:to>
    <xdr:cxnSp macro="">
      <xdr:nvCxnSpPr>
        <xdr:cNvPr id="780" name="直線コネクタ 779"/>
        <xdr:cNvCxnSpPr/>
      </xdr:nvCxnSpPr>
      <xdr:spPr>
        <a:xfrm>
          <a:off x="15481300" y="1780222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38736</xdr:rowOff>
    </xdr:from>
    <xdr:to>
      <xdr:col>76</xdr:col>
      <xdr:colOff>165100</xdr:colOff>
      <xdr:row>103</xdr:row>
      <xdr:rowOff>140336</xdr:rowOff>
    </xdr:to>
    <xdr:sp macro="" textlink="">
      <xdr:nvSpPr>
        <xdr:cNvPr id="781" name="楕円 780"/>
        <xdr:cNvSpPr/>
      </xdr:nvSpPr>
      <xdr:spPr>
        <a:xfrm>
          <a:off x="14541500" y="1769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89536</xdr:rowOff>
    </xdr:from>
    <xdr:to>
      <xdr:col>81</xdr:col>
      <xdr:colOff>50800</xdr:colOff>
      <xdr:row>103</xdr:row>
      <xdr:rowOff>142875</xdr:rowOff>
    </xdr:to>
    <xdr:cxnSp macro="">
      <xdr:nvCxnSpPr>
        <xdr:cNvPr id="782" name="直線コネクタ 781"/>
        <xdr:cNvCxnSpPr/>
      </xdr:nvCxnSpPr>
      <xdr:spPr>
        <a:xfrm>
          <a:off x="14592300" y="17748886"/>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38736</xdr:rowOff>
    </xdr:from>
    <xdr:to>
      <xdr:col>72</xdr:col>
      <xdr:colOff>38100</xdr:colOff>
      <xdr:row>103</xdr:row>
      <xdr:rowOff>140336</xdr:rowOff>
    </xdr:to>
    <xdr:sp macro="" textlink="">
      <xdr:nvSpPr>
        <xdr:cNvPr id="783" name="楕円 782"/>
        <xdr:cNvSpPr/>
      </xdr:nvSpPr>
      <xdr:spPr>
        <a:xfrm>
          <a:off x="13652500" y="1769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89536</xdr:rowOff>
    </xdr:from>
    <xdr:to>
      <xdr:col>76</xdr:col>
      <xdr:colOff>114300</xdr:colOff>
      <xdr:row>103</xdr:row>
      <xdr:rowOff>89536</xdr:rowOff>
    </xdr:to>
    <xdr:cxnSp macro="">
      <xdr:nvCxnSpPr>
        <xdr:cNvPr id="784" name="直線コネクタ 783"/>
        <xdr:cNvCxnSpPr/>
      </xdr:nvCxnSpPr>
      <xdr:spPr>
        <a:xfrm>
          <a:off x="13703300" y="17748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162561</xdr:rowOff>
    </xdr:from>
    <xdr:to>
      <xdr:col>67</xdr:col>
      <xdr:colOff>101600</xdr:colOff>
      <xdr:row>103</xdr:row>
      <xdr:rowOff>92711</xdr:rowOff>
    </xdr:to>
    <xdr:sp macro="" textlink="">
      <xdr:nvSpPr>
        <xdr:cNvPr id="785" name="楕円 784"/>
        <xdr:cNvSpPr/>
      </xdr:nvSpPr>
      <xdr:spPr>
        <a:xfrm>
          <a:off x="12763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41911</xdr:rowOff>
    </xdr:from>
    <xdr:to>
      <xdr:col>71</xdr:col>
      <xdr:colOff>177800</xdr:colOff>
      <xdr:row>103</xdr:row>
      <xdr:rowOff>89536</xdr:rowOff>
    </xdr:to>
    <xdr:cxnSp macro="">
      <xdr:nvCxnSpPr>
        <xdr:cNvPr id="786" name="直線コネクタ 785"/>
        <xdr:cNvCxnSpPr/>
      </xdr:nvCxnSpPr>
      <xdr:spPr>
        <a:xfrm>
          <a:off x="12814300" y="17701261"/>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74313</xdr:rowOff>
    </xdr:from>
    <xdr:ext cx="405111" cy="259045"/>
    <xdr:sp macro="" textlink="">
      <xdr:nvSpPr>
        <xdr:cNvPr id="787" name="n_1aveValue【公民館】&#10;有形固定資産減価償却率"/>
        <xdr:cNvSpPr txBox="1"/>
      </xdr:nvSpPr>
      <xdr:spPr>
        <a:xfrm>
          <a:off x="152660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57166</xdr:rowOff>
    </xdr:from>
    <xdr:ext cx="405111" cy="259045"/>
    <xdr:sp macro="" textlink="">
      <xdr:nvSpPr>
        <xdr:cNvPr id="788" name="n_2aveValue【公民館】&#10;有形固定資産減価償却率"/>
        <xdr:cNvSpPr txBox="1"/>
      </xdr:nvSpPr>
      <xdr:spPr>
        <a:xfrm>
          <a:off x="14389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41927</xdr:rowOff>
    </xdr:from>
    <xdr:ext cx="405111" cy="259045"/>
    <xdr:sp macro="" textlink="">
      <xdr:nvSpPr>
        <xdr:cNvPr id="789" name="n_3aveValue【公民館】&#10;有形固定資産減価償却率"/>
        <xdr:cNvSpPr txBox="1"/>
      </xdr:nvSpPr>
      <xdr:spPr>
        <a:xfrm>
          <a:off x="13500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167657</xdr:rowOff>
    </xdr:from>
    <xdr:ext cx="405111" cy="259045"/>
    <xdr:sp macro="" textlink="">
      <xdr:nvSpPr>
        <xdr:cNvPr id="790" name="n_4aveValue【公民館】&#10;有形固定資産減価償却率"/>
        <xdr:cNvSpPr txBox="1"/>
      </xdr:nvSpPr>
      <xdr:spPr>
        <a:xfrm>
          <a:off x="12611744" y="1782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38752</xdr:rowOff>
    </xdr:from>
    <xdr:ext cx="405111" cy="259045"/>
    <xdr:sp macro="" textlink="">
      <xdr:nvSpPr>
        <xdr:cNvPr id="791" name="n_1mainValue【公民館】&#10;有形固定資産減価償却率"/>
        <xdr:cNvSpPr txBox="1"/>
      </xdr:nvSpPr>
      <xdr:spPr>
        <a:xfrm>
          <a:off x="152660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156863</xdr:rowOff>
    </xdr:from>
    <xdr:ext cx="405111" cy="259045"/>
    <xdr:sp macro="" textlink="">
      <xdr:nvSpPr>
        <xdr:cNvPr id="792" name="n_2mainValue【公民館】&#10;有形固定資産減価償却率"/>
        <xdr:cNvSpPr txBox="1"/>
      </xdr:nvSpPr>
      <xdr:spPr>
        <a:xfrm>
          <a:off x="143897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156863</xdr:rowOff>
    </xdr:from>
    <xdr:ext cx="405111" cy="259045"/>
    <xdr:sp macro="" textlink="">
      <xdr:nvSpPr>
        <xdr:cNvPr id="793" name="n_3mainValue【公民館】&#10;有形固定資産減価償却率"/>
        <xdr:cNvSpPr txBox="1"/>
      </xdr:nvSpPr>
      <xdr:spPr>
        <a:xfrm>
          <a:off x="135007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109238</xdr:rowOff>
    </xdr:from>
    <xdr:ext cx="405111" cy="259045"/>
    <xdr:sp macro="" textlink="">
      <xdr:nvSpPr>
        <xdr:cNvPr id="794" name="n_4mainValue【公民館】&#10;有形固定資産減価償却率"/>
        <xdr:cNvSpPr txBox="1"/>
      </xdr:nvSpPr>
      <xdr:spPr>
        <a:xfrm>
          <a:off x="126117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5" name="直線コネクタ 80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6" name="テキスト ボックス 80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7" name="直線コネクタ 80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8" name="テキスト ボックス 80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9" name="直線コネクタ 80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0" name="テキスト ボックス 80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1" name="直線コネクタ 81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2" name="テキスト ボックス 81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3" name="直線コネクタ 81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4" name="テキスト ボックス 81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818" name="直線コネクタ 817"/>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819" name="【公民館】&#10;一人当たり面積最小値テキスト"/>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820" name="直線コネクタ 819"/>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821" name="【公民館】&#10;一人当たり面積最大値テキスト"/>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822" name="直線コネクタ 821"/>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823" name="【公民館】&#10;一人当たり面積平均値テキスト"/>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824" name="フローチャート: 判断 823"/>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825" name="フローチャート: 判断 824"/>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826" name="フローチャート: 判断 825"/>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827" name="フローチャート: 判断 826"/>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828" name="フローチャート: 判断 827"/>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6350</xdr:rowOff>
    </xdr:from>
    <xdr:to>
      <xdr:col>116</xdr:col>
      <xdr:colOff>114300</xdr:colOff>
      <xdr:row>107</xdr:row>
      <xdr:rowOff>107950</xdr:rowOff>
    </xdr:to>
    <xdr:sp macro="" textlink="">
      <xdr:nvSpPr>
        <xdr:cNvPr id="834" name="楕円 833"/>
        <xdr:cNvSpPr/>
      </xdr:nvSpPr>
      <xdr:spPr>
        <a:xfrm>
          <a:off x="221107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156227</xdr:rowOff>
    </xdr:from>
    <xdr:ext cx="469744" cy="259045"/>
    <xdr:sp macro="" textlink="">
      <xdr:nvSpPr>
        <xdr:cNvPr id="835" name="【公民館】&#10;一人当たり面積該当値テキスト"/>
        <xdr:cNvSpPr txBox="1"/>
      </xdr:nvSpPr>
      <xdr:spPr>
        <a:xfrm>
          <a:off x="22199600"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10161</xdr:rowOff>
    </xdr:from>
    <xdr:to>
      <xdr:col>112</xdr:col>
      <xdr:colOff>38100</xdr:colOff>
      <xdr:row>107</xdr:row>
      <xdr:rowOff>111761</xdr:rowOff>
    </xdr:to>
    <xdr:sp macro="" textlink="">
      <xdr:nvSpPr>
        <xdr:cNvPr id="836" name="楕円 835"/>
        <xdr:cNvSpPr/>
      </xdr:nvSpPr>
      <xdr:spPr>
        <a:xfrm>
          <a:off x="212725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57150</xdr:rowOff>
    </xdr:from>
    <xdr:to>
      <xdr:col>116</xdr:col>
      <xdr:colOff>63500</xdr:colOff>
      <xdr:row>107</xdr:row>
      <xdr:rowOff>60961</xdr:rowOff>
    </xdr:to>
    <xdr:cxnSp macro="">
      <xdr:nvCxnSpPr>
        <xdr:cNvPr id="837" name="直線コネクタ 836"/>
        <xdr:cNvCxnSpPr/>
      </xdr:nvCxnSpPr>
      <xdr:spPr>
        <a:xfrm flipV="1">
          <a:off x="21323300" y="184023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166370</xdr:rowOff>
    </xdr:from>
    <xdr:to>
      <xdr:col>107</xdr:col>
      <xdr:colOff>101600</xdr:colOff>
      <xdr:row>107</xdr:row>
      <xdr:rowOff>96520</xdr:rowOff>
    </xdr:to>
    <xdr:sp macro="" textlink="">
      <xdr:nvSpPr>
        <xdr:cNvPr id="838" name="楕円 837"/>
        <xdr:cNvSpPr/>
      </xdr:nvSpPr>
      <xdr:spPr>
        <a:xfrm>
          <a:off x="203835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45720</xdr:rowOff>
    </xdr:from>
    <xdr:to>
      <xdr:col>111</xdr:col>
      <xdr:colOff>177800</xdr:colOff>
      <xdr:row>107</xdr:row>
      <xdr:rowOff>60961</xdr:rowOff>
    </xdr:to>
    <xdr:cxnSp macro="">
      <xdr:nvCxnSpPr>
        <xdr:cNvPr id="839" name="直線コネクタ 838"/>
        <xdr:cNvCxnSpPr/>
      </xdr:nvCxnSpPr>
      <xdr:spPr>
        <a:xfrm>
          <a:off x="20434300" y="183908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170180</xdr:rowOff>
    </xdr:from>
    <xdr:to>
      <xdr:col>102</xdr:col>
      <xdr:colOff>165100</xdr:colOff>
      <xdr:row>107</xdr:row>
      <xdr:rowOff>100330</xdr:rowOff>
    </xdr:to>
    <xdr:sp macro="" textlink="">
      <xdr:nvSpPr>
        <xdr:cNvPr id="840" name="楕円 839"/>
        <xdr:cNvSpPr/>
      </xdr:nvSpPr>
      <xdr:spPr>
        <a:xfrm>
          <a:off x="19494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45720</xdr:rowOff>
    </xdr:from>
    <xdr:to>
      <xdr:col>107</xdr:col>
      <xdr:colOff>50800</xdr:colOff>
      <xdr:row>107</xdr:row>
      <xdr:rowOff>49530</xdr:rowOff>
    </xdr:to>
    <xdr:cxnSp macro="">
      <xdr:nvCxnSpPr>
        <xdr:cNvPr id="841" name="直線コネクタ 840"/>
        <xdr:cNvCxnSpPr/>
      </xdr:nvCxnSpPr>
      <xdr:spPr>
        <a:xfrm flipV="1">
          <a:off x="19545300" y="183908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170180</xdr:rowOff>
    </xdr:from>
    <xdr:to>
      <xdr:col>98</xdr:col>
      <xdr:colOff>38100</xdr:colOff>
      <xdr:row>107</xdr:row>
      <xdr:rowOff>100330</xdr:rowOff>
    </xdr:to>
    <xdr:sp macro="" textlink="">
      <xdr:nvSpPr>
        <xdr:cNvPr id="842" name="楕円 841"/>
        <xdr:cNvSpPr/>
      </xdr:nvSpPr>
      <xdr:spPr>
        <a:xfrm>
          <a:off x="18605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49530</xdr:rowOff>
    </xdr:from>
    <xdr:to>
      <xdr:col>102</xdr:col>
      <xdr:colOff>114300</xdr:colOff>
      <xdr:row>107</xdr:row>
      <xdr:rowOff>49530</xdr:rowOff>
    </xdr:to>
    <xdr:cxnSp macro="">
      <xdr:nvCxnSpPr>
        <xdr:cNvPr id="843" name="直線コネクタ 842"/>
        <xdr:cNvCxnSpPr/>
      </xdr:nvCxnSpPr>
      <xdr:spPr>
        <a:xfrm>
          <a:off x="18656300" y="18394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844" name="n_1aveValue【公民館】&#10;一人当たり面積"/>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82566</xdr:rowOff>
    </xdr:from>
    <xdr:ext cx="469744" cy="259045"/>
    <xdr:sp macro="" textlink="">
      <xdr:nvSpPr>
        <xdr:cNvPr id="845" name="n_2aveValue【公民館】&#10;一人当たり面積"/>
        <xdr:cNvSpPr txBox="1"/>
      </xdr:nvSpPr>
      <xdr:spPr>
        <a:xfrm>
          <a:off x="20199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846" name="n_3aveValue【公民館】&#10;一人当たり面積"/>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847" name="n_4aveValue【公民館】&#10;一人当たり面積"/>
        <xdr:cNvSpPr txBox="1"/>
      </xdr:nvSpPr>
      <xdr:spPr>
        <a:xfrm>
          <a:off x="18421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102888</xdr:rowOff>
    </xdr:from>
    <xdr:ext cx="469744" cy="259045"/>
    <xdr:sp macro="" textlink="">
      <xdr:nvSpPr>
        <xdr:cNvPr id="848" name="n_1mainValue【公民館】&#10;一人当たり面積"/>
        <xdr:cNvSpPr txBox="1"/>
      </xdr:nvSpPr>
      <xdr:spPr>
        <a:xfrm>
          <a:off x="210757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87647</xdr:rowOff>
    </xdr:from>
    <xdr:ext cx="469744" cy="259045"/>
    <xdr:sp macro="" textlink="">
      <xdr:nvSpPr>
        <xdr:cNvPr id="849" name="n_2mainValue【公民館】&#10;一人当たり面積"/>
        <xdr:cNvSpPr txBox="1"/>
      </xdr:nvSpPr>
      <xdr:spPr>
        <a:xfrm>
          <a:off x="20199427"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91457</xdr:rowOff>
    </xdr:from>
    <xdr:ext cx="469744" cy="259045"/>
    <xdr:sp macro="" textlink="">
      <xdr:nvSpPr>
        <xdr:cNvPr id="850" name="n_3mainValue【公民館】&#10;一人当たり面積"/>
        <xdr:cNvSpPr txBox="1"/>
      </xdr:nvSpPr>
      <xdr:spPr>
        <a:xfrm>
          <a:off x="193104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91457</xdr:rowOff>
    </xdr:from>
    <xdr:ext cx="469744" cy="259045"/>
    <xdr:sp macro="" textlink="">
      <xdr:nvSpPr>
        <xdr:cNvPr id="851" name="n_4mainValue【公民館】&#10;一人当たり面積"/>
        <xdr:cNvSpPr txBox="1"/>
      </xdr:nvSpPr>
      <xdr:spPr>
        <a:xfrm>
          <a:off x="184214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有形固定資産減価償却率において、類似団体と比較し高い水準であるのが、認定こども園・幼稚園・保育所、橋りょう・トンネル及び児童館である。特に児童館では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に達してはいるが、現在、３園ある児童館のうち２園は閉園している状況である。また、児童施設全般において、施設の長寿命化を推進する必要がある。なお、学校施設等は県平均と比べて低い水準であるが、児童・生徒の減少も見込まれるため、今後も計画的に学校の更新並びに統廃合を図っ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栃木県鹿沼市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97,288
95,809
490.64
42,464,699
39,980,203
1,055,685
22,765,869
26,059,676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40113</xdr:rowOff>
    </xdr:from>
    <xdr:ext cx="405111" cy="259045"/>
    <xdr:sp macro="" textlink="">
      <xdr:nvSpPr>
        <xdr:cNvPr id="63" name="【図書館】&#10;有形固定資産減価償却率平均値テキスト"/>
        <xdr:cNvSpPr txBox="1"/>
      </xdr:nvSpPr>
      <xdr:spPr>
        <a:xfrm>
          <a:off x="4673600" y="6212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30299</xdr:rowOff>
    </xdr:from>
    <xdr:to>
      <xdr:col>24</xdr:col>
      <xdr:colOff>114300</xdr:colOff>
      <xdr:row>38</xdr:row>
      <xdr:rowOff>131899</xdr:rowOff>
    </xdr:to>
    <xdr:sp macro="" textlink="">
      <xdr:nvSpPr>
        <xdr:cNvPr id="74" name="楕円 73"/>
        <xdr:cNvSpPr/>
      </xdr:nvSpPr>
      <xdr:spPr>
        <a:xfrm>
          <a:off x="4584700" y="654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8726</xdr:rowOff>
    </xdr:from>
    <xdr:ext cx="405111" cy="259045"/>
    <xdr:sp macro="" textlink="">
      <xdr:nvSpPr>
        <xdr:cNvPr id="75" name="【図書館】&#10;有形固定資産減価償却率該当値テキスト"/>
        <xdr:cNvSpPr txBox="1"/>
      </xdr:nvSpPr>
      <xdr:spPr>
        <a:xfrm>
          <a:off x="4673600"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169091</xdr:rowOff>
    </xdr:from>
    <xdr:to>
      <xdr:col>20</xdr:col>
      <xdr:colOff>38100</xdr:colOff>
      <xdr:row>38</xdr:row>
      <xdr:rowOff>99241</xdr:rowOff>
    </xdr:to>
    <xdr:sp macro="" textlink="">
      <xdr:nvSpPr>
        <xdr:cNvPr id="76" name="楕円 75"/>
        <xdr:cNvSpPr/>
      </xdr:nvSpPr>
      <xdr:spPr>
        <a:xfrm>
          <a:off x="3746500" y="65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48441</xdr:rowOff>
    </xdr:from>
    <xdr:to>
      <xdr:col>24</xdr:col>
      <xdr:colOff>63500</xdr:colOff>
      <xdr:row>38</xdr:row>
      <xdr:rowOff>81099</xdr:rowOff>
    </xdr:to>
    <xdr:cxnSp macro="">
      <xdr:nvCxnSpPr>
        <xdr:cNvPr id="77" name="直線コネクタ 76"/>
        <xdr:cNvCxnSpPr/>
      </xdr:nvCxnSpPr>
      <xdr:spPr>
        <a:xfrm>
          <a:off x="3797300" y="656354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110308</xdr:rowOff>
    </xdr:from>
    <xdr:to>
      <xdr:col>15</xdr:col>
      <xdr:colOff>101600</xdr:colOff>
      <xdr:row>38</xdr:row>
      <xdr:rowOff>40458</xdr:rowOff>
    </xdr:to>
    <xdr:sp macro="" textlink="">
      <xdr:nvSpPr>
        <xdr:cNvPr id="78" name="楕円 77"/>
        <xdr:cNvSpPr/>
      </xdr:nvSpPr>
      <xdr:spPr>
        <a:xfrm>
          <a:off x="2857500" y="64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161109</xdr:rowOff>
    </xdr:from>
    <xdr:to>
      <xdr:col>19</xdr:col>
      <xdr:colOff>177800</xdr:colOff>
      <xdr:row>38</xdr:row>
      <xdr:rowOff>48441</xdr:rowOff>
    </xdr:to>
    <xdr:cxnSp macro="">
      <xdr:nvCxnSpPr>
        <xdr:cNvPr id="79" name="直線コネクタ 78"/>
        <xdr:cNvCxnSpPr/>
      </xdr:nvCxnSpPr>
      <xdr:spPr>
        <a:xfrm>
          <a:off x="2908300" y="650475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76019</xdr:rowOff>
    </xdr:from>
    <xdr:to>
      <xdr:col>10</xdr:col>
      <xdr:colOff>165100</xdr:colOff>
      <xdr:row>38</xdr:row>
      <xdr:rowOff>6169</xdr:rowOff>
    </xdr:to>
    <xdr:sp macro="" textlink="">
      <xdr:nvSpPr>
        <xdr:cNvPr id="80" name="楕円 79"/>
        <xdr:cNvSpPr/>
      </xdr:nvSpPr>
      <xdr:spPr>
        <a:xfrm>
          <a:off x="19685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126819</xdr:rowOff>
    </xdr:from>
    <xdr:to>
      <xdr:col>15</xdr:col>
      <xdr:colOff>50800</xdr:colOff>
      <xdr:row>37</xdr:row>
      <xdr:rowOff>161109</xdr:rowOff>
    </xdr:to>
    <xdr:cxnSp macro="">
      <xdr:nvCxnSpPr>
        <xdr:cNvPr id="81" name="直線コネクタ 80"/>
        <xdr:cNvCxnSpPr/>
      </xdr:nvCxnSpPr>
      <xdr:spPr>
        <a:xfrm>
          <a:off x="2019300" y="647046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41728</xdr:rowOff>
    </xdr:from>
    <xdr:to>
      <xdr:col>6</xdr:col>
      <xdr:colOff>38100</xdr:colOff>
      <xdr:row>37</xdr:row>
      <xdr:rowOff>143328</xdr:rowOff>
    </xdr:to>
    <xdr:sp macro="" textlink="">
      <xdr:nvSpPr>
        <xdr:cNvPr id="82" name="楕円 81"/>
        <xdr:cNvSpPr/>
      </xdr:nvSpPr>
      <xdr:spPr>
        <a:xfrm>
          <a:off x="10795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92528</xdr:rowOff>
    </xdr:from>
    <xdr:to>
      <xdr:col>10</xdr:col>
      <xdr:colOff>114300</xdr:colOff>
      <xdr:row>37</xdr:row>
      <xdr:rowOff>126819</xdr:rowOff>
    </xdr:to>
    <xdr:cxnSp macro="">
      <xdr:nvCxnSpPr>
        <xdr:cNvPr id="83" name="直線コネクタ 82"/>
        <xdr:cNvCxnSpPr/>
      </xdr:nvCxnSpPr>
      <xdr:spPr>
        <a:xfrm>
          <a:off x="1130300" y="643617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105971</xdr:rowOff>
    </xdr:from>
    <xdr:ext cx="405111" cy="259045"/>
    <xdr:sp macro="" textlink="">
      <xdr:nvSpPr>
        <xdr:cNvPr id="84" name="n_1aveValue【図書館】&#10;有形固定資産減価償却率"/>
        <xdr:cNvSpPr txBox="1"/>
      </xdr:nvSpPr>
      <xdr:spPr>
        <a:xfrm>
          <a:off x="3582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76580</xdr:rowOff>
    </xdr:from>
    <xdr:ext cx="405111" cy="259045"/>
    <xdr:sp macro="" textlink="">
      <xdr:nvSpPr>
        <xdr:cNvPr id="85" name="n_2aveValue【図書館】&#10;有形固定資産減価償却率"/>
        <xdr:cNvSpPr txBox="1"/>
      </xdr:nvSpPr>
      <xdr:spPr>
        <a:xfrm>
          <a:off x="2705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53720</xdr:rowOff>
    </xdr:from>
    <xdr:ext cx="405111" cy="259045"/>
    <xdr:sp macro="" textlink="">
      <xdr:nvSpPr>
        <xdr:cNvPr id="86" name="n_3aveValue【図書館】&#10;有形固定資産減価償却率"/>
        <xdr:cNvSpPr txBox="1"/>
      </xdr:nvSpPr>
      <xdr:spPr>
        <a:xfrm>
          <a:off x="1816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21063</xdr:rowOff>
    </xdr:from>
    <xdr:ext cx="405111" cy="259045"/>
    <xdr:sp macro="" textlink="">
      <xdr:nvSpPr>
        <xdr:cNvPr id="87" name="n_4aveValue【図書館】&#10;有形固定資産減価償却率"/>
        <xdr:cNvSpPr txBox="1"/>
      </xdr:nvSpPr>
      <xdr:spPr>
        <a:xfrm>
          <a:off x="927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90368</xdr:rowOff>
    </xdr:from>
    <xdr:ext cx="405111" cy="259045"/>
    <xdr:sp macro="" textlink="">
      <xdr:nvSpPr>
        <xdr:cNvPr id="88" name="n_1mainValue【図書館】&#10;有形固定資産減価償却率"/>
        <xdr:cNvSpPr txBox="1"/>
      </xdr:nvSpPr>
      <xdr:spPr>
        <a:xfrm>
          <a:off x="3582044" y="660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31586</xdr:rowOff>
    </xdr:from>
    <xdr:ext cx="405111" cy="259045"/>
    <xdr:sp macro="" textlink="">
      <xdr:nvSpPr>
        <xdr:cNvPr id="89" name="n_2mainValue【図書館】&#10;有形固定資産減価償却率"/>
        <xdr:cNvSpPr txBox="1"/>
      </xdr:nvSpPr>
      <xdr:spPr>
        <a:xfrm>
          <a:off x="2705744" y="654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168746</xdr:rowOff>
    </xdr:from>
    <xdr:ext cx="405111" cy="259045"/>
    <xdr:sp macro="" textlink="">
      <xdr:nvSpPr>
        <xdr:cNvPr id="90" name="n_3mainValue【図書館】&#10;有形固定資産減価償却率"/>
        <xdr:cNvSpPr txBox="1"/>
      </xdr:nvSpPr>
      <xdr:spPr>
        <a:xfrm>
          <a:off x="18167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134455</xdr:rowOff>
    </xdr:from>
    <xdr:ext cx="405111" cy="259045"/>
    <xdr:sp macro="" textlink="">
      <xdr:nvSpPr>
        <xdr:cNvPr id="91" name="n_4mainValue【図書館】&#10;有形固定資産減価償却率"/>
        <xdr:cNvSpPr txBox="1"/>
      </xdr:nvSpPr>
      <xdr:spPr>
        <a:xfrm>
          <a:off x="9277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5" name="直線コネクタ 114"/>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8" name="【図書館】&#10;一人当たり面積最大値テキスト"/>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9" name="直線コネクタ 118"/>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20"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3" name="フローチャート: 判断 122"/>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12700</xdr:rowOff>
    </xdr:from>
    <xdr:to>
      <xdr:col>55</xdr:col>
      <xdr:colOff>50800</xdr:colOff>
      <xdr:row>38</xdr:row>
      <xdr:rowOff>114300</xdr:rowOff>
    </xdr:to>
    <xdr:sp macro="" textlink="">
      <xdr:nvSpPr>
        <xdr:cNvPr id="131" name="楕円 130"/>
        <xdr:cNvSpPr/>
      </xdr:nvSpPr>
      <xdr:spPr>
        <a:xfrm>
          <a:off x="104267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35577</xdr:rowOff>
    </xdr:from>
    <xdr:ext cx="469744" cy="259045"/>
    <xdr:sp macro="" textlink="">
      <xdr:nvSpPr>
        <xdr:cNvPr id="132" name="【図書館】&#10;一人当たり面積該当値テキスト"/>
        <xdr:cNvSpPr txBox="1"/>
      </xdr:nvSpPr>
      <xdr:spPr>
        <a:xfrm>
          <a:off x="10515600"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25400</xdr:rowOff>
    </xdr:from>
    <xdr:to>
      <xdr:col>50</xdr:col>
      <xdr:colOff>165100</xdr:colOff>
      <xdr:row>38</xdr:row>
      <xdr:rowOff>127000</xdr:rowOff>
    </xdr:to>
    <xdr:sp macro="" textlink="">
      <xdr:nvSpPr>
        <xdr:cNvPr id="133" name="楕円 132"/>
        <xdr:cNvSpPr/>
      </xdr:nvSpPr>
      <xdr:spPr>
        <a:xfrm>
          <a:off x="958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63500</xdr:rowOff>
    </xdr:from>
    <xdr:to>
      <xdr:col>55</xdr:col>
      <xdr:colOff>0</xdr:colOff>
      <xdr:row>38</xdr:row>
      <xdr:rowOff>76200</xdr:rowOff>
    </xdr:to>
    <xdr:cxnSp macro="">
      <xdr:nvCxnSpPr>
        <xdr:cNvPr id="134" name="直線コネクタ 133"/>
        <xdr:cNvCxnSpPr/>
      </xdr:nvCxnSpPr>
      <xdr:spPr>
        <a:xfrm flipV="1">
          <a:off x="9639300" y="6578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35" name="楕円 134"/>
        <xdr:cNvSpPr/>
      </xdr:nvSpPr>
      <xdr:spPr>
        <a:xfrm>
          <a:off x="8699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76200</xdr:rowOff>
    </xdr:from>
    <xdr:to>
      <xdr:col>50</xdr:col>
      <xdr:colOff>114300</xdr:colOff>
      <xdr:row>38</xdr:row>
      <xdr:rowOff>76200</xdr:rowOff>
    </xdr:to>
    <xdr:cxnSp macro="">
      <xdr:nvCxnSpPr>
        <xdr:cNvPr id="136" name="直線コネクタ 135"/>
        <xdr:cNvCxnSpPr/>
      </xdr:nvCxnSpPr>
      <xdr:spPr>
        <a:xfrm>
          <a:off x="8750300" y="659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38100</xdr:rowOff>
    </xdr:from>
    <xdr:to>
      <xdr:col>41</xdr:col>
      <xdr:colOff>101600</xdr:colOff>
      <xdr:row>38</xdr:row>
      <xdr:rowOff>139700</xdr:rowOff>
    </xdr:to>
    <xdr:sp macro="" textlink="">
      <xdr:nvSpPr>
        <xdr:cNvPr id="137" name="楕円 136"/>
        <xdr:cNvSpPr/>
      </xdr:nvSpPr>
      <xdr:spPr>
        <a:xfrm>
          <a:off x="7810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76200</xdr:rowOff>
    </xdr:from>
    <xdr:to>
      <xdr:col>45</xdr:col>
      <xdr:colOff>177800</xdr:colOff>
      <xdr:row>38</xdr:row>
      <xdr:rowOff>88900</xdr:rowOff>
    </xdr:to>
    <xdr:cxnSp macro="">
      <xdr:nvCxnSpPr>
        <xdr:cNvPr id="138" name="直線コネクタ 137"/>
        <xdr:cNvCxnSpPr/>
      </xdr:nvCxnSpPr>
      <xdr:spPr>
        <a:xfrm flipV="1">
          <a:off x="7861300" y="6591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38100</xdr:rowOff>
    </xdr:from>
    <xdr:to>
      <xdr:col>36</xdr:col>
      <xdr:colOff>165100</xdr:colOff>
      <xdr:row>38</xdr:row>
      <xdr:rowOff>139700</xdr:rowOff>
    </xdr:to>
    <xdr:sp macro="" textlink="">
      <xdr:nvSpPr>
        <xdr:cNvPr id="139" name="楕円 138"/>
        <xdr:cNvSpPr/>
      </xdr:nvSpPr>
      <xdr:spPr>
        <a:xfrm>
          <a:off x="6921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88900</xdr:rowOff>
    </xdr:from>
    <xdr:to>
      <xdr:col>41</xdr:col>
      <xdr:colOff>50800</xdr:colOff>
      <xdr:row>38</xdr:row>
      <xdr:rowOff>88900</xdr:rowOff>
    </xdr:to>
    <xdr:cxnSp macro="">
      <xdr:nvCxnSpPr>
        <xdr:cNvPr id="140" name="直線コネクタ 139"/>
        <xdr:cNvCxnSpPr/>
      </xdr:nvCxnSpPr>
      <xdr:spPr>
        <a:xfrm>
          <a:off x="6972300" y="6604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42" name="n_2aveValue【図書館】&#10;一人当たり面積"/>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43" name="n_3aveValue【図書館】&#10;一人当たり面積"/>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156227</xdr:rowOff>
    </xdr:from>
    <xdr:ext cx="469744" cy="259045"/>
    <xdr:sp macro="" textlink="">
      <xdr:nvSpPr>
        <xdr:cNvPr id="144" name="n_4aveValue【図書館】&#10;一人当たり面積"/>
        <xdr:cNvSpPr txBox="1"/>
      </xdr:nvSpPr>
      <xdr:spPr>
        <a:xfrm>
          <a:off x="6737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143527</xdr:rowOff>
    </xdr:from>
    <xdr:ext cx="469744" cy="259045"/>
    <xdr:sp macro="" textlink="">
      <xdr:nvSpPr>
        <xdr:cNvPr id="145" name="n_1mainValue【図書館】&#10;一人当たり面積"/>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46" name="n_2mainValue【図書館】&#10;一人当たり面積"/>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156227</xdr:rowOff>
    </xdr:from>
    <xdr:ext cx="469744" cy="259045"/>
    <xdr:sp macro="" textlink="">
      <xdr:nvSpPr>
        <xdr:cNvPr id="147" name="n_3mainValue【図書館】&#10;一人当たり面積"/>
        <xdr:cNvSpPr txBox="1"/>
      </xdr:nvSpPr>
      <xdr:spPr>
        <a:xfrm>
          <a:off x="7626427"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156227</xdr:rowOff>
    </xdr:from>
    <xdr:ext cx="469744" cy="259045"/>
    <xdr:sp macro="" textlink="">
      <xdr:nvSpPr>
        <xdr:cNvPr id="148" name="n_4mainValue【図書館】&#10;一人当たり面積"/>
        <xdr:cNvSpPr txBox="1"/>
      </xdr:nvSpPr>
      <xdr:spPr>
        <a:xfrm>
          <a:off x="6737427"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74" name="直線コネクタ 173"/>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5" name="【体育館・プー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6" name="直線コネクタ 175"/>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7" name="【体育館・プール】&#10;有形固定資産減価償却率最大値テキスト"/>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8" name="直線コネクタ 177"/>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9" name="【体育館・プール】&#10;有形固定資産減価償却率平均値テキスト"/>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80" name="フローチャート: 判断 179"/>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2" name="フローチャート: 判断 181"/>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83" name="フローチャート: 判断 182"/>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29210</xdr:rowOff>
    </xdr:from>
    <xdr:to>
      <xdr:col>24</xdr:col>
      <xdr:colOff>114300</xdr:colOff>
      <xdr:row>61</xdr:row>
      <xdr:rowOff>130810</xdr:rowOff>
    </xdr:to>
    <xdr:sp macro="" textlink="">
      <xdr:nvSpPr>
        <xdr:cNvPr id="190" name="楕円 189"/>
        <xdr:cNvSpPr/>
      </xdr:nvSpPr>
      <xdr:spPr>
        <a:xfrm>
          <a:off x="4584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7637</xdr:rowOff>
    </xdr:from>
    <xdr:ext cx="405111" cy="259045"/>
    <xdr:sp macro="" textlink="">
      <xdr:nvSpPr>
        <xdr:cNvPr id="191" name="【体育館・プール】&#10;有形固定資産減価償却率該当値テキスト"/>
        <xdr:cNvSpPr txBox="1"/>
      </xdr:nvSpPr>
      <xdr:spPr>
        <a:xfrm>
          <a:off x="4673600"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164737</xdr:rowOff>
    </xdr:from>
    <xdr:to>
      <xdr:col>20</xdr:col>
      <xdr:colOff>38100</xdr:colOff>
      <xdr:row>61</xdr:row>
      <xdr:rowOff>94887</xdr:rowOff>
    </xdr:to>
    <xdr:sp macro="" textlink="">
      <xdr:nvSpPr>
        <xdr:cNvPr id="192" name="楕円 191"/>
        <xdr:cNvSpPr/>
      </xdr:nvSpPr>
      <xdr:spPr>
        <a:xfrm>
          <a:off x="37465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44087</xdr:rowOff>
    </xdr:from>
    <xdr:to>
      <xdr:col>24</xdr:col>
      <xdr:colOff>63500</xdr:colOff>
      <xdr:row>61</xdr:row>
      <xdr:rowOff>80010</xdr:rowOff>
    </xdr:to>
    <xdr:cxnSp macro="">
      <xdr:nvCxnSpPr>
        <xdr:cNvPr id="193" name="直線コネクタ 192"/>
        <xdr:cNvCxnSpPr/>
      </xdr:nvCxnSpPr>
      <xdr:spPr>
        <a:xfrm>
          <a:off x="3797300" y="1050253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48804</xdr:rowOff>
    </xdr:from>
    <xdr:to>
      <xdr:col>15</xdr:col>
      <xdr:colOff>101600</xdr:colOff>
      <xdr:row>60</xdr:row>
      <xdr:rowOff>150404</xdr:rowOff>
    </xdr:to>
    <xdr:sp macro="" textlink="">
      <xdr:nvSpPr>
        <xdr:cNvPr id="194" name="楕円 193"/>
        <xdr:cNvSpPr/>
      </xdr:nvSpPr>
      <xdr:spPr>
        <a:xfrm>
          <a:off x="2857500" y="103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99604</xdr:rowOff>
    </xdr:from>
    <xdr:to>
      <xdr:col>19</xdr:col>
      <xdr:colOff>177800</xdr:colOff>
      <xdr:row>61</xdr:row>
      <xdr:rowOff>44087</xdr:rowOff>
    </xdr:to>
    <xdr:cxnSp macro="">
      <xdr:nvCxnSpPr>
        <xdr:cNvPr id="195" name="直線コネクタ 194"/>
        <xdr:cNvCxnSpPr/>
      </xdr:nvCxnSpPr>
      <xdr:spPr>
        <a:xfrm>
          <a:off x="2908300" y="10386604"/>
          <a:ext cx="889000" cy="1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171269</xdr:rowOff>
    </xdr:from>
    <xdr:to>
      <xdr:col>10</xdr:col>
      <xdr:colOff>165100</xdr:colOff>
      <xdr:row>60</xdr:row>
      <xdr:rowOff>101419</xdr:rowOff>
    </xdr:to>
    <xdr:sp macro="" textlink="">
      <xdr:nvSpPr>
        <xdr:cNvPr id="196" name="楕円 195"/>
        <xdr:cNvSpPr/>
      </xdr:nvSpPr>
      <xdr:spPr>
        <a:xfrm>
          <a:off x="1968500" y="102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50619</xdr:rowOff>
    </xdr:from>
    <xdr:to>
      <xdr:col>15</xdr:col>
      <xdr:colOff>50800</xdr:colOff>
      <xdr:row>60</xdr:row>
      <xdr:rowOff>99604</xdr:rowOff>
    </xdr:to>
    <xdr:cxnSp macro="">
      <xdr:nvCxnSpPr>
        <xdr:cNvPr id="197" name="直線コネクタ 196"/>
        <xdr:cNvCxnSpPr/>
      </xdr:nvCxnSpPr>
      <xdr:spPr>
        <a:xfrm>
          <a:off x="2019300" y="1033761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166370</xdr:rowOff>
    </xdr:from>
    <xdr:to>
      <xdr:col>6</xdr:col>
      <xdr:colOff>38100</xdr:colOff>
      <xdr:row>60</xdr:row>
      <xdr:rowOff>96520</xdr:rowOff>
    </xdr:to>
    <xdr:sp macro="" textlink="">
      <xdr:nvSpPr>
        <xdr:cNvPr id="198" name="楕円 197"/>
        <xdr:cNvSpPr/>
      </xdr:nvSpPr>
      <xdr:spPr>
        <a:xfrm>
          <a:off x="1079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45720</xdr:rowOff>
    </xdr:from>
    <xdr:to>
      <xdr:col>10</xdr:col>
      <xdr:colOff>114300</xdr:colOff>
      <xdr:row>60</xdr:row>
      <xdr:rowOff>50619</xdr:rowOff>
    </xdr:to>
    <xdr:cxnSp macro="">
      <xdr:nvCxnSpPr>
        <xdr:cNvPr id="199" name="直線コネクタ 198"/>
        <xdr:cNvCxnSpPr/>
      </xdr:nvCxnSpPr>
      <xdr:spPr>
        <a:xfrm>
          <a:off x="1130300" y="1033272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1" name="n_2aveValue【体育館・プー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38661</xdr:rowOff>
    </xdr:from>
    <xdr:ext cx="405111" cy="259045"/>
    <xdr:sp macro="" textlink="">
      <xdr:nvSpPr>
        <xdr:cNvPr id="202" name="n_3aveValue【体育館・プール】&#10;有形固定資産減価償却率"/>
        <xdr:cNvSpPr txBox="1"/>
      </xdr:nvSpPr>
      <xdr:spPr>
        <a:xfrm>
          <a:off x="1816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3" name="n_4aveValue【体育館・プール】&#10;有形固定資産減価償却率"/>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86014</xdr:rowOff>
    </xdr:from>
    <xdr:ext cx="405111" cy="259045"/>
    <xdr:sp macro="" textlink="">
      <xdr:nvSpPr>
        <xdr:cNvPr id="204" name="n_1mainValue【体育館・プール】&#10;有形固定資産減価償却率"/>
        <xdr:cNvSpPr txBox="1"/>
      </xdr:nvSpPr>
      <xdr:spPr>
        <a:xfrm>
          <a:off x="35820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166931</xdr:rowOff>
    </xdr:from>
    <xdr:ext cx="405111" cy="259045"/>
    <xdr:sp macro="" textlink="">
      <xdr:nvSpPr>
        <xdr:cNvPr id="205" name="n_2mainValue【体育館・プール】&#10;有形固定資産減価償却率"/>
        <xdr:cNvSpPr txBox="1"/>
      </xdr:nvSpPr>
      <xdr:spPr>
        <a:xfrm>
          <a:off x="2705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117946</xdr:rowOff>
    </xdr:from>
    <xdr:ext cx="405111" cy="259045"/>
    <xdr:sp macro="" textlink="">
      <xdr:nvSpPr>
        <xdr:cNvPr id="206" name="n_3mainValue【体育館・プール】&#10;有形固定資産減価償却率"/>
        <xdr:cNvSpPr txBox="1"/>
      </xdr:nvSpPr>
      <xdr:spPr>
        <a:xfrm>
          <a:off x="1816744" y="1006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113047</xdr:rowOff>
    </xdr:from>
    <xdr:ext cx="405111" cy="259045"/>
    <xdr:sp macro="" textlink="">
      <xdr:nvSpPr>
        <xdr:cNvPr id="207" name="n_4mainValue【体育館・プール】&#10;有形固定資産減価償却率"/>
        <xdr:cNvSpPr txBox="1"/>
      </xdr:nvSpPr>
      <xdr:spPr>
        <a:xfrm>
          <a:off x="927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31" name="直線コネクタ 230"/>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32" name="【体育館・プール】&#10;一人当たり面積最小値テキスト"/>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33" name="直線コネクタ 232"/>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34" name="【体育館・プール】&#10;一人当たり面積最大値テキスト"/>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35" name="直線コネクタ 234"/>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27322</xdr:rowOff>
    </xdr:from>
    <xdr:ext cx="469744" cy="259045"/>
    <xdr:sp macro="" textlink="">
      <xdr:nvSpPr>
        <xdr:cNvPr id="236" name="【体育館・プール】&#10;一人当たり面積平均値テキスト"/>
        <xdr:cNvSpPr txBox="1"/>
      </xdr:nvSpPr>
      <xdr:spPr>
        <a:xfrm>
          <a:off x="10515600" y="10485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37" name="フローチャート: 判断 236"/>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38" name="フローチャート: 判断 237"/>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9" name="フローチャート: 判断 238"/>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40" name="フローチャート: 判断 239"/>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41" name="フローチャート: 判断 240"/>
        <xdr:cNvSpPr/>
      </xdr:nvSpPr>
      <xdr:spPr>
        <a:xfrm>
          <a:off x="6921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12065</xdr:rowOff>
    </xdr:from>
    <xdr:to>
      <xdr:col>55</xdr:col>
      <xdr:colOff>50800</xdr:colOff>
      <xdr:row>62</xdr:row>
      <xdr:rowOff>113665</xdr:rowOff>
    </xdr:to>
    <xdr:sp macro="" textlink="">
      <xdr:nvSpPr>
        <xdr:cNvPr id="247" name="楕円 246"/>
        <xdr:cNvSpPr/>
      </xdr:nvSpPr>
      <xdr:spPr>
        <a:xfrm>
          <a:off x="10426700" y="106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161942</xdr:rowOff>
    </xdr:from>
    <xdr:ext cx="469744" cy="259045"/>
    <xdr:sp macro="" textlink="">
      <xdr:nvSpPr>
        <xdr:cNvPr id="248" name="【体育館・プール】&#10;一人当たり面積該当値テキスト"/>
        <xdr:cNvSpPr txBox="1"/>
      </xdr:nvSpPr>
      <xdr:spPr>
        <a:xfrm>
          <a:off x="10515600" y="1062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13970</xdr:rowOff>
    </xdr:from>
    <xdr:to>
      <xdr:col>50</xdr:col>
      <xdr:colOff>165100</xdr:colOff>
      <xdr:row>62</xdr:row>
      <xdr:rowOff>115570</xdr:rowOff>
    </xdr:to>
    <xdr:sp macro="" textlink="">
      <xdr:nvSpPr>
        <xdr:cNvPr id="249" name="楕円 248"/>
        <xdr:cNvSpPr/>
      </xdr:nvSpPr>
      <xdr:spPr>
        <a:xfrm>
          <a:off x="9588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62865</xdr:rowOff>
    </xdr:from>
    <xdr:to>
      <xdr:col>55</xdr:col>
      <xdr:colOff>0</xdr:colOff>
      <xdr:row>62</xdr:row>
      <xdr:rowOff>64770</xdr:rowOff>
    </xdr:to>
    <xdr:cxnSp macro="">
      <xdr:nvCxnSpPr>
        <xdr:cNvPr id="250" name="直線コネクタ 249"/>
        <xdr:cNvCxnSpPr/>
      </xdr:nvCxnSpPr>
      <xdr:spPr>
        <a:xfrm flipV="1">
          <a:off x="9639300" y="1069276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135890</xdr:rowOff>
    </xdr:from>
    <xdr:to>
      <xdr:col>46</xdr:col>
      <xdr:colOff>38100</xdr:colOff>
      <xdr:row>62</xdr:row>
      <xdr:rowOff>66040</xdr:rowOff>
    </xdr:to>
    <xdr:sp macro="" textlink="">
      <xdr:nvSpPr>
        <xdr:cNvPr id="251" name="楕円 250"/>
        <xdr:cNvSpPr/>
      </xdr:nvSpPr>
      <xdr:spPr>
        <a:xfrm>
          <a:off x="8699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15240</xdr:rowOff>
    </xdr:from>
    <xdr:to>
      <xdr:col>50</xdr:col>
      <xdr:colOff>114300</xdr:colOff>
      <xdr:row>62</xdr:row>
      <xdr:rowOff>64770</xdr:rowOff>
    </xdr:to>
    <xdr:cxnSp macro="">
      <xdr:nvCxnSpPr>
        <xdr:cNvPr id="252" name="直線コネクタ 251"/>
        <xdr:cNvCxnSpPr/>
      </xdr:nvCxnSpPr>
      <xdr:spPr>
        <a:xfrm>
          <a:off x="8750300" y="1064514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139700</xdr:rowOff>
    </xdr:from>
    <xdr:to>
      <xdr:col>41</xdr:col>
      <xdr:colOff>101600</xdr:colOff>
      <xdr:row>62</xdr:row>
      <xdr:rowOff>69850</xdr:rowOff>
    </xdr:to>
    <xdr:sp macro="" textlink="">
      <xdr:nvSpPr>
        <xdr:cNvPr id="253" name="楕円 252"/>
        <xdr:cNvSpPr/>
      </xdr:nvSpPr>
      <xdr:spPr>
        <a:xfrm>
          <a:off x="7810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15240</xdr:rowOff>
    </xdr:from>
    <xdr:to>
      <xdr:col>45</xdr:col>
      <xdr:colOff>177800</xdr:colOff>
      <xdr:row>62</xdr:row>
      <xdr:rowOff>19050</xdr:rowOff>
    </xdr:to>
    <xdr:cxnSp macro="">
      <xdr:nvCxnSpPr>
        <xdr:cNvPr id="254" name="直線コネクタ 253"/>
        <xdr:cNvCxnSpPr/>
      </xdr:nvCxnSpPr>
      <xdr:spPr>
        <a:xfrm flipV="1">
          <a:off x="7861300" y="106451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141605</xdr:rowOff>
    </xdr:from>
    <xdr:to>
      <xdr:col>36</xdr:col>
      <xdr:colOff>165100</xdr:colOff>
      <xdr:row>62</xdr:row>
      <xdr:rowOff>71755</xdr:rowOff>
    </xdr:to>
    <xdr:sp macro="" textlink="">
      <xdr:nvSpPr>
        <xdr:cNvPr id="255" name="楕円 254"/>
        <xdr:cNvSpPr/>
      </xdr:nvSpPr>
      <xdr:spPr>
        <a:xfrm>
          <a:off x="69215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19050</xdr:rowOff>
    </xdr:from>
    <xdr:to>
      <xdr:col>41</xdr:col>
      <xdr:colOff>50800</xdr:colOff>
      <xdr:row>62</xdr:row>
      <xdr:rowOff>20955</xdr:rowOff>
    </xdr:to>
    <xdr:cxnSp macro="">
      <xdr:nvCxnSpPr>
        <xdr:cNvPr id="256" name="直線コネクタ 255"/>
        <xdr:cNvCxnSpPr/>
      </xdr:nvCxnSpPr>
      <xdr:spPr>
        <a:xfrm flipV="1">
          <a:off x="6972300" y="106489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48277</xdr:rowOff>
    </xdr:from>
    <xdr:ext cx="469744" cy="259045"/>
    <xdr:sp macro="" textlink="">
      <xdr:nvSpPr>
        <xdr:cNvPr id="257" name="n_1aveValue【体育館・プール】&#10;一人当たり面積"/>
        <xdr:cNvSpPr txBox="1"/>
      </xdr:nvSpPr>
      <xdr:spPr>
        <a:xfrm>
          <a:off x="93917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50182</xdr:rowOff>
    </xdr:from>
    <xdr:ext cx="469744" cy="259045"/>
    <xdr:sp macro="" textlink="">
      <xdr:nvSpPr>
        <xdr:cNvPr id="258" name="n_2aveValue【体育館・プール】&#10;一人当たり面積"/>
        <xdr:cNvSpPr txBox="1"/>
      </xdr:nvSpPr>
      <xdr:spPr>
        <a:xfrm>
          <a:off x="8515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135272</xdr:rowOff>
    </xdr:from>
    <xdr:ext cx="469744" cy="259045"/>
    <xdr:sp macro="" textlink="">
      <xdr:nvSpPr>
        <xdr:cNvPr id="259" name="n_3aveValue【体育館・プール】&#10;一人当たり面積"/>
        <xdr:cNvSpPr txBox="1"/>
      </xdr:nvSpPr>
      <xdr:spPr>
        <a:xfrm>
          <a:off x="76264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112412</xdr:rowOff>
    </xdr:from>
    <xdr:ext cx="469744" cy="259045"/>
    <xdr:sp macro="" textlink="">
      <xdr:nvSpPr>
        <xdr:cNvPr id="260" name="n_4aveValue【体育館・プール】&#10;一人当たり面積"/>
        <xdr:cNvSpPr txBox="1"/>
      </xdr:nvSpPr>
      <xdr:spPr>
        <a:xfrm>
          <a:off x="6737427" y="1074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106697</xdr:rowOff>
    </xdr:from>
    <xdr:ext cx="469744" cy="259045"/>
    <xdr:sp macro="" textlink="">
      <xdr:nvSpPr>
        <xdr:cNvPr id="261" name="n_1mainValue【体育館・プール】&#10;一人当たり面積"/>
        <xdr:cNvSpPr txBox="1"/>
      </xdr:nvSpPr>
      <xdr:spPr>
        <a:xfrm>
          <a:off x="9391727"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57167</xdr:rowOff>
    </xdr:from>
    <xdr:ext cx="469744" cy="259045"/>
    <xdr:sp macro="" textlink="">
      <xdr:nvSpPr>
        <xdr:cNvPr id="262" name="n_2mainValue【体育館・プール】&#10;一人当たり面積"/>
        <xdr:cNvSpPr txBox="1"/>
      </xdr:nvSpPr>
      <xdr:spPr>
        <a:xfrm>
          <a:off x="8515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86377</xdr:rowOff>
    </xdr:from>
    <xdr:ext cx="469744" cy="259045"/>
    <xdr:sp macro="" textlink="">
      <xdr:nvSpPr>
        <xdr:cNvPr id="263" name="n_3mainValue【体育館・プール】&#10;一人当たり面積"/>
        <xdr:cNvSpPr txBox="1"/>
      </xdr:nvSpPr>
      <xdr:spPr>
        <a:xfrm>
          <a:off x="76264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88282</xdr:rowOff>
    </xdr:from>
    <xdr:ext cx="469744" cy="259045"/>
    <xdr:sp macro="" textlink="">
      <xdr:nvSpPr>
        <xdr:cNvPr id="264" name="n_4mainValue【体育館・プール】&#10;一人当たり面積"/>
        <xdr:cNvSpPr txBox="1"/>
      </xdr:nvSpPr>
      <xdr:spPr>
        <a:xfrm>
          <a:off x="6737427" y="1037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89" name="直線コネクタ 288"/>
        <xdr:cNvCxnSpPr/>
      </xdr:nvCxnSpPr>
      <xdr:spPr>
        <a:xfrm flipV="1">
          <a:off x="4634865" y="134207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90" name="【福祉施設】&#10;有形固定資産減価償却率最小値テキスト"/>
        <xdr:cNvSpPr txBox="1"/>
      </xdr:nvSpPr>
      <xdr:spPr>
        <a:xfrm>
          <a:off x="46736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91" name="直線コネクタ 290"/>
        <xdr:cNvCxnSpPr/>
      </xdr:nvCxnSpPr>
      <xdr:spPr>
        <a:xfrm>
          <a:off x="4546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92" name="【福祉施設】&#10;有形固定資産減価償却率最大値テキスト"/>
        <xdr:cNvSpPr txBox="1"/>
      </xdr:nvSpPr>
      <xdr:spPr>
        <a:xfrm>
          <a:off x="46736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93" name="直線コネクタ 292"/>
        <xdr:cNvCxnSpPr/>
      </xdr:nvCxnSpPr>
      <xdr:spPr>
        <a:xfrm>
          <a:off x="4546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99077</xdr:rowOff>
    </xdr:from>
    <xdr:ext cx="405111" cy="259045"/>
    <xdr:sp macro="" textlink="">
      <xdr:nvSpPr>
        <xdr:cNvPr id="294" name="【福祉施設】&#10;有形固定資産減価償却率平均値テキスト"/>
        <xdr:cNvSpPr txBox="1"/>
      </xdr:nvSpPr>
      <xdr:spPr>
        <a:xfrm>
          <a:off x="4673600" y="13986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95" name="フローチャート: 判断 294"/>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96" name="フローチャート: 判断 295"/>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97" name="フローチャート: 判断 296"/>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98" name="フローチャート: 判断 297"/>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99" name="フローチャート: 判断 298"/>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101600</xdr:rowOff>
    </xdr:from>
    <xdr:to>
      <xdr:col>24</xdr:col>
      <xdr:colOff>114300</xdr:colOff>
      <xdr:row>79</xdr:row>
      <xdr:rowOff>31750</xdr:rowOff>
    </xdr:to>
    <xdr:sp macro="" textlink="">
      <xdr:nvSpPr>
        <xdr:cNvPr id="305" name="楕円 304"/>
        <xdr:cNvSpPr/>
      </xdr:nvSpPr>
      <xdr:spPr>
        <a:xfrm>
          <a:off x="45847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16527</xdr:rowOff>
    </xdr:from>
    <xdr:ext cx="405111" cy="259045"/>
    <xdr:sp macro="" textlink="">
      <xdr:nvSpPr>
        <xdr:cNvPr id="306" name="【福祉施設】&#10;有形固定資産減価償却率該当値テキスト"/>
        <xdr:cNvSpPr txBox="1"/>
      </xdr:nvSpPr>
      <xdr:spPr>
        <a:xfrm>
          <a:off x="4673600" y="13389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44450</xdr:rowOff>
    </xdr:from>
    <xdr:to>
      <xdr:col>20</xdr:col>
      <xdr:colOff>38100</xdr:colOff>
      <xdr:row>78</xdr:row>
      <xdr:rowOff>146050</xdr:rowOff>
    </xdr:to>
    <xdr:sp macro="" textlink="">
      <xdr:nvSpPr>
        <xdr:cNvPr id="307" name="楕円 306"/>
        <xdr:cNvSpPr/>
      </xdr:nvSpPr>
      <xdr:spPr>
        <a:xfrm>
          <a:off x="37465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95250</xdr:rowOff>
    </xdr:from>
    <xdr:to>
      <xdr:col>24</xdr:col>
      <xdr:colOff>63500</xdr:colOff>
      <xdr:row>78</xdr:row>
      <xdr:rowOff>152400</xdr:rowOff>
    </xdr:to>
    <xdr:cxnSp macro="">
      <xdr:nvCxnSpPr>
        <xdr:cNvPr id="308" name="直線コネクタ 307"/>
        <xdr:cNvCxnSpPr/>
      </xdr:nvCxnSpPr>
      <xdr:spPr>
        <a:xfrm>
          <a:off x="3797300" y="134683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84455</xdr:rowOff>
    </xdr:from>
    <xdr:to>
      <xdr:col>15</xdr:col>
      <xdr:colOff>101600</xdr:colOff>
      <xdr:row>81</xdr:row>
      <xdr:rowOff>14605</xdr:rowOff>
    </xdr:to>
    <xdr:sp macro="" textlink="">
      <xdr:nvSpPr>
        <xdr:cNvPr id="309" name="楕円 308"/>
        <xdr:cNvSpPr/>
      </xdr:nvSpPr>
      <xdr:spPr>
        <a:xfrm>
          <a:off x="2857500" y="138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95250</xdr:rowOff>
    </xdr:from>
    <xdr:to>
      <xdr:col>19</xdr:col>
      <xdr:colOff>177800</xdr:colOff>
      <xdr:row>80</xdr:row>
      <xdr:rowOff>135255</xdr:rowOff>
    </xdr:to>
    <xdr:cxnSp macro="">
      <xdr:nvCxnSpPr>
        <xdr:cNvPr id="310" name="直線コネクタ 309"/>
        <xdr:cNvCxnSpPr/>
      </xdr:nvCxnSpPr>
      <xdr:spPr>
        <a:xfrm flipV="1">
          <a:off x="2908300" y="13468350"/>
          <a:ext cx="889000" cy="38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69214</xdr:rowOff>
    </xdr:from>
    <xdr:to>
      <xdr:col>10</xdr:col>
      <xdr:colOff>165100</xdr:colOff>
      <xdr:row>80</xdr:row>
      <xdr:rowOff>170814</xdr:rowOff>
    </xdr:to>
    <xdr:sp macro="" textlink="">
      <xdr:nvSpPr>
        <xdr:cNvPr id="311" name="楕円 310"/>
        <xdr:cNvSpPr/>
      </xdr:nvSpPr>
      <xdr:spPr>
        <a:xfrm>
          <a:off x="1968500" y="1378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120014</xdr:rowOff>
    </xdr:from>
    <xdr:to>
      <xdr:col>15</xdr:col>
      <xdr:colOff>50800</xdr:colOff>
      <xdr:row>80</xdr:row>
      <xdr:rowOff>135255</xdr:rowOff>
    </xdr:to>
    <xdr:cxnSp macro="">
      <xdr:nvCxnSpPr>
        <xdr:cNvPr id="312" name="直線コネクタ 311"/>
        <xdr:cNvCxnSpPr/>
      </xdr:nvCxnSpPr>
      <xdr:spPr>
        <a:xfrm>
          <a:off x="2019300" y="13836014"/>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67311</xdr:rowOff>
    </xdr:from>
    <xdr:to>
      <xdr:col>6</xdr:col>
      <xdr:colOff>38100</xdr:colOff>
      <xdr:row>78</xdr:row>
      <xdr:rowOff>168911</xdr:rowOff>
    </xdr:to>
    <xdr:sp macro="" textlink="">
      <xdr:nvSpPr>
        <xdr:cNvPr id="313" name="楕円 312"/>
        <xdr:cNvSpPr/>
      </xdr:nvSpPr>
      <xdr:spPr>
        <a:xfrm>
          <a:off x="1079500" y="134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118111</xdr:rowOff>
    </xdr:from>
    <xdr:to>
      <xdr:col>10</xdr:col>
      <xdr:colOff>114300</xdr:colOff>
      <xdr:row>80</xdr:row>
      <xdr:rowOff>120014</xdr:rowOff>
    </xdr:to>
    <xdr:cxnSp macro="">
      <xdr:nvCxnSpPr>
        <xdr:cNvPr id="314" name="直線コネクタ 313"/>
        <xdr:cNvCxnSpPr/>
      </xdr:nvCxnSpPr>
      <xdr:spPr>
        <a:xfrm>
          <a:off x="1130300" y="13491211"/>
          <a:ext cx="889000" cy="34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3827</xdr:rowOff>
    </xdr:from>
    <xdr:ext cx="405111" cy="259045"/>
    <xdr:sp macro="" textlink="">
      <xdr:nvSpPr>
        <xdr:cNvPr id="315" name="n_1aveValue【福祉施設】&#10;有形固定資産減価償却率"/>
        <xdr:cNvSpPr txBox="1"/>
      </xdr:nvSpPr>
      <xdr:spPr>
        <a:xfrm>
          <a:off x="35820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137177</xdr:rowOff>
    </xdr:from>
    <xdr:ext cx="405111" cy="259045"/>
    <xdr:sp macro="" textlink="">
      <xdr:nvSpPr>
        <xdr:cNvPr id="316" name="n_2aveValue【福祉施設】&#10;有形固定資産減価償却率"/>
        <xdr:cNvSpPr txBox="1"/>
      </xdr:nvSpPr>
      <xdr:spPr>
        <a:xfrm>
          <a:off x="2705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163847</xdr:rowOff>
    </xdr:from>
    <xdr:ext cx="405111" cy="259045"/>
    <xdr:sp macro="" textlink="">
      <xdr:nvSpPr>
        <xdr:cNvPr id="317" name="n_3aveValue【福祉施設】&#10;有形固定資産減価償却率"/>
        <xdr:cNvSpPr txBox="1"/>
      </xdr:nvSpPr>
      <xdr:spPr>
        <a:xfrm>
          <a:off x="1816744"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68597</xdr:rowOff>
    </xdr:from>
    <xdr:ext cx="405111" cy="259045"/>
    <xdr:sp macro="" textlink="">
      <xdr:nvSpPr>
        <xdr:cNvPr id="318" name="n_4aveValue【福祉施設】&#10;有形固定資産減価償却率"/>
        <xdr:cNvSpPr txBox="1"/>
      </xdr:nvSpPr>
      <xdr:spPr>
        <a:xfrm>
          <a:off x="9277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162577</xdr:rowOff>
    </xdr:from>
    <xdr:ext cx="405111" cy="259045"/>
    <xdr:sp macro="" textlink="">
      <xdr:nvSpPr>
        <xdr:cNvPr id="319" name="n_1mainValue【福祉施設】&#10;有形固定資産減価償却率"/>
        <xdr:cNvSpPr txBox="1"/>
      </xdr:nvSpPr>
      <xdr:spPr>
        <a:xfrm>
          <a:off x="3582044" y="1319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31132</xdr:rowOff>
    </xdr:from>
    <xdr:ext cx="405111" cy="259045"/>
    <xdr:sp macro="" textlink="">
      <xdr:nvSpPr>
        <xdr:cNvPr id="320" name="n_2mainValue【福祉施設】&#10;有形固定資産減価償却率"/>
        <xdr:cNvSpPr txBox="1"/>
      </xdr:nvSpPr>
      <xdr:spPr>
        <a:xfrm>
          <a:off x="2705744" y="1357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15891</xdr:rowOff>
    </xdr:from>
    <xdr:ext cx="405111" cy="259045"/>
    <xdr:sp macro="" textlink="">
      <xdr:nvSpPr>
        <xdr:cNvPr id="321" name="n_3mainValue【福祉施設】&#10;有形固定資産減価償却率"/>
        <xdr:cNvSpPr txBox="1"/>
      </xdr:nvSpPr>
      <xdr:spPr>
        <a:xfrm>
          <a:off x="1816744"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13988</xdr:rowOff>
    </xdr:from>
    <xdr:ext cx="405111" cy="259045"/>
    <xdr:sp macro="" textlink="">
      <xdr:nvSpPr>
        <xdr:cNvPr id="322" name="n_4mainValue【福祉施設】&#10;有形固定資産減価償却率"/>
        <xdr:cNvSpPr txBox="1"/>
      </xdr:nvSpPr>
      <xdr:spPr>
        <a:xfrm>
          <a:off x="927744" y="1321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48" name="直線コネクタ 347"/>
        <xdr:cNvCxnSpPr/>
      </xdr:nvCxnSpPr>
      <xdr:spPr>
        <a:xfrm flipV="1">
          <a:off x="10476865"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49"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50" name="直線コネクタ 349"/>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51" name="【福祉施設】&#10;一人当たり面積最大値テキスト"/>
        <xdr:cNvSpPr txBox="1"/>
      </xdr:nvSpPr>
      <xdr:spPr>
        <a:xfrm>
          <a:off x="10515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52" name="直線コネクタ 351"/>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31404</xdr:rowOff>
    </xdr:from>
    <xdr:ext cx="469744" cy="259045"/>
    <xdr:sp macro="" textlink="">
      <xdr:nvSpPr>
        <xdr:cNvPr id="353" name="【福祉施設】&#10;一人当たり面積平均値テキスト"/>
        <xdr:cNvSpPr txBox="1"/>
      </xdr:nvSpPr>
      <xdr:spPr>
        <a:xfrm>
          <a:off x="10515600" y="1443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54" name="フローチャート: 判断 353"/>
        <xdr:cNvSpPr/>
      </xdr:nvSpPr>
      <xdr:spPr>
        <a:xfrm>
          <a:off x="104267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55" name="フローチャート: 判断 354"/>
        <xdr:cNvSpPr/>
      </xdr:nvSpPr>
      <xdr:spPr>
        <a:xfrm>
          <a:off x="95885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56" name="フローチャート: 判断 355"/>
        <xdr:cNvSpPr/>
      </xdr:nvSpPr>
      <xdr:spPr>
        <a:xfrm>
          <a:off x="8699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57" name="フローチャート: 判断 356"/>
        <xdr:cNvSpPr/>
      </xdr:nvSpPr>
      <xdr:spPr>
        <a:xfrm>
          <a:off x="7810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28121</xdr:rowOff>
    </xdr:from>
    <xdr:to>
      <xdr:col>36</xdr:col>
      <xdr:colOff>165100</xdr:colOff>
      <xdr:row>85</xdr:row>
      <xdr:rowOff>129721</xdr:rowOff>
    </xdr:to>
    <xdr:sp macro="" textlink="">
      <xdr:nvSpPr>
        <xdr:cNvPr id="358" name="フローチャート: 判断 357"/>
        <xdr:cNvSpPr/>
      </xdr:nvSpPr>
      <xdr:spPr>
        <a:xfrm>
          <a:off x="6921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363</xdr:rowOff>
    </xdr:from>
    <xdr:to>
      <xdr:col>55</xdr:col>
      <xdr:colOff>50800</xdr:colOff>
      <xdr:row>86</xdr:row>
      <xdr:rowOff>101963</xdr:rowOff>
    </xdr:to>
    <xdr:sp macro="" textlink="">
      <xdr:nvSpPr>
        <xdr:cNvPr id="364" name="楕円 363"/>
        <xdr:cNvSpPr/>
      </xdr:nvSpPr>
      <xdr:spPr>
        <a:xfrm>
          <a:off x="10426700" y="147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86740</xdr:rowOff>
    </xdr:from>
    <xdr:ext cx="469744" cy="259045"/>
    <xdr:sp macro="" textlink="">
      <xdr:nvSpPr>
        <xdr:cNvPr id="365" name="【福祉施設】&#10;一人当たり面積該当値テキスト"/>
        <xdr:cNvSpPr txBox="1"/>
      </xdr:nvSpPr>
      <xdr:spPr>
        <a:xfrm>
          <a:off x="10515600" y="1465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363</xdr:rowOff>
    </xdr:from>
    <xdr:to>
      <xdr:col>50</xdr:col>
      <xdr:colOff>165100</xdr:colOff>
      <xdr:row>86</xdr:row>
      <xdr:rowOff>101963</xdr:rowOff>
    </xdr:to>
    <xdr:sp macro="" textlink="">
      <xdr:nvSpPr>
        <xdr:cNvPr id="366" name="楕円 365"/>
        <xdr:cNvSpPr/>
      </xdr:nvSpPr>
      <xdr:spPr>
        <a:xfrm>
          <a:off x="9588500" y="147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51163</xdr:rowOff>
    </xdr:from>
    <xdr:to>
      <xdr:col>55</xdr:col>
      <xdr:colOff>0</xdr:colOff>
      <xdr:row>86</xdr:row>
      <xdr:rowOff>51163</xdr:rowOff>
    </xdr:to>
    <xdr:cxnSp macro="">
      <xdr:nvCxnSpPr>
        <xdr:cNvPr id="367" name="直線コネクタ 366"/>
        <xdr:cNvCxnSpPr/>
      </xdr:nvCxnSpPr>
      <xdr:spPr>
        <a:xfrm>
          <a:off x="9639300" y="147958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129358</xdr:rowOff>
    </xdr:from>
    <xdr:to>
      <xdr:col>46</xdr:col>
      <xdr:colOff>38100</xdr:colOff>
      <xdr:row>86</xdr:row>
      <xdr:rowOff>59508</xdr:rowOff>
    </xdr:to>
    <xdr:sp macro="" textlink="">
      <xdr:nvSpPr>
        <xdr:cNvPr id="368" name="楕円 367"/>
        <xdr:cNvSpPr/>
      </xdr:nvSpPr>
      <xdr:spPr>
        <a:xfrm>
          <a:off x="86995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8708</xdr:rowOff>
    </xdr:from>
    <xdr:to>
      <xdr:col>50</xdr:col>
      <xdr:colOff>114300</xdr:colOff>
      <xdr:row>86</xdr:row>
      <xdr:rowOff>51163</xdr:rowOff>
    </xdr:to>
    <xdr:cxnSp macro="">
      <xdr:nvCxnSpPr>
        <xdr:cNvPr id="369" name="直線コネクタ 368"/>
        <xdr:cNvCxnSpPr/>
      </xdr:nvCxnSpPr>
      <xdr:spPr>
        <a:xfrm>
          <a:off x="8750300" y="1475340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132624</xdr:rowOff>
    </xdr:from>
    <xdr:to>
      <xdr:col>41</xdr:col>
      <xdr:colOff>101600</xdr:colOff>
      <xdr:row>86</xdr:row>
      <xdr:rowOff>62774</xdr:rowOff>
    </xdr:to>
    <xdr:sp macro="" textlink="">
      <xdr:nvSpPr>
        <xdr:cNvPr id="370" name="楕円 369"/>
        <xdr:cNvSpPr/>
      </xdr:nvSpPr>
      <xdr:spPr>
        <a:xfrm>
          <a:off x="78105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8708</xdr:rowOff>
    </xdr:from>
    <xdr:to>
      <xdr:col>45</xdr:col>
      <xdr:colOff>177800</xdr:colOff>
      <xdr:row>86</xdr:row>
      <xdr:rowOff>11974</xdr:rowOff>
    </xdr:to>
    <xdr:cxnSp macro="">
      <xdr:nvCxnSpPr>
        <xdr:cNvPr id="371" name="直線コネクタ 370"/>
        <xdr:cNvCxnSpPr/>
      </xdr:nvCxnSpPr>
      <xdr:spPr>
        <a:xfrm flipV="1">
          <a:off x="7861300" y="147534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132624</xdr:rowOff>
    </xdr:from>
    <xdr:to>
      <xdr:col>36</xdr:col>
      <xdr:colOff>165100</xdr:colOff>
      <xdr:row>86</xdr:row>
      <xdr:rowOff>62774</xdr:rowOff>
    </xdr:to>
    <xdr:sp macro="" textlink="">
      <xdr:nvSpPr>
        <xdr:cNvPr id="372" name="楕円 371"/>
        <xdr:cNvSpPr/>
      </xdr:nvSpPr>
      <xdr:spPr>
        <a:xfrm>
          <a:off x="69215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11974</xdr:rowOff>
    </xdr:from>
    <xdr:to>
      <xdr:col>41</xdr:col>
      <xdr:colOff>50800</xdr:colOff>
      <xdr:row>86</xdr:row>
      <xdr:rowOff>11974</xdr:rowOff>
    </xdr:to>
    <xdr:cxnSp macro="">
      <xdr:nvCxnSpPr>
        <xdr:cNvPr id="373" name="直線コネクタ 372"/>
        <xdr:cNvCxnSpPr/>
      </xdr:nvCxnSpPr>
      <xdr:spPr>
        <a:xfrm>
          <a:off x="6972300" y="147566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126654</xdr:rowOff>
    </xdr:from>
    <xdr:ext cx="469744" cy="259045"/>
    <xdr:sp macro="" textlink="">
      <xdr:nvSpPr>
        <xdr:cNvPr id="374" name="n_1aveValue【福祉施設】&#10;一人当たり面積"/>
        <xdr:cNvSpPr txBox="1"/>
      </xdr:nvSpPr>
      <xdr:spPr>
        <a:xfrm>
          <a:off x="9391727" y="1435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133185</xdr:rowOff>
    </xdr:from>
    <xdr:ext cx="469744" cy="259045"/>
    <xdr:sp macro="" textlink="">
      <xdr:nvSpPr>
        <xdr:cNvPr id="375" name="n_2aveValue【福祉施設】&#10;一人当たり面積"/>
        <xdr:cNvSpPr txBox="1"/>
      </xdr:nvSpPr>
      <xdr:spPr>
        <a:xfrm>
          <a:off x="85154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152779</xdr:rowOff>
    </xdr:from>
    <xdr:ext cx="469744" cy="259045"/>
    <xdr:sp macro="" textlink="">
      <xdr:nvSpPr>
        <xdr:cNvPr id="376" name="n_3aveValue【福祉施設】&#10;一人当たり面積"/>
        <xdr:cNvSpPr txBox="1"/>
      </xdr:nvSpPr>
      <xdr:spPr>
        <a:xfrm>
          <a:off x="7626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146248</xdr:rowOff>
    </xdr:from>
    <xdr:ext cx="469744" cy="259045"/>
    <xdr:sp macro="" textlink="">
      <xdr:nvSpPr>
        <xdr:cNvPr id="377" name="n_4aveValue【福祉施設】&#10;一人当たり面積"/>
        <xdr:cNvSpPr txBox="1"/>
      </xdr:nvSpPr>
      <xdr:spPr>
        <a:xfrm>
          <a:off x="6737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93090</xdr:rowOff>
    </xdr:from>
    <xdr:ext cx="469744" cy="259045"/>
    <xdr:sp macro="" textlink="">
      <xdr:nvSpPr>
        <xdr:cNvPr id="378" name="n_1mainValue【福祉施設】&#10;一人当たり面積"/>
        <xdr:cNvSpPr txBox="1"/>
      </xdr:nvSpPr>
      <xdr:spPr>
        <a:xfrm>
          <a:off x="9391727" y="1483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50635</xdr:rowOff>
    </xdr:from>
    <xdr:ext cx="469744" cy="259045"/>
    <xdr:sp macro="" textlink="">
      <xdr:nvSpPr>
        <xdr:cNvPr id="379" name="n_2mainValue【福祉施設】&#10;一人当たり面積"/>
        <xdr:cNvSpPr txBox="1"/>
      </xdr:nvSpPr>
      <xdr:spPr>
        <a:xfrm>
          <a:off x="8515427" y="1479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53901</xdr:rowOff>
    </xdr:from>
    <xdr:ext cx="469744" cy="259045"/>
    <xdr:sp macro="" textlink="">
      <xdr:nvSpPr>
        <xdr:cNvPr id="380" name="n_3mainValue【福祉施設】&#10;一人当たり面積"/>
        <xdr:cNvSpPr txBox="1"/>
      </xdr:nvSpPr>
      <xdr:spPr>
        <a:xfrm>
          <a:off x="7626427" y="147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53901</xdr:rowOff>
    </xdr:from>
    <xdr:ext cx="469744" cy="259045"/>
    <xdr:sp macro="" textlink="">
      <xdr:nvSpPr>
        <xdr:cNvPr id="381" name="n_4mainValue【福祉施設】&#10;一人当たり面積"/>
        <xdr:cNvSpPr txBox="1"/>
      </xdr:nvSpPr>
      <xdr:spPr>
        <a:xfrm>
          <a:off x="6737427" y="147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3" name="直線コネクタ 39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4" name="テキスト ボックス 39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5" name="直線コネクタ 39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6" name="テキスト ボックス 39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7" name="直線コネクタ 39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8" name="テキスト ボックス 39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9" name="直線コネクタ 39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0" name="テキスト ボックス 39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1" name="直線コネクタ 40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2" name="テキスト ボックス 40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3" name="直線コネクタ 40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4" name="テキスト ボックス 40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5" name="直線コネクタ 4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407" name="直線コネクタ 406"/>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408" name="【市民会館】&#10;有形固定資産減価償却率最小値テキスト"/>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409" name="直線コネクタ 408"/>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410" name="【市民会館】&#10;有形固定資産減価償却率最大値テキスト"/>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411" name="直線コネクタ 410"/>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412" name="【市民会館】&#10;有形固定資産減価償却率平均値テキスト"/>
        <xdr:cNvSpPr txBox="1"/>
      </xdr:nvSpPr>
      <xdr:spPr>
        <a:xfrm>
          <a:off x="4673600" y="17715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13" name="フローチャート: 判断 412"/>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4" name="フローチャート: 判断 413"/>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415" name="フローチャート: 判断 414"/>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416" name="フローチャート: 判断 415"/>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417" name="フローチャート: 判断 416"/>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74386</xdr:rowOff>
    </xdr:from>
    <xdr:to>
      <xdr:col>24</xdr:col>
      <xdr:colOff>114300</xdr:colOff>
      <xdr:row>106</xdr:row>
      <xdr:rowOff>4536</xdr:rowOff>
    </xdr:to>
    <xdr:sp macro="" textlink="">
      <xdr:nvSpPr>
        <xdr:cNvPr id="423" name="楕円 422"/>
        <xdr:cNvSpPr/>
      </xdr:nvSpPr>
      <xdr:spPr>
        <a:xfrm>
          <a:off x="4584700" y="18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52813</xdr:rowOff>
    </xdr:from>
    <xdr:ext cx="405111" cy="259045"/>
    <xdr:sp macro="" textlink="">
      <xdr:nvSpPr>
        <xdr:cNvPr id="424" name="【市民会館】&#10;有形固定資産減価償却率該当値テキスト"/>
        <xdr:cNvSpPr txBox="1"/>
      </xdr:nvSpPr>
      <xdr:spPr>
        <a:xfrm>
          <a:off x="4673600" y="1805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154395</xdr:rowOff>
    </xdr:from>
    <xdr:to>
      <xdr:col>20</xdr:col>
      <xdr:colOff>38100</xdr:colOff>
      <xdr:row>105</xdr:row>
      <xdr:rowOff>84545</xdr:rowOff>
    </xdr:to>
    <xdr:sp macro="" textlink="">
      <xdr:nvSpPr>
        <xdr:cNvPr id="425" name="楕円 424"/>
        <xdr:cNvSpPr/>
      </xdr:nvSpPr>
      <xdr:spPr>
        <a:xfrm>
          <a:off x="3746500" y="179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33745</xdr:rowOff>
    </xdr:from>
    <xdr:to>
      <xdr:col>24</xdr:col>
      <xdr:colOff>63500</xdr:colOff>
      <xdr:row>105</xdr:row>
      <xdr:rowOff>125186</xdr:rowOff>
    </xdr:to>
    <xdr:cxnSp macro="">
      <xdr:nvCxnSpPr>
        <xdr:cNvPr id="426" name="直線コネクタ 425"/>
        <xdr:cNvCxnSpPr/>
      </xdr:nvCxnSpPr>
      <xdr:spPr>
        <a:xfrm>
          <a:off x="3797300" y="18035995"/>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107043</xdr:rowOff>
    </xdr:from>
    <xdr:to>
      <xdr:col>15</xdr:col>
      <xdr:colOff>101600</xdr:colOff>
      <xdr:row>105</xdr:row>
      <xdr:rowOff>37193</xdr:rowOff>
    </xdr:to>
    <xdr:sp macro="" textlink="">
      <xdr:nvSpPr>
        <xdr:cNvPr id="427" name="楕円 426"/>
        <xdr:cNvSpPr/>
      </xdr:nvSpPr>
      <xdr:spPr>
        <a:xfrm>
          <a:off x="2857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157843</xdr:rowOff>
    </xdr:from>
    <xdr:to>
      <xdr:col>19</xdr:col>
      <xdr:colOff>177800</xdr:colOff>
      <xdr:row>105</xdr:row>
      <xdr:rowOff>33745</xdr:rowOff>
    </xdr:to>
    <xdr:cxnSp macro="">
      <xdr:nvCxnSpPr>
        <xdr:cNvPr id="428" name="直線コネクタ 427"/>
        <xdr:cNvCxnSpPr/>
      </xdr:nvCxnSpPr>
      <xdr:spPr>
        <a:xfrm>
          <a:off x="2908300" y="17988643"/>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120106</xdr:rowOff>
    </xdr:from>
    <xdr:to>
      <xdr:col>10</xdr:col>
      <xdr:colOff>165100</xdr:colOff>
      <xdr:row>105</xdr:row>
      <xdr:rowOff>50256</xdr:rowOff>
    </xdr:to>
    <xdr:sp macro="" textlink="">
      <xdr:nvSpPr>
        <xdr:cNvPr id="429" name="楕円 428"/>
        <xdr:cNvSpPr/>
      </xdr:nvSpPr>
      <xdr:spPr>
        <a:xfrm>
          <a:off x="19685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157843</xdr:rowOff>
    </xdr:from>
    <xdr:to>
      <xdr:col>15</xdr:col>
      <xdr:colOff>50800</xdr:colOff>
      <xdr:row>104</xdr:row>
      <xdr:rowOff>170906</xdr:rowOff>
    </xdr:to>
    <xdr:cxnSp macro="">
      <xdr:nvCxnSpPr>
        <xdr:cNvPr id="430" name="直線コネクタ 429"/>
        <xdr:cNvCxnSpPr/>
      </xdr:nvCxnSpPr>
      <xdr:spPr>
        <a:xfrm flipV="1">
          <a:off x="2019300" y="179886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76019</xdr:rowOff>
    </xdr:from>
    <xdr:to>
      <xdr:col>6</xdr:col>
      <xdr:colOff>38100</xdr:colOff>
      <xdr:row>105</xdr:row>
      <xdr:rowOff>6169</xdr:rowOff>
    </xdr:to>
    <xdr:sp macro="" textlink="">
      <xdr:nvSpPr>
        <xdr:cNvPr id="431" name="楕円 430"/>
        <xdr:cNvSpPr/>
      </xdr:nvSpPr>
      <xdr:spPr>
        <a:xfrm>
          <a:off x="1079500" y="179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126819</xdr:rowOff>
    </xdr:from>
    <xdr:to>
      <xdr:col>10</xdr:col>
      <xdr:colOff>114300</xdr:colOff>
      <xdr:row>104</xdr:row>
      <xdr:rowOff>170906</xdr:rowOff>
    </xdr:to>
    <xdr:cxnSp macro="">
      <xdr:nvCxnSpPr>
        <xdr:cNvPr id="432" name="直線コネクタ 431"/>
        <xdr:cNvCxnSpPr/>
      </xdr:nvCxnSpPr>
      <xdr:spPr>
        <a:xfrm>
          <a:off x="1130300" y="1795761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33" name="n_1aveValue【市民会館】&#10;有形固定資産減価償却率"/>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434"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148426</xdr:rowOff>
    </xdr:from>
    <xdr:ext cx="405111" cy="259045"/>
    <xdr:sp macro="" textlink="">
      <xdr:nvSpPr>
        <xdr:cNvPr id="435" name="n_3aveValue【市民会館】&#10;有形固定資産減価償却率"/>
        <xdr:cNvSpPr txBox="1"/>
      </xdr:nvSpPr>
      <xdr:spPr>
        <a:xfrm>
          <a:off x="1816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436" name="n_4aveValue【市民会館】&#10;有形固定資産減価償却率"/>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75672</xdr:rowOff>
    </xdr:from>
    <xdr:ext cx="405111" cy="259045"/>
    <xdr:sp macro="" textlink="">
      <xdr:nvSpPr>
        <xdr:cNvPr id="437" name="n_1mainValue【市民会館】&#10;有形固定資産減価償却率"/>
        <xdr:cNvSpPr txBox="1"/>
      </xdr:nvSpPr>
      <xdr:spPr>
        <a:xfrm>
          <a:off x="3582044" y="1807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28320</xdr:rowOff>
    </xdr:from>
    <xdr:ext cx="405111" cy="259045"/>
    <xdr:sp macro="" textlink="">
      <xdr:nvSpPr>
        <xdr:cNvPr id="438" name="n_2mainValue【市民会館】&#10;有形固定資産減価償却率"/>
        <xdr:cNvSpPr txBox="1"/>
      </xdr:nvSpPr>
      <xdr:spPr>
        <a:xfrm>
          <a:off x="27057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41383</xdr:rowOff>
    </xdr:from>
    <xdr:ext cx="405111" cy="259045"/>
    <xdr:sp macro="" textlink="">
      <xdr:nvSpPr>
        <xdr:cNvPr id="439" name="n_3mainValue【市民会館】&#10;有形固定資産減価償却率"/>
        <xdr:cNvSpPr txBox="1"/>
      </xdr:nvSpPr>
      <xdr:spPr>
        <a:xfrm>
          <a:off x="18167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168746</xdr:rowOff>
    </xdr:from>
    <xdr:ext cx="405111" cy="259045"/>
    <xdr:sp macro="" textlink="">
      <xdr:nvSpPr>
        <xdr:cNvPr id="440" name="n_4mainValue【市民会館】&#10;有形固定資産減価償却率"/>
        <xdr:cNvSpPr txBox="1"/>
      </xdr:nvSpPr>
      <xdr:spPr>
        <a:xfrm>
          <a:off x="9277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1" name="直線コネクタ 45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2" name="テキスト ボックス 45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3" name="直線コネクタ 45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4" name="テキスト ボックス 45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5" name="直線コネクタ 45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6" name="テキスト ボックス 45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7" name="直線コネクタ 45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8" name="テキスト ボックス 45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9" name="直線コネクタ 45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60" name="テキスト ボックス 45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1" name="直線コネクタ 46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2" name="テキスト ボックス 46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3" name="直線コネクタ 4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4" name="テキスト ボックス 46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66" name="直線コネクタ 465"/>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67"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68" name="直線コネクタ 467"/>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69" name="【市民会館】&#10;一人当たり面積最大値テキスト"/>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70" name="直線コネクタ 469"/>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23421</xdr:rowOff>
    </xdr:from>
    <xdr:ext cx="469744" cy="259045"/>
    <xdr:sp macro="" textlink="">
      <xdr:nvSpPr>
        <xdr:cNvPr id="471" name="【市民会館】&#10;一人当たり面積平均値テキスト"/>
        <xdr:cNvSpPr txBox="1"/>
      </xdr:nvSpPr>
      <xdr:spPr>
        <a:xfrm>
          <a:off x="10515600" y="18197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72" name="フローチャート: 判断 471"/>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73" name="フローチャート: 判断 472"/>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74" name="フローチャート: 判断 473"/>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75" name="フローチャート: 判断 474"/>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6" name="フローチャート: 判断 475"/>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7" name="テキスト ボックス 4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8" name="テキスト ボックス 4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9" name="テキスト ボックス 4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0" name="テキスト ボックス 4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1" name="テキスト ボックス 4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76019</xdr:rowOff>
    </xdr:from>
    <xdr:to>
      <xdr:col>55</xdr:col>
      <xdr:colOff>50800</xdr:colOff>
      <xdr:row>106</xdr:row>
      <xdr:rowOff>6169</xdr:rowOff>
    </xdr:to>
    <xdr:sp macro="" textlink="">
      <xdr:nvSpPr>
        <xdr:cNvPr id="482" name="楕円 481"/>
        <xdr:cNvSpPr/>
      </xdr:nvSpPr>
      <xdr:spPr>
        <a:xfrm>
          <a:off x="104267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98896</xdr:rowOff>
    </xdr:from>
    <xdr:ext cx="469744" cy="259045"/>
    <xdr:sp macro="" textlink="">
      <xdr:nvSpPr>
        <xdr:cNvPr id="483" name="【市民会館】&#10;一人当たり面積該当値テキスト"/>
        <xdr:cNvSpPr txBox="1"/>
      </xdr:nvSpPr>
      <xdr:spPr>
        <a:xfrm>
          <a:off x="10515600" y="1792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79284</xdr:rowOff>
    </xdr:from>
    <xdr:to>
      <xdr:col>50</xdr:col>
      <xdr:colOff>165100</xdr:colOff>
      <xdr:row>106</xdr:row>
      <xdr:rowOff>9434</xdr:rowOff>
    </xdr:to>
    <xdr:sp macro="" textlink="">
      <xdr:nvSpPr>
        <xdr:cNvPr id="484" name="楕円 483"/>
        <xdr:cNvSpPr/>
      </xdr:nvSpPr>
      <xdr:spPr>
        <a:xfrm>
          <a:off x="9588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126819</xdr:rowOff>
    </xdr:from>
    <xdr:to>
      <xdr:col>55</xdr:col>
      <xdr:colOff>0</xdr:colOff>
      <xdr:row>105</xdr:row>
      <xdr:rowOff>130084</xdr:rowOff>
    </xdr:to>
    <xdr:cxnSp macro="">
      <xdr:nvCxnSpPr>
        <xdr:cNvPr id="485" name="直線コネクタ 484"/>
        <xdr:cNvCxnSpPr/>
      </xdr:nvCxnSpPr>
      <xdr:spPr>
        <a:xfrm flipV="1">
          <a:off x="9639300" y="1812906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86" name="楕円 485"/>
        <xdr:cNvSpPr/>
      </xdr:nvSpPr>
      <xdr:spPr>
        <a:xfrm>
          <a:off x="8699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130084</xdr:rowOff>
    </xdr:from>
    <xdr:to>
      <xdr:col>50</xdr:col>
      <xdr:colOff>114300</xdr:colOff>
      <xdr:row>105</xdr:row>
      <xdr:rowOff>133350</xdr:rowOff>
    </xdr:to>
    <xdr:cxnSp macro="">
      <xdr:nvCxnSpPr>
        <xdr:cNvPr id="487" name="直線コネクタ 486"/>
        <xdr:cNvCxnSpPr/>
      </xdr:nvCxnSpPr>
      <xdr:spPr>
        <a:xfrm flipV="1">
          <a:off x="8750300" y="181323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72752</xdr:rowOff>
    </xdr:from>
    <xdr:to>
      <xdr:col>41</xdr:col>
      <xdr:colOff>101600</xdr:colOff>
      <xdr:row>106</xdr:row>
      <xdr:rowOff>2902</xdr:rowOff>
    </xdr:to>
    <xdr:sp macro="" textlink="">
      <xdr:nvSpPr>
        <xdr:cNvPr id="488" name="楕円 487"/>
        <xdr:cNvSpPr/>
      </xdr:nvSpPr>
      <xdr:spPr>
        <a:xfrm>
          <a:off x="7810500" y="180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123552</xdr:rowOff>
    </xdr:from>
    <xdr:to>
      <xdr:col>45</xdr:col>
      <xdr:colOff>177800</xdr:colOff>
      <xdr:row>105</xdr:row>
      <xdr:rowOff>133350</xdr:rowOff>
    </xdr:to>
    <xdr:cxnSp macro="">
      <xdr:nvCxnSpPr>
        <xdr:cNvPr id="489" name="直線コネクタ 488"/>
        <xdr:cNvCxnSpPr/>
      </xdr:nvCxnSpPr>
      <xdr:spPr>
        <a:xfrm>
          <a:off x="7861300" y="18125802"/>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76019</xdr:rowOff>
    </xdr:from>
    <xdr:to>
      <xdr:col>36</xdr:col>
      <xdr:colOff>165100</xdr:colOff>
      <xdr:row>106</xdr:row>
      <xdr:rowOff>6169</xdr:rowOff>
    </xdr:to>
    <xdr:sp macro="" textlink="">
      <xdr:nvSpPr>
        <xdr:cNvPr id="490" name="楕円 489"/>
        <xdr:cNvSpPr/>
      </xdr:nvSpPr>
      <xdr:spPr>
        <a:xfrm>
          <a:off x="6921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123552</xdr:rowOff>
    </xdr:from>
    <xdr:to>
      <xdr:col>41</xdr:col>
      <xdr:colOff>50800</xdr:colOff>
      <xdr:row>105</xdr:row>
      <xdr:rowOff>126819</xdr:rowOff>
    </xdr:to>
    <xdr:cxnSp macro="">
      <xdr:nvCxnSpPr>
        <xdr:cNvPr id="491" name="直線コネクタ 490"/>
        <xdr:cNvCxnSpPr/>
      </xdr:nvCxnSpPr>
      <xdr:spPr>
        <a:xfrm flipV="1">
          <a:off x="6972300" y="1812580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150784</xdr:rowOff>
    </xdr:from>
    <xdr:ext cx="469744" cy="259045"/>
    <xdr:sp macro="" textlink="">
      <xdr:nvSpPr>
        <xdr:cNvPr id="492" name="n_1aveValue【市民会館】&#10;一人当たり面積"/>
        <xdr:cNvSpPr txBox="1"/>
      </xdr:nvSpPr>
      <xdr:spPr>
        <a:xfrm>
          <a:off x="9391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144253</xdr:rowOff>
    </xdr:from>
    <xdr:ext cx="469744" cy="259045"/>
    <xdr:sp macro="" textlink="">
      <xdr:nvSpPr>
        <xdr:cNvPr id="493" name="n_2aveValue【市民会館】&#10;一人当たり面積"/>
        <xdr:cNvSpPr txBox="1"/>
      </xdr:nvSpPr>
      <xdr:spPr>
        <a:xfrm>
          <a:off x="8515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150784</xdr:rowOff>
    </xdr:from>
    <xdr:ext cx="469744" cy="259045"/>
    <xdr:sp macro="" textlink="">
      <xdr:nvSpPr>
        <xdr:cNvPr id="494" name="n_3aveValue【市民会館】&#10;一人当たり面積"/>
        <xdr:cNvSpPr txBox="1"/>
      </xdr:nvSpPr>
      <xdr:spPr>
        <a:xfrm>
          <a:off x="7626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150784</xdr:rowOff>
    </xdr:from>
    <xdr:ext cx="469744" cy="259045"/>
    <xdr:sp macro="" textlink="">
      <xdr:nvSpPr>
        <xdr:cNvPr id="495" name="n_4aveValue【市民会館】&#10;一人当たり面積"/>
        <xdr:cNvSpPr txBox="1"/>
      </xdr:nvSpPr>
      <xdr:spPr>
        <a:xfrm>
          <a:off x="6737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25961</xdr:rowOff>
    </xdr:from>
    <xdr:ext cx="469744" cy="259045"/>
    <xdr:sp macro="" textlink="">
      <xdr:nvSpPr>
        <xdr:cNvPr id="496" name="n_1mainValue【市民会館】&#10;一人当たり面積"/>
        <xdr:cNvSpPr txBox="1"/>
      </xdr:nvSpPr>
      <xdr:spPr>
        <a:xfrm>
          <a:off x="9391727" y="1785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29227</xdr:rowOff>
    </xdr:from>
    <xdr:ext cx="469744" cy="259045"/>
    <xdr:sp macro="" textlink="">
      <xdr:nvSpPr>
        <xdr:cNvPr id="497" name="n_2mainValue【市民会館】&#10;一人当たり面積"/>
        <xdr:cNvSpPr txBox="1"/>
      </xdr:nvSpPr>
      <xdr:spPr>
        <a:xfrm>
          <a:off x="8515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19429</xdr:rowOff>
    </xdr:from>
    <xdr:ext cx="469744" cy="259045"/>
    <xdr:sp macro="" textlink="">
      <xdr:nvSpPr>
        <xdr:cNvPr id="498" name="n_3mainValue【市民会館】&#10;一人当たり面積"/>
        <xdr:cNvSpPr txBox="1"/>
      </xdr:nvSpPr>
      <xdr:spPr>
        <a:xfrm>
          <a:off x="7626427" y="1785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22696</xdr:rowOff>
    </xdr:from>
    <xdr:ext cx="469744" cy="259045"/>
    <xdr:sp macro="" textlink="">
      <xdr:nvSpPr>
        <xdr:cNvPr id="499" name="n_4mainValue【市民会館】&#10;一人当たり面積"/>
        <xdr:cNvSpPr txBox="1"/>
      </xdr:nvSpPr>
      <xdr:spPr>
        <a:xfrm>
          <a:off x="6737427" y="1785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0" name="正方形/長方形 4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1" name="正方形/長方形 5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2" name="正方形/長方形 5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3" name="正方形/長方形 5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4" name="正方形/長方形 5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5" name="正方形/長方形 5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6" name="正方形/長方形 5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正方形/長方形 5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8" name="テキスト ボックス 5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9" name="直線コネクタ 5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0" name="テキスト ボックス 50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11" name="直線コネクタ 51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2" name="テキスト ボックス 51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3" name="直線コネクタ 51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4" name="テキスト ボックス 51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5" name="直線コネクタ 51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6" name="テキスト ボックス 51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7" name="直線コネクタ 51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8" name="テキスト ボックス 51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9" name="直線コネクタ 51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20" name="テキスト ボックス 51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21" name="直線コネクタ 52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2" name="テキスト ボックス 52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3" name="直線コネクタ 52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525" name="直線コネクタ 524"/>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526" name="【一般廃棄物処理施設】&#10;有形固定資産減価償却率最小値テキスト"/>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527" name="直線コネクタ 526"/>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28"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29" name="直線コネクタ 528"/>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10358</xdr:rowOff>
    </xdr:from>
    <xdr:ext cx="405111" cy="259045"/>
    <xdr:sp macro="" textlink="">
      <xdr:nvSpPr>
        <xdr:cNvPr id="530" name="【一般廃棄物処理施設】&#10;有形固定資産減価償却率平均値テキスト"/>
        <xdr:cNvSpPr txBox="1"/>
      </xdr:nvSpPr>
      <xdr:spPr>
        <a:xfrm>
          <a:off x="16357600" y="6696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531" name="フローチャート: 判断 530"/>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32" name="フローチャート: 判断 531"/>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33" name="フローチャート: 判断 532"/>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534" name="フローチャート: 判断 533"/>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535" name="フローチャート: 判断 534"/>
        <xdr:cNvSpPr/>
      </xdr:nvSpPr>
      <xdr:spPr>
        <a:xfrm>
          <a:off x="127635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6" name="テキスト ボックス 5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7" name="テキスト ボックス 5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8" name="テキスト ボックス 5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9" name="テキスト ボックス 5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40" name="テキスト ボックス 5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541" name="楕円 540"/>
        <xdr:cNvSpPr/>
      </xdr:nvSpPr>
      <xdr:spPr>
        <a:xfrm>
          <a:off x="16268700" y="65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41746</xdr:rowOff>
    </xdr:from>
    <xdr:ext cx="405111" cy="259045"/>
    <xdr:sp macro="" textlink="">
      <xdr:nvSpPr>
        <xdr:cNvPr id="542" name="【一般廃棄物処理施設】&#10;有形固定資産減価償却率該当値テキスト"/>
        <xdr:cNvSpPr txBox="1"/>
      </xdr:nvSpPr>
      <xdr:spPr>
        <a:xfrm>
          <a:off x="16357600" y="6385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142966</xdr:rowOff>
    </xdr:from>
    <xdr:to>
      <xdr:col>81</xdr:col>
      <xdr:colOff>101600</xdr:colOff>
      <xdr:row>38</xdr:row>
      <xdr:rowOff>73116</xdr:rowOff>
    </xdr:to>
    <xdr:sp macro="" textlink="">
      <xdr:nvSpPr>
        <xdr:cNvPr id="543" name="楕円 542"/>
        <xdr:cNvSpPr/>
      </xdr:nvSpPr>
      <xdr:spPr>
        <a:xfrm>
          <a:off x="15430500" y="648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22316</xdr:rowOff>
    </xdr:from>
    <xdr:to>
      <xdr:col>85</xdr:col>
      <xdr:colOff>127000</xdr:colOff>
      <xdr:row>38</xdr:row>
      <xdr:rowOff>69669</xdr:rowOff>
    </xdr:to>
    <xdr:cxnSp macro="">
      <xdr:nvCxnSpPr>
        <xdr:cNvPr id="544" name="直線コネクタ 543"/>
        <xdr:cNvCxnSpPr/>
      </xdr:nvCxnSpPr>
      <xdr:spPr>
        <a:xfrm>
          <a:off x="15481300" y="6537416"/>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129903</xdr:rowOff>
    </xdr:from>
    <xdr:to>
      <xdr:col>76</xdr:col>
      <xdr:colOff>165100</xdr:colOff>
      <xdr:row>37</xdr:row>
      <xdr:rowOff>60053</xdr:rowOff>
    </xdr:to>
    <xdr:sp macro="" textlink="">
      <xdr:nvSpPr>
        <xdr:cNvPr id="545" name="楕円 544"/>
        <xdr:cNvSpPr/>
      </xdr:nvSpPr>
      <xdr:spPr>
        <a:xfrm>
          <a:off x="14541500" y="63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9253</xdr:rowOff>
    </xdr:from>
    <xdr:to>
      <xdr:col>81</xdr:col>
      <xdr:colOff>50800</xdr:colOff>
      <xdr:row>38</xdr:row>
      <xdr:rowOff>22316</xdr:rowOff>
    </xdr:to>
    <xdr:cxnSp macro="">
      <xdr:nvCxnSpPr>
        <xdr:cNvPr id="546" name="直線コネクタ 545"/>
        <xdr:cNvCxnSpPr/>
      </xdr:nvCxnSpPr>
      <xdr:spPr>
        <a:xfrm>
          <a:off x="14592300" y="6352903"/>
          <a:ext cx="889000" cy="18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53158</xdr:rowOff>
    </xdr:from>
    <xdr:to>
      <xdr:col>72</xdr:col>
      <xdr:colOff>38100</xdr:colOff>
      <xdr:row>37</xdr:row>
      <xdr:rowOff>154758</xdr:rowOff>
    </xdr:to>
    <xdr:sp macro="" textlink="">
      <xdr:nvSpPr>
        <xdr:cNvPr id="547" name="楕円 546"/>
        <xdr:cNvSpPr/>
      </xdr:nvSpPr>
      <xdr:spPr>
        <a:xfrm>
          <a:off x="13652500" y="63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9253</xdr:rowOff>
    </xdr:from>
    <xdr:to>
      <xdr:col>76</xdr:col>
      <xdr:colOff>114300</xdr:colOff>
      <xdr:row>37</xdr:row>
      <xdr:rowOff>103958</xdr:rowOff>
    </xdr:to>
    <xdr:cxnSp macro="">
      <xdr:nvCxnSpPr>
        <xdr:cNvPr id="548" name="直線コネクタ 547"/>
        <xdr:cNvCxnSpPr/>
      </xdr:nvCxnSpPr>
      <xdr:spPr>
        <a:xfrm flipV="1">
          <a:off x="13703300" y="6352903"/>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7439</xdr:rowOff>
    </xdr:from>
    <xdr:to>
      <xdr:col>67</xdr:col>
      <xdr:colOff>101600</xdr:colOff>
      <xdr:row>37</xdr:row>
      <xdr:rowOff>109039</xdr:rowOff>
    </xdr:to>
    <xdr:sp macro="" textlink="">
      <xdr:nvSpPr>
        <xdr:cNvPr id="549" name="楕円 548"/>
        <xdr:cNvSpPr/>
      </xdr:nvSpPr>
      <xdr:spPr>
        <a:xfrm>
          <a:off x="12763500" y="63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58239</xdr:rowOff>
    </xdr:from>
    <xdr:to>
      <xdr:col>71</xdr:col>
      <xdr:colOff>177800</xdr:colOff>
      <xdr:row>37</xdr:row>
      <xdr:rowOff>103958</xdr:rowOff>
    </xdr:to>
    <xdr:cxnSp macro="">
      <xdr:nvCxnSpPr>
        <xdr:cNvPr id="550" name="直線コネクタ 549"/>
        <xdr:cNvCxnSpPr/>
      </xdr:nvCxnSpPr>
      <xdr:spPr>
        <a:xfrm>
          <a:off x="12814300" y="640188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82204</xdr:rowOff>
    </xdr:from>
    <xdr:ext cx="405111" cy="259045"/>
    <xdr:sp macro="" textlink="">
      <xdr:nvSpPr>
        <xdr:cNvPr id="551" name="n_1aveValue【一般廃棄物処理施設】&#10;有形固定資産減価償却率"/>
        <xdr:cNvSpPr txBox="1"/>
      </xdr:nvSpPr>
      <xdr:spPr>
        <a:xfrm>
          <a:off x="152660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106697</xdr:rowOff>
    </xdr:from>
    <xdr:ext cx="405111" cy="259045"/>
    <xdr:sp macro="" textlink="">
      <xdr:nvSpPr>
        <xdr:cNvPr id="552" name="n_2aveValue【一般廃棄物処理施設】&#10;有形固定資産減価償却率"/>
        <xdr:cNvSpPr txBox="1"/>
      </xdr:nvSpPr>
      <xdr:spPr>
        <a:xfrm>
          <a:off x="14389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69142</xdr:rowOff>
    </xdr:from>
    <xdr:ext cx="405111" cy="259045"/>
    <xdr:sp macro="" textlink="">
      <xdr:nvSpPr>
        <xdr:cNvPr id="553" name="n_3aveValue【一般廃棄物処理施設】&#10;有形固定資産減価償却率"/>
        <xdr:cNvSpPr txBox="1"/>
      </xdr:nvSpPr>
      <xdr:spPr>
        <a:xfrm>
          <a:off x="13500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155683</xdr:rowOff>
    </xdr:from>
    <xdr:ext cx="405111" cy="259045"/>
    <xdr:sp macro="" textlink="">
      <xdr:nvSpPr>
        <xdr:cNvPr id="554" name="n_4aveValue【一般廃棄物処理施設】&#10;有形固定資産減価償却率"/>
        <xdr:cNvSpPr txBox="1"/>
      </xdr:nvSpPr>
      <xdr:spPr>
        <a:xfrm>
          <a:off x="12611744" y="667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89643</xdr:rowOff>
    </xdr:from>
    <xdr:ext cx="405111" cy="259045"/>
    <xdr:sp macro="" textlink="">
      <xdr:nvSpPr>
        <xdr:cNvPr id="555" name="n_1mainValue【一般廃棄物処理施設】&#10;有形固定資産減価償却率"/>
        <xdr:cNvSpPr txBox="1"/>
      </xdr:nvSpPr>
      <xdr:spPr>
        <a:xfrm>
          <a:off x="152660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76580</xdr:rowOff>
    </xdr:from>
    <xdr:ext cx="405111" cy="259045"/>
    <xdr:sp macro="" textlink="">
      <xdr:nvSpPr>
        <xdr:cNvPr id="556" name="n_2mainValue【一般廃棄物処理施設】&#10;有形固定資産減価償却率"/>
        <xdr:cNvSpPr txBox="1"/>
      </xdr:nvSpPr>
      <xdr:spPr>
        <a:xfrm>
          <a:off x="14389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171285</xdr:rowOff>
    </xdr:from>
    <xdr:ext cx="405111" cy="259045"/>
    <xdr:sp macro="" textlink="">
      <xdr:nvSpPr>
        <xdr:cNvPr id="557" name="n_3mainValue【一般廃棄物処理施設】&#10;有形固定資産減価償却率"/>
        <xdr:cNvSpPr txBox="1"/>
      </xdr:nvSpPr>
      <xdr:spPr>
        <a:xfrm>
          <a:off x="13500744" y="617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125566</xdr:rowOff>
    </xdr:from>
    <xdr:ext cx="405111" cy="259045"/>
    <xdr:sp macro="" textlink="">
      <xdr:nvSpPr>
        <xdr:cNvPr id="558" name="n_4mainValue【一般廃棄物処理施設】&#10;有形固定資産減価償却率"/>
        <xdr:cNvSpPr txBox="1"/>
      </xdr:nvSpPr>
      <xdr:spPr>
        <a:xfrm>
          <a:off x="12611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9" name="正方形/長方形 5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60" name="正方形/長方形 5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1" name="正方形/長方形 5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2" name="正方形/長方形 5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3" name="正方形/長方形 5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4" name="正方形/長方形 5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5" name="正方形/長方形 5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6" name="正方形/長方形 5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7" name="テキスト ボックス 5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8" name="直線コネクタ 5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9" name="直線コネクタ 56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70" name="テキスト ボックス 56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71" name="直線コネクタ 57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72" name="テキスト ボックス 571"/>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3" name="直線コネクタ 57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74" name="テキスト ボックス 57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5" name="直線コネクタ 57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76" name="テキスト ボックス 57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7" name="直線コネクタ 57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8" name="テキスト ボックス 57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9" name="直線コネクタ 5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80" name="テキスト ボックス 579"/>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82" name="直線コネクタ 581"/>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83" name="【一般廃棄物処理施設】&#10;一人当たり有形固定資産（償却資産）額最小値テキスト"/>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84" name="直線コネクタ 583"/>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85" name="【一般廃棄物処理施設】&#10;一人当たり有形固定資産（償却資産）額最大値テキスト"/>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86" name="直線コネクタ 585"/>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171365</xdr:rowOff>
    </xdr:from>
    <xdr:ext cx="534377" cy="259045"/>
    <xdr:sp macro="" textlink="">
      <xdr:nvSpPr>
        <xdr:cNvPr id="587" name="【一般廃棄物処理施設】&#10;一人当たり有形固定資産（償却資産）額平均値テキスト"/>
        <xdr:cNvSpPr txBox="1"/>
      </xdr:nvSpPr>
      <xdr:spPr>
        <a:xfrm>
          <a:off x="22199600" y="6857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88" name="フローチャート: 判断 587"/>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89" name="フローチャート: 判断 588"/>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90" name="フローチャート: 判断 589"/>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91" name="フローチャート: 判断 590"/>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8062</xdr:rowOff>
    </xdr:from>
    <xdr:to>
      <xdr:col>98</xdr:col>
      <xdr:colOff>38100</xdr:colOff>
      <xdr:row>41</xdr:row>
      <xdr:rowOff>109662</xdr:rowOff>
    </xdr:to>
    <xdr:sp macro="" textlink="">
      <xdr:nvSpPr>
        <xdr:cNvPr id="592" name="フローチャート: 判断 591"/>
        <xdr:cNvSpPr/>
      </xdr:nvSpPr>
      <xdr:spPr>
        <a:xfrm>
          <a:off x="18605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3" name="テキスト ボックス 5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4" name="テキスト ボックス 5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5" name="テキスト ボックス 5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6" name="テキスト ボックス 5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7" name="テキスト ボックス 5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38301</xdr:rowOff>
    </xdr:from>
    <xdr:to>
      <xdr:col>116</xdr:col>
      <xdr:colOff>114300</xdr:colOff>
      <xdr:row>41</xdr:row>
      <xdr:rowOff>139901</xdr:rowOff>
    </xdr:to>
    <xdr:sp macro="" textlink="">
      <xdr:nvSpPr>
        <xdr:cNvPr id="598" name="楕円 597"/>
        <xdr:cNvSpPr/>
      </xdr:nvSpPr>
      <xdr:spPr>
        <a:xfrm>
          <a:off x="22110700" y="706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126915</xdr:rowOff>
    </xdr:from>
    <xdr:ext cx="534377" cy="259045"/>
    <xdr:sp macro="" textlink="">
      <xdr:nvSpPr>
        <xdr:cNvPr id="599" name="【一般廃棄物処理施設】&#10;一人当たり有形固定資産（償却資産）額該当値テキスト"/>
        <xdr:cNvSpPr txBox="1"/>
      </xdr:nvSpPr>
      <xdr:spPr>
        <a:xfrm>
          <a:off x="22199600" y="698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37940</xdr:rowOff>
    </xdr:from>
    <xdr:to>
      <xdr:col>112</xdr:col>
      <xdr:colOff>38100</xdr:colOff>
      <xdr:row>41</xdr:row>
      <xdr:rowOff>139540</xdr:rowOff>
    </xdr:to>
    <xdr:sp macro="" textlink="">
      <xdr:nvSpPr>
        <xdr:cNvPr id="600" name="楕円 599"/>
        <xdr:cNvSpPr/>
      </xdr:nvSpPr>
      <xdr:spPr>
        <a:xfrm>
          <a:off x="21272500" y="706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88740</xdr:rowOff>
    </xdr:from>
    <xdr:to>
      <xdr:col>116</xdr:col>
      <xdr:colOff>63500</xdr:colOff>
      <xdr:row>41</xdr:row>
      <xdr:rowOff>89101</xdr:rowOff>
    </xdr:to>
    <xdr:cxnSp macro="">
      <xdr:nvCxnSpPr>
        <xdr:cNvPr id="601" name="直線コネクタ 600"/>
        <xdr:cNvCxnSpPr/>
      </xdr:nvCxnSpPr>
      <xdr:spPr>
        <a:xfrm>
          <a:off x="21323300" y="7118190"/>
          <a:ext cx="838200" cy="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8969</xdr:rowOff>
    </xdr:from>
    <xdr:to>
      <xdr:col>107</xdr:col>
      <xdr:colOff>101600</xdr:colOff>
      <xdr:row>41</xdr:row>
      <xdr:rowOff>110569</xdr:rowOff>
    </xdr:to>
    <xdr:sp macro="" textlink="">
      <xdr:nvSpPr>
        <xdr:cNvPr id="602" name="楕円 601"/>
        <xdr:cNvSpPr/>
      </xdr:nvSpPr>
      <xdr:spPr>
        <a:xfrm>
          <a:off x="20383500" y="703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59769</xdr:rowOff>
    </xdr:from>
    <xdr:to>
      <xdr:col>111</xdr:col>
      <xdr:colOff>177800</xdr:colOff>
      <xdr:row>41</xdr:row>
      <xdr:rowOff>88740</xdr:rowOff>
    </xdr:to>
    <xdr:cxnSp macro="">
      <xdr:nvCxnSpPr>
        <xdr:cNvPr id="603" name="直線コネクタ 602"/>
        <xdr:cNvCxnSpPr/>
      </xdr:nvCxnSpPr>
      <xdr:spPr>
        <a:xfrm>
          <a:off x="20434300" y="7089219"/>
          <a:ext cx="889000" cy="2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44259</xdr:rowOff>
    </xdr:from>
    <xdr:to>
      <xdr:col>102</xdr:col>
      <xdr:colOff>165100</xdr:colOff>
      <xdr:row>41</xdr:row>
      <xdr:rowOff>145859</xdr:rowOff>
    </xdr:to>
    <xdr:sp macro="" textlink="">
      <xdr:nvSpPr>
        <xdr:cNvPr id="604" name="楕円 603"/>
        <xdr:cNvSpPr/>
      </xdr:nvSpPr>
      <xdr:spPr>
        <a:xfrm>
          <a:off x="19494500" y="707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59769</xdr:rowOff>
    </xdr:from>
    <xdr:to>
      <xdr:col>107</xdr:col>
      <xdr:colOff>50800</xdr:colOff>
      <xdr:row>41</xdr:row>
      <xdr:rowOff>95059</xdr:rowOff>
    </xdr:to>
    <xdr:cxnSp macro="">
      <xdr:nvCxnSpPr>
        <xdr:cNvPr id="605" name="直線コネクタ 604"/>
        <xdr:cNvCxnSpPr/>
      </xdr:nvCxnSpPr>
      <xdr:spPr>
        <a:xfrm flipV="1">
          <a:off x="19545300" y="7089219"/>
          <a:ext cx="889000" cy="3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44938</xdr:rowOff>
    </xdr:from>
    <xdr:to>
      <xdr:col>98</xdr:col>
      <xdr:colOff>38100</xdr:colOff>
      <xdr:row>41</xdr:row>
      <xdr:rowOff>146538</xdr:rowOff>
    </xdr:to>
    <xdr:sp macro="" textlink="">
      <xdr:nvSpPr>
        <xdr:cNvPr id="606" name="楕円 605"/>
        <xdr:cNvSpPr/>
      </xdr:nvSpPr>
      <xdr:spPr>
        <a:xfrm>
          <a:off x="18605500" y="707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95059</xdr:rowOff>
    </xdr:from>
    <xdr:to>
      <xdr:col>102</xdr:col>
      <xdr:colOff>114300</xdr:colOff>
      <xdr:row>41</xdr:row>
      <xdr:rowOff>95738</xdr:rowOff>
    </xdr:to>
    <xdr:cxnSp macro="">
      <xdr:nvCxnSpPr>
        <xdr:cNvPr id="607" name="直線コネクタ 606"/>
        <xdr:cNvCxnSpPr/>
      </xdr:nvCxnSpPr>
      <xdr:spPr>
        <a:xfrm flipV="1">
          <a:off x="18656300" y="7124509"/>
          <a:ext cx="889000" cy="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96902</xdr:rowOff>
    </xdr:from>
    <xdr:ext cx="534377" cy="259045"/>
    <xdr:sp macro="" textlink="">
      <xdr:nvSpPr>
        <xdr:cNvPr id="608" name="n_1aveValue【一般廃棄物処理施設】&#10;一人当たり有形固定資産（償却資産）額"/>
        <xdr:cNvSpPr txBox="1"/>
      </xdr:nvSpPr>
      <xdr:spPr>
        <a:xfrm>
          <a:off x="21043411" y="67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109879</xdr:rowOff>
    </xdr:from>
    <xdr:ext cx="534377" cy="259045"/>
    <xdr:sp macro="" textlink="">
      <xdr:nvSpPr>
        <xdr:cNvPr id="609" name="n_2aveValue【一般廃棄物処理施設】&#10;一人当たり有形固定資産（償却資産）額"/>
        <xdr:cNvSpPr txBox="1"/>
      </xdr:nvSpPr>
      <xdr:spPr>
        <a:xfrm>
          <a:off x="201671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120791</xdr:rowOff>
    </xdr:from>
    <xdr:ext cx="534377" cy="259045"/>
    <xdr:sp macro="" textlink="">
      <xdr:nvSpPr>
        <xdr:cNvPr id="610" name="n_3aveValue【一般廃棄物処理施設】&#10;一人当たり有形固定資産（償却資産）額"/>
        <xdr:cNvSpPr txBox="1"/>
      </xdr:nvSpPr>
      <xdr:spPr>
        <a:xfrm>
          <a:off x="19278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126189</xdr:rowOff>
    </xdr:from>
    <xdr:ext cx="534377" cy="259045"/>
    <xdr:sp macro="" textlink="">
      <xdr:nvSpPr>
        <xdr:cNvPr id="611" name="n_4aveValue【一般廃棄物処理施設】&#10;一人当たり有形固定資産（償却資産）額"/>
        <xdr:cNvSpPr txBox="1"/>
      </xdr:nvSpPr>
      <xdr:spPr>
        <a:xfrm>
          <a:off x="18389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130667</xdr:rowOff>
    </xdr:from>
    <xdr:ext cx="534377" cy="259045"/>
    <xdr:sp macro="" textlink="">
      <xdr:nvSpPr>
        <xdr:cNvPr id="612" name="n_1mainValue【一般廃棄物処理施設】&#10;一人当たり有形固定資産（償却資産）額"/>
        <xdr:cNvSpPr txBox="1"/>
      </xdr:nvSpPr>
      <xdr:spPr>
        <a:xfrm>
          <a:off x="21043411" y="716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101696</xdr:rowOff>
    </xdr:from>
    <xdr:ext cx="534377" cy="259045"/>
    <xdr:sp macro="" textlink="">
      <xdr:nvSpPr>
        <xdr:cNvPr id="613" name="n_2mainValue【一般廃棄物処理施設】&#10;一人当たり有形固定資産（償却資産）額"/>
        <xdr:cNvSpPr txBox="1"/>
      </xdr:nvSpPr>
      <xdr:spPr>
        <a:xfrm>
          <a:off x="20167111" y="713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136986</xdr:rowOff>
    </xdr:from>
    <xdr:ext cx="534377" cy="259045"/>
    <xdr:sp macro="" textlink="">
      <xdr:nvSpPr>
        <xdr:cNvPr id="614" name="n_3mainValue【一般廃棄物処理施設】&#10;一人当たり有形固定資産（償却資産）額"/>
        <xdr:cNvSpPr txBox="1"/>
      </xdr:nvSpPr>
      <xdr:spPr>
        <a:xfrm>
          <a:off x="19278111" y="716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137665</xdr:rowOff>
    </xdr:from>
    <xdr:ext cx="534377" cy="259045"/>
    <xdr:sp macro="" textlink="">
      <xdr:nvSpPr>
        <xdr:cNvPr id="615" name="n_4mainValue【一般廃棄物処理施設】&#10;一人当たり有形固定資産（償却資産）額"/>
        <xdr:cNvSpPr txBox="1"/>
      </xdr:nvSpPr>
      <xdr:spPr>
        <a:xfrm>
          <a:off x="18389111" y="716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6" name="正方形/長方形 6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7" name="正方形/長方形 6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8" name="正方形/長方形 6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9" name="正方形/長方形 6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20" name="正方形/長方形 6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1" name="正方形/長方形 6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2" name="正方形/長方形 6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3" name="正方形/長方形 62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4" name="テキスト ボックス 62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5" name="直線コネクタ 62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6" name="テキスト ボックス 62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7" name="直線コネクタ 62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8" name="テキスト ボックス 62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9" name="直線コネクタ 62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30" name="テキスト ボックス 62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31" name="直線コネクタ 63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32" name="テキスト ボックス 63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3" name="直線コネクタ 63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4" name="テキスト ボックス 63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5" name="直線コネクタ 63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6" name="テキスト ボックス 63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7" name="直線コネクタ 63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8" name="テキスト ボックス 63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9" name="直線コネクタ 63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4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641" name="直線コネクタ 640"/>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42"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43" name="直線コネクタ 64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44"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45" name="直線コネクタ 644"/>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130101</xdr:rowOff>
    </xdr:from>
    <xdr:ext cx="405111" cy="259045"/>
    <xdr:sp macro="" textlink="">
      <xdr:nvSpPr>
        <xdr:cNvPr id="646" name="【保健センター・保健所】&#10;有形固定資産減価償却率平均値テキスト"/>
        <xdr:cNvSpPr txBox="1"/>
      </xdr:nvSpPr>
      <xdr:spPr>
        <a:xfrm>
          <a:off x="16357600" y="10245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647" name="フローチャート: 判断 646"/>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648" name="フローチャート: 判断 647"/>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49" name="フローチャート: 判断 648"/>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50" name="フローチャート: 判断 649"/>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651" name="フローチャート: 判断 650"/>
        <xdr:cNvSpPr/>
      </xdr:nvSpPr>
      <xdr:spPr>
        <a:xfrm>
          <a:off x="1276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2" name="テキスト ボックス 6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3" name="テキスト ボックス 6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4" name="テキスト ボックス 6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5" name="テキスト ボックス 6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6" name="テキスト ボックス 6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169635</xdr:rowOff>
    </xdr:from>
    <xdr:to>
      <xdr:col>76</xdr:col>
      <xdr:colOff>165100</xdr:colOff>
      <xdr:row>62</xdr:row>
      <xdr:rowOff>99785</xdr:rowOff>
    </xdr:to>
    <xdr:sp macro="" textlink="">
      <xdr:nvSpPr>
        <xdr:cNvPr id="657" name="楕円 656"/>
        <xdr:cNvSpPr/>
      </xdr:nvSpPr>
      <xdr:spPr>
        <a:xfrm>
          <a:off x="14541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86360</xdr:rowOff>
    </xdr:from>
    <xdr:to>
      <xdr:col>72</xdr:col>
      <xdr:colOff>38100</xdr:colOff>
      <xdr:row>59</xdr:row>
      <xdr:rowOff>16510</xdr:rowOff>
    </xdr:to>
    <xdr:sp macro="" textlink="">
      <xdr:nvSpPr>
        <xdr:cNvPr id="658" name="楕円 657"/>
        <xdr:cNvSpPr/>
      </xdr:nvSpPr>
      <xdr:spPr>
        <a:xfrm>
          <a:off x="13652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137160</xdr:rowOff>
    </xdr:from>
    <xdr:to>
      <xdr:col>76</xdr:col>
      <xdr:colOff>114300</xdr:colOff>
      <xdr:row>62</xdr:row>
      <xdr:rowOff>48985</xdr:rowOff>
    </xdr:to>
    <xdr:cxnSp macro="">
      <xdr:nvCxnSpPr>
        <xdr:cNvPr id="659" name="直線コネクタ 658"/>
        <xdr:cNvCxnSpPr/>
      </xdr:nvCxnSpPr>
      <xdr:spPr>
        <a:xfrm>
          <a:off x="13703300" y="10081260"/>
          <a:ext cx="889000" cy="59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50437</xdr:rowOff>
    </xdr:from>
    <xdr:to>
      <xdr:col>67</xdr:col>
      <xdr:colOff>101600</xdr:colOff>
      <xdr:row>58</xdr:row>
      <xdr:rowOff>152037</xdr:rowOff>
    </xdr:to>
    <xdr:sp macro="" textlink="">
      <xdr:nvSpPr>
        <xdr:cNvPr id="660" name="楕円 659"/>
        <xdr:cNvSpPr/>
      </xdr:nvSpPr>
      <xdr:spPr>
        <a:xfrm>
          <a:off x="127635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101237</xdr:rowOff>
    </xdr:from>
    <xdr:to>
      <xdr:col>71</xdr:col>
      <xdr:colOff>177800</xdr:colOff>
      <xdr:row>58</xdr:row>
      <xdr:rowOff>137160</xdr:rowOff>
    </xdr:to>
    <xdr:cxnSp macro="">
      <xdr:nvCxnSpPr>
        <xdr:cNvPr id="661" name="直線コネクタ 660"/>
        <xdr:cNvCxnSpPr/>
      </xdr:nvCxnSpPr>
      <xdr:spPr>
        <a:xfrm>
          <a:off x="12814300" y="1004533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662" name="n_1aveValue【保健センター・保健所】&#10;有形固定資産減価償却率"/>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663" name="n_2aveValue【保健センター・保健所】&#10;有形固定資産減価償却率"/>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664" name="n_3aveValue【保健センター・保健所】&#10;有形固定資産減価償却率"/>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9270</xdr:rowOff>
    </xdr:from>
    <xdr:ext cx="405111" cy="259045"/>
    <xdr:sp macro="" textlink="">
      <xdr:nvSpPr>
        <xdr:cNvPr id="665" name="n_4aveValue【保健センター・保健所】&#10;有形固定資産減価償却率"/>
        <xdr:cNvSpPr txBox="1"/>
      </xdr:nvSpPr>
      <xdr:spPr>
        <a:xfrm>
          <a:off x="12611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90912</xdr:rowOff>
    </xdr:from>
    <xdr:ext cx="405111" cy="259045"/>
    <xdr:sp macro="" textlink="">
      <xdr:nvSpPr>
        <xdr:cNvPr id="666" name="n_2mainValue【保健センター・保健所】&#10;有形固定資産減価償却率"/>
        <xdr:cNvSpPr txBox="1"/>
      </xdr:nvSpPr>
      <xdr:spPr>
        <a:xfrm>
          <a:off x="143897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33037</xdr:rowOff>
    </xdr:from>
    <xdr:ext cx="405111" cy="259045"/>
    <xdr:sp macro="" textlink="">
      <xdr:nvSpPr>
        <xdr:cNvPr id="667" name="n_3mainValue【保健センター・保健所】&#10;有形固定資産減価償却率"/>
        <xdr:cNvSpPr txBox="1"/>
      </xdr:nvSpPr>
      <xdr:spPr>
        <a:xfrm>
          <a:off x="13500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168564</xdr:rowOff>
    </xdr:from>
    <xdr:ext cx="405111" cy="259045"/>
    <xdr:sp macro="" textlink="">
      <xdr:nvSpPr>
        <xdr:cNvPr id="668" name="n_4mainValue【保健センター・保健所】&#10;有形固定資産減価償却率"/>
        <xdr:cNvSpPr txBox="1"/>
      </xdr:nvSpPr>
      <xdr:spPr>
        <a:xfrm>
          <a:off x="12611744"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692" name="直線コネクタ 691"/>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3"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94" name="直線コネクタ 693"/>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695"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696" name="直線コネクタ 695"/>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97"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8" name="フローチャート: 判断 697"/>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699" name="フローチャート: 判断 698"/>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700" name="フローチャート: 判断 699"/>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701" name="フローチャート: 判断 700"/>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702" name="フローチャート: 判断 701"/>
        <xdr:cNvSpPr/>
      </xdr:nvSpPr>
      <xdr:spPr>
        <a:xfrm>
          <a:off x="18605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152400</xdr:rowOff>
    </xdr:from>
    <xdr:to>
      <xdr:col>116</xdr:col>
      <xdr:colOff>114300</xdr:colOff>
      <xdr:row>63</xdr:row>
      <xdr:rowOff>82550</xdr:rowOff>
    </xdr:to>
    <xdr:sp macro="" textlink="">
      <xdr:nvSpPr>
        <xdr:cNvPr id="708" name="楕円 707"/>
        <xdr:cNvSpPr/>
      </xdr:nvSpPr>
      <xdr:spPr>
        <a:xfrm>
          <a:off x="22110700" y="107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130827</xdr:rowOff>
    </xdr:from>
    <xdr:ext cx="469744" cy="259045"/>
    <xdr:sp macro="" textlink="">
      <xdr:nvSpPr>
        <xdr:cNvPr id="709" name="【保健センター・保健所】&#10;一人当たり面積該当値テキスト"/>
        <xdr:cNvSpPr txBox="1"/>
      </xdr:nvSpPr>
      <xdr:spPr>
        <a:xfrm>
          <a:off x="22199600"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152400</xdr:rowOff>
    </xdr:from>
    <xdr:to>
      <xdr:col>112</xdr:col>
      <xdr:colOff>38100</xdr:colOff>
      <xdr:row>63</xdr:row>
      <xdr:rowOff>82550</xdr:rowOff>
    </xdr:to>
    <xdr:sp macro="" textlink="">
      <xdr:nvSpPr>
        <xdr:cNvPr id="710" name="楕円 709"/>
        <xdr:cNvSpPr/>
      </xdr:nvSpPr>
      <xdr:spPr>
        <a:xfrm>
          <a:off x="21272500" y="107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31750</xdr:rowOff>
    </xdr:from>
    <xdr:to>
      <xdr:col>116</xdr:col>
      <xdr:colOff>63500</xdr:colOff>
      <xdr:row>63</xdr:row>
      <xdr:rowOff>31750</xdr:rowOff>
    </xdr:to>
    <xdr:cxnSp macro="">
      <xdr:nvCxnSpPr>
        <xdr:cNvPr id="711" name="直線コネクタ 710"/>
        <xdr:cNvCxnSpPr/>
      </xdr:nvCxnSpPr>
      <xdr:spPr>
        <a:xfrm>
          <a:off x="21323300" y="10833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152400</xdr:rowOff>
    </xdr:from>
    <xdr:to>
      <xdr:col>107</xdr:col>
      <xdr:colOff>101600</xdr:colOff>
      <xdr:row>63</xdr:row>
      <xdr:rowOff>82550</xdr:rowOff>
    </xdr:to>
    <xdr:sp macro="" textlink="">
      <xdr:nvSpPr>
        <xdr:cNvPr id="712" name="楕円 711"/>
        <xdr:cNvSpPr/>
      </xdr:nvSpPr>
      <xdr:spPr>
        <a:xfrm>
          <a:off x="20383500" y="107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31750</xdr:rowOff>
    </xdr:from>
    <xdr:to>
      <xdr:col>111</xdr:col>
      <xdr:colOff>177800</xdr:colOff>
      <xdr:row>63</xdr:row>
      <xdr:rowOff>31750</xdr:rowOff>
    </xdr:to>
    <xdr:cxnSp macro="">
      <xdr:nvCxnSpPr>
        <xdr:cNvPr id="713" name="直線コネクタ 712"/>
        <xdr:cNvCxnSpPr/>
      </xdr:nvCxnSpPr>
      <xdr:spPr>
        <a:xfrm>
          <a:off x="20434300" y="1083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165100</xdr:rowOff>
    </xdr:from>
    <xdr:to>
      <xdr:col>102</xdr:col>
      <xdr:colOff>165100</xdr:colOff>
      <xdr:row>63</xdr:row>
      <xdr:rowOff>95250</xdr:rowOff>
    </xdr:to>
    <xdr:sp macro="" textlink="">
      <xdr:nvSpPr>
        <xdr:cNvPr id="714" name="楕円 713"/>
        <xdr:cNvSpPr/>
      </xdr:nvSpPr>
      <xdr:spPr>
        <a:xfrm>
          <a:off x="19494500" y="107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31750</xdr:rowOff>
    </xdr:from>
    <xdr:to>
      <xdr:col>107</xdr:col>
      <xdr:colOff>50800</xdr:colOff>
      <xdr:row>63</xdr:row>
      <xdr:rowOff>44450</xdr:rowOff>
    </xdr:to>
    <xdr:cxnSp macro="">
      <xdr:nvCxnSpPr>
        <xdr:cNvPr id="715" name="直線コネクタ 714"/>
        <xdr:cNvCxnSpPr/>
      </xdr:nvCxnSpPr>
      <xdr:spPr>
        <a:xfrm flipV="1">
          <a:off x="19545300" y="10833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165100</xdr:rowOff>
    </xdr:from>
    <xdr:to>
      <xdr:col>98</xdr:col>
      <xdr:colOff>38100</xdr:colOff>
      <xdr:row>63</xdr:row>
      <xdr:rowOff>95250</xdr:rowOff>
    </xdr:to>
    <xdr:sp macro="" textlink="">
      <xdr:nvSpPr>
        <xdr:cNvPr id="716" name="楕円 715"/>
        <xdr:cNvSpPr/>
      </xdr:nvSpPr>
      <xdr:spPr>
        <a:xfrm>
          <a:off x="18605500" y="107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44450</xdr:rowOff>
    </xdr:from>
    <xdr:to>
      <xdr:col>102</xdr:col>
      <xdr:colOff>114300</xdr:colOff>
      <xdr:row>63</xdr:row>
      <xdr:rowOff>44450</xdr:rowOff>
    </xdr:to>
    <xdr:cxnSp macro="">
      <xdr:nvCxnSpPr>
        <xdr:cNvPr id="717" name="直線コネクタ 716"/>
        <xdr:cNvCxnSpPr/>
      </xdr:nvCxnSpPr>
      <xdr:spPr>
        <a:xfrm>
          <a:off x="18656300" y="1084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111777</xdr:rowOff>
    </xdr:from>
    <xdr:ext cx="469744" cy="259045"/>
    <xdr:sp macro="" textlink="">
      <xdr:nvSpPr>
        <xdr:cNvPr id="718" name="n_1aveValue【保健センター・保健所】&#10;一人当たり面積"/>
        <xdr:cNvSpPr txBox="1"/>
      </xdr:nvSpPr>
      <xdr:spPr>
        <a:xfrm>
          <a:off x="210757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719" name="n_2ave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149877</xdr:rowOff>
    </xdr:from>
    <xdr:ext cx="469744" cy="259045"/>
    <xdr:sp macro="" textlink="">
      <xdr:nvSpPr>
        <xdr:cNvPr id="720" name="n_3aveValue【保健センター・保健所】&#10;一人当たり面積"/>
        <xdr:cNvSpPr txBox="1"/>
      </xdr:nvSpPr>
      <xdr:spPr>
        <a:xfrm>
          <a:off x="19310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137177</xdr:rowOff>
    </xdr:from>
    <xdr:ext cx="469744" cy="259045"/>
    <xdr:sp macro="" textlink="">
      <xdr:nvSpPr>
        <xdr:cNvPr id="721" name="n_4aveValue【保健センター・保健所】&#10;一人当たり面積"/>
        <xdr:cNvSpPr txBox="1"/>
      </xdr:nvSpPr>
      <xdr:spPr>
        <a:xfrm>
          <a:off x="18421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73677</xdr:rowOff>
    </xdr:from>
    <xdr:ext cx="469744" cy="259045"/>
    <xdr:sp macro="" textlink="">
      <xdr:nvSpPr>
        <xdr:cNvPr id="722" name="n_1mainValue【保健センター・保健所】&#10;一人当たり面積"/>
        <xdr:cNvSpPr txBox="1"/>
      </xdr:nvSpPr>
      <xdr:spPr>
        <a:xfrm>
          <a:off x="21075727"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73677</xdr:rowOff>
    </xdr:from>
    <xdr:ext cx="469744" cy="259045"/>
    <xdr:sp macro="" textlink="">
      <xdr:nvSpPr>
        <xdr:cNvPr id="723" name="n_2mainValue【保健センター・保健所】&#10;一人当たり面積"/>
        <xdr:cNvSpPr txBox="1"/>
      </xdr:nvSpPr>
      <xdr:spPr>
        <a:xfrm>
          <a:off x="20199427"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86377</xdr:rowOff>
    </xdr:from>
    <xdr:ext cx="469744" cy="259045"/>
    <xdr:sp macro="" textlink="">
      <xdr:nvSpPr>
        <xdr:cNvPr id="724" name="n_3mainValue【保健センター・保健所】&#10;一人当たり面積"/>
        <xdr:cNvSpPr txBox="1"/>
      </xdr:nvSpPr>
      <xdr:spPr>
        <a:xfrm>
          <a:off x="19310427" y="1088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86377</xdr:rowOff>
    </xdr:from>
    <xdr:ext cx="469744" cy="259045"/>
    <xdr:sp macro="" textlink="">
      <xdr:nvSpPr>
        <xdr:cNvPr id="725" name="n_4mainValue【保健センター・保健所】&#10;一人当たり面積"/>
        <xdr:cNvSpPr txBox="1"/>
      </xdr:nvSpPr>
      <xdr:spPr>
        <a:xfrm>
          <a:off x="18421427" y="1088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6" name="テキスト ボックス 74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8" name="テキスト ボックス 74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750" name="直線コネクタ 749"/>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751" name="【消防施設】&#10;有形固定資産減価償却率最小値テキスト"/>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752" name="直線コネクタ 751"/>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753" name="【消防施設】&#10;有形固定資産減価償却率最大値テキスト"/>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754" name="直線コネクタ 753"/>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139082</xdr:rowOff>
    </xdr:from>
    <xdr:ext cx="405111" cy="259045"/>
    <xdr:sp macro="" textlink="">
      <xdr:nvSpPr>
        <xdr:cNvPr id="755" name="【消防施設】&#10;有形固定資産減価償却率平均値テキスト"/>
        <xdr:cNvSpPr txBox="1"/>
      </xdr:nvSpPr>
      <xdr:spPr>
        <a:xfrm>
          <a:off x="16357600" y="1402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56" name="フローチャート: 判断 755"/>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757" name="フローチャート: 判断 756"/>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758" name="フローチャート: 判断 757"/>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59" name="フローチャート: 判断 758"/>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760" name="フローチャート: 判断 759"/>
        <xdr:cNvSpPr/>
      </xdr:nvSpPr>
      <xdr:spPr>
        <a:xfrm>
          <a:off x="12763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105411</xdr:rowOff>
    </xdr:from>
    <xdr:to>
      <xdr:col>85</xdr:col>
      <xdr:colOff>177800</xdr:colOff>
      <xdr:row>81</xdr:row>
      <xdr:rowOff>35561</xdr:rowOff>
    </xdr:to>
    <xdr:sp macro="" textlink="">
      <xdr:nvSpPr>
        <xdr:cNvPr id="766" name="楕円 765"/>
        <xdr:cNvSpPr/>
      </xdr:nvSpPr>
      <xdr:spPr>
        <a:xfrm>
          <a:off x="16268700" y="138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128288</xdr:rowOff>
    </xdr:from>
    <xdr:ext cx="405111" cy="259045"/>
    <xdr:sp macro="" textlink="">
      <xdr:nvSpPr>
        <xdr:cNvPr id="767" name="【消防施設】&#10;有形固定資産減価償却率該当値テキスト"/>
        <xdr:cNvSpPr txBox="1"/>
      </xdr:nvSpPr>
      <xdr:spPr>
        <a:xfrm>
          <a:off x="16357600"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61595</xdr:rowOff>
    </xdr:from>
    <xdr:to>
      <xdr:col>81</xdr:col>
      <xdr:colOff>101600</xdr:colOff>
      <xdr:row>80</xdr:row>
      <xdr:rowOff>163195</xdr:rowOff>
    </xdr:to>
    <xdr:sp macro="" textlink="">
      <xdr:nvSpPr>
        <xdr:cNvPr id="768" name="楕円 767"/>
        <xdr:cNvSpPr/>
      </xdr:nvSpPr>
      <xdr:spPr>
        <a:xfrm>
          <a:off x="15430500" y="1377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112395</xdr:rowOff>
    </xdr:from>
    <xdr:to>
      <xdr:col>85</xdr:col>
      <xdr:colOff>127000</xdr:colOff>
      <xdr:row>80</xdr:row>
      <xdr:rowOff>156211</xdr:rowOff>
    </xdr:to>
    <xdr:cxnSp macro="">
      <xdr:nvCxnSpPr>
        <xdr:cNvPr id="769" name="直線コネクタ 768"/>
        <xdr:cNvCxnSpPr/>
      </xdr:nvCxnSpPr>
      <xdr:spPr>
        <a:xfrm>
          <a:off x="15481300" y="13828395"/>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34925</xdr:rowOff>
    </xdr:from>
    <xdr:to>
      <xdr:col>76</xdr:col>
      <xdr:colOff>165100</xdr:colOff>
      <xdr:row>81</xdr:row>
      <xdr:rowOff>136525</xdr:rowOff>
    </xdr:to>
    <xdr:sp macro="" textlink="">
      <xdr:nvSpPr>
        <xdr:cNvPr id="770" name="楕円 769"/>
        <xdr:cNvSpPr/>
      </xdr:nvSpPr>
      <xdr:spPr>
        <a:xfrm>
          <a:off x="14541500" y="139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112395</xdr:rowOff>
    </xdr:from>
    <xdr:to>
      <xdr:col>81</xdr:col>
      <xdr:colOff>50800</xdr:colOff>
      <xdr:row>81</xdr:row>
      <xdr:rowOff>85725</xdr:rowOff>
    </xdr:to>
    <xdr:cxnSp macro="">
      <xdr:nvCxnSpPr>
        <xdr:cNvPr id="771" name="直線コネクタ 770"/>
        <xdr:cNvCxnSpPr/>
      </xdr:nvCxnSpPr>
      <xdr:spPr>
        <a:xfrm flipV="1">
          <a:off x="14592300" y="13828395"/>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147320</xdr:rowOff>
    </xdr:from>
    <xdr:to>
      <xdr:col>72</xdr:col>
      <xdr:colOff>38100</xdr:colOff>
      <xdr:row>80</xdr:row>
      <xdr:rowOff>77470</xdr:rowOff>
    </xdr:to>
    <xdr:sp macro="" textlink="">
      <xdr:nvSpPr>
        <xdr:cNvPr id="772" name="楕円 771"/>
        <xdr:cNvSpPr/>
      </xdr:nvSpPr>
      <xdr:spPr>
        <a:xfrm>
          <a:off x="13652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26670</xdr:rowOff>
    </xdr:from>
    <xdr:to>
      <xdr:col>76</xdr:col>
      <xdr:colOff>114300</xdr:colOff>
      <xdr:row>81</xdr:row>
      <xdr:rowOff>85725</xdr:rowOff>
    </xdr:to>
    <xdr:cxnSp macro="">
      <xdr:nvCxnSpPr>
        <xdr:cNvPr id="773" name="直線コネクタ 772"/>
        <xdr:cNvCxnSpPr/>
      </xdr:nvCxnSpPr>
      <xdr:spPr>
        <a:xfrm>
          <a:off x="13703300" y="13742670"/>
          <a:ext cx="889000" cy="23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101600</xdr:rowOff>
    </xdr:from>
    <xdr:to>
      <xdr:col>67</xdr:col>
      <xdr:colOff>101600</xdr:colOff>
      <xdr:row>80</xdr:row>
      <xdr:rowOff>31750</xdr:rowOff>
    </xdr:to>
    <xdr:sp macro="" textlink="">
      <xdr:nvSpPr>
        <xdr:cNvPr id="774" name="楕円 773"/>
        <xdr:cNvSpPr/>
      </xdr:nvSpPr>
      <xdr:spPr>
        <a:xfrm>
          <a:off x="127635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152400</xdr:rowOff>
    </xdr:from>
    <xdr:to>
      <xdr:col>71</xdr:col>
      <xdr:colOff>177800</xdr:colOff>
      <xdr:row>80</xdr:row>
      <xdr:rowOff>26670</xdr:rowOff>
    </xdr:to>
    <xdr:cxnSp macro="">
      <xdr:nvCxnSpPr>
        <xdr:cNvPr id="775" name="直線コネクタ 774"/>
        <xdr:cNvCxnSpPr/>
      </xdr:nvCxnSpPr>
      <xdr:spPr>
        <a:xfrm>
          <a:off x="12814300" y="136969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78122</xdr:rowOff>
    </xdr:from>
    <xdr:ext cx="405111" cy="259045"/>
    <xdr:sp macro="" textlink="">
      <xdr:nvSpPr>
        <xdr:cNvPr id="776" name="n_1aveValue【消防施設】&#10;有形固定資産減価償却率"/>
        <xdr:cNvSpPr txBox="1"/>
      </xdr:nvSpPr>
      <xdr:spPr>
        <a:xfrm>
          <a:off x="152660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59072</xdr:rowOff>
    </xdr:from>
    <xdr:ext cx="405111" cy="259045"/>
    <xdr:sp macro="" textlink="">
      <xdr:nvSpPr>
        <xdr:cNvPr id="777" name="n_2aveValue【消防施設】&#10;有形固定資産減価償却率"/>
        <xdr:cNvSpPr txBox="1"/>
      </xdr:nvSpPr>
      <xdr:spPr>
        <a:xfrm>
          <a:off x="14389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89552</xdr:rowOff>
    </xdr:from>
    <xdr:ext cx="405111" cy="259045"/>
    <xdr:sp macro="" textlink="">
      <xdr:nvSpPr>
        <xdr:cNvPr id="778" name="n_3aveValue【消防施設】&#10;有形固定資産減価償却率"/>
        <xdr:cNvSpPr txBox="1"/>
      </xdr:nvSpPr>
      <xdr:spPr>
        <a:xfrm>
          <a:off x="13500744" y="1397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148607</xdr:rowOff>
    </xdr:from>
    <xdr:ext cx="405111" cy="259045"/>
    <xdr:sp macro="" textlink="">
      <xdr:nvSpPr>
        <xdr:cNvPr id="779" name="n_4aveValue【消防施設】&#10;有形固定資産減価償却率"/>
        <xdr:cNvSpPr txBox="1"/>
      </xdr:nvSpPr>
      <xdr:spPr>
        <a:xfrm>
          <a:off x="126117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8272</xdr:rowOff>
    </xdr:from>
    <xdr:ext cx="405111" cy="259045"/>
    <xdr:sp macro="" textlink="">
      <xdr:nvSpPr>
        <xdr:cNvPr id="780" name="n_1mainValue【消防施設】&#10;有形固定資産減価償却率"/>
        <xdr:cNvSpPr txBox="1"/>
      </xdr:nvSpPr>
      <xdr:spPr>
        <a:xfrm>
          <a:off x="15266044" y="1355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153052</xdr:rowOff>
    </xdr:from>
    <xdr:ext cx="405111" cy="259045"/>
    <xdr:sp macro="" textlink="">
      <xdr:nvSpPr>
        <xdr:cNvPr id="781" name="n_2mainValue【消防施設】&#10;有形固定資産減価償却率"/>
        <xdr:cNvSpPr txBox="1"/>
      </xdr:nvSpPr>
      <xdr:spPr>
        <a:xfrm>
          <a:off x="14389744" y="1369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93997</xdr:rowOff>
    </xdr:from>
    <xdr:ext cx="405111" cy="259045"/>
    <xdr:sp macro="" textlink="">
      <xdr:nvSpPr>
        <xdr:cNvPr id="782" name="n_3mainValue【消防施設】&#10;有形固定資産減価償却率"/>
        <xdr:cNvSpPr txBox="1"/>
      </xdr:nvSpPr>
      <xdr:spPr>
        <a:xfrm>
          <a:off x="13500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48277</xdr:rowOff>
    </xdr:from>
    <xdr:ext cx="405111" cy="259045"/>
    <xdr:sp macro="" textlink="">
      <xdr:nvSpPr>
        <xdr:cNvPr id="783" name="n_4mainValue【消防施設】&#10;有形固定資産減価償却率"/>
        <xdr:cNvSpPr txBox="1"/>
      </xdr:nvSpPr>
      <xdr:spPr>
        <a:xfrm>
          <a:off x="1261174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5" name="テキスト ボックス 79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7" name="テキスト ボックス 79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9" name="テキスト ボックス 79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1" name="テキスト ボックス 80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805" name="直線コネクタ 804"/>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6"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7" name="直線コネクタ 806"/>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808"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809" name="直線コネクタ 808"/>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94759</xdr:rowOff>
    </xdr:from>
    <xdr:ext cx="469744" cy="259045"/>
    <xdr:sp macro="" textlink="">
      <xdr:nvSpPr>
        <xdr:cNvPr id="810" name="【消防施設】&#10;一人当たり面積平均値テキスト"/>
        <xdr:cNvSpPr txBox="1"/>
      </xdr:nvSpPr>
      <xdr:spPr>
        <a:xfrm>
          <a:off x="22199600" y="1415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811" name="フローチャート: 判断 810"/>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812" name="フローチャート: 判断 811"/>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13" name="フローチャート: 判断 812"/>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814" name="フローチャート: 判断 813"/>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815" name="フローチャート: 判断 814"/>
        <xdr:cNvSpPr/>
      </xdr:nvSpPr>
      <xdr:spPr>
        <a:xfrm>
          <a:off x="18605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821" name="楕円 820"/>
        <xdr:cNvSpPr/>
      </xdr:nvSpPr>
      <xdr:spPr>
        <a:xfrm>
          <a:off x="22110700" y="143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59453</xdr:rowOff>
    </xdr:from>
    <xdr:ext cx="469744" cy="259045"/>
    <xdr:sp macro="" textlink="">
      <xdr:nvSpPr>
        <xdr:cNvPr id="822" name="【消防施設】&#10;一人当たり面積該当値テキスト"/>
        <xdr:cNvSpPr txBox="1"/>
      </xdr:nvSpPr>
      <xdr:spPr>
        <a:xfrm>
          <a:off x="22199600" y="1428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85598</xdr:rowOff>
    </xdr:from>
    <xdr:to>
      <xdr:col>112</xdr:col>
      <xdr:colOff>38100</xdr:colOff>
      <xdr:row>84</xdr:row>
      <xdr:rowOff>15748</xdr:rowOff>
    </xdr:to>
    <xdr:sp macro="" textlink="">
      <xdr:nvSpPr>
        <xdr:cNvPr id="823" name="楕円 822"/>
        <xdr:cNvSpPr/>
      </xdr:nvSpPr>
      <xdr:spPr>
        <a:xfrm>
          <a:off x="21272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131826</xdr:rowOff>
    </xdr:from>
    <xdr:to>
      <xdr:col>116</xdr:col>
      <xdr:colOff>63500</xdr:colOff>
      <xdr:row>83</xdr:row>
      <xdr:rowOff>136398</xdr:rowOff>
    </xdr:to>
    <xdr:cxnSp macro="">
      <xdr:nvCxnSpPr>
        <xdr:cNvPr id="824" name="直線コネクタ 823"/>
        <xdr:cNvCxnSpPr/>
      </xdr:nvCxnSpPr>
      <xdr:spPr>
        <a:xfrm flipV="1">
          <a:off x="21323300" y="143621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85598</xdr:rowOff>
    </xdr:from>
    <xdr:to>
      <xdr:col>107</xdr:col>
      <xdr:colOff>101600</xdr:colOff>
      <xdr:row>84</xdr:row>
      <xdr:rowOff>15748</xdr:rowOff>
    </xdr:to>
    <xdr:sp macro="" textlink="">
      <xdr:nvSpPr>
        <xdr:cNvPr id="825" name="楕円 824"/>
        <xdr:cNvSpPr/>
      </xdr:nvSpPr>
      <xdr:spPr>
        <a:xfrm>
          <a:off x="20383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136398</xdr:rowOff>
    </xdr:from>
    <xdr:to>
      <xdr:col>111</xdr:col>
      <xdr:colOff>177800</xdr:colOff>
      <xdr:row>83</xdr:row>
      <xdr:rowOff>136398</xdr:rowOff>
    </xdr:to>
    <xdr:cxnSp macro="">
      <xdr:nvCxnSpPr>
        <xdr:cNvPr id="826" name="直線コネクタ 825"/>
        <xdr:cNvCxnSpPr/>
      </xdr:nvCxnSpPr>
      <xdr:spPr>
        <a:xfrm>
          <a:off x="20434300" y="143667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85598</xdr:rowOff>
    </xdr:from>
    <xdr:to>
      <xdr:col>102</xdr:col>
      <xdr:colOff>165100</xdr:colOff>
      <xdr:row>84</xdr:row>
      <xdr:rowOff>15748</xdr:rowOff>
    </xdr:to>
    <xdr:sp macro="" textlink="">
      <xdr:nvSpPr>
        <xdr:cNvPr id="827" name="楕円 826"/>
        <xdr:cNvSpPr/>
      </xdr:nvSpPr>
      <xdr:spPr>
        <a:xfrm>
          <a:off x="19494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136398</xdr:rowOff>
    </xdr:from>
    <xdr:to>
      <xdr:col>107</xdr:col>
      <xdr:colOff>50800</xdr:colOff>
      <xdr:row>83</xdr:row>
      <xdr:rowOff>136398</xdr:rowOff>
    </xdr:to>
    <xdr:cxnSp macro="">
      <xdr:nvCxnSpPr>
        <xdr:cNvPr id="828" name="直線コネクタ 827"/>
        <xdr:cNvCxnSpPr/>
      </xdr:nvCxnSpPr>
      <xdr:spPr>
        <a:xfrm>
          <a:off x="19545300" y="143667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90170</xdr:rowOff>
    </xdr:from>
    <xdr:to>
      <xdr:col>98</xdr:col>
      <xdr:colOff>38100</xdr:colOff>
      <xdr:row>84</xdr:row>
      <xdr:rowOff>20320</xdr:rowOff>
    </xdr:to>
    <xdr:sp macro="" textlink="">
      <xdr:nvSpPr>
        <xdr:cNvPr id="829" name="楕円 828"/>
        <xdr:cNvSpPr/>
      </xdr:nvSpPr>
      <xdr:spPr>
        <a:xfrm>
          <a:off x="18605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136398</xdr:rowOff>
    </xdr:from>
    <xdr:to>
      <xdr:col>102</xdr:col>
      <xdr:colOff>114300</xdr:colOff>
      <xdr:row>83</xdr:row>
      <xdr:rowOff>140970</xdr:rowOff>
    </xdr:to>
    <xdr:cxnSp macro="">
      <xdr:nvCxnSpPr>
        <xdr:cNvPr id="830" name="直線コネクタ 829"/>
        <xdr:cNvCxnSpPr/>
      </xdr:nvCxnSpPr>
      <xdr:spPr>
        <a:xfrm flipV="1">
          <a:off x="18656300" y="143667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831"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832" name="n_2aveValue【消防施設】&#10;一人当たり面積"/>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29735</xdr:rowOff>
    </xdr:from>
    <xdr:ext cx="469744" cy="259045"/>
    <xdr:sp macro="" textlink="">
      <xdr:nvSpPr>
        <xdr:cNvPr id="833" name="n_3aveValue【消防施設】&#10;一人当たり面積"/>
        <xdr:cNvSpPr txBox="1"/>
      </xdr:nvSpPr>
      <xdr:spPr>
        <a:xfrm>
          <a:off x="19310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29735</xdr:rowOff>
    </xdr:from>
    <xdr:ext cx="469744" cy="259045"/>
    <xdr:sp macro="" textlink="">
      <xdr:nvSpPr>
        <xdr:cNvPr id="834" name="n_4aveValue【消防施設】&#10;一人当たり面積"/>
        <xdr:cNvSpPr txBox="1"/>
      </xdr:nvSpPr>
      <xdr:spPr>
        <a:xfrm>
          <a:off x="18421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6875</xdr:rowOff>
    </xdr:from>
    <xdr:ext cx="469744" cy="259045"/>
    <xdr:sp macro="" textlink="">
      <xdr:nvSpPr>
        <xdr:cNvPr id="835" name="n_1mainValue【消防施設】&#10;一人当たり面積"/>
        <xdr:cNvSpPr txBox="1"/>
      </xdr:nvSpPr>
      <xdr:spPr>
        <a:xfrm>
          <a:off x="210757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32275</xdr:rowOff>
    </xdr:from>
    <xdr:ext cx="469744" cy="259045"/>
    <xdr:sp macro="" textlink="">
      <xdr:nvSpPr>
        <xdr:cNvPr id="836" name="n_2mainValue【消防施設】&#10;一人当たり面積"/>
        <xdr:cNvSpPr txBox="1"/>
      </xdr:nvSpPr>
      <xdr:spPr>
        <a:xfrm>
          <a:off x="20199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32275</xdr:rowOff>
    </xdr:from>
    <xdr:ext cx="469744" cy="259045"/>
    <xdr:sp macro="" textlink="">
      <xdr:nvSpPr>
        <xdr:cNvPr id="837" name="n_3mainValue【消防施設】&#10;一人当たり面積"/>
        <xdr:cNvSpPr txBox="1"/>
      </xdr:nvSpPr>
      <xdr:spPr>
        <a:xfrm>
          <a:off x="19310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838" name="n_4mainValue【消防施設】&#10;一人当たり面積"/>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864" name="直線コネクタ 863"/>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65"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66" name="直線コネクタ 865"/>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867" name="【庁舎】&#10;有形固定資産減価償却率最大値テキスト"/>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868" name="直線コネクタ 867"/>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111958</xdr:rowOff>
    </xdr:from>
    <xdr:ext cx="405111" cy="259045"/>
    <xdr:sp macro="" textlink="">
      <xdr:nvSpPr>
        <xdr:cNvPr id="869" name="【庁舎】&#10;有形固定資産減価償却率平均値テキスト"/>
        <xdr:cNvSpPr txBox="1"/>
      </xdr:nvSpPr>
      <xdr:spPr>
        <a:xfrm>
          <a:off x="16357600" y="1777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870" name="フローチャート: 判断 869"/>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871" name="フローチャート: 判断 870"/>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872" name="フローチャート: 判断 871"/>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73" name="フローチャート: 判断 872"/>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874" name="フローチャート: 判断 873"/>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64588</xdr:rowOff>
    </xdr:from>
    <xdr:to>
      <xdr:col>85</xdr:col>
      <xdr:colOff>177800</xdr:colOff>
      <xdr:row>106</xdr:row>
      <xdr:rowOff>166188</xdr:rowOff>
    </xdr:to>
    <xdr:sp macro="" textlink="">
      <xdr:nvSpPr>
        <xdr:cNvPr id="880" name="楕円 879"/>
        <xdr:cNvSpPr/>
      </xdr:nvSpPr>
      <xdr:spPr>
        <a:xfrm>
          <a:off x="162687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43015</xdr:rowOff>
    </xdr:from>
    <xdr:ext cx="405111" cy="259045"/>
    <xdr:sp macro="" textlink="">
      <xdr:nvSpPr>
        <xdr:cNvPr id="881" name="【庁舎】&#10;有形固定資産減価償却率該当値テキスト"/>
        <xdr:cNvSpPr txBox="1"/>
      </xdr:nvSpPr>
      <xdr:spPr>
        <a:xfrm>
          <a:off x="16357600"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35198</xdr:rowOff>
    </xdr:from>
    <xdr:to>
      <xdr:col>81</xdr:col>
      <xdr:colOff>101600</xdr:colOff>
      <xdr:row>106</xdr:row>
      <xdr:rowOff>136798</xdr:rowOff>
    </xdr:to>
    <xdr:sp macro="" textlink="">
      <xdr:nvSpPr>
        <xdr:cNvPr id="882" name="楕円 881"/>
        <xdr:cNvSpPr/>
      </xdr:nvSpPr>
      <xdr:spPr>
        <a:xfrm>
          <a:off x="15430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85998</xdr:rowOff>
    </xdr:from>
    <xdr:to>
      <xdr:col>85</xdr:col>
      <xdr:colOff>127000</xdr:colOff>
      <xdr:row>106</xdr:row>
      <xdr:rowOff>115388</xdr:rowOff>
    </xdr:to>
    <xdr:cxnSp macro="">
      <xdr:nvCxnSpPr>
        <xdr:cNvPr id="883" name="直線コネクタ 882"/>
        <xdr:cNvCxnSpPr/>
      </xdr:nvCxnSpPr>
      <xdr:spPr>
        <a:xfrm>
          <a:off x="15481300" y="18259698"/>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111942</xdr:rowOff>
    </xdr:from>
    <xdr:to>
      <xdr:col>76</xdr:col>
      <xdr:colOff>165100</xdr:colOff>
      <xdr:row>107</xdr:row>
      <xdr:rowOff>42092</xdr:rowOff>
    </xdr:to>
    <xdr:sp macro="" textlink="">
      <xdr:nvSpPr>
        <xdr:cNvPr id="884" name="楕円 883"/>
        <xdr:cNvSpPr/>
      </xdr:nvSpPr>
      <xdr:spPr>
        <a:xfrm>
          <a:off x="14541500" y="182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85998</xdr:rowOff>
    </xdr:from>
    <xdr:to>
      <xdr:col>81</xdr:col>
      <xdr:colOff>50800</xdr:colOff>
      <xdr:row>106</xdr:row>
      <xdr:rowOff>162742</xdr:rowOff>
    </xdr:to>
    <xdr:cxnSp macro="">
      <xdr:nvCxnSpPr>
        <xdr:cNvPr id="885" name="直線コネクタ 884"/>
        <xdr:cNvCxnSpPr/>
      </xdr:nvCxnSpPr>
      <xdr:spPr>
        <a:xfrm flipV="1">
          <a:off x="14592300" y="18259698"/>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102144</xdr:rowOff>
    </xdr:from>
    <xdr:to>
      <xdr:col>72</xdr:col>
      <xdr:colOff>38100</xdr:colOff>
      <xdr:row>107</xdr:row>
      <xdr:rowOff>32294</xdr:rowOff>
    </xdr:to>
    <xdr:sp macro="" textlink="">
      <xdr:nvSpPr>
        <xdr:cNvPr id="886" name="楕円 885"/>
        <xdr:cNvSpPr/>
      </xdr:nvSpPr>
      <xdr:spPr>
        <a:xfrm>
          <a:off x="13652500" y="1827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152944</xdr:rowOff>
    </xdr:from>
    <xdr:to>
      <xdr:col>76</xdr:col>
      <xdr:colOff>114300</xdr:colOff>
      <xdr:row>106</xdr:row>
      <xdr:rowOff>162742</xdr:rowOff>
    </xdr:to>
    <xdr:cxnSp macro="">
      <xdr:nvCxnSpPr>
        <xdr:cNvPr id="887" name="直線コネクタ 886"/>
        <xdr:cNvCxnSpPr/>
      </xdr:nvCxnSpPr>
      <xdr:spPr>
        <a:xfrm>
          <a:off x="13703300" y="1832664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76019</xdr:rowOff>
    </xdr:from>
    <xdr:to>
      <xdr:col>67</xdr:col>
      <xdr:colOff>101600</xdr:colOff>
      <xdr:row>107</xdr:row>
      <xdr:rowOff>6169</xdr:rowOff>
    </xdr:to>
    <xdr:sp macro="" textlink="">
      <xdr:nvSpPr>
        <xdr:cNvPr id="888" name="楕円 887"/>
        <xdr:cNvSpPr/>
      </xdr:nvSpPr>
      <xdr:spPr>
        <a:xfrm>
          <a:off x="12763500" y="1824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126819</xdr:rowOff>
    </xdr:from>
    <xdr:to>
      <xdr:col>71</xdr:col>
      <xdr:colOff>177800</xdr:colOff>
      <xdr:row>106</xdr:row>
      <xdr:rowOff>152944</xdr:rowOff>
    </xdr:to>
    <xdr:cxnSp macro="">
      <xdr:nvCxnSpPr>
        <xdr:cNvPr id="889" name="直線コネクタ 888"/>
        <xdr:cNvCxnSpPr/>
      </xdr:nvCxnSpPr>
      <xdr:spPr>
        <a:xfrm>
          <a:off x="12814300" y="1830051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99440</xdr:rowOff>
    </xdr:from>
    <xdr:ext cx="405111" cy="259045"/>
    <xdr:sp macro="" textlink="">
      <xdr:nvSpPr>
        <xdr:cNvPr id="890" name="n_1aveValue【庁舎】&#10;有形固定資産減価償却率"/>
        <xdr:cNvSpPr txBox="1"/>
      </xdr:nvSpPr>
      <xdr:spPr>
        <a:xfrm>
          <a:off x="152660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102706</xdr:rowOff>
    </xdr:from>
    <xdr:ext cx="405111" cy="259045"/>
    <xdr:sp macro="" textlink="">
      <xdr:nvSpPr>
        <xdr:cNvPr id="891" name="n_2aveValue【庁舎】&#10;有形固定資産減価償却率"/>
        <xdr:cNvSpPr txBox="1"/>
      </xdr:nvSpPr>
      <xdr:spPr>
        <a:xfrm>
          <a:off x="14389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892" name="n_3aveValue【庁舎】&#10;有形固定資産減価償却率"/>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94541</xdr:rowOff>
    </xdr:from>
    <xdr:ext cx="405111" cy="259045"/>
    <xdr:sp macro="" textlink="">
      <xdr:nvSpPr>
        <xdr:cNvPr id="893" name="n_4aveValue【庁舎】&#10;有形固定資産減価償却率"/>
        <xdr:cNvSpPr txBox="1"/>
      </xdr:nvSpPr>
      <xdr:spPr>
        <a:xfrm>
          <a:off x="12611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127925</xdr:rowOff>
    </xdr:from>
    <xdr:ext cx="405111" cy="259045"/>
    <xdr:sp macro="" textlink="">
      <xdr:nvSpPr>
        <xdr:cNvPr id="894" name="n_1mainValue【庁舎】&#10;有形固定資産減価償却率"/>
        <xdr:cNvSpPr txBox="1"/>
      </xdr:nvSpPr>
      <xdr:spPr>
        <a:xfrm>
          <a:off x="15266044"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33219</xdr:rowOff>
    </xdr:from>
    <xdr:ext cx="405111" cy="259045"/>
    <xdr:sp macro="" textlink="">
      <xdr:nvSpPr>
        <xdr:cNvPr id="895" name="n_2mainValue【庁舎】&#10;有形固定資産減価償却率"/>
        <xdr:cNvSpPr txBox="1"/>
      </xdr:nvSpPr>
      <xdr:spPr>
        <a:xfrm>
          <a:off x="14389744" y="1837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23421</xdr:rowOff>
    </xdr:from>
    <xdr:ext cx="405111" cy="259045"/>
    <xdr:sp macro="" textlink="">
      <xdr:nvSpPr>
        <xdr:cNvPr id="896" name="n_3mainValue【庁舎】&#10;有形固定資産減価償却率"/>
        <xdr:cNvSpPr txBox="1"/>
      </xdr:nvSpPr>
      <xdr:spPr>
        <a:xfrm>
          <a:off x="13500744" y="1836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168746</xdr:rowOff>
    </xdr:from>
    <xdr:ext cx="405111" cy="259045"/>
    <xdr:sp macro="" textlink="">
      <xdr:nvSpPr>
        <xdr:cNvPr id="897" name="n_4mainValue【庁舎】&#10;有形固定資産減価償却率"/>
        <xdr:cNvSpPr txBox="1"/>
      </xdr:nvSpPr>
      <xdr:spPr>
        <a:xfrm>
          <a:off x="12611744" y="1834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8" name="直線コネクタ 90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9" name="テキスト ボックス 90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0" name="直線コネクタ 90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1" name="テキスト ボックス 91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2" name="直線コネクタ 91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3" name="テキスト ボックス 91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4" name="直線コネクタ 91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5" name="テキスト ボックス 91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6" name="直線コネクタ 9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7" name="テキスト ボックス 9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919" name="直線コネクタ 918"/>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920" name="【庁舎】&#10;一人当たり面積最小値テキスト"/>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921" name="直線コネクタ 920"/>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922" name="【庁舎】&#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923" name="直線コネクタ 922"/>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48277</xdr:rowOff>
    </xdr:from>
    <xdr:ext cx="469744" cy="259045"/>
    <xdr:sp macro="" textlink="">
      <xdr:nvSpPr>
        <xdr:cNvPr id="924" name="【庁舎】&#10;一人当たり面積平均値テキスト"/>
        <xdr:cNvSpPr txBox="1"/>
      </xdr:nvSpPr>
      <xdr:spPr>
        <a:xfrm>
          <a:off x="22199600" y="1787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925" name="フローチャート: 判断 924"/>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926" name="フローチャート: 判断 925"/>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927" name="フローチャート: 判断 926"/>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928" name="フローチャート: 判断 927"/>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929" name="フローチャート: 判断 928"/>
        <xdr:cNvSpPr/>
      </xdr:nvSpPr>
      <xdr:spPr>
        <a:xfrm>
          <a:off x="18605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0" name="テキスト ボックス 9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1" name="テキスト ボックス 9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2" name="テキスト ボックス 9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3" name="テキスト ボックス 9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4" name="テキスト ボックス 9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80263</xdr:rowOff>
    </xdr:from>
    <xdr:to>
      <xdr:col>116</xdr:col>
      <xdr:colOff>114300</xdr:colOff>
      <xdr:row>106</xdr:row>
      <xdr:rowOff>10413</xdr:rowOff>
    </xdr:to>
    <xdr:sp macro="" textlink="">
      <xdr:nvSpPr>
        <xdr:cNvPr id="935" name="楕円 934"/>
        <xdr:cNvSpPr/>
      </xdr:nvSpPr>
      <xdr:spPr>
        <a:xfrm>
          <a:off x="22110700" y="1808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58690</xdr:rowOff>
    </xdr:from>
    <xdr:ext cx="469744" cy="259045"/>
    <xdr:sp macro="" textlink="">
      <xdr:nvSpPr>
        <xdr:cNvPr id="936" name="【庁舎】&#10;一人当たり面積該当値テキスト"/>
        <xdr:cNvSpPr txBox="1"/>
      </xdr:nvSpPr>
      <xdr:spPr>
        <a:xfrm>
          <a:off x="22199600" y="18060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82550</xdr:rowOff>
    </xdr:from>
    <xdr:to>
      <xdr:col>112</xdr:col>
      <xdr:colOff>38100</xdr:colOff>
      <xdr:row>106</xdr:row>
      <xdr:rowOff>12700</xdr:rowOff>
    </xdr:to>
    <xdr:sp macro="" textlink="">
      <xdr:nvSpPr>
        <xdr:cNvPr id="937" name="楕円 936"/>
        <xdr:cNvSpPr/>
      </xdr:nvSpPr>
      <xdr:spPr>
        <a:xfrm>
          <a:off x="21272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131063</xdr:rowOff>
    </xdr:from>
    <xdr:to>
      <xdr:col>116</xdr:col>
      <xdr:colOff>63500</xdr:colOff>
      <xdr:row>105</xdr:row>
      <xdr:rowOff>133350</xdr:rowOff>
    </xdr:to>
    <xdr:cxnSp macro="">
      <xdr:nvCxnSpPr>
        <xdr:cNvPr id="938" name="直線コネクタ 937"/>
        <xdr:cNvCxnSpPr/>
      </xdr:nvCxnSpPr>
      <xdr:spPr>
        <a:xfrm flipV="1">
          <a:off x="21323300" y="18133313"/>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73406</xdr:rowOff>
    </xdr:from>
    <xdr:to>
      <xdr:col>107</xdr:col>
      <xdr:colOff>101600</xdr:colOff>
      <xdr:row>107</xdr:row>
      <xdr:rowOff>3556</xdr:rowOff>
    </xdr:to>
    <xdr:sp macro="" textlink="">
      <xdr:nvSpPr>
        <xdr:cNvPr id="939" name="楕円 938"/>
        <xdr:cNvSpPr/>
      </xdr:nvSpPr>
      <xdr:spPr>
        <a:xfrm>
          <a:off x="20383500" y="1824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133350</xdr:rowOff>
    </xdr:from>
    <xdr:to>
      <xdr:col>111</xdr:col>
      <xdr:colOff>177800</xdr:colOff>
      <xdr:row>106</xdr:row>
      <xdr:rowOff>124206</xdr:rowOff>
    </xdr:to>
    <xdr:cxnSp macro="">
      <xdr:nvCxnSpPr>
        <xdr:cNvPr id="940" name="直線コネクタ 939"/>
        <xdr:cNvCxnSpPr/>
      </xdr:nvCxnSpPr>
      <xdr:spPr>
        <a:xfrm flipV="1">
          <a:off x="20434300" y="18135600"/>
          <a:ext cx="8890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39115</xdr:rowOff>
    </xdr:from>
    <xdr:to>
      <xdr:col>102</xdr:col>
      <xdr:colOff>165100</xdr:colOff>
      <xdr:row>106</xdr:row>
      <xdr:rowOff>140715</xdr:rowOff>
    </xdr:to>
    <xdr:sp macro="" textlink="">
      <xdr:nvSpPr>
        <xdr:cNvPr id="941" name="楕円 940"/>
        <xdr:cNvSpPr/>
      </xdr:nvSpPr>
      <xdr:spPr>
        <a:xfrm>
          <a:off x="194945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89915</xdr:rowOff>
    </xdr:from>
    <xdr:to>
      <xdr:col>107</xdr:col>
      <xdr:colOff>50800</xdr:colOff>
      <xdr:row>106</xdr:row>
      <xdr:rowOff>124206</xdr:rowOff>
    </xdr:to>
    <xdr:cxnSp macro="">
      <xdr:nvCxnSpPr>
        <xdr:cNvPr id="942" name="直線コネクタ 941"/>
        <xdr:cNvCxnSpPr/>
      </xdr:nvCxnSpPr>
      <xdr:spPr>
        <a:xfrm>
          <a:off x="19545300" y="1826361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39115</xdr:rowOff>
    </xdr:from>
    <xdr:to>
      <xdr:col>98</xdr:col>
      <xdr:colOff>38100</xdr:colOff>
      <xdr:row>106</xdr:row>
      <xdr:rowOff>140715</xdr:rowOff>
    </xdr:to>
    <xdr:sp macro="" textlink="">
      <xdr:nvSpPr>
        <xdr:cNvPr id="943" name="楕円 942"/>
        <xdr:cNvSpPr/>
      </xdr:nvSpPr>
      <xdr:spPr>
        <a:xfrm>
          <a:off x="186055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89915</xdr:rowOff>
    </xdr:from>
    <xdr:to>
      <xdr:col>102</xdr:col>
      <xdr:colOff>114300</xdr:colOff>
      <xdr:row>106</xdr:row>
      <xdr:rowOff>89915</xdr:rowOff>
    </xdr:to>
    <xdr:cxnSp macro="">
      <xdr:nvCxnSpPr>
        <xdr:cNvPr id="944" name="直線コネクタ 943"/>
        <xdr:cNvCxnSpPr/>
      </xdr:nvCxnSpPr>
      <xdr:spPr>
        <a:xfrm>
          <a:off x="18656300" y="18263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168673</xdr:rowOff>
    </xdr:from>
    <xdr:ext cx="469744" cy="259045"/>
    <xdr:sp macro="" textlink="">
      <xdr:nvSpPr>
        <xdr:cNvPr id="945" name="n_1aveValue【庁舎】&#10;一人当たり面積"/>
        <xdr:cNvSpPr txBox="1"/>
      </xdr:nvSpPr>
      <xdr:spPr>
        <a:xfrm>
          <a:off x="210757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8653</xdr:rowOff>
    </xdr:from>
    <xdr:ext cx="469744" cy="259045"/>
    <xdr:sp macro="" textlink="">
      <xdr:nvSpPr>
        <xdr:cNvPr id="946" name="n_2aveValue【庁舎】&#10;一人当たり面積"/>
        <xdr:cNvSpPr txBox="1"/>
      </xdr:nvSpPr>
      <xdr:spPr>
        <a:xfrm>
          <a:off x="20199427" y="178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15512</xdr:rowOff>
    </xdr:from>
    <xdr:ext cx="469744" cy="259045"/>
    <xdr:sp macro="" textlink="">
      <xdr:nvSpPr>
        <xdr:cNvPr id="947" name="n_3aveValue【庁舎】&#10;一人当たり面積"/>
        <xdr:cNvSpPr txBox="1"/>
      </xdr:nvSpPr>
      <xdr:spPr>
        <a:xfrm>
          <a:off x="19310427" y="178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164101</xdr:rowOff>
    </xdr:from>
    <xdr:ext cx="469744" cy="259045"/>
    <xdr:sp macro="" textlink="">
      <xdr:nvSpPr>
        <xdr:cNvPr id="948" name="n_4aveValue【庁舎】&#10;一人当たり面積"/>
        <xdr:cNvSpPr txBox="1"/>
      </xdr:nvSpPr>
      <xdr:spPr>
        <a:xfrm>
          <a:off x="18421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3827</xdr:rowOff>
    </xdr:from>
    <xdr:ext cx="469744" cy="259045"/>
    <xdr:sp macro="" textlink="">
      <xdr:nvSpPr>
        <xdr:cNvPr id="949" name="n_1mainValue【庁舎】&#10;一人当たり面積"/>
        <xdr:cNvSpPr txBox="1"/>
      </xdr:nvSpPr>
      <xdr:spPr>
        <a:xfrm>
          <a:off x="210757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166133</xdr:rowOff>
    </xdr:from>
    <xdr:ext cx="469744" cy="259045"/>
    <xdr:sp macro="" textlink="">
      <xdr:nvSpPr>
        <xdr:cNvPr id="950" name="n_2mainValue【庁舎】&#10;一人当たり面積"/>
        <xdr:cNvSpPr txBox="1"/>
      </xdr:nvSpPr>
      <xdr:spPr>
        <a:xfrm>
          <a:off x="20199427" y="1833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131842</xdr:rowOff>
    </xdr:from>
    <xdr:ext cx="469744" cy="259045"/>
    <xdr:sp macro="" textlink="">
      <xdr:nvSpPr>
        <xdr:cNvPr id="951" name="n_3mainValue【庁舎】&#10;一人当たり面積"/>
        <xdr:cNvSpPr txBox="1"/>
      </xdr:nvSpPr>
      <xdr:spPr>
        <a:xfrm>
          <a:off x="19310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131842</xdr:rowOff>
    </xdr:from>
    <xdr:ext cx="469744" cy="259045"/>
    <xdr:sp macro="" textlink="">
      <xdr:nvSpPr>
        <xdr:cNvPr id="952" name="n_4mainValue【庁舎】&#10;一人当たり面積"/>
        <xdr:cNvSpPr txBox="1"/>
      </xdr:nvSpPr>
      <xdr:spPr>
        <a:xfrm>
          <a:off x="18421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3" name="正方形/長方形 9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4" name="正方形/長方形 9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5" name="テキスト ボックス 9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おいて、類似団体と比較し高い水準であるのが、図書館、市民会館、庁舎である。特に高い傾向である庁舎については、新庁舎建設を進めているところである。他の施設においては、類似団体と比較し同等または低い水準ではあるが、老朽化は進行しているため、今後も鹿沼市公共施設等総合管理計画をはじめとした計画に基づき、長寿命化並びに更新を進め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栃木県鹿沼市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97,288
95,809
490.64
42,464,699
39,980,203
1,055,685
22,765,869
26,059,676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６年度からほぼ同水準を維持しており、類似団体や栃木県平均値とほぼ同値となっている。今後も、滞納整理の強化等による税収の確保や、未利用地の積極的売却、ふるさと納税制度の活用等による歳入の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25400</xdr:rowOff>
    </xdr:to>
    <xdr:cxnSp macro="">
      <xdr:nvCxnSpPr>
        <xdr:cNvPr id="69" name="直線コネクタ 68"/>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149172</xdr:rowOff>
    </xdr:from>
    <xdr:ext cx="762000" cy="259045"/>
    <xdr:sp macro="" textlink="">
      <xdr:nvSpPr>
        <xdr:cNvPr id="70" name="財政力平均値テキスト"/>
        <xdr:cNvSpPr txBox="1"/>
      </xdr:nvSpPr>
      <xdr:spPr>
        <a:xfrm>
          <a:off x="5041900" y="700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25400</xdr:rowOff>
    </xdr:to>
    <xdr:cxnSp macro="">
      <xdr:nvCxnSpPr>
        <xdr:cNvPr id="72" name="直線コネクタ 71"/>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5" name="直線コネクタ 74"/>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78" name="直線コネクタ 77"/>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89"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1" name="テキスト ボックス 90"/>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3" name="テキスト ボックス 92"/>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5" name="テキスト ボックス 94"/>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7" name="テキスト ボックス 96"/>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歳入については、地方特例交付金や普通交付税等の増により、経常一般財源の総額は増加している。歳出については、義務的経費である扶助費が増加し、また、維持補修費において道路維持管理費やごみ処理施設維持費等が増加したため、経常経費充当一般財源は増となり、経常収支比率は前年度に比べ</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ポイント増加した。</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82127</xdr:rowOff>
    </xdr:from>
    <xdr:to>
      <xdr:col>23</xdr:col>
      <xdr:colOff>133350</xdr:colOff>
      <xdr:row>63</xdr:row>
      <xdr:rowOff>86148</xdr:rowOff>
    </xdr:to>
    <xdr:cxnSp macro="">
      <xdr:nvCxnSpPr>
        <xdr:cNvPr id="132" name="直線コネクタ 131"/>
        <xdr:cNvCxnSpPr/>
      </xdr:nvCxnSpPr>
      <xdr:spPr>
        <a:xfrm>
          <a:off x="4114800" y="10883477"/>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39810</xdr:rowOff>
    </xdr:from>
    <xdr:ext cx="762000" cy="259045"/>
    <xdr:sp macro="" textlink="">
      <xdr:nvSpPr>
        <xdr:cNvPr id="133" name="財政構造の弾力性平均値テキスト"/>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82127</xdr:rowOff>
    </xdr:from>
    <xdr:to>
      <xdr:col>19</xdr:col>
      <xdr:colOff>133350</xdr:colOff>
      <xdr:row>63</xdr:row>
      <xdr:rowOff>98213</xdr:rowOff>
    </xdr:to>
    <xdr:cxnSp macro="">
      <xdr:nvCxnSpPr>
        <xdr:cNvPr id="135" name="直線コネクタ 134"/>
        <xdr:cNvCxnSpPr/>
      </xdr:nvCxnSpPr>
      <xdr:spPr>
        <a:xfrm flipV="1">
          <a:off x="3225800" y="108834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110931</xdr:rowOff>
    </xdr:from>
    <xdr:ext cx="736600" cy="259045"/>
    <xdr:sp macro="" textlink="">
      <xdr:nvSpPr>
        <xdr:cNvPr id="137" name="テキスト ボックス 136"/>
        <xdr:cNvSpPr txBox="1"/>
      </xdr:nvSpPr>
      <xdr:spPr>
        <a:xfrm>
          <a:off x="3733800" y="1056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45931</xdr:rowOff>
    </xdr:from>
    <xdr:to>
      <xdr:col>15</xdr:col>
      <xdr:colOff>82550</xdr:colOff>
      <xdr:row>63</xdr:row>
      <xdr:rowOff>98213</xdr:rowOff>
    </xdr:to>
    <xdr:cxnSp macro="">
      <xdr:nvCxnSpPr>
        <xdr:cNvPr id="138" name="直線コネクタ 137"/>
        <xdr:cNvCxnSpPr/>
      </xdr:nvCxnSpPr>
      <xdr:spPr>
        <a:xfrm>
          <a:off x="2336800" y="10847281"/>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118973</xdr:rowOff>
    </xdr:from>
    <xdr:ext cx="762000" cy="259045"/>
    <xdr:sp macro="" textlink="">
      <xdr:nvSpPr>
        <xdr:cNvPr id="140" name="テキスト ボックス 139"/>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149013</xdr:rowOff>
    </xdr:from>
    <xdr:to>
      <xdr:col>11</xdr:col>
      <xdr:colOff>31750</xdr:colOff>
      <xdr:row>63</xdr:row>
      <xdr:rowOff>45931</xdr:rowOff>
    </xdr:to>
    <xdr:cxnSp macro="">
      <xdr:nvCxnSpPr>
        <xdr:cNvPr id="141" name="直線コネクタ 140"/>
        <xdr:cNvCxnSpPr/>
      </xdr:nvCxnSpPr>
      <xdr:spPr>
        <a:xfrm>
          <a:off x="1447800" y="10778913"/>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3" name="テキスト ボックス 142"/>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2346</xdr:rowOff>
    </xdr:from>
    <xdr:ext cx="762000" cy="259045"/>
    <xdr:sp macro="" textlink="">
      <xdr:nvSpPr>
        <xdr:cNvPr id="145" name="テキスト ボックス 144"/>
        <xdr:cNvSpPr txBox="1"/>
      </xdr:nvSpPr>
      <xdr:spPr>
        <a:xfrm>
          <a:off x="1066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35348</xdr:rowOff>
    </xdr:from>
    <xdr:to>
      <xdr:col>23</xdr:col>
      <xdr:colOff>184150</xdr:colOff>
      <xdr:row>63</xdr:row>
      <xdr:rowOff>136948</xdr:rowOff>
    </xdr:to>
    <xdr:sp macro="" textlink="">
      <xdr:nvSpPr>
        <xdr:cNvPr id="151" name="楕円 150"/>
        <xdr:cNvSpPr/>
      </xdr:nvSpPr>
      <xdr:spPr>
        <a:xfrm>
          <a:off x="49022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7425</xdr:rowOff>
    </xdr:from>
    <xdr:ext cx="762000" cy="259045"/>
    <xdr:sp macro="" textlink="">
      <xdr:nvSpPr>
        <xdr:cNvPr id="152" name="財政構造の弾力性該当値テキスト"/>
        <xdr:cNvSpPr txBox="1"/>
      </xdr:nvSpPr>
      <xdr:spPr>
        <a:xfrm>
          <a:off x="5041900" y="1080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31327</xdr:rowOff>
    </xdr:from>
    <xdr:to>
      <xdr:col>19</xdr:col>
      <xdr:colOff>184150</xdr:colOff>
      <xdr:row>63</xdr:row>
      <xdr:rowOff>132927</xdr:rowOff>
    </xdr:to>
    <xdr:sp macro="" textlink="">
      <xdr:nvSpPr>
        <xdr:cNvPr id="153" name="楕円 152"/>
        <xdr:cNvSpPr/>
      </xdr:nvSpPr>
      <xdr:spPr>
        <a:xfrm>
          <a:off x="4064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117704</xdr:rowOff>
    </xdr:from>
    <xdr:ext cx="736600" cy="259045"/>
    <xdr:sp macro="" textlink="">
      <xdr:nvSpPr>
        <xdr:cNvPr id="154" name="テキスト ボックス 153"/>
        <xdr:cNvSpPr txBox="1"/>
      </xdr:nvSpPr>
      <xdr:spPr>
        <a:xfrm>
          <a:off x="3733800" y="1091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47413</xdr:rowOff>
    </xdr:from>
    <xdr:to>
      <xdr:col>15</xdr:col>
      <xdr:colOff>133350</xdr:colOff>
      <xdr:row>63</xdr:row>
      <xdr:rowOff>149013</xdr:rowOff>
    </xdr:to>
    <xdr:sp macro="" textlink="">
      <xdr:nvSpPr>
        <xdr:cNvPr id="155" name="楕円 154"/>
        <xdr:cNvSpPr/>
      </xdr:nvSpPr>
      <xdr:spPr>
        <a:xfrm>
          <a:off x="3175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133790</xdr:rowOff>
    </xdr:from>
    <xdr:ext cx="762000" cy="259045"/>
    <xdr:sp macro="" textlink="">
      <xdr:nvSpPr>
        <xdr:cNvPr id="156" name="テキスト ボックス 155"/>
        <xdr:cNvSpPr txBox="1"/>
      </xdr:nvSpPr>
      <xdr:spPr>
        <a:xfrm>
          <a:off x="2844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166581</xdr:rowOff>
    </xdr:from>
    <xdr:to>
      <xdr:col>11</xdr:col>
      <xdr:colOff>82550</xdr:colOff>
      <xdr:row>63</xdr:row>
      <xdr:rowOff>96731</xdr:rowOff>
    </xdr:to>
    <xdr:sp macro="" textlink="">
      <xdr:nvSpPr>
        <xdr:cNvPr id="157" name="楕円 156"/>
        <xdr:cNvSpPr/>
      </xdr:nvSpPr>
      <xdr:spPr>
        <a:xfrm>
          <a:off x="2286000" y="107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81508</xdr:rowOff>
    </xdr:from>
    <xdr:ext cx="762000" cy="259045"/>
    <xdr:sp macro="" textlink="">
      <xdr:nvSpPr>
        <xdr:cNvPr id="158" name="テキスト ボックス 157"/>
        <xdr:cNvSpPr txBox="1"/>
      </xdr:nvSpPr>
      <xdr:spPr>
        <a:xfrm>
          <a:off x="1955800" y="1088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98213</xdr:rowOff>
    </xdr:from>
    <xdr:to>
      <xdr:col>7</xdr:col>
      <xdr:colOff>31750</xdr:colOff>
      <xdr:row>63</xdr:row>
      <xdr:rowOff>28363</xdr:rowOff>
    </xdr:to>
    <xdr:sp macro="" textlink="">
      <xdr:nvSpPr>
        <xdr:cNvPr id="159" name="楕円 158"/>
        <xdr:cNvSpPr/>
      </xdr:nvSpPr>
      <xdr:spPr>
        <a:xfrm>
          <a:off x="1397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13140</xdr:rowOff>
    </xdr:from>
    <xdr:ext cx="762000" cy="259045"/>
    <xdr:sp macro="" textlink="">
      <xdr:nvSpPr>
        <xdr:cNvPr id="160" name="テキスト ボックス 159"/>
        <xdr:cNvSpPr txBox="1"/>
      </xdr:nvSpPr>
      <xdr:spPr>
        <a:xfrm>
          <a:off x="1066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物件費については減少したが、人件費・公債費については</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た。類似団体や県内平均値と比較すると高い数値となっているため、引き続き定員管理の適正化や物件費等の抑制に努め、「第５期財政健全化推進計画」に基づき経費削減を図っていく。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97388</xdr:rowOff>
    </xdr:from>
    <xdr:to>
      <xdr:col>23</xdr:col>
      <xdr:colOff>133350</xdr:colOff>
      <xdr:row>82</xdr:row>
      <xdr:rowOff>160068</xdr:rowOff>
    </xdr:to>
    <xdr:cxnSp macro="">
      <xdr:nvCxnSpPr>
        <xdr:cNvPr id="193" name="直線コネクタ 192"/>
        <xdr:cNvCxnSpPr/>
      </xdr:nvCxnSpPr>
      <xdr:spPr>
        <a:xfrm>
          <a:off x="4114800" y="14156288"/>
          <a:ext cx="838200" cy="6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62565</xdr:rowOff>
    </xdr:from>
    <xdr:ext cx="762000" cy="259045"/>
    <xdr:sp macro="" textlink="">
      <xdr:nvSpPr>
        <xdr:cNvPr id="194" name="人件費・物件費等の状況平均値テキスト"/>
        <xdr:cNvSpPr txBox="1"/>
      </xdr:nvSpPr>
      <xdr:spPr>
        <a:xfrm>
          <a:off x="5041900" y="13950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86771</xdr:rowOff>
    </xdr:from>
    <xdr:to>
      <xdr:col>19</xdr:col>
      <xdr:colOff>133350</xdr:colOff>
      <xdr:row>82</xdr:row>
      <xdr:rowOff>97388</xdr:rowOff>
    </xdr:to>
    <xdr:cxnSp macro="">
      <xdr:nvCxnSpPr>
        <xdr:cNvPr id="196" name="直線コネクタ 195"/>
        <xdr:cNvCxnSpPr/>
      </xdr:nvCxnSpPr>
      <xdr:spPr>
        <a:xfrm>
          <a:off x="3225800" y="14145671"/>
          <a:ext cx="8890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124043</xdr:rowOff>
    </xdr:from>
    <xdr:ext cx="736600" cy="259045"/>
    <xdr:sp macro="" textlink="">
      <xdr:nvSpPr>
        <xdr:cNvPr id="198" name="テキスト ボックス 197"/>
        <xdr:cNvSpPr txBox="1"/>
      </xdr:nvSpPr>
      <xdr:spPr>
        <a:xfrm>
          <a:off x="3733800" y="1384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86771</xdr:rowOff>
    </xdr:from>
    <xdr:to>
      <xdr:col>15</xdr:col>
      <xdr:colOff>82550</xdr:colOff>
      <xdr:row>82</xdr:row>
      <xdr:rowOff>104927</xdr:rowOff>
    </xdr:to>
    <xdr:cxnSp macro="">
      <xdr:nvCxnSpPr>
        <xdr:cNvPr id="199" name="直線コネクタ 198"/>
        <xdr:cNvCxnSpPr/>
      </xdr:nvCxnSpPr>
      <xdr:spPr>
        <a:xfrm flipV="1">
          <a:off x="2336800" y="14145671"/>
          <a:ext cx="889000" cy="1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121417</xdr:rowOff>
    </xdr:from>
    <xdr:ext cx="762000" cy="259045"/>
    <xdr:sp macro="" textlink="">
      <xdr:nvSpPr>
        <xdr:cNvPr id="201" name="テキスト ボックス 200"/>
        <xdr:cNvSpPr txBox="1"/>
      </xdr:nvSpPr>
      <xdr:spPr>
        <a:xfrm>
          <a:off x="2844800" y="138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91356</xdr:rowOff>
    </xdr:from>
    <xdr:to>
      <xdr:col>11</xdr:col>
      <xdr:colOff>31750</xdr:colOff>
      <xdr:row>82</xdr:row>
      <xdr:rowOff>104927</xdr:rowOff>
    </xdr:to>
    <xdr:cxnSp macro="">
      <xdr:nvCxnSpPr>
        <xdr:cNvPr id="202" name="直線コネクタ 201"/>
        <xdr:cNvCxnSpPr/>
      </xdr:nvCxnSpPr>
      <xdr:spPr>
        <a:xfrm>
          <a:off x="1447800" y="14150256"/>
          <a:ext cx="889000" cy="1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162236</xdr:rowOff>
    </xdr:from>
    <xdr:ext cx="762000" cy="259045"/>
    <xdr:sp macro="" textlink="">
      <xdr:nvSpPr>
        <xdr:cNvPr id="204" name="テキスト ボックス 203"/>
        <xdr:cNvSpPr txBox="1"/>
      </xdr:nvSpPr>
      <xdr:spPr>
        <a:xfrm>
          <a:off x="1955800" y="1387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61951</xdr:rowOff>
    </xdr:from>
    <xdr:ext cx="762000" cy="259045"/>
    <xdr:sp macro="" textlink="">
      <xdr:nvSpPr>
        <xdr:cNvPr id="206" name="テキスト ボックス 205"/>
        <xdr:cNvSpPr txBox="1"/>
      </xdr:nvSpPr>
      <xdr:spPr>
        <a:xfrm>
          <a:off x="1066800" y="1377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109268</xdr:rowOff>
    </xdr:from>
    <xdr:to>
      <xdr:col>23</xdr:col>
      <xdr:colOff>184150</xdr:colOff>
      <xdr:row>83</xdr:row>
      <xdr:rowOff>39418</xdr:rowOff>
    </xdr:to>
    <xdr:sp macro="" textlink="">
      <xdr:nvSpPr>
        <xdr:cNvPr id="212" name="楕円 211"/>
        <xdr:cNvSpPr/>
      </xdr:nvSpPr>
      <xdr:spPr>
        <a:xfrm>
          <a:off x="4902200" y="1416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81345</xdr:rowOff>
    </xdr:from>
    <xdr:ext cx="762000" cy="259045"/>
    <xdr:sp macro="" textlink="">
      <xdr:nvSpPr>
        <xdr:cNvPr id="213" name="人件費・物件費等の状況該当値テキスト"/>
        <xdr:cNvSpPr txBox="1"/>
      </xdr:nvSpPr>
      <xdr:spPr>
        <a:xfrm>
          <a:off x="5041900" y="1414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46588</xdr:rowOff>
    </xdr:from>
    <xdr:to>
      <xdr:col>19</xdr:col>
      <xdr:colOff>184150</xdr:colOff>
      <xdr:row>82</xdr:row>
      <xdr:rowOff>148188</xdr:rowOff>
    </xdr:to>
    <xdr:sp macro="" textlink="">
      <xdr:nvSpPr>
        <xdr:cNvPr id="214" name="楕円 213"/>
        <xdr:cNvSpPr/>
      </xdr:nvSpPr>
      <xdr:spPr>
        <a:xfrm>
          <a:off x="4064000" y="1410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132965</xdr:rowOff>
    </xdr:from>
    <xdr:ext cx="736600" cy="259045"/>
    <xdr:sp macro="" textlink="">
      <xdr:nvSpPr>
        <xdr:cNvPr id="215" name="テキスト ボックス 214"/>
        <xdr:cNvSpPr txBox="1"/>
      </xdr:nvSpPr>
      <xdr:spPr>
        <a:xfrm>
          <a:off x="3733800" y="14191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35971</xdr:rowOff>
    </xdr:from>
    <xdr:to>
      <xdr:col>15</xdr:col>
      <xdr:colOff>133350</xdr:colOff>
      <xdr:row>82</xdr:row>
      <xdr:rowOff>137571</xdr:rowOff>
    </xdr:to>
    <xdr:sp macro="" textlink="">
      <xdr:nvSpPr>
        <xdr:cNvPr id="216" name="楕円 215"/>
        <xdr:cNvSpPr/>
      </xdr:nvSpPr>
      <xdr:spPr>
        <a:xfrm>
          <a:off x="3175000" y="1409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122348</xdr:rowOff>
    </xdr:from>
    <xdr:ext cx="762000" cy="259045"/>
    <xdr:sp macro="" textlink="">
      <xdr:nvSpPr>
        <xdr:cNvPr id="217" name="テキスト ボックス 216"/>
        <xdr:cNvSpPr txBox="1"/>
      </xdr:nvSpPr>
      <xdr:spPr>
        <a:xfrm>
          <a:off x="2844800" y="1418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54127</xdr:rowOff>
    </xdr:from>
    <xdr:to>
      <xdr:col>11</xdr:col>
      <xdr:colOff>82550</xdr:colOff>
      <xdr:row>82</xdr:row>
      <xdr:rowOff>155727</xdr:rowOff>
    </xdr:to>
    <xdr:sp macro="" textlink="">
      <xdr:nvSpPr>
        <xdr:cNvPr id="218" name="楕円 217"/>
        <xdr:cNvSpPr/>
      </xdr:nvSpPr>
      <xdr:spPr>
        <a:xfrm>
          <a:off x="2286000" y="1411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140504</xdr:rowOff>
    </xdr:from>
    <xdr:ext cx="762000" cy="259045"/>
    <xdr:sp macro="" textlink="">
      <xdr:nvSpPr>
        <xdr:cNvPr id="219" name="テキスト ボックス 218"/>
        <xdr:cNvSpPr txBox="1"/>
      </xdr:nvSpPr>
      <xdr:spPr>
        <a:xfrm>
          <a:off x="1955800" y="14199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40556</xdr:rowOff>
    </xdr:from>
    <xdr:to>
      <xdr:col>7</xdr:col>
      <xdr:colOff>31750</xdr:colOff>
      <xdr:row>82</xdr:row>
      <xdr:rowOff>142156</xdr:rowOff>
    </xdr:to>
    <xdr:sp macro="" textlink="">
      <xdr:nvSpPr>
        <xdr:cNvPr id="220" name="楕円 219"/>
        <xdr:cNvSpPr/>
      </xdr:nvSpPr>
      <xdr:spPr>
        <a:xfrm>
          <a:off x="1397000" y="1409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126933</xdr:rowOff>
    </xdr:from>
    <xdr:ext cx="762000" cy="259045"/>
    <xdr:sp macro="" textlink="">
      <xdr:nvSpPr>
        <xdr:cNvPr id="221" name="テキスト ボックス 220"/>
        <xdr:cNvSpPr txBox="1"/>
      </xdr:nvSpPr>
      <xdr:spPr>
        <a:xfrm>
          <a:off x="1066800" y="14185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ラスパイレス指数</a:t>
          </a:r>
          <a:r>
            <a:rPr kumimoji="1" lang="en-US" altLang="ja-JP" sz="1100">
              <a:solidFill>
                <a:schemeClr val="dk1"/>
              </a:solidFill>
              <a:effectLst/>
              <a:latin typeface="+mn-lt"/>
              <a:ea typeface="+mn-ea"/>
              <a:cs typeface="+mn-cs"/>
            </a:rPr>
            <a:t>99.3</a:t>
          </a:r>
          <a:r>
            <a:rPr kumimoji="1" lang="ja-JP" altLang="ja-JP" sz="1100">
              <a:solidFill>
                <a:schemeClr val="dk1"/>
              </a:solidFill>
              <a:effectLst/>
              <a:latin typeface="+mn-lt"/>
              <a:ea typeface="+mn-ea"/>
              <a:cs typeface="+mn-cs"/>
            </a:rPr>
            <a:t>は前年度比</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となっており、職員構成の変動が主な要因に</a:t>
          </a:r>
          <a:r>
            <a:rPr kumimoji="1" lang="ja-JP" altLang="en-US" sz="1100">
              <a:solidFill>
                <a:schemeClr val="dk1"/>
              </a:solidFill>
              <a:effectLst/>
              <a:latin typeface="+mn-lt"/>
              <a:ea typeface="+mn-ea"/>
              <a:cs typeface="+mn-cs"/>
            </a:rPr>
            <a:t>となる。</a:t>
          </a:r>
          <a:r>
            <a:rPr kumimoji="1" lang="ja-JP" altLang="ja-JP" sz="1100">
              <a:solidFill>
                <a:schemeClr val="dk1"/>
              </a:solidFill>
              <a:effectLst/>
              <a:latin typeface="+mn-lt"/>
              <a:ea typeface="+mn-ea"/>
              <a:cs typeface="+mn-cs"/>
            </a:rPr>
            <a:t>全国市平均を上回る指数となっている</a:t>
          </a:r>
          <a:r>
            <a:rPr kumimoji="1" lang="ja-JP" altLang="en-US" sz="1100">
              <a:solidFill>
                <a:schemeClr val="dk1"/>
              </a:solidFill>
              <a:effectLst/>
              <a:latin typeface="+mn-lt"/>
              <a:ea typeface="+mn-ea"/>
              <a:cs typeface="+mn-cs"/>
            </a:rPr>
            <a:t>が、引き続き</a:t>
          </a:r>
          <a:r>
            <a:rPr kumimoji="1" lang="ja-JP" altLang="ja-JP" sz="1100">
              <a:solidFill>
                <a:schemeClr val="dk1"/>
              </a:solidFill>
              <a:effectLst/>
              <a:latin typeface="+mn-lt"/>
              <a:ea typeface="+mn-ea"/>
              <a:cs typeface="+mn-cs"/>
            </a:rPr>
            <a:t>計画的な職員採用や勤務実績に応じた人事評価制度の運用により給与の適正化に努めていく。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86</xdr:row>
      <xdr:rowOff>101600</xdr:rowOff>
    </xdr:to>
    <xdr:cxnSp macro="">
      <xdr:nvCxnSpPr>
        <xdr:cNvPr id="257" name="直線コネクタ 256"/>
        <xdr:cNvCxnSpPr/>
      </xdr:nvCxnSpPr>
      <xdr:spPr>
        <a:xfrm flipV="1">
          <a:off x="16179800" y="1481182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8" name="給与水準   （国との比較）平均値テキスト"/>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86</xdr:row>
      <xdr:rowOff>101600</xdr:rowOff>
    </xdr:to>
    <xdr:cxnSp macro="">
      <xdr:nvCxnSpPr>
        <xdr:cNvPr id="260" name="直線コネクタ 259"/>
        <xdr:cNvCxnSpPr/>
      </xdr:nvCxnSpPr>
      <xdr:spPr>
        <a:xfrm>
          <a:off x="15290800" y="148118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47672</xdr:rowOff>
    </xdr:from>
    <xdr:ext cx="736600" cy="259045"/>
    <xdr:sp macro="" textlink="">
      <xdr:nvSpPr>
        <xdr:cNvPr id="262" name="テキスト ボックス 261"/>
        <xdr:cNvSpPr txBox="1"/>
      </xdr:nvSpPr>
      <xdr:spPr>
        <a:xfrm>
          <a:off x="15798800" y="1444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67129</xdr:rowOff>
    </xdr:from>
    <xdr:to>
      <xdr:col>72</xdr:col>
      <xdr:colOff>203200</xdr:colOff>
      <xdr:row>86</xdr:row>
      <xdr:rowOff>67129</xdr:rowOff>
    </xdr:to>
    <xdr:cxnSp macro="">
      <xdr:nvCxnSpPr>
        <xdr:cNvPr id="263" name="直線コネクタ 262"/>
        <xdr:cNvCxnSpPr/>
      </xdr:nvCxnSpPr>
      <xdr:spPr>
        <a:xfrm>
          <a:off x="14401800" y="148118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47672</xdr:rowOff>
    </xdr:from>
    <xdr:ext cx="762000" cy="259045"/>
    <xdr:sp macro="" textlink="">
      <xdr:nvSpPr>
        <xdr:cNvPr id="265" name="テキスト ボックス 264"/>
        <xdr:cNvSpPr txBox="1"/>
      </xdr:nvSpPr>
      <xdr:spPr>
        <a:xfrm>
          <a:off x="14909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86</xdr:row>
      <xdr:rowOff>113091</xdr:rowOff>
    </xdr:to>
    <xdr:cxnSp macro="">
      <xdr:nvCxnSpPr>
        <xdr:cNvPr id="266" name="直線コネクタ 265"/>
        <xdr:cNvCxnSpPr/>
      </xdr:nvCxnSpPr>
      <xdr:spPr>
        <a:xfrm flipV="1">
          <a:off x="13512800" y="1481182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8" name="テキスト ボックス 267"/>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76" name="楕円 275"/>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159856</xdr:rowOff>
    </xdr:from>
    <xdr:ext cx="762000" cy="259045"/>
    <xdr:sp macro="" textlink="">
      <xdr:nvSpPr>
        <xdr:cNvPr id="277" name="給与水準   （国との比較）該当値テキスト"/>
        <xdr:cNvSpPr txBox="1"/>
      </xdr:nvSpPr>
      <xdr:spPr>
        <a:xfrm>
          <a:off x="17106900" y="147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8" name="楕円 277"/>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79" name="テキスト ボックス 278"/>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80" name="楕円 279"/>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81" name="テキスト ボックス 280"/>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16329</xdr:rowOff>
    </xdr:from>
    <xdr:to>
      <xdr:col>68</xdr:col>
      <xdr:colOff>203200</xdr:colOff>
      <xdr:row>86</xdr:row>
      <xdr:rowOff>117929</xdr:rowOff>
    </xdr:to>
    <xdr:sp macro="" textlink="">
      <xdr:nvSpPr>
        <xdr:cNvPr id="282" name="楕円 281"/>
        <xdr:cNvSpPr/>
      </xdr:nvSpPr>
      <xdr:spPr>
        <a:xfrm>
          <a:off x="14351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83" name="テキスト ボックス 282"/>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62291</xdr:rowOff>
    </xdr:from>
    <xdr:to>
      <xdr:col>64</xdr:col>
      <xdr:colOff>152400</xdr:colOff>
      <xdr:row>86</xdr:row>
      <xdr:rowOff>163891</xdr:rowOff>
    </xdr:to>
    <xdr:sp macro="" textlink="">
      <xdr:nvSpPr>
        <xdr:cNvPr id="284" name="楕円 283"/>
        <xdr:cNvSpPr/>
      </xdr:nvSpPr>
      <xdr:spPr>
        <a:xfrm>
          <a:off x="13462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148668</xdr:rowOff>
    </xdr:from>
    <xdr:ext cx="762000" cy="259045"/>
    <xdr:sp macro="" textlink="">
      <xdr:nvSpPr>
        <xdr:cNvPr id="285" name="テキスト ボックス 284"/>
        <xdr:cNvSpPr txBox="1"/>
      </xdr:nvSpPr>
      <xdr:spPr>
        <a:xfrm>
          <a:off x="13131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定員適正化計画により、</a:t>
          </a:r>
          <a:r>
            <a:rPr kumimoji="1" lang="ja-JP" altLang="ja-JP" sz="1100">
              <a:solidFill>
                <a:schemeClr val="dk1"/>
              </a:solidFill>
              <a:effectLst/>
              <a:latin typeface="+mn-lt"/>
              <a:ea typeface="+mn-ea"/>
              <a:cs typeface="+mn-cs"/>
            </a:rPr>
            <a:t>職員</a:t>
          </a:r>
          <a:r>
            <a:rPr kumimoji="1" lang="ja-JP" altLang="en-US" sz="1100">
              <a:solidFill>
                <a:schemeClr val="dk1"/>
              </a:solidFill>
              <a:effectLst/>
              <a:latin typeface="+mn-lt"/>
              <a:ea typeface="+mn-ea"/>
              <a:cs typeface="+mn-cs"/>
            </a:rPr>
            <a:t>総</a:t>
          </a:r>
          <a:r>
            <a:rPr kumimoji="1" lang="ja-JP" altLang="ja-JP" sz="1100">
              <a:solidFill>
                <a:schemeClr val="dk1"/>
              </a:solidFill>
              <a:effectLst/>
              <a:latin typeface="+mn-lt"/>
              <a:ea typeface="+mn-ea"/>
              <a:cs typeface="+mn-cs"/>
            </a:rPr>
            <a:t>数は</a:t>
          </a:r>
          <a:r>
            <a:rPr kumimoji="1" lang="ja-JP" altLang="en-US" sz="1100">
              <a:solidFill>
                <a:schemeClr val="dk1"/>
              </a:solidFill>
              <a:effectLst/>
              <a:latin typeface="+mn-lt"/>
              <a:ea typeface="+mn-ea"/>
              <a:cs typeface="+mn-cs"/>
            </a:rPr>
            <a:t>微減となっている</a:t>
          </a:r>
          <a:r>
            <a:rPr kumimoji="1" lang="ja-JP" altLang="ja-JP" sz="1100">
              <a:solidFill>
                <a:schemeClr val="dk1"/>
              </a:solidFill>
              <a:effectLst/>
              <a:latin typeface="+mn-lt"/>
              <a:ea typeface="+mn-ea"/>
              <a:cs typeface="+mn-cs"/>
            </a:rPr>
            <a:t>が、人口減少により</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人当たりの職員数は若干増加し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これまで</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、退職者の不補充や清掃、学校給食事業の民間委託、さらには公共施設の指定管理者制度の導入など、職員数の削減に努めてきた。</a:t>
          </a:r>
          <a:endParaRPr lang="ja-JP" altLang="ja-JP" sz="1400">
            <a:effectLst/>
          </a:endParaRPr>
        </a:p>
        <a:p>
          <a:r>
            <a:rPr kumimoji="1" lang="ja-JP" altLang="ja-JP" sz="1100">
              <a:solidFill>
                <a:schemeClr val="dk1"/>
              </a:solidFill>
              <a:effectLst/>
              <a:latin typeface="+mn-lt"/>
              <a:ea typeface="+mn-ea"/>
              <a:cs typeface="+mn-cs"/>
            </a:rPr>
            <a:t>　本市は、ごみ処理業務や消防業務等を直営で担っていることから、一部事務組合で行っている団体と比較すると多い職員数になっているが、今後も退職者不補充や民間委託等を推進し、定員管理の適正化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41910</xdr:rowOff>
    </xdr:from>
    <xdr:to>
      <xdr:col>81</xdr:col>
      <xdr:colOff>44450</xdr:colOff>
      <xdr:row>63</xdr:row>
      <xdr:rowOff>43921</xdr:rowOff>
    </xdr:to>
    <xdr:cxnSp macro="">
      <xdr:nvCxnSpPr>
        <xdr:cNvPr id="320" name="直線コネクタ 319"/>
        <xdr:cNvCxnSpPr/>
      </xdr:nvCxnSpPr>
      <xdr:spPr>
        <a:xfrm>
          <a:off x="16179800" y="10843260"/>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12188</xdr:rowOff>
    </xdr:from>
    <xdr:ext cx="762000" cy="259045"/>
    <xdr:sp macro="" textlink="">
      <xdr:nvSpPr>
        <xdr:cNvPr id="321" name="定員管理の状況平均値テキスト"/>
        <xdr:cNvSpPr txBox="1"/>
      </xdr:nvSpPr>
      <xdr:spPr>
        <a:xfrm>
          <a:off x="17106900" y="10470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21802</xdr:rowOff>
    </xdr:from>
    <xdr:to>
      <xdr:col>77</xdr:col>
      <xdr:colOff>44450</xdr:colOff>
      <xdr:row>63</xdr:row>
      <xdr:rowOff>41910</xdr:rowOff>
    </xdr:to>
    <xdr:cxnSp macro="">
      <xdr:nvCxnSpPr>
        <xdr:cNvPr id="323" name="直線コネクタ 322"/>
        <xdr:cNvCxnSpPr/>
      </xdr:nvCxnSpPr>
      <xdr:spPr>
        <a:xfrm>
          <a:off x="15290800" y="1082315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89340</xdr:rowOff>
    </xdr:from>
    <xdr:ext cx="736600" cy="259045"/>
    <xdr:sp macro="" textlink="">
      <xdr:nvSpPr>
        <xdr:cNvPr id="325" name="テキスト ボックス 324"/>
        <xdr:cNvSpPr txBox="1"/>
      </xdr:nvSpPr>
      <xdr:spPr>
        <a:xfrm>
          <a:off x="15798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3704</xdr:rowOff>
    </xdr:from>
    <xdr:to>
      <xdr:col>72</xdr:col>
      <xdr:colOff>203200</xdr:colOff>
      <xdr:row>63</xdr:row>
      <xdr:rowOff>21802</xdr:rowOff>
    </xdr:to>
    <xdr:cxnSp macro="">
      <xdr:nvCxnSpPr>
        <xdr:cNvPr id="326" name="直線コネクタ 325"/>
        <xdr:cNvCxnSpPr/>
      </xdr:nvCxnSpPr>
      <xdr:spPr>
        <a:xfrm>
          <a:off x="14401800" y="10805054"/>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75265</xdr:rowOff>
    </xdr:from>
    <xdr:ext cx="762000" cy="259045"/>
    <xdr:sp macro="" textlink="">
      <xdr:nvSpPr>
        <xdr:cNvPr id="328" name="テキスト ボックス 327"/>
        <xdr:cNvSpPr txBox="1"/>
      </xdr:nvSpPr>
      <xdr:spPr>
        <a:xfrm>
          <a:off x="14909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3704</xdr:rowOff>
    </xdr:from>
    <xdr:to>
      <xdr:col>68</xdr:col>
      <xdr:colOff>152400</xdr:colOff>
      <xdr:row>63</xdr:row>
      <xdr:rowOff>23813</xdr:rowOff>
    </xdr:to>
    <xdr:cxnSp macro="">
      <xdr:nvCxnSpPr>
        <xdr:cNvPr id="329" name="直線コネクタ 328"/>
        <xdr:cNvCxnSpPr/>
      </xdr:nvCxnSpPr>
      <xdr:spPr>
        <a:xfrm flipV="1">
          <a:off x="13512800" y="10805054"/>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69232</xdr:rowOff>
    </xdr:from>
    <xdr:ext cx="762000" cy="259045"/>
    <xdr:sp macro="" textlink="">
      <xdr:nvSpPr>
        <xdr:cNvPr id="331" name="テキスト ボックス 330"/>
        <xdr:cNvSpPr txBox="1"/>
      </xdr:nvSpPr>
      <xdr:spPr>
        <a:xfrm>
          <a:off x="14020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45102</xdr:rowOff>
    </xdr:from>
    <xdr:ext cx="762000" cy="259045"/>
    <xdr:sp macro="" textlink="">
      <xdr:nvSpPr>
        <xdr:cNvPr id="333" name="テキスト ボックス 332"/>
        <xdr:cNvSpPr txBox="1"/>
      </xdr:nvSpPr>
      <xdr:spPr>
        <a:xfrm>
          <a:off x="13131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164571</xdr:rowOff>
    </xdr:from>
    <xdr:to>
      <xdr:col>81</xdr:col>
      <xdr:colOff>95250</xdr:colOff>
      <xdr:row>63</xdr:row>
      <xdr:rowOff>94721</xdr:rowOff>
    </xdr:to>
    <xdr:sp macro="" textlink="">
      <xdr:nvSpPr>
        <xdr:cNvPr id="339" name="楕円 338"/>
        <xdr:cNvSpPr/>
      </xdr:nvSpPr>
      <xdr:spPr>
        <a:xfrm>
          <a:off x="16967200" y="1079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136648</xdr:rowOff>
    </xdr:from>
    <xdr:ext cx="762000" cy="259045"/>
    <xdr:sp macro="" textlink="">
      <xdr:nvSpPr>
        <xdr:cNvPr id="340" name="定員管理の状況該当値テキスト"/>
        <xdr:cNvSpPr txBox="1"/>
      </xdr:nvSpPr>
      <xdr:spPr>
        <a:xfrm>
          <a:off x="17106900" y="1076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162560</xdr:rowOff>
    </xdr:from>
    <xdr:to>
      <xdr:col>77</xdr:col>
      <xdr:colOff>95250</xdr:colOff>
      <xdr:row>63</xdr:row>
      <xdr:rowOff>92710</xdr:rowOff>
    </xdr:to>
    <xdr:sp macro="" textlink="">
      <xdr:nvSpPr>
        <xdr:cNvPr id="341" name="楕円 340"/>
        <xdr:cNvSpPr/>
      </xdr:nvSpPr>
      <xdr:spPr>
        <a:xfrm>
          <a:off x="16129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77487</xdr:rowOff>
    </xdr:from>
    <xdr:ext cx="736600" cy="259045"/>
    <xdr:sp macro="" textlink="">
      <xdr:nvSpPr>
        <xdr:cNvPr id="342" name="テキスト ボックス 341"/>
        <xdr:cNvSpPr txBox="1"/>
      </xdr:nvSpPr>
      <xdr:spPr>
        <a:xfrm>
          <a:off x="15798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142452</xdr:rowOff>
    </xdr:from>
    <xdr:to>
      <xdr:col>73</xdr:col>
      <xdr:colOff>44450</xdr:colOff>
      <xdr:row>63</xdr:row>
      <xdr:rowOff>72602</xdr:rowOff>
    </xdr:to>
    <xdr:sp macro="" textlink="">
      <xdr:nvSpPr>
        <xdr:cNvPr id="343" name="楕円 342"/>
        <xdr:cNvSpPr/>
      </xdr:nvSpPr>
      <xdr:spPr>
        <a:xfrm>
          <a:off x="152400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57379</xdr:rowOff>
    </xdr:from>
    <xdr:ext cx="762000" cy="259045"/>
    <xdr:sp macro="" textlink="">
      <xdr:nvSpPr>
        <xdr:cNvPr id="344" name="テキスト ボックス 343"/>
        <xdr:cNvSpPr txBox="1"/>
      </xdr:nvSpPr>
      <xdr:spPr>
        <a:xfrm>
          <a:off x="14909800" y="1085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124354</xdr:rowOff>
    </xdr:from>
    <xdr:to>
      <xdr:col>68</xdr:col>
      <xdr:colOff>203200</xdr:colOff>
      <xdr:row>63</xdr:row>
      <xdr:rowOff>54504</xdr:rowOff>
    </xdr:to>
    <xdr:sp macro="" textlink="">
      <xdr:nvSpPr>
        <xdr:cNvPr id="345" name="楕円 344"/>
        <xdr:cNvSpPr/>
      </xdr:nvSpPr>
      <xdr:spPr>
        <a:xfrm>
          <a:off x="14351000" y="1075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39281</xdr:rowOff>
    </xdr:from>
    <xdr:ext cx="762000" cy="259045"/>
    <xdr:sp macro="" textlink="">
      <xdr:nvSpPr>
        <xdr:cNvPr id="346" name="テキスト ボックス 345"/>
        <xdr:cNvSpPr txBox="1"/>
      </xdr:nvSpPr>
      <xdr:spPr>
        <a:xfrm>
          <a:off x="14020800" y="1084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144463</xdr:rowOff>
    </xdr:from>
    <xdr:to>
      <xdr:col>64</xdr:col>
      <xdr:colOff>152400</xdr:colOff>
      <xdr:row>63</xdr:row>
      <xdr:rowOff>74613</xdr:rowOff>
    </xdr:to>
    <xdr:sp macro="" textlink="">
      <xdr:nvSpPr>
        <xdr:cNvPr id="347" name="楕円 346"/>
        <xdr:cNvSpPr/>
      </xdr:nvSpPr>
      <xdr:spPr>
        <a:xfrm>
          <a:off x="13462000" y="107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59390</xdr:rowOff>
    </xdr:from>
    <xdr:ext cx="762000" cy="259045"/>
    <xdr:sp macro="" textlink="">
      <xdr:nvSpPr>
        <xdr:cNvPr id="348" name="テキスト ボックス 347"/>
        <xdr:cNvSpPr txBox="1"/>
      </xdr:nvSpPr>
      <xdr:spPr>
        <a:xfrm>
          <a:off x="13131800" y="1086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全国平均、栃木県</a:t>
          </a:r>
          <a:r>
            <a:rPr kumimoji="1" lang="ja-JP" altLang="en-US" sz="1100">
              <a:solidFill>
                <a:srgbClr val="FF0000"/>
              </a:solidFill>
              <a:effectLst/>
              <a:latin typeface="+mn-lt"/>
              <a:ea typeface="+mn-ea"/>
              <a:cs typeface="+mn-cs"/>
            </a:rPr>
            <a:t>平均</a:t>
          </a:r>
          <a:r>
            <a:rPr kumimoji="1" lang="ja-JP" altLang="ja-JP" sz="1100">
              <a:solidFill>
                <a:schemeClr val="dk1"/>
              </a:solidFill>
              <a:effectLst/>
              <a:latin typeface="+mn-lt"/>
              <a:ea typeface="+mn-ea"/>
              <a:cs typeface="+mn-cs"/>
            </a:rPr>
            <a:t>及び類似団体と比較しても低い数値となっている。要因のひとつとしては、建設事業債の発行に際し、後年度における交付税等が見込まれる合併特例債等の有利な市債を活用していることが挙げられる。今後も「第５期財政健全化推進計画」に基づき、市債発行額の抑制等を図り財政構造の健全性を確保し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129540</xdr:rowOff>
    </xdr:from>
    <xdr:to>
      <xdr:col>81</xdr:col>
      <xdr:colOff>44450</xdr:colOff>
      <xdr:row>39</xdr:row>
      <xdr:rowOff>145627</xdr:rowOff>
    </xdr:to>
    <xdr:cxnSp macro="">
      <xdr:nvCxnSpPr>
        <xdr:cNvPr id="381" name="直線コネクタ 380"/>
        <xdr:cNvCxnSpPr/>
      </xdr:nvCxnSpPr>
      <xdr:spPr>
        <a:xfrm flipV="1">
          <a:off x="16179800" y="681609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145627</xdr:rowOff>
    </xdr:from>
    <xdr:to>
      <xdr:col>77</xdr:col>
      <xdr:colOff>44450</xdr:colOff>
      <xdr:row>39</xdr:row>
      <xdr:rowOff>169756</xdr:rowOff>
    </xdr:to>
    <xdr:cxnSp macro="">
      <xdr:nvCxnSpPr>
        <xdr:cNvPr id="384" name="直線コネクタ 383"/>
        <xdr:cNvCxnSpPr/>
      </xdr:nvCxnSpPr>
      <xdr:spPr>
        <a:xfrm flipV="1">
          <a:off x="15290800" y="683217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86" name="テキスト ボックス 385"/>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169756</xdr:rowOff>
    </xdr:from>
    <xdr:to>
      <xdr:col>72</xdr:col>
      <xdr:colOff>203200</xdr:colOff>
      <xdr:row>40</xdr:row>
      <xdr:rowOff>22437</xdr:rowOff>
    </xdr:to>
    <xdr:cxnSp macro="">
      <xdr:nvCxnSpPr>
        <xdr:cNvPr id="387" name="直線コネクタ 386"/>
        <xdr:cNvCxnSpPr/>
      </xdr:nvCxnSpPr>
      <xdr:spPr>
        <a:xfrm flipV="1">
          <a:off x="14401800" y="685630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9" name="テキスト ボックス 388"/>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22437</xdr:rowOff>
    </xdr:from>
    <xdr:to>
      <xdr:col>68</xdr:col>
      <xdr:colOff>152400</xdr:colOff>
      <xdr:row>40</xdr:row>
      <xdr:rowOff>70696</xdr:rowOff>
    </xdr:to>
    <xdr:cxnSp macro="">
      <xdr:nvCxnSpPr>
        <xdr:cNvPr id="390" name="直線コネクタ 389"/>
        <xdr:cNvCxnSpPr/>
      </xdr:nvCxnSpPr>
      <xdr:spPr>
        <a:xfrm flipV="1">
          <a:off x="13512800" y="688043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392" name="テキスト ボックス 391"/>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78740</xdr:rowOff>
    </xdr:from>
    <xdr:to>
      <xdr:col>81</xdr:col>
      <xdr:colOff>95250</xdr:colOff>
      <xdr:row>40</xdr:row>
      <xdr:rowOff>8890</xdr:rowOff>
    </xdr:to>
    <xdr:sp macro="" textlink="">
      <xdr:nvSpPr>
        <xdr:cNvPr id="400" name="楕円 399"/>
        <xdr:cNvSpPr/>
      </xdr:nvSpPr>
      <xdr:spPr>
        <a:xfrm>
          <a:off x="16967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95267</xdr:rowOff>
    </xdr:from>
    <xdr:ext cx="762000" cy="259045"/>
    <xdr:sp macro="" textlink="">
      <xdr:nvSpPr>
        <xdr:cNvPr id="401" name="公債費負担の状況該当値テキスト"/>
        <xdr:cNvSpPr txBox="1"/>
      </xdr:nvSpPr>
      <xdr:spPr>
        <a:xfrm>
          <a:off x="17106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94827</xdr:rowOff>
    </xdr:from>
    <xdr:to>
      <xdr:col>77</xdr:col>
      <xdr:colOff>95250</xdr:colOff>
      <xdr:row>40</xdr:row>
      <xdr:rowOff>24977</xdr:rowOff>
    </xdr:to>
    <xdr:sp macro="" textlink="">
      <xdr:nvSpPr>
        <xdr:cNvPr id="402" name="楕円 401"/>
        <xdr:cNvSpPr/>
      </xdr:nvSpPr>
      <xdr:spPr>
        <a:xfrm>
          <a:off x="16129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35154</xdr:rowOff>
    </xdr:from>
    <xdr:ext cx="736600" cy="259045"/>
    <xdr:sp macro="" textlink="">
      <xdr:nvSpPr>
        <xdr:cNvPr id="403" name="テキスト ボックス 402"/>
        <xdr:cNvSpPr txBox="1"/>
      </xdr:nvSpPr>
      <xdr:spPr>
        <a:xfrm>
          <a:off x="15798800" y="655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118956</xdr:rowOff>
    </xdr:from>
    <xdr:to>
      <xdr:col>73</xdr:col>
      <xdr:colOff>44450</xdr:colOff>
      <xdr:row>40</xdr:row>
      <xdr:rowOff>49106</xdr:rowOff>
    </xdr:to>
    <xdr:sp macro="" textlink="">
      <xdr:nvSpPr>
        <xdr:cNvPr id="404" name="楕円 403"/>
        <xdr:cNvSpPr/>
      </xdr:nvSpPr>
      <xdr:spPr>
        <a:xfrm>
          <a:off x="15240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59283</xdr:rowOff>
    </xdr:from>
    <xdr:ext cx="762000" cy="259045"/>
    <xdr:sp macro="" textlink="">
      <xdr:nvSpPr>
        <xdr:cNvPr id="405" name="テキスト ボックス 404"/>
        <xdr:cNvSpPr txBox="1"/>
      </xdr:nvSpPr>
      <xdr:spPr>
        <a:xfrm>
          <a:off x="14909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143087</xdr:rowOff>
    </xdr:from>
    <xdr:to>
      <xdr:col>68</xdr:col>
      <xdr:colOff>203200</xdr:colOff>
      <xdr:row>40</xdr:row>
      <xdr:rowOff>73237</xdr:rowOff>
    </xdr:to>
    <xdr:sp macro="" textlink="">
      <xdr:nvSpPr>
        <xdr:cNvPr id="406" name="楕円 405"/>
        <xdr:cNvSpPr/>
      </xdr:nvSpPr>
      <xdr:spPr>
        <a:xfrm>
          <a:off x="14351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83414</xdr:rowOff>
    </xdr:from>
    <xdr:ext cx="762000" cy="259045"/>
    <xdr:sp macro="" textlink="">
      <xdr:nvSpPr>
        <xdr:cNvPr id="407" name="テキスト ボックス 406"/>
        <xdr:cNvSpPr txBox="1"/>
      </xdr:nvSpPr>
      <xdr:spPr>
        <a:xfrm>
          <a:off x="14020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19896</xdr:rowOff>
    </xdr:from>
    <xdr:to>
      <xdr:col>64</xdr:col>
      <xdr:colOff>152400</xdr:colOff>
      <xdr:row>40</xdr:row>
      <xdr:rowOff>121496</xdr:rowOff>
    </xdr:to>
    <xdr:sp macro="" textlink="">
      <xdr:nvSpPr>
        <xdr:cNvPr id="408" name="楕円 407"/>
        <xdr:cNvSpPr/>
      </xdr:nvSpPr>
      <xdr:spPr>
        <a:xfrm>
          <a:off x="13462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131673</xdr:rowOff>
    </xdr:from>
    <xdr:ext cx="762000" cy="259045"/>
    <xdr:sp macro="" textlink="">
      <xdr:nvSpPr>
        <xdr:cNvPr id="409" name="テキスト ボックス 408"/>
        <xdr:cNvSpPr txBox="1"/>
      </xdr:nvSpPr>
      <xdr:spPr>
        <a:xfrm>
          <a:off x="13131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年度以降</a:t>
          </a:r>
          <a:r>
            <a:rPr kumimoji="1" lang="ja-JP" altLang="en-US" sz="1100">
              <a:solidFill>
                <a:schemeClr val="dk1"/>
              </a:solidFill>
              <a:effectLst/>
              <a:latin typeface="+mn-lt"/>
              <a:ea typeface="+mn-ea"/>
              <a:cs typeface="+mn-cs"/>
            </a:rPr>
            <a:t>、引き</a:t>
          </a:r>
          <a:r>
            <a:rPr kumimoji="1" lang="ja-JP" altLang="ja-JP" sz="1100">
              <a:solidFill>
                <a:schemeClr val="dk1"/>
              </a:solidFill>
              <a:effectLst/>
              <a:latin typeface="+mn-lt"/>
              <a:ea typeface="+mn-ea"/>
              <a:cs typeface="+mn-cs"/>
            </a:rPr>
            <a:t>続き「－」となった。市債の発行額の抑制による地方債現在高が減少（前年比△</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％）したほか、財政調整基金をはじめ、充当可能基金</a:t>
          </a:r>
          <a:r>
            <a:rPr kumimoji="1" lang="ja-JP" altLang="en-US" sz="1100">
              <a:solidFill>
                <a:schemeClr val="dk1"/>
              </a:solidFill>
              <a:effectLst/>
              <a:latin typeface="+mn-lt"/>
              <a:ea typeface="+mn-ea"/>
              <a:cs typeface="+mn-cs"/>
            </a:rPr>
            <a:t>を確保していることが</a:t>
          </a:r>
          <a:r>
            <a:rPr kumimoji="1" lang="ja-JP" altLang="ja-JP" sz="1100">
              <a:solidFill>
                <a:schemeClr val="dk1"/>
              </a:solidFill>
              <a:effectLst/>
              <a:latin typeface="+mn-lt"/>
              <a:ea typeface="+mn-ea"/>
              <a:cs typeface="+mn-cs"/>
            </a:rPr>
            <a:t>要因となっている。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96749</xdr:rowOff>
    </xdr:from>
    <xdr:ext cx="762000" cy="259045"/>
    <xdr:sp macro="" textlink="">
      <xdr:nvSpPr>
        <xdr:cNvPr id="443" name="将来負担の状況平均値テキスト"/>
        <xdr:cNvSpPr txBox="1"/>
      </xdr:nvSpPr>
      <xdr:spPr>
        <a:xfrm>
          <a:off x="17106900" y="249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4" name="フローチャート: 判断 443"/>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5" name="フローチャート: 判断 444"/>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6" name="テキスト ボックス 445"/>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171323</xdr:rowOff>
    </xdr:from>
    <xdr:to>
      <xdr:col>73</xdr:col>
      <xdr:colOff>44450</xdr:colOff>
      <xdr:row>15</xdr:row>
      <xdr:rowOff>101473</xdr:rowOff>
    </xdr:to>
    <xdr:sp macro="" textlink="">
      <xdr:nvSpPr>
        <xdr:cNvPr id="447" name="フローチャート: 判断 446"/>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111650</xdr:rowOff>
    </xdr:from>
    <xdr:ext cx="762000" cy="259045"/>
    <xdr:sp macro="" textlink="">
      <xdr:nvSpPr>
        <xdr:cNvPr id="448" name="テキスト ボックス 447"/>
        <xdr:cNvSpPr txBox="1"/>
      </xdr:nvSpPr>
      <xdr:spPr>
        <a:xfrm>
          <a:off x="14909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14351</xdr:rowOff>
    </xdr:from>
    <xdr:to>
      <xdr:col>68</xdr:col>
      <xdr:colOff>203200</xdr:colOff>
      <xdr:row>15</xdr:row>
      <xdr:rowOff>115951</xdr:rowOff>
    </xdr:to>
    <xdr:sp macro="" textlink="">
      <xdr:nvSpPr>
        <xdr:cNvPr id="449" name="フローチャート: 判断 448"/>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126128</xdr:rowOff>
    </xdr:from>
    <xdr:ext cx="762000" cy="259045"/>
    <xdr:sp macro="" textlink="">
      <xdr:nvSpPr>
        <xdr:cNvPr id="450" name="テキスト ボックス 449"/>
        <xdr:cNvSpPr txBox="1"/>
      </xdr:nvSpPr>
      <xdr:spPr>
        <a:xfrm>
          <a:off x="14020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1" name="フローチャート: 判断 450"/>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134510</xdr:rowOff>
    </xdr:from>
    <xdr:ext cx="762000" cy="259045"/>
    <xdr:sp macro="" textlink="">
      <xdr:nvSpPr>
        <xdr:cNvPr id="452" name="テキスト ボックス 451"/>
        <xdr:cNvSpPr txBox="1"/>
      </xdr:nvSpPr>
      <xdr:spPr>
        <a:xfrm>
          <a:off x="13131800" y="27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125603</xdr:rowOff>
    </xdr:from>
    <xdr:to>
      <xdr:col>64</xdr:col>
      <xdr:colOff>152400</xdr:colOff>
      <xdr:row>14</xdr:row>
      <xdr:rowOff>55753</xdr:rowOff>
    </xdr:to>
    <xdr:sp macro="" textlink="">
      <xdr:nvSpPr>
        <xdr:cNvPr id="458" name="楕円 457"/>
        <xdr:cNvSpPr/>
      </xdr:nvSpPr>
      <xdr:spPr>
        <a:xfrm>
          <a:off x="13462000" y="235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65930</xdr:rowOff>
    </xdr:from>
    <xdr:ext cx="762000" cy="259045"/>
    <xdr:sp macro="" textlink="">
      <xdr:nvSpPr>
        <xdr:cNvPr id="459" name="テキスト ボックス 458"/>
        <xdr:cNvSpPr txBox="1"/>
      </xdr:nvSpPr>
      <xdr:spPr>
        <a:xfrm>
          <a:off x="13131800" y="2123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栃木県鹿沼市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97,288
95,809
490.64
42,464,699
39,980,203
1,055,685
22,765,869
26,059,676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増加し、類似団体の中では高い数値にある。その要因はごみ処理・し尿処理・消防業務等を直営で行っていることが挙げられる。類似団体の多くは一部事務組合が行っているため補助費等に分類されるためである。今後も「定員適正化計画」に基づき、計画的な採用を行うとともに、事務の改善や民間委託等の推進により、職員数と総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88900</xdr:rowOff>
    </xdr:from>
    <xdr:to>
      <xdr:col>24</xdr:col>
      <xdr:colOff>25400</xdr:colOff>
      <xdr:row>38</xdr:row>
      <xdr:rowOff>111760</xdr:rowOff>
    </xdr:to>
    <xdr:cxnSp macro="">
      <xdr:nvCxnSpPr>
        <xdr:cNvPr id="66" name="直線コネクタ 65"/>
        <xdr:cNvCxnSpPr/>
      </xdr:nvCxnSpPr>
      <xdr:spPr>
        <a:xfrm>
          <a:off x="3987800" y="66040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58420</xdr:rowOff>
    </xdr:from>
    <xdr:to>
      <xdr:col>19</xdr:col>
      <xdr:colOff>187325</xdr:colOff>
      <xdr:row>38</xdr:row>
      <xdr:rowOff>88900</xdr:rowOff>
    </xdr:to>
    <xdr:cxnSp macro="">
      <xdr:nvCxnSpPr>
        <xdr:cNvPr id="69" name="直線コネクタ 68"/>
        <xdr:cNvCxnSpPr/>
      </xdr:nvCxnSpPr>
      <xdr:spPr>
        <a:xfrm>
          <a:off x="3098800" y="6573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58420</xdr:rowOff>
    </xdr:from>
    <xdr:to>
      <xdr:col>15</xdr:col>
      <xdr:colOff>98425</xdr:colOff>
      <xdr:row>39</xdr:row>
      <xdr:rowOff>1270</xdr:rowOff>
    </xdr:to>
    <xdr:cxnSp macro="">
      <xdr:nvCxnSpPr>
        <xdr:cNvPr id="72" name="直線コネクタ 71"/>
        <xdr:cNvCxnSpPr/>
      </xdr:nvCxnSpPr>
      <xdr:spPr>
        <a:xfrm flipV="1">
          <a:off x="2209800" y="65735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1270</xdr:rowOff>
    </xdr:from>
    <xdr:to>
      <xdr:col>11</xdr:col>
      <xdr:colOff>9525</xdr:colOff>
      <xdr:row>39</xdr:row>
      <xdr:rowOff>24130</xdr:rowOff>
    </xdr:to>
    <xdr:cxnSp macro="">
      <xdr:nvCxnSpPr>
        <xdr:cNvPr id="75" name="直線コネクタ 74"/>
        <xdr:cNvCxnSpPr/>
      </xdr:nvCxnSpPr>
      <xdr:spPr>
        <a:xfrm flipV="1">
          <a:off x="1320800" y="6687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60960</xdr:rowOff>
    </xdr:from>
    <xdr:to>
      <xdr:col>24</xdr:col>
      <xdr:colOff>76200</xdr:colOff>
      <xdr:row>38</xdr:row>
      <xdr:rowOff>162560</xdr:rowOff>
    </xdr:to>
    <xdr:sp macro="" textlink="">
      <xdr:nvSpPr>
        <xdr:cNvPr id="85" name="楕円 84"/>
        <xdr:cNvSpPr/>
      </xdr:nvSpPr>
      <xdr:spPr>
        <a:xfrm>
          <a:off x="47752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33037</xdr:rowOff>
    </xdr:from>
    <xdr:ext cx="762000" cy="259045"/>
    <xdr:sp macro="" textlink="">
      <xdr:nvSpPr>
        <xdr:cNvPr id="86" name="人件費該当値テキスト"/>
        <xdr:cNvSpPr txBox="1"/>
      </xdr:nvSpPr>
      <xdr:spPr>
        <a:xfrm>
          <a:off x="49149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38100</xdr:rowOff>
    </xdr:from>
    <xdr:to>
      <xdr:col>20</xdr:col>
      <xdr:colOff>38100</xdr:colOff>
      <xdr:row>38</xdr:row>
      <xdr:rowOff>139700</xdr:rowOff>
    </xdr:to>
    <xdr:sp macro="" textlink="">
      <xdr:nvSpPr>
        <xdr:cNvPr id="87" name="楕円 86"/>
        <xdr:cNvSpPr/>
      </xdr:nvSpPr>
      <xdr:spPr>
        <a:xfrm>
          <a:off x="3937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124477</xdr:rowOff>
    </xdr:from>
    <xdr:ext cx="736600" cy="259045"/>
    <xdr:sp macro="" textlink="">
      <xdr:nvSpPr>
        <xdr:cNvPr id="88" name="テキスト ボックス 87"/>
        <xdr:cNvSpPr txBox="1"/>
      </xdr:nvSpPr>
      <xdr:spPr>
        <a:xfrm>
          <a:off x="3606800" y="66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xdr:rowOff>
    </xdr:from>
    <xdr:to>
      <xdr:col>15</xdr:col>
      <xdr:colOff>149225</xdr:colOff>
      <xdr:row>38</xdr:row>
      <xdr:rowOff>109220</xdr:rowOff>
    </xdr:to>
    <xdr:sp macro="" textlink="">
      <xdr:nvSpPr>
        <xdr:cNvPr id="89" name="楕円 88"/>
        <xdr:cNvSpPr/>
      </xdr:nvSpPr>
      <xdr:spPr>
        <a:xfrm>
          <a:off x="3048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93997</xdr:rowOff>
    </xdr:from>
    <xdr:ext cx="762000" cy="259045"/>
    <xdr:sp macro="" textlink="">
      <xdr:nvSpPr>
        <xdr:cNvPr id="90" name="テキスト ボックス 89"/>
        <xdr:cNvSpPr txBox="1"/>
      </xdr:nvSpPr>
      <xdr:spPr>
        <a:xfrm>
          <a:off x="2717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121920</xdr:rowOff>
    </xdr:from>
    <xdr:to>
      <xdr:col>11</xdr:col>
      <xdr:colOff>60325</xdr:colOff>
      <xdr:row>39</xdr:row>
      <xdr:rowOff>52070</xdr:rowOff>
    </xdr:to>
    <xdr:sp macro="" textlink="">
      <xdr:nvSpPr>
        <xdr:cNvPr id="91" name="楕円 90"/>
        <xdr:cNvSpPr/>
      </xdr:nvSpPr>
      <xdr:spPr>
        <a:xfrm>
          <a:off x="2159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36847</xdr:rowOff>
    </xdr:from>
    <xdr:ext cx="762000" cy="259045"/>
    <xdr:sp macro="" textlink="">
      <xdr:nvSpPr>
        <xdr:cNvPr id="92" name="テキスト ボックス 91"/>
        <xdr:cNvSpPr txBox="1"/>
      </xdr:nvSpPr>
      <xdr:spPr>
        <a:xfrm>
          <a:off x="1828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144780</xdr:rowOff>
    </xdr:from>
    <xdr:to>
      <xdr:col>6</xdr:col>
      <xdr:colOff>171450</xdr:colOff>
      <xdr:row>39</xdr:row>
      <xdr:rowOff>74930</xdr:rowOff>
    </xdr:to>
    <xdr:sp macro="" textlink="">
      <xdr:nvSpPr>
        <xdr:cNvPr id="93" name="楕円 92"/>
        <xdr:cNvSpPr/>
      </xdr:nvSpPr>
      <xdr:spPr>
        <a:xfrm>
          <a:off x="1270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59707</xdr:rowOff>
    </xdr:from>
    <xdr:ext cx="762000" cy="259045"/>
    <xdr:sp macro="" textlink="">
      <xdr:nvSpPr>
        <xdr:cNvPr id="94" name="テキスト ボックス 93"/>
        <xdr:cNvSpPr txBox="1"/>
      </xdr:nvSpPr>
      <xdr:spPr>
        <a:xfrm>
          <a:off x="939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前年度と比較し</a:t>
          </a:r>
          <a:r>
            <a:rPr kumimoji="1" lang="en-US" altLang="ja-JP" sz="1100" baseline="0">
              <a:solidFill>
                <a:schemeClr val="dk1"/>
              </a:solidFill>
              <a:effectLst/>
              <a:latin typeface="+mn-lt"/>
              <a:ea typeface="+mn-ea"/>
              <a:cs typeface="+mn-cs"/>
            </a:rPr>
            <a:t>0.5</a:t>
          </a:r>
          <a:r>
            <a:rPr kumimoji="1" lang="ja-JP" altLang="ja-JP" sz="1100" baseline="0">
              <a:solidFill>
                <a:schemeClr val="dk1"/>
              </a:solidFill>
              <a:effectLst/>
              <a:latin typeface="+mn-lt"/>
              <a:ea typeface="+mn-ea"/>
              <a:cs typeface="+mn-cs"/>
            </a:rPr>
            <a:t>ポイント増加しているが、</a:t>
          </a:r>
          <a:r>
            <a:rPr kumimoji="1" lang="ja-JP" altLang="en-US" sz="1100" baseline="0">
              <a:solidFill>
                <a:schemeClr val="dk1"/>
              </a:solidFill>
              <a:effectLst/>
              <a:latin typeface="+mn-lt"/>
              <a:ea typeface="+mn-ea"/>
              <a:cs typeface="+mn-cs"/>
            </a:rPr>
            <a:t>歳出額としては減少しており、</a:t>
          </a:r>
          <a:r>
            <a:rPr kumimoji="1" lang="ja-JP" altLang="ja-JP" sz="1100" baseline="0">
              <a:solidFill>
                <a:schemeClr val="dk1"/>
              </a:solidFill>
              <a:effectLst/>
              <a:latin typeface="+mn-lt"/>
              <a:ea typeface="+mn-ea"/>
              <a:cs typeface="+mn-cs"/>
            </a:rPr>
            <a:t>全国、栃木県平均と比較しても低い水準となっている。</a:t>
          </a:r>
          <a:r>
            <a:rPr kumimoji="1" lang="ja-JP" altLang="ja-JP" sz="1100">
              <a:solidFill>
                <a:schemeClr val="dk1"/>
              </a:solidFill>
              <a:effectLst/>
              <a:latin typeface="+mn-lt"/>
              <a:ea typeface="+mn-ea"/>
              <a:cs typeface="+mn-cs"/>
            </a:rPr>
            <a:t>引き続き「第５期財政健全化推進計画」に基づく歳出の抑制や事業の簡素化・効率化を進め物件費の削減に努めていく。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120142</xdr:rowOff>
    </xdr:from>
    <xdr:to>
      <xdr:col>82</xdr:col>
      <xdr:colOff>107950</xdr:colOff>
      <xdr:row>15</xdr:row>
      <xdr:rowOff>165862</xdr:rowOff>
    </xdr:to>
    <xdr:cxnSp macro="">
      <xdr:nvCxnSpPr>
        <xdr:cNvPr id="125" name="直線コネクタ 124"/>
        <xdr:cNvCxnSpPr/>
      </xdr:nvCxnSpPr>
      <xdr:spPr>
        <a:xfrm>
          <a:off x="15671800" y="269189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89425</xdr:rowOff>
    </xdr:from>
    <xdr:ext cx="762000" cy="259045"/>
    <xdr:sp macro="" textlink="">
      <xdr:nvSpPr>
        <xdr:cNvPr id="126"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65278</xdr:rowOff>
    </xdr:from>
    <xdr:to>
      <xdr:col>78</xdr:col>
      <xdr:colOff>69850</xdr:colOff>
      <xdr:row>15</xdr:row>
      <xdr:rowOff>120142</xdr:rowOff>
    </xdr:to>
    <xdr:cxnSp macro="">
      <xdr:nvCxnSpPr>
        <xdr:cNvPr id="128" name="直線コネクタ 127"/>
        <xdr:cNvCxnSpPr/>
      </xdr:nvCxnSpPr>
      <xdr:spPr>
        <a:xfrm>
          <a:off x="14782800" y="26370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30" name="テキスト ボックス 129"/>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10414</xdr:rowOff>
    </xdr:from>
    <xdr:to>
      <xdr:col>73</xdr:col>
      <xdr:colOff>180975</xdr:colOff>
      <xdr:row>15</xdr:row>
      <xdr:rowOff>65278</xdr:rowOff>
    </xdr:to>
    <xdr:cxnSp macro="">
      <xdr:nvCxnSpPr>
        <xdr:cNvPr id="131" name="直線コネクタ 130"/>
        <xdr:cNvCxnSpPr/>
      </xdr:nvCxnSpPr>
      <xdr:spPr>
        <a:xfrm>
          <a:off x="13893800" y="25821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163576</xdr:rowOff>
    </xdr:from>
    <xdr:to>
      <xdr:col>69</xdr:col>
      <xdr:colOff>92075</xdr:colOff>
      <xdr:row>15</xdr:row>
      <xdr:rowOff>10414</xdr:rowOff>
    </xdr:to>
    <xdr:cxnSp macro="">
      <xdr:nvCxnSpPr>
        <xdr:cNvPr id="134" name="直線コネクタ 133"/>
        <xdr:cNvCxnSpPr/>
      </xdr:nvCxnSpPr>
      <xdr:spPr>
        <a:xfrm>
          <a:off x="13004800" y="25638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84853</xdr:rowOff>
    </xdr:from>
    <xdr:ext cx="762000" cy="259045"/>
    <xdr:sp macro="" textlink="">
      <xdr:nvSpPr>
        <xdr:cNvPr id="138" name="テキスト ボックス 137"/>
        <xdr:cNvSpPr txBox="1"/>
      </xdr:nvSpPr>
      <xdr:spPr>
        <a:xfrm>
          <a:off x="12623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44" name="楕円 143"/>
        <xdr:cNvSpPr/>
      </xdr:nvSpPr>
      <xdr:spPr>
        <a:xfrm>
          <a:off x="164592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131589</xdr:rowOff>
    </xdr:from>
    <xdr:ext cx="762000" cy="259045"/>
    <xdr:sp macro="" textlink="">
      <xdr:nvSpPr>
        <xdr:cNvPr id="145" name="物件費該当値テキスト"/>
        <xdr:cNvSpPr txBox="1"/>
      </xdr:nvSpPr>
      <xdr:spPr>
        <a:xfrm>
          <a:off x="16598900" y="253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69342</xdr:rowOff>
    </xdr:from>
    <xdr:to>
      <xdr:col>78</xdr:col>
      <xdr:colOff>120650</xdr:colOff>
      <xdr:row>15</xdr:row>
      <xdr:rowOff>170942</xdr:rowOff>
    </xdr:to>
    <xdr:sp macro="" textlink="">
      <xdr:nvSpPr>
        <xdr:cNvPr id="146" name="楕円 145"/>
        <xdr:cNvSpPr/>
      </xdr:nvSpPr>
      <xdr:spPr>
        <a:xfrm>
          <a:off x="15621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9669</xdr:rowOff>
    </xdr:from>
    <xdr:ext cx="736600" cy="259045"/>
    <xdr:sp macro="" textlink="">
      <xdr:nvSpPr>
        <xdr:cNvPr id="147" name="テキスト ボックス 146"/>
        <xdr:cNvSpPr txBox="1"/>
      </xdr:nvSpPr>
      <xdr:spPr>
        <a:xfrm>
          <a:off x="15290800" y="2409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14478</xdr:rowOff>
    </xdr:from>
    <xdr:to>
      <xdr:col>74</xdr:col>
      <xdr:colOff>31750</xdr:colOff>
      <xdr:row>15</xdr:row>
      <xdr:rowOff>116078</xdr:rowOff>
    </xdr:to>
    <xdr:sp macro="" textlink="">
      <xdr:nvSpPr>
        <xdr:cNvPr id="148" name="楕円 147"/>
        <xdr:cNvSpPr/>
      </xdr:nvSpPr>
      <xdr:spPr>
        <a:xfrm>
          <a:off x="14732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126255</xdr:rowOff>
    </xdr:from>
    <xdr:ext cx="762000" cy="259045"/>
    <xdr:sp macro="" textlink="">
      <xdr:nvSpPr>
        <xdr:cNvPr id="149" name="テキスト ボックス 148"/>
        <xdr:cNvSpPr txBox="1"/>
      </xdr:nvSpPr>
      <xdr:spPr>
        <a:xfrm>
          <a:off x="14401800" y="235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131064</xdr:rowOff>
    </xdr:from>
    <xdr:to>
      <xdr:col>69</xdr:col>
      <xdr:colOff>142875</xdr:colOff>
      <xdr:row>15</xdr:row>
      <xdr:rowOff>61214</xdr:rowOff>
    </xdr:to>
    <xdr:sp macro="" textlink="">
      <xdr:nvSpPr>
        <xdr:cNvPr id="150" name="楕円 149"/>
        <xdr:cNvSpPr/>
      </xdr:nvSpPr>
      <xdr:spPr>
        <a:xfrm>
          <a:off x="13843000" y="25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71391</xdr:rowOff>
    </xdr:from>
    <xdr:ext cx="762000" cy="259045"/>
    <xdr:sp macro="" textlink="">
      <xdr:nvSpPr>
        <xdr:cNvPr id="151" name="テキスト ボックス 150"/>
        <xdr:cNvSpPr txBox="1"/>
      </xdr:nvSpPr>
      <xdr:spPr>
        <a:xfrm>
          <a:off x="13512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112776</xdr:rowOff>
    </xdr:from>
    <xdr:to>
      <xdr:col>65</xdr:col>
      <xdr:colOff>53975</xdr:colOff>
      <xdr:row>15</xdr:row>
      <xdr:rowOff>42926</xdr:rowOff>
    </xdr:to>
    <xdr:sp macro="" textlink="">
      <xdr:nvSpPr>
        <xdr:cNvPr id="152" name="楕円 151"/>
        <xdr:cNvSpPr/>
      </xdr:nvSpPr>
      <xdr:spPr>
        <a:xfrm>
          <a:off x="12954000" y="251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53103</xdr:rowOff>
    </xdr:from>
    <xdr:ext cx="762000" cy="259045"/>
    <xdr:sp macro="" textlink="">
      <xdr:nvSpPr>
        <xdr:cNvPr id="153" name="テキスト ボックス 152"/>
        <xdr:cNvSpPr txBox="1"/>
      </xdr:nvSpPr>
      <xdr:spPr>
        <a:xfrm>
          <a:off x="12623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前年度と比較し</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し、県平均及び全国平均と比較しても</a:t>
          </a:r>
          <a:r>
            <a:rPr kumimoji="1" lang="ja-JP" altLang="en-US" sz="1100">
              <a:solidFill>
                <a:schemeClr val="dk1"/>
              </a:solidFill>
              <a:effectLst/>
              <a:latin typeface="+mn-lt"/>
              <a:ea typeface="+mn-ea"/>
              <a:cs typeface="+mn-cs"/>
            </a:rPr>
            <a:t>ほぼ同等</a:t>
          </a:r>
          <a:r>
            <a:rPr kumimoji="1" lang="ja-JP" altLang="ja-JP" sz="1100">
              <a:solidFill>
                <a:schemeClr val="dk1"/>
              </a:solidFill>
              <a:effectLst/>
              <a:latin typeface="+mn-lt"/>
              <a:ea typeface="+mn-ea"/>
              <a:cs typeface="+mn-cs"/>
            </a:rPr>
            <a:t>となっ</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歳出全体の増加に対し、扶助費の増加幅が小さかったのが要因となる。</a:t>
          </a:r>
          <a:r>
            <a:rPr kumimoji="1" lang="ja-JP" altLang="ja-JP" sz="1100">
              <a:solidFill>
                <a:schemeClr val="dk1"/>
              </a:solidFill>
              <a:effectLst/>
              <a:latin typeface="+mn-lt"/>
              <a:ea typeface="+mn-ea"/>
              <a:cs typeface="+mn-cs"/>
            </a:rPr>
            <a:t>扶助費総額は引き続き増加傾向にあり、今後は、市単独で行っているものや国の制度に上乗せして行っているものについて、費用対効果の観点から検証し、抑制を図っていく。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106426</xdr:rowOff>
    </xdr:from>
    <xdr:to>
      <xdr:col>24</xdr:col>
      <xdr:colOff>25400</xdr:colOff>
      <xdr:row>58</xdr:row>
      <xdr:rowOff>8128</xdr:rowOff>
    </xdr:to>
    <xdr:cxnSp macro="">
      <xdr:nvCxnSpPr>
        <xdr:cNvPr id="184" name="直線コネクタ 183"/>
        <xdr:cNvCxnSpPr/>
      </xdr:nvCxnSpPr>
      <xdr:spPr>
        <a:xfrm flipV="1">
          <a:off x="3987800" y="987907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79011</xdr:rowOff>
    </xdr:from>
    <xdr:ext cx="762000" cy="259045"/>
    <xdr:sp macro="" textlink="">
      <xdr:nvSpPr>
        <xdr:cNvPr id="185" name="扶助費平均値テキスト"/>
        <xdr:cNvSpPr txBox="1"/>
      </xdr:nvSpPr>
      <xdr:spPr>
        <a:xfrm>
          <a:off x="4914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143002</xdr:rowOff>
    </xdr:from>
    <xdr:to>
      <xdr:col>19</xdr:col>
      <xdr:colOff>187325</xdr:colOff>
      <xdr:row>58</xdr:row>
      <xdr:rowOff>8128</xdr:rowOff>
    </xdr:to>
    <xdr:cxnSp macro="">
      <xdr:nvCxnSpPr>
        <xdr:cNvPr id="187" name="直線コネクタ 186"/>
        <xdr:cNvCxnSpPr/>
      </xdr:nvCxnSpPr>
      <xdr:spPr>
        <a:xfrm>
          <a:off x="3098800" y="99156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146829</xdr:rowOff>
    </xdr:from>
    <xdr:ext cx="736600" cy="259045"/>
    <xdr:sp macro="" textlink="">
      <xdr:nvSpPr>
        <xdr:cNvPr id="189" name="テキスト ボックス 188"/>
        <xdr:cNvSpPr txBox="1"/>
      </xdr:nvSpPr>
      <xdr:spPr>
        <a:xfrm>
          <a:off x="3606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106426</xdr:rowOff>
    </xdr:from>
    <xdr:to>
      <xdr:col>15</xdr:col>
      <xdr:colOff>98425</xdr:colOff>
      <xdr:row>57</xdr:row>
      <xdr:rowOff>143002</xdr:rowOff>
    </xdr:to>
    <xdr:cxnSp macro="">
      <xdr:nvCxnSpPr>
        <xdr:cNvPr id="190" name="直線コネクタ 189"/>
        <xdr:cNvCxnSpPr/>
      </xdr:nvCxnSpPr>
      <xdr:spPr>
        <a:xfrm>
          <a:off x="2209800" y="98790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128541</xdr:rowOff>
    </xdr:from>
    <xdr:ext cx="762000" cy="259045"/>
    <xdr:sp macro="" textlink="">
      <xdr:nvSpPr>
        <xdr:cNvPr id="192" name="テキスト ボックス 191"/>
        <xdr:cNvSpPr txBox="1"/>
      </xdr:nvSpPr>
      <xdr:spPr>
        <a:xfrm>
          <a:off x="2717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24130</xdr:rowOff>
    </xdr:from>
    <xdr:to>
      <xdr:col>11</xdr:col>
      <xdr:colOff>9525</xdr:colOff>
      <xdr:row>57</xdr:row>
      <xdr:rowOff>106426</xdr:rowOff>
    </xdr:to>
    <xdr:cxnSp macro="">
      <xdr:nvCxnSpPr>
        <xdr:cNvPr id="193" name="直線コネクタ 192"/>
        <xdr:cNvCxnSpPr/>
      </xdr:nvCxnSpPr>
      <xdr:spPr>
        <a:xfrm>
          <a:off x="1320800" y="97967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110253</xdr:rowOff>
    </xdr:from>
    <xdr:ext cx="762000" cy="259045"/>
    <xdr:sp macro="" textlink="">
      <xdr:nvSpPr>
        <xdr:cNvPr id="195" name="テキスト ボックス 194"/>
        <xdr:cNvSpPr txBox="1"/>
      </xdr:nvSpPr>
      <xdr:spPr>
        <a:xfrm>
          <a:off x="1828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64533</xdr:rowOff>
    </xdr:from>
    <xdr:ext cx="762000" cy="259045"/>
    <xdr:sp macro="" textlink="">
      <xdr:nvSpPr>
        <xdr:cNvPr id="197" name="テキスト ボックス 196"/>
        <xdr:cNvSpPr txBox="1"/>
      </xdr:nvSpPr>
      <xdr:spPr>
        <a:xfrm>
          <a:off x="939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55626</xdr:rowOff>
    </xdr:from>
    <xdr:to>
      <xdr:col>24</xdr:col>
      <xdr:colOff>76200</xdr:colOff>
      <xdr:row>57</xdr:row>
      <xdr:rowOff>157226</xdr:rowOff>
    </xdr:to>
    <xdr:sp macro="" textlink="">
      <xdr:nvSpPr>
        <xdr:cNvPr id="203" name="楕円 202"/>
        <xdr:cNvSpPr/>
      </xdr:nvSpPr>
      <xdr:spPr>
        <a:xfrm>
          <a:off x="4775200" y="98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27703</xdr:rowOff>
    </xdr:from>
    <xdr:ext cx="762000" cy="259045"/>
    <xdr:sp macro="" textlink="">
      <xdr:nvSpPr>
        <xdr:cNvPr id="204" name="扶助費該当値テキスト"/>
        <xdr:cNvSpPr txBox="1"/>
      </xdr:nvSpPr>
      <xdr:spPr>
        <a:xfrm>
          <a:off x="49149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128778</xdr:rowOff>
    </xdr:from>
    <xdr:to>
      <xdr:col>20</xdr:col>
      <xdr:colOff>38100</xdr:colOff>
      <xdr:row>58</xdr:row>
      <xdr:rowOff>58928</xdr:rowOff>
    </xdr:to>
    <xdr:sp macro="" textlink="">
      <xdr:nvSpPr>
        <xdr:cNvPr id="205" name="楕円 204"/>
        <xdr:cNvSpPr/>
      </xdr:nvSpPr>
      <xdr:spPr>
        <a:xfrm>
          <a:off x="3937000" y="99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43705</xdr:rowOff>
    </xdr:from>
    <xdr:ext cx="736600" cy="259045"/>
    <xdr:sp macro="" textlink="">
      <xdr:nvSpPr>
        <xdr:cNvPr id="206" name="テキスト ボックス 205"/>
        <xdr:cNvSpPr txBox="1"/>
      </xdr:nvSpPr>
      <xdr:spPr>
        <a:xfrm>
          <a:off x="3606800" y="998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92202</xdr:rowOff>
    </xdr:from>
    <xdr:to>
      <xdr:col>15</xdr:col>
      <xdr:colOff>149225</xdr:colOff>
      <xdr:row>58</xdr:row>
      <xdr:rowOff>22352</xdr:rowOff>
    </xdr:to>
    <xdr:sp macro="" textlink="">
      <xdr:nvSpPr>
        <xdr:cNvPr id="207" name="楕円 206"/>
        <xdr:cNvSpPr/>
      </xdr:nvSpPr>
      <xdr:spPr>
        <a:xfrm>
          <a:off x="30480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7129</xdr:rowOff>
    </xdr:from>
    <xdr:ext cx="762000" cy="259045"/>
    <xdr:sp macro="" textlink="">
      <xdr:nvSpPr>
        <xdr:cNvPr id="208" name="テキスト ボックス 207"/>
        <xdr:cNvSpPr txBox="1"/>
      </xdr:nvSpPr>
      <xdr:spPr>
        <a:xfrm>
          <a:off x="2717800" y="995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55626</xdr:rowOff>
    </xdr:from>
    <xdr:to>
      <xdr:col>11</xdr:col>
      <xdr:colOff>60325</xdr:colOff>
      <xdr:row>57</xdr:row>
      <xdr:rowOff>157226</xdr:rowOff>
    </xdr:to>
    <xdr:sp macro="" textlink="">
      <xdr:nvSpPr>
        <xdr:cNvPr id="209" name="楕円 208"/>
        <xdr:cNvSpPr/>
      </xdr:nvSpPr>
      <xdr:spPr>
        <a:xfrm>
          <a:off x="2159000" y="98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142003</xdr:rowOff>
    </xdr:from>
    <xdr:ext cx="762000" cy="259045"/>
    <xdr:sp macro="" textlink="">
      <xdr:nvSpPr>
        <xdr:cNvPr id="210" name="テキスト ボックス 209"/>
        <xdr:cNvSpPr txBox="1"/>
      </xdr:nvSpPr>
      <xdr:spPr>
        <a:xfrm>
          <a:off x="18288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144780</xdr:rowOff>
    </xdr:from>
    <xdr:to>
      <xdr:col>6</xdr:col>
      <xdr:colOff>171450</xdr:colOff>
      <xdr:row>57</xdr:row>
      <xdr:rowOff>74930</xdr:rowOff>
    </xdr:to>
    <xdr:sp macro="" textlink="">
      <xdr:nvSpPr>
        <xdr:cNvPr id="211" name="楕円 210"/>
        <xdr:cNvSpPr/>
      </xdr:nvSpPr>
      <xdr:spPr>
        <a:xfrm>
          <a:off x="1270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59707</xdr:rowOff>
    </xdr:from>
    <xdr:ext cx="762000" cy="259045"/>
    <xdr:sp macro="" textlink="">
      <xdr:nvSpPr>
        <xdr:cNvPr id="212" name="テキスト ボックス 211"/>
        <xdr:cNvSpPr txBox="1"/>
      </xdr:nvSpPr>
      <xdr:spPr>
        <a:xfrm>
          <a:off x="939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ポイント減少しているが、全国平均、県平均を上回っている。</a:t>
          </a:r>
          <a:r>
            <a:rPr kumimoji="1" lang="ja-JP" altLang="en-US" sz="1100">
              <a:solidFill>
                <a:schemeClr val="dk1"/>
              </a:solidFill>
              <a:effectLst/>
              <a:latin typeface="+mn-lt"/>
              <a:ea typeface="+mn-ea"/>
              <a:cs typeface="+mn-cs"/>
            </a:rPr>
            <a:t>変動の主な理由は、維持補修費が増加した一方で他会計への操出金が減少したことによる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今後は「第５期財政健全化推進計画」に基づき、歳出の抑制に努める。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66040</xdr:rowOff>
    </xdr:from>
    <xdr:to>
      <xdr:col>82</xdr:col>
      <xdr:colOff>107950</xdr:colOff>
      <xdr:row>58</xdr:row>
      <xdr:rowOff>104140</xdr:rowOff>
    </xdr:to>
    <xdr:cxnSp macro="">
      <xdr:nvCxnSpPr>
        <xdr:cNvPr id="245" name="直線コネクタ 244"/>
        <xdr:cNvCxnSpPr/>
      </xdr:nvCxnSpPr>
      <xdr:spPr>
        <a:xfrm flipV="1">
          <a:off x="15671800" y="100101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46"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104140</xdr:rowOff>
    </xdr:from>
    <xdr:to>
      <xdr:col>78</xdr:col>
      <xdr:colOff>69850</xdr:colOff>
      <xdr:row>59</xdr:row>
      <xdr:rowOff>1270</xdr:rowOff>
    </xdr:to>
    <xdr:cxnSp macro="">
      <xdr:nvCxnSpPr>
        <xdr:cNvPr id="248" name="直線コネクタ 247"/>
        <xdr:cNvCxnSpPr/>
      </xdr:nvCxnSpPr>
      <xdr:spPr>
        <a:xfrm flipV="1">
          <a:off x="14782800" y="100482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0" name="テキスト ボックス 249"/>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81280</xdr:rowOff>
    </xdr:from>
    <xdr:to>
      <xdr:col>73</xdr:col>
      <xdr:colOff>180975</xdr:colOff>
      <xdr:row>59</xdr:row>
      <xdr:rowOff>1270</xdr:rowOff>
    </xdr:to>
    <xdr:cxnSp macro="">
      <xdr:nvCxnSpPr>
        <xdr:cNvPr id="251" name="直線コネクタ 250"/>
        <xdr:cNvCxnSpPr/>
      </xdr:nvCxnSpPr>
      <xdr:spPr>
        <a:xfrm>
          <a:off x="13893800" y="10025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3" name="テキスト ボックス 252"/>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27940</xdr:rowOff>
    </xdr:from>
    <xdr:to>
      <xdr:col>69</xdr:col>
      <xdr:colOff>92075</xdr:colOff>
      <xdr:row>58</xdr:row>
      <xdr:rowOff>81280</xdr:rowOff>
    </xdr:to>
    <xdr:cxnSp macro="">
      <xdr:nvCxnSpPr>
        <xdr:cNvPr id="254" name="直線コネクタ 253"/>
        <xdr:cNvCxnSpPr/>
      </xdr:nvCxnSpPr>
      <xdr:spPr>
        <a:xfrm>
          <a:off x="13004800" y="99720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6" name="テキスト ボックス 255"/>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58" name="テキスト ボックス 257"/>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xdr:rowOff>
    </xdr:from>
    <xdr:to>
      <xdr:col>82</xdr:col>
      <xdr:colOff>158750</xdr:colOff>
      <xdr:row>58</xdr:row>
      <xdr:rowOff>116840</xdr:rowOff>
    </xdr:to>
    <xdr:sp macro="" textlink="">
      <xdr:nvSpPr>
        <xdr:cNvPr id="264" name="楕円 263"/>
        <xdr:cNvSpPr/>
      </xdr:nvSpPr>
      <xdr:spPr>
        <a:xfrm>
          <a:off x="164592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158767</xdr:rowOff>
    </xdr:from>
    <xdr:ext cx="762000" cy="259045"/>
    <xdr:sp macro="" textlink="">
      <xdr:nvSpPr>
        <xdr:cNvPr id="265" name="その他該当値テキスト"/>
        <xdr:cNvSpPr txBox="1"/>
      </xdr:nvSpPr>
      <xdr:spPr>
        <a:xfrm>
          <a:off x="165989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53340</xdr:rowOff>
    </xdr:from>
    <xdr:to>
      <xdr:col>78</xdr:col>
      <xdr:colOff>120650</xdr:colOff>
      <xdr:row>58</xdr:row>
      <xdr:rowOff>154940</xdr:rowOff>
    </xdr:to>
    <xdr:sp macro="" textlink="">
      <xdr:nvSpPr>
        <xdr:cNvPr id="266" name="楕円 265"/>
        <xdr:cNvSpPr/>
      </xdr:nvSpPr>
      <xdr:spPr>
        <a:xfrm>
          <a:off x="15621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139717</xdr:rowOff>
    </xdr:from>
    <xdr:ext cx="736600" cy="259045"/>
    <xdr:sp macro="" textlink="">
      <xdr:nvSpPr>
        <xdr:cNvPr id="267" name="テキスト ボックス 266"/>
        <xdr:cNvSpPr txBox="1"/>
      </xdr:nvSpPr>
      <xdr:spPr>
        <a:xfrm>
          <a:off x="15290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121920</xdr:rowOff>
    </xdr:from>
    <xdr:to>
      <xdr:col>74</xdr:col>
      <xdr:colOff>31750</xdr:colOff>
      <xdr:row>59</xdr:row>
      <xdr:rowOff>52070</xdr:rowOff>
    </xdr:to>
    <xdr:sp macro="" textlink="">
      <xdr:nvSpPr>
        <xdr:cNvPr id="268" name="楕円 267"/>
        <xdr:cNvSpPr/>
      </xdr:nvSpPr>
      <xdr:spPr>
        <a:xfrm>
          <a:off x="14732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36847</xdr:rowOff>
    </xdr:from>
    <xdr:ext cx="762000" cy="259045"/>
    <xdr:sp macro="" textlink="">
      <xdr:nvSpPr>
        <xdr:cNvPr id="269" name="テキスト ボックス 268"/>
        <xdr:cNvSpPr txBox="1"/>
      </xdr:nvSpPr>
      <xdr:spPr>
        <a:xfrm>
          <a:off x="14401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30480</xdr:rowOff>
    </xdr:from>
    <xdr:to>
      <xdr:col>69</xdr:col>
      <xdr:colOff>142875</xdr:colOff>
      <xdr:row>58</xdr:row>
      <xdr:rowOff>132080</xdr:rowOff>
    </xdr:to>
    <xdr:sp macro="" textlink="">
      <xdr:nvSpPr>
        <xdr:cNvPr id="270" name="楕円 269"/>
        <xdr:cNvSpPr/>
      </xdr:nvSpPr>
      <xdr:spPr>
        <a:xfrm>
          <a:off x="13843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116857</xdr:rowOff>
    </xdr:from>
    <xdr:ext cx="762000" cy="259045"/>
    <xdr:sp macro="" textlink="">
      <xdr:nvSpPr>
        <xdr:cNvPr id="271" name="テキスト ボックス 270"/>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148590</xdr:rowOff>
    </xdr:from>
    <xdr:to>
      <xdr:col>65</xdr:col>
      <xdr:colOff>53975</xdr:colOff>
      <xdr:row>58</xdr:row>
      <xdr:rowOff>78740</xdr:rowOff>
    </xdr:to>
    <xdr:sp macro="" textlink="">
      <xdr:nvSpPr>
        <xdr:cNvPr id="272" name="楕円 271"/>
        <xdr:cNvSpPr/>
      </xdr:nvSpPr>
      <xdr:spPr>
        <a:xfrm>
          <a:off x="12954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63517</xdr:rowOff>
    </xdr:from>
    <xdr:ext cx="762000" cy="259045"/>
    <xdr:sp macro="" textlink="">
      <xdr:nvSpPr>
        <xdr:cNvPr id="273" name="テキスト ボックス 272"/>
        <xdr:cNvSpPr txBox="1"/>
      </xdr:nvSpPr>
      <xdr:spPr>
        <a:xfrm>
          <a:off x="12623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増加しているが</a:t>
          </a:r>
          <a:r>
            <a:rPr kumimoji="1" lang="ja-JP" altLang="ja-JP" sz="1100">
              <a:solidFill>
                <a:schemeClr val="dk1"/>
              </a:solidFill>
              <a:effectLst/>
              <a:latin typeface="+mn-lt"/>
              <a:ea typeface="+mn-ea"/>
              <a:cs typeface="+mn-cs"/>
            </a:rPr>
            <a:t>、全国・類似団体および県平均よりも低い数値を示している。これは、一部事務組合に対する負担金が低いことがあげられる。今後においても補助金・交付金の見直し等により、さらなる健全性を確保し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104140</xdr:rowOff>
    </xdr:from>
    <xdr:to>
      <xdr:col>82</xdr:col>
      <xdr:colOff>107950</xdr:colOff>
      <xdr:row>34</xdr:row>
      <xdr:rowOff>117856</xdr:rowOff>
    </xdr:to>
    <xdr:cxnSp macro="">
      <xdr:nvCxnSpPr>
        <xdr:cNvPr id="303" name="直線コネクタ 302"/>
        <xdr:cNvCxnSpPr/>
      </xdr:nvCxnSpPr>
      <xdr:spPr>
        <a:xfrm>
          <a:off x="15671800" y="593344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4"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104140</xdr:rowOff>
    </xdr:from>
    <xdr:to>
      <xdr:col>78</xdr:col>
      <xdr:colOff>69850</xdr:colOff>
      <xdr:row>34</xdr:row>
      <xdr:rowOff>131572</xdr:rowOff>
    </xdr:to>
    <xdr:cxnSp macro="">
      <xdr:nvCxnSpPr>
        <xdr:cNvPr id="306" name="直線コネクタ 305"/>
        <xdr:cNvCxnSpPr/>
      </xdr:nvCxnSpPr>
      <xdr:spPr>
        <a:xfrm flipV="1">
          <a:off x="14782800" y="59334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08" name="テキスト ボックス 307"/>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108712</xdr:rowOff>
    </xdr:from>
    <xdr:to>
      <xdr:col>73</xdr:col>
      <xdr:colOff>180975</xdr:colOff>
      <xdr:row>34</xdr:row>
      <xdr:rowOff>131572</xdr:rowOff>
    </xdr:to>
    <xdr:cxnSp macro="">
      <xdr:nvCxnSpPr>
        <xdr:cNvPr id="309" name="直線コネクタ 308"/>
        <xdr:cNvCxnSpPr/>
      </xdr:nvCxnSpPr>
      <xdr:spPr>
        <a:xfrm>
          <a:off x="13893800" y="59380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1" name="テキスト ボックス 310"/>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108712</xdr:rowOff>
    </xdr:from>
    <xdr:to>
      <xdr:col>69</xdr:col>
      <xdr:colOff>92075</xdr:colOff>
      <xdr:row>34</xdr:row>
      <xdr:rowOff>113284</xdr:rowOff>
    </xdr:to>
    <xdr:cxnSp macro="">
      <xdr:nvCxnSpPr>
        <xdr:cNvPr id="312" name="直線コネクタ 311"/>
        <xdr:cNvCxnSpPr/>
      </xdr:nvCxnSpPr>
      <xdr:spPr>
        <a:xfrm flipV="1">
          <a:off x="13004800" y="59380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14" name="テキスト ボックス 313"/>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16" name="テキスト ボックス 315"/>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67056</xdr:rowOff>
    </xdr:from>
    <xdr:to>
      <xdr:col>82</xdr:col>
      <xdr:colOff>158750</xdr:colOff>
      <xdr:row>34</xdr:row>
      <xdr:rowOff>168656</xdr:rowOff>
    </xdr:to>
    <xdr:sp macro="" textlink="">
      <xdr:nvSpPr>
        <xdr:cNvPr id="322" name="楕円 321"/>
        <xdr:cNvSpPr/>
      </xdr:nvSpPr>
      <xdr:spPr>
        <a:xfrm>
          <a:off x="164592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147083</xdr:rowOff>
    </xdr:from>
    <xdr:ext cx="762000" cy="259045"/>
    <xdr:sp macro="" textlink="">
      <xdr:nvSpPr>
        <xdr:cNvPr id="323" name="補助費等該当値テキスト"/>
        <xdr:cNvSpPr txBox="1"/>
      </xdr:nvSpPr>
      <xdr:spPr>
        <a:xfrm>
          <a:off x="16598900" y="5804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53340</xdr:rowOff>
    </xdr:from>
    <xdr:to>
      <xdr:col>78</xdr:col>
      <xdr:colOff>120650</xdr:colOff>
      <xdr:row>34</xdr:row>
      <xdr:rowOff>154940</xdr:rowOff>
    </xdr:to>
    <xdr:sp macro="" textlink="">
      <xdr:nvSpPr>
        <xdr:cNvPr id="324" name="楕円 323"/>
        <xdr:cNvSpPr/>
      </xdr:nvSpPr>
      <xdr:spPr>
        <a:xfrm>
          <a:off x="15621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165117</xdr:rowOff>
    </xdr:from>
    <xdr:ext cx="736600" cy="259045"/>
    <xdr:sp macro="" textlink="">
      <xdr:nvSpPr>
        <xdr:cNvPr id="325" name="テキスト ボックス 324"/>
        <xdr:cNvSpPr txBox="1"/>
      </xdr:nvSpPr>
      <xdr:spPr>
        <a:xfrm>
          <a:off x="15290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80772</xdr:rowOff>
    </xdr:from>
    <xdr:to>
      <xdr:col>74</xdr:col>
      <xdr:colOff>31750</xdr:colOff>
      <xdr:row>35</xdr:row>
      <xdr:rowOff>10922</xdr:rowOff>
    </xdr:to>
    <xdr:sp macro="" textlink="">
      <xdr:nvSpPr>
        <xdr:cNvPr id="326" name="楕円 325"/>
        <xdr:cNvSpPr/>
      </xdr:nvSpPr>
      <xdr:spPr>
        <a:xfrm>
          <a:off x="14732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21099</xdr:rowOff>
    </xdr:from>
    <xdr:ext cx="762000" cy="259045"/>
    <xdr:sp macro="" textlink="">
      <xdr:nvSpPr>
        <xdr:cNvPr id="327" name="テキスト ボックス 326"/>
        <xdr:cNvSpPr txBox="1"/>
      </xdr:nvSpPr>
      <xdr:spPr>
        <a:xfrm>
          <a:off x="14401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57912</xdr:rowOff>
    </xdr:from>
    <xdr:to>
      <xdr:col>69</xdr:col>
      <xdr:colOff>142875</xdr:colOff>
      <xdr:row>34</xdr:row>
      <xdr:rowOff>159512</xdr:rowOff>
    </xdr:to>
    <xdr:sp macro="" textlink="">
      <xdr:nvSpPr>
        <xdr:cNvPr id="328" name="楕円 327"/>
        <xdr:cNvSpPr/>
      </xdr:nvSpPr>
      <xdr:spPr>
        <a:xfrm>
          <a:off x="13843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169689</xdr:rowOff>
    </xdr:from>
    <xdr:ext cx="762000" cy="259045"/>
    <xdr:sp macro="" textlink="">
      <xdr:nvSpPr>
        <xdr:cNvPr id="329" name="テキスト ボックス 328"/>
        <xdr:cNvSpPr txBox="1"/>
      </xdr:nvSpPr>
      <xdr:spPr>
        <a:xfrm>
          <a:off x="13512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62484</xdr:rowOff>
    </xdr:from>
    <xdr:to>
      <xdr:col>65</xdr:col>
      <xdr:colOff>53975</xdr:colOff>
      <xdr:row>34</xdr:row>
      <xdr:rowOff>164084</xdr:rowOff>
    </xdr:to>
    <xdr:sp macro="" textlink="">
      <xdr:nvSpPr>
        <xdr:cNvPr id="330" name="楕円 329"/>
        <xdr:cNvSpPr/>
      </xdr:nvSpPr>
      <xdr:spPr>
        <a:xfrm>
          <a:off x="12954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2811</xdr:rowOff>
    </xdr:from>
    <xdr:ext cx="762000" cy="259045"/>
    <xdr:sp macro="" textlink="">
      <xdr:nvSpPr>
        <xdr:cNvPr id="331" name="テキスト ボックス 330"/>
        <xdr:cNvSpPr txBox="1"/>
      </xdr:nvSpPr>
      <xdr:spPr>
        <a:xfrm>
          <a:off x="12623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近年において大きな変動はなく、また、全国・県平均及び類似団体平均より低い数値を示している。これは計画的な市債発行額の抑制によるところが主な要因である。今後も「第５期財政健全化推進計画」に基づき、借入額の抑制を図っ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77</xdr:row>
      <xdr:rowOff>60706</xdr:rowOff>
    </xdr:to>
    <xdr:cxnSp macro="">
      <xdr:nvCxnSpPr>
        <xdr:cNvPr id="361" name="直線コネクタ 360"/>
        <xdr:cNvCxnSpPr/>
      </xdr:nvCxnSpPr>
      <xdr:spPr>
        <a:xfrm>
          <a:off x="3987800" y="13248639"/>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2"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46989</xdr:rowOff>
    </xdr:from>
    <xdr:to>
      <xdr:col>19</xdr:col>
      <xdr:colOff>187325</xdr:colOff>
      <xdr:row>77</xdr:row>
      <xdr:rowOff>60706</xdr:rowOff>
    </xdr:to>
    <xdr:cxnSp macro="">
      <xdr:nvCxnSpPr>
        <xdr:cNvPr id="364" name="直線コネクタ 363"/>
        <xdr:cNvCxnSpPr/>
      </xdr:nvCxnSpPr>
      <xdr:spPr>
        <a:xfrm flipV="1">
          <a:off x="3098800" y="132486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56135</xdr:rowOff>
    </xdr:from>
    <xdr:to>
      <xdr:col>15</xdr:col>
      <xdr:colOff>98425</xdr:colOff>
      <xdr:row>77</xdr:row>
      <xdr:rowOff>60706</xdr:rowOff>
    </xdr:to>
    <xdr:cxnSp macro="">
      <xdr:nvCxnSpPr>
        <xdr:cNvPr id="367" name="直線コネクタ 366"/>
        <xdr:cNvCxnSpPr/>
      </xdr:nvCxnSpPr>
      <xdr:spPr>
        <a:xfrm>
          <a:off x="2209800" y="132577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42418</xdr:rowOff>
    </xdr:from>
    <xdr:to>
      <xdr:col>11</xdr:col>
      <xdr:colOff>9525</xdr:colOff>
      <xdr:row>77</xdr:row>
      <xdr:rowOff>56135</xdr:rowOff>
    </xdr:to>
    <xdr:cxnSp macro="">
      <xdr:nvCxnSpPr>
        <xdr:cNvPr id="370" name="直線コネクタ 369"/>
        <xdr:cNvCxnSpPr/>
      </xdr:nvCxnSpPr>
      <xdr:spPr>
        <a:xfrm>
          <a:off x="1320800" y="132440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2" name="テキスト ボックス 371"/>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4" name="テキスト ボックス 373"/>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80" name="楕円 379"/>
        <xdr:cNvSpPr/>
      </xdr:nvSpPr>
      <xdr:spPr>
        <a:xfrm>
          <a:off x="4775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26433</xdr:rowOff>
    </xdr:from>
    <xdr:ext cx="762000" cy="259045"/>
    <xdr:sp macro="" textlink="">
      <xdr:nvSpPr>
        <xdr:cNvPr id="381" name="公債費該当値テキスト"/>
        <xdr:cNvSpPr txBox="1"/>
      </xdr:nvSpPr>
      <xdr:spPr>
        <a:xfrm>
          <a:off x="4914900" y="1305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167639</xdr:rowOff>
    </xdr:from>
    <xdr:to>
      <xdr:col>20</xdr:col>
      <xdr:colOff>38100</xdr:colOff>
      <xdr:row>77</xdr:row>
      <xdr:rowOff>97789</xdr:rowOff>
    </xdr:to>
    <xdr:sp macro="" textlink="">
      <xdr:nvSpPr>
        <xdr:cNvPr id="382" name="楕円 381"/>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107966</xdr:rowOff>
    </xdr:from>
    <xdr:ext cx="736600" cy="259045"/>
    <xdr:sp macro="" textlink="">
      <xdr:nvSpPr>
        <xdr:cNvPr id="383" name="テキスト ボックス 382"/>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9906</xdr:rowOff>
    </xdr:from>
    <xdr:to>
      <xdr:col>15</xdr:col>
      <xdr:colOff>149225</xdr:colOff>
      <xdr:row>77</xdr:row>
      <xdr:rowOff>111506</xdr:rowOff>
    </xdr:to>
    <xdr:sp macro="" textlink="">
      <xdr:nvSpPr>
        <xdr:cNvPr id="384" name="楕円 383"/>
        <xdr:cNvSpPr/>
      </xdr:nvSpPr>
      <xdr:spPr>
        <a:xfrm>
          <a:off x="3048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121683</xdr:rowOff>
    </xdr:from>
    <xdr:ext cx="762000" cy="259045"/>
    <xdr:sp macro="" textlink="">
      <xdr:nvSpPr>
        <xdr:cNvPr id="385" name="テキスト ボックス 384"/>
        <xdr:cNvSpPr txBox="1"/>
      </xdr:nvSpPr>
      <xdr:spPr>
        <a:xfrm>
          <a:off x="2717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5335</xdr:rowOff>
    </xdr:from>
    <xdr:to>
      <xdr:col>11</xdr:col>
      <xdr:colOff>60325</xdr:colOff>
      <xdr:row>77</xdr:row>
      <xdr:rowOff>106935</xdr:rowOff>
    </xdr:to>
    <xdr:sp macro="" textlink="">
      <xdr:nvSpPr>
        <xdr:cNvPr id="386" name="楕円 385"/>
        <xdr:cNvSpPr/>
      </xdr:nvSpPr>
      <xdr:spPr>
        <a:xfrm>
          <a:off x="2159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117112</xdr:rowOff>
    </xdr:from>
    <xdr:ext cx="762000" cy="259045"/>
    <xdr:sp macro="" textlink="">
      <xdr:nvSpPr>
        <xdr:cNvPr id="387" name="テキスト ボックス 386"/>
        <xdr:cNvSpPr txBox="1"/>
      </xdr:nvSpPr>
      <xdr:spPr>
        <a:xfrm>
          <a:off x="1828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163068</xdr:rowOff>
    </xdr:from>
    <xdr:to>
      <xdr:col>6</xdr:col>
      <xdr:colOff>171450</xdr:colOff>
      <xdr:row>77</xdr:row>
      <xdr:rowOff>93218</xdr:rowOff>
    </xdr:to>
    <xdr:sp macro="" textlink="">
      <xdr:nvSpPr>
        <xdr:cNvPr id="388" name="楕円 387"/>
        <xdr:cNvSpPr/>
      </xdr:nvSpPr>
      <xdr:spPr>
        <a:xfrm>
          <a:off x="1270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103395</xdr:rowOff>
    </xdr:from>
    <xdr:ext cx="762000" cy="259045"/>
    <xdr:sp macro="" textlink="">
      <xdr:nvSpPr>
        <xdr:cNvPr id="389" name="テキスト ボックス 388"/>
        <xdr:cNvSpPr txBox="1"/>
      </xdr:nvSpPr>
      <xdr:spPr>
        <a:xfrm>
          <a:off x="939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ポイント減少と</a:t>
          </a:r>
          <a:r>
            <a:rPr kumimoji="1" lang="ja-JP" altLang="en-US" sz="1100">
              <a:solidFill>
                <a:schemeClr val="dk1"/>
              </a:solidFill>
              <a:effectLst/>
              <a:latin typeface="+mn-lt"/>
              <a:ea typeface="+mn-ea"/>
              <a:cs typeface="+mn-cs"/>
            </a:rPr>
            <a:t>なったが</a:t>
          </a:r>
          <a:r>
            <a:rPr kumimoji="1" lang="ja-JP" altLang="ja-JP" sz="1100">
              <a:solidFill>
                <a:schemeClr val="dk1"/>
              </a:solidFill>
              <a:effectLst/>
              <a:latin typeface="+mn-lt"/>
              <a:ea typeface="+mn-ea"/>
              <a:cs typeface="+mn-cs"/>
            </a:rPr>
            <a:t>、依然として類似団体平均値よりも高い指数になっている。今後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「第</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期財政健全化推進計画」に基づき、経常収支比率の改善を図っていく。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146050</xdr:rowOff>
    </xdr:from>
    <xdr:to>
      <xdr:col>82</xdr:col>
      <xdr:colOff>107950</xdr:colOff>
      <xdr:row>76</xdr:row>
      <xdr:rowOff>153670</xdr:rowOff>
    </xdr:to>
    <xdr:cxnSp macro="">
      <xdr:nvCxnSpPr>
        <xdr:cNvPr id="422" name="直線コネクタ 421"/>
        <xdr:cNvCxnSpPr/>
      </xdr:nvCxnSpPr>
      <xdr:spPr>
        <a:xfrm flipV="1">
          <a:off x="15671800" y="131762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3" name="公債費以外平均値テキスト"/>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153670</xdr:rowOff>
    </xdr:from>
    <xdr:to>
      <xdr:col>78</xdr:col>
      <xdr:colOff>69850</xdr:colOff>
      <xdr:row>76</xdr:row>
      <xdr:rowOff>157480</xdr:rowOff>
    </xdr:to>
    <xdr:cxnSp macro="">
      <xdr:nvCxnSpPr>
        <xdr:cNvPr id="425" name="直線コネクタ 424"/>
        <xdr:cNvCxnSpPr/>
      </xdr:nvCxnSpPr>
      <xdr:spPr>
        <a:xfrm flipV="1">
          <a:off x="14782800" y="131838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27" name="テキスト ボックス 426"/>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111761</xdr:rowOff>
    </xdr:from>
    <xdr:to>
      <xdr:col>73</xdr:col>
      <xdr:colOff>180975</xdr:colOff>
      <xdr:row>76</xdr:row>
      <xdr:rowOff>157480</xdr:rowOff>
    </xdr:to>
    <xdr:cxnSp macro="">
      <xdr:nvCxnSpPr>
        <xdr:cNvPr id="428" name="直線コネクタ 427"/>
        <xdr:cNvCxnSpPr/>
      </xdr:nvCxnSpPr>
      <xdr:spPr>
        <a:xfrm>
          <a:off x="13893800" y="131419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130827</xdr:rowOff>
    </xdr:from>
    <xdr:ext cx="762000" cy="259045"/>
    <xdr:sp macro="" textlink="">
      <xdr:nvSpPr>
        <xdr:cNvPr id="430" name="テキスト ボックス 429"/>
        <xdr:cNvSpPr txBox="1"/>
      </xdr:nvSpPr>
      <xdr:spPr>
        <a:xfrm>
          <a:off x="14401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58420</xdr:rowOff>
    </xdr:from>
    <xdr:to>
      <xdr:col>69</xdr:col>
      <xdr:colOff>92075</xdr:colOff>
      <xdr:row>76</xdr:row>
      <xdr:rowOff>111761</xdr:rowOff>
    </xdr:to>
    <xdr:cxnSp macro="">
      <xdr:nvCxnSpPr>
        <xdr:cNvPr id="431" name="直線コネクタ 430"/>
        <xdr:cNvCxnSpPr/>
      </xdr:nvCxnSpPr>
      <xdr:spPr>
        <a:xfrm>
          <a:off x="13004800" y="130886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111777</xdr:rowOff>
    </xdr:from>
    <xdr:ext cx="762000" cy="259045"/>
    <xdr:sp macro="" textlink="">
      <xdr:nvSpPr>
        <xdr:cNvPr id="433" name="テキスト ボックス 432"/>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24147</xdr:rowOff>
    </xdr:from>
    <xdr:ext cx="762000" cy="259045"/>
    <xdr:sp macro="" textlink="">
      <xdr:nvSpPr>
        <xdr:cNvPr id="435" name="テキスト ボックス 434"/>
        <xdr:cNvSpPr txBox="1"/>
      </xdr:nvSpPr>
      <xdr:spPr>
        <a:xfrm>
          <a:off x="12623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95250</xdr:rowOff>
    </xdr:from>
    <xdr:to>
      <xdr:col>82</xdr:col>
      <xdr:colOff>158750</xdr:colOff>
      <xdr:row>77</xdr:row>
      <xdr:rowOff>25400</xdr:rowOff>
    </xdr:to>
    <xdr:sp macro="" textlink="">
      <xdr:nvSpPr>
        <xdr:cNvPr id="441" name="楕円 440"/>
        <xdr:cNvSpPr/>
      </xdr:nvSpPr>
      <xdr:spPr>
        <a:xfrm>
          <a:off x="164592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67327</xdr:rowOff>
    </xdr:from>
    <xdr:ext cx="762000" cy="259045"/>
    <xdr:sp macro="" textlink="">
      <xdr:nvSpPr>
        <xdr:cNvPr id="442" name="公債費以外該当値テキスト"/>
        <xdr:cNvSpPr txBox="1"/>
      </xdr:nvSpPr>
      <xdr:spPr>
        <a:xfrm>
          <a:off x="16598900" y="1309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102870</xdr:rowOff>
    </xdr:from>
    <xdr:to>
      <xdr:col>78</xdr:col>
      <xdr:colOff>120650</xdr:colOff>
      <xdr:row>77</xdr:row>
      <xdr:rowOff>33020</xdr:rowOff>
    </xdr:to>
    <xdr:sp macro="" textlink="">
      <xdr:nvSpPr>
        <xdr:cNvPr id="443" name="楕円 442"/>
        <xdr:cNvSpPr/>
      </xdr:nvSpPr>
      <xdr:spPr>
        <a:xfrm>
          <a:off x="15621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17797</xdr:rowOff>
    </xdr:from>
    <xdr:ext cx="736600" cy="259045"/>
    <xdr:sp macro="" textlink="">
      <xdr:nvSpPr>
        <xdr:cNvPr id="444" name="テキスト ボックス 443"/>
        <xdr:cNvSpPr txBox="1"/>
      </xdr:nvSpPr>
      <xdr:spPr>
        <a:xfrm>
          <a:off x="15290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106680</xdr:rowOff>
    </xdr:from>
    <xdr:to>
      <xdr:col>74</xdr:col>
      <xdr:colOff>31750</xdr:colOff>
      <xdr:row>77</xdr:row>
      <xdr:rowOff>36830</xdr:rowOff>
    </xdr:to>
    <xdr:sp macro="" textlink="">
      <xdr:nvSpPr>
        <xdr:cNvPr id="445" name="楕円 444"/>
        <xdr:cNvSpPr/>
      </xdr:nvSpPr>
      <xdr:spPr>
        <a:xfrm>
          <a:off x="14732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21607</xdr:rowOff>
    </xdr:from>
    <xdr:ext cx="762000" cy="259045"/>
    <xdr:sp macro="" textlink="">
      <xdr:nvSpPr>
        <xdr:cNvPr id="446" name="テキスト ボックス 445"/>
        <xdr:cNvSpPr txBox="1"/>
      </xdr:nvSpPr>
      <xdr:spPr>
        <a:xfrm>
          <a:off x="14401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60961</xdr:rowOff>
    </xdr:from>
    <xdr:to>
      <xdr:col>69</xdr:col>
      <xdr:colOff>142875</xdr:colOff>
      <xdr:row>76</xdr:row>
      <xdr:rowOff>162561</xdr:rowOff>
    </xdr:to>
    <xdr:sp macro="" textlink="">
      <xdr:nvSpPr>
        <xdr:cNvPr id="447" name="楕円 446"/>
        <xdr:cNvSpPr/>
      </xdr:nvSpPr>
      <xdr:spPr>
        <a:xfrm>
          <a:off x="13843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147338</xdr:rowOff>
    </xdr:from>
    <xdr:ext cx="762000" cy="259045"/>
    <xdr:sp macro="" textlink="">
      <xdr:nvSpPr>
        <xdr:cNvPr id="448" name="テキスト ボックス 447"/>
        <xdr:cNvSpPr txBox="1"/>
      </xdr:nvSpPr>
      <xdr:spPr>
        <a:xfrm>
          <a:off x="13512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9" name="楕円 448"/>
        <xdr:cNvSpPr/>
      </xdr:nvSpPr>
      <xdr:spPr>
        <a:xfrm>
          <a:off x="12954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50" name="テキスト ボックス 449"/>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栃木県鹿沼市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99252</xdr:rowOff>
    </xdr:from>
    <xdr:to>
      <xdr:col>29</xdr:col>
      <xdr:colOff>127000</xdr:colOff>
      <xdr:row>17</xdr:row>
      <xdr:rowOff>127925</xdr:rowOff>
    </xdr:to>
    <xdr:cxnSp macro="">
      <xdr:nvCxnSpPr>
        <xdr:cNvPr id="52" name="直線コネクタ 51"/>
        <xdr:cNvCxnSpPr/>
      </xdr:nvCxnSpPr>
      <xdr:spPr bwMode="auto">
        <a:xfrm flipV="1">
          <a:off x="5003800" y="3061527"/>
          <a:ext cx="647700" cy="28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28060</xdr:rowOff>
    </xdr:from>
    <xdr:ext cx="762000" cy="259045"/>
    <xdr:sp macro="" textlink="">
      <xdr:nvSpPr>
        <xdr:cNvPr id="53" name="人口1人当たり決算額の推移平均値テキスト130"/>
        <xdr:cNvSpPr txBox="1"/>
      </xdr:nvSpPr>
      <xdr:spPr>
        <a:xfrm>
          <a:off x="5740400" y="2818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121916</xdr:rowOff>
    </xdr:from>
    <xdr:to>
      <xdr:col>26</xdr:col>
      <xdr:colOff>50800</xdr:colOff>
      <xdr:row>17</xdr:row>
      <xdr:rowOff>127925</xdr:rowOff>
    </xdr:to>
    <xdr:cxnSp macro="">
      <xdr:nvCxnSpPr>
        <xdr:cNvPr id="55" name="直線コネクタ 54"/>
        <xdr:cNvCxnSpPr/>
      </xdr:nvCxnSpPr>
      <xdr:spPr bwMode="auto">
        <a:xfrm>
          <a:off x="4305300" y="3084191"/>
          <a:ext cx="698500" cy="6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143721</xdr:rowOff>
    </xdr:from>
    <xdr:ext cx="736600" cy="259045"/>
    <xdr:sp macro="" textlink="">
      <xdr:nvSpPr>
        <xdr:cNvPr id="57" name="テキスト ボックス 56"/>
        <xdr:cNvSpPr txBox="1"/>
      </xdr:nvSpPr>
      <xdr:spPr>
        <a:xfrm>
          <a:off x="4622800" y="2763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116675</xdr:rowOff>
    </xdr:from>
    <xdr:to>
      <xdr:col>22</xdr:col>
      <xdr:colOff>114300</xdr:colOff>
      <xdr:row>17</xdr:row>
      <xdr:rowOff>121916</xdr:rowOff>
    </xdr:to>
    <xdr:cxnSp macro="">
      <xdr:nvCxnSpPr>
        <xdr:cNvPr id="58" name="直線コネクタ 57"/>
        <xdr:cNvCxnSpPr/>
      </xdr:nvCxnSpPr>
      <xdr:spPr bwMode="auto">
        <a:xfrm>
          <a:off x="3606800" y="3078950"/>
          <a:ext cx="698500" cy="5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161340</xdr:rowOff>
    </xdr:from>
    <xdr:ext cx="762000" cy="259045"/>
    <xdr:sp macro="" textlink="">
      <xdr:nvSpPr>
        <xdr:cNvPr id="60" name="テキスト ボックス 59"/>
        <xdr:cNvSpPr txBox="1"/>
      </xdr:nvSpPr>
      <xdr:spPr>
        <a:xfrm>
          <a:off x="39243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94011</xdr:rowOff>
    </xdr:from>
    <xdr:to>
      <xdr:col>18</xdr:col>
      <xdr:colOff>177800</xdr:colOff>
      <xdr:row>17</xdr:row>
      <xdr:rowOff>116675</xdr:rowOff>
    </xdr:to>
    <xdr:cxnSp macro="">
      <xdr:nvCxnSpPr>
        <xdr:cNvPr id="61" name="直線コネクタ 60"/>
        <xdr:cNvCxnSpPr/>
      </xdr:nvCxnSpPr>
      <xdr:spPr bwMode="auto">
        <a:xfrm>
          <a:off x="2908300" y="3056286"/>
          <a:ext cx="698500" cy="22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4308</xdr:rowOff>
    </xdr:from>
    <xdr:ext cx="762000" cy="259045"/>
    <xdr:sp macro="" textlink="">
      <xdr:nvSpPr>
        <xdr:cNvPr id="63" name="テキスト ボックス 62"/>
        <xdr:cNvSpPr txBox="1"/>
      </xdr:nvSpPr>
      <xdr:spPr>
        <a:xfrm>
          <a:off x="32258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160253</xdr:rowOff>
    </xdr:from>
    <xdr:ext cx="762000" cy="259045"/>
    <xdr:sp macro="" textlink="">
      <xdr:nvSpPr>
        <xdr:cNvPr id="65" name="テキスト ボックス 64"/>
        <xdr:cNvSpPr txBox="1"/>
      </xdr:nvSpPr>
      <xdr:spPr>
        <a:xfrm>
          <a:off x="25273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48452</xdr:rowOff>
    </xdr:from>
    <xdr:to>
      <xdr:col>29</xdr:col>
      <xdr:colOff>177800</xdr:colOff>
      <xdr:row>17</xdr:row>
      <xdr:rowOff>150052</xdr:rowOff>
    </xdr:to>
    <xdr:sp macro="" textlink="">
      <xdr:nvSpPr>
        <xdr:cNvPr id="71" name="楕円 70"/>
        <xdr:cNvSpPr/>
      </xdr:nvSpPr>
      <xdr:spPr bwMode="auto">
        <a:xfrm>
          <a:off x="5600700" y="3010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20529</xdr:rowOff>
    </xdr:from>
    <xdr:ext cx="762000" cy="259045"/>
    <xdr:sp macro="" textlink="">
      <xdr:nvSpPr>
        <xdr:cNvPr id="72" name="人口1人当たり決算額の推移該当値テキスト130"/>
        <xdr:cNvSpPr txBox="1"/>
      </xdr:nvSpPr>
      <xdr:spPr>
        <a:xfrm>
          <a:off x="5740400" y="298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77125</xdr:rowOff>
    </xdr:from>
    <xdr:to>
      <xdr:col>26</xdr:col>
      <xdr:colOff>101600</xdr:colOff>
      <xdr:row>18</xdr:row>
      <xdr:rowOff>7275</xdr:rowOff>
    </xdr:to>
    <xdr:sp macro="" textlink="">
      <xdr:nvSpPr>
        <xdr:cNvPr id="73" name="楕円 72"/>
        <xdr:cNvSpPr/>
      </xdr:nvSpPr>
      <xdr:spPr bwMode="auto">
        <a:xfrm>
          <a:off x="4953000" y="3039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163502</xdr:rowOff>
    </xdr:from>
    <xdr:ext cx="736600" cy="259045"/>
    <xdr:sp macro="" textlink="">
      <xdr:nvSpPr>
        <xdr:cNvPr id="74" name="テキスト ボックス 73"/>
        <xdr:cNvSpPr txBox="1"/>
      </xdr:nvSpPr>
      <xdr:spPr>
        <a:xfrm>
          <a:off x="4622800" y="312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71116</xdr:rowOff>
    </xdr:from>
    <xdr:to>
      <xdr:col>22</xdr:col>
      <xdr:colOff>165100</xdr:colOff>
      <xdr:row>18</xdr:row>
      <xdr:rowOff>1266</xdr:rowOff>
    </xdr:to>
    <xdr:sp macro="" textlink="">
      <xdr:nvSpPr>
        <xdr:cNvPr id="75" name="楕円 74"/>
        <xdr:cNvSpPr/>
      </xdr:nvSpPr>
      <xdr:spPr bwMode="auto">
        <a:xfrm>
          <a:off x="4254500" y="3033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157493</xdr:rowOff>
    </xdr:from>
    <xdr:ext cx="762000" cy="259045"/>
    <xdr:sp macro="" textlink="">
      <xdr:nvSpPr>
        <xdr:cNvPr id="76" name="テキスト ボックス 75"/>
        <xdr:cNvSpPr txBox="1"/>
      </xdr:nvSpPr>
      <xdr:spPr>
        <a:xfrm>
          <a:off x="3924300" y="3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65875</xdr:rowOff>
    </xdr:from>
    <xdr:to>
      <xdr:col>19</xdr:col>
      <xdr:colOff>38100</xdr:colOff>
      <xdr:row>17</xdr:row>
      <xdr:rowOff>167475</xdr:rowOff>
    </xdr:to>
    <xdr:sp macro="" textlink="">
      <xdr:nvSpPr>
        <xdr:cNvPr id="77" name="楕円 76"/>
        <xdr:cNvSpPr/>
      </xdr:nvSpPr>
      <xdr:spPr bwMode="auto">
        <a:xfrm>
          <a:off x="3556000" y="3028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152252</xdr:rowOff>
    </xdr:from>
    <xdr:ext cx="762000" cy="259045"/>
    <xdr:sp macro="" textlink="">
      <xdr:nvSpPr>
        <xdr:cNvPr id="78" name="テキスト ボックス 77"/>
        <xdr:cNvSpPr txBox="1"/>
      </xdr:nvSpPr>
      <xdr:spPr>
        <a:xfrm>
          <a:off x="3225800" y="311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43211</xdr:rowOff>
    </xdr:from>
    <xdr:to>
      <xdr:col>15</xdr:col>
      <xdr:colOff>101600</xdr:colOff>
      <xdr:row>17</xdr:row>
      <xdr:rowOff>144811</xdr:rowOff>
    </xdr:to>
    <xdr:sp macro="" textlink="">
      <xdr:nvSpPr>
        <xdr:cNvPr id="79" name="楕円 78"/>
        <xdr:cNvSpPr/>
      </xdr:nvSpPr>
      <xdr:spPr bwMode="auto">
        <a:xfrm>
          <a:off x="2857500" y="3005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154988</xdr:rowOff>
    </xdr:from>
    <xdr:ext cx="762000" cy="259045"/>
    <xdr:sp macro="" textlink="">
      <xdr:nvSpPr>
        <xdr:cNvPr id="80" name="テキスト ボックス 79"/>
        <xdr:cNvSpPr txBox="1"/>
      </xdr:nvSpPr>
      <xdr:spPr>
        <a:xfrm>
          <a:off x="2527300" y="277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159298</xdr:rowOff>
    </xdr:from>
    <xdr:to>
      <xdr:col>29</xdr:col>
      <xdr:colOff>127000</xdr:colOff>
      <xdr:row>36</xdr:row>
      <xdr:rowOff>163119</xdr:rowOff>
    </xdr:to>
    <xdr:cxnSp macro="">
      <xdr:nvCxnSpPr>
        <xdr:cNvPr id="115" name="直線コネクタ 114"/>
        <xdr:cNvCxnSpPr/>
      </xdr:nvCxnSpPr>
      <xdr:spPr bwMode="auto">
        <a:xfrm>
          <a:off x="5003800" y="7112548"/>
          <a:ext cx="647700" cy="3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42011</xdr:rowOff>
    </xdr:from>
    <xdr:ext cx="762000" cy="259045"/>
    <xdr:sp macro="" textlink="">
      <xdr:nvSpPr>
        <xdr:cNvPr id="116" name="人口1人当たり決算額の推移平均値テキスト445"/>
        <xdr:cNvSpPr txBox="1"/>
      </xdr:nvSpPr>
      <xdr:spPr>
        <a:xfrm>
          <a:off x="5740400" y="6652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108614</xdr:rowOff>
    </xdr:from>
    <xdr:to>
      <xdr:col>26</xdr:col>
      <xdr:colOff>50800</xdr:colOff>
      <xdr:row>36</xdr:row>
      <xdr:rowOff>159298</xdr:rowOff>
    </xdr:to>
    <xdr:cxnSp macro="">
      <xdr:nvCxnSpPr>
        <xdr:cNvPr id="118" name="直線コネクタ 117"/>
        <xdr:cNvCxnSpPr/>
      </xdr:nvCxnSpPr>
      <xdr:spPr bwMode="auto">
        <a:xfrm>
          <a:off x="4305300" y="7061864"/>
          <a:ext cx="698500" cy="50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293982</xdr:rowOff>
    </xdr:from>
    <xdr:ext cx="736600" cy="259045"/>
    <xdr:sp macro="" textlink="">
      <xdr:nvSpPr>
        <xdr:cNvPr id="120" name="テキスト ボックス 119"/>
        <xdr:cNvSpPr txBox="1"/>
      </xdr:nvSpPr>
      <xdr:spPr>
        <a:xfrm>
          <a:off x="4622800" y="6561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108614</xdr:rowOff>
    </xdr:from>
    <xdr:to>
      <xdr:col>22</xdr:col>
      <xdr:colOff>114300</xdr:colOff>
      <xdr:row>36</xdr:row>
      <xdr:rowOff>128502</xdr:rowOff>
    </xdr:to>
    <xdr:cxnSp macro="">
      <xdr:nvCxnSpPr>
        <xdr:cNvPr id="121" name="直線コネクタ 120"/>
        <xdr:cNvCxnSpPr/>
      </xdr:nvCxnSpPr>
      <xdr:spPr bwMode="auto">
        <a:xfrm flipV="1">
          <a:off x="3606800" y="7061864"/>
          <a:ext cx="698500" cy="19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267889</xdr:rowOff>
    </xdr:from>
    <xdr:ext cx="762000" cy="259045"/>
    <xdr:sp macro="" textlink="">
      <xdr:nvSpPr>
        <xdr:cNvPr id="123" name="テキスト ボックス 122"/>
        <xdr:cNvSpPr txBox="1"/>
      </xdr:nvSpPr>
      <xdr:spPr>
        <a:xfrm>
          <a:off x="3924300" y="653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101136</xdr:rowOff>
    </xdr:from>
    <xdr:to>
      <xdr:col>18</xdr:col>
      <xdr:colOff>177800</xdr:colOff>
      <xdr:row>36</xdr:row>
      <xdr:rowOff>128502</xdr:rowOff>
    </xdr:to>
    <xdr:cxnSp macro="">
      <xdr:nvCxnSpPr>
        <xdr:cNvPr id="124" name="直線コネクタ 123"/>
        <xdr:cNvCxnSpPr/>
      </xdr:nvCxnSpPr>
      <xdr:spPr bwMode="auto">
        <a:xfrm>
          <a:off x="2908300" y="7054386"/>
          <a:ext cx="698500" cy="27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256296</xdr:rowOff>
    </xdr:from>
    <xdr:ext cx="762000" cy="259045"/>
    <xdr:sp macro="" textlink="">
      <xdr:nvSpPr>
        <xdr:cNvPr id="126" name="テキスト ボックス 125"/>
        <xdr:cNvSpPr txBox="1"/>
      </xdr:nvSpPr>
      <xdr:spPr>
        <a:xfrm>
          <a:off x="32258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246694</xdr:rowOff>
    </xdr:from>
    <xdr:ext cx="762000" cy="259045"/>
    <xdr:sp macro="" textlink="">
      <xdr:nvSpPr>
        <xdr:cNvPr id="128" name="テキスト ボックス 127"/>
        <xdr:cNvSpPr txBox="1"/>
      </xdr:nvSpPr>
      <xdr:spPr>
        <a:xfrm>
          <a:off x="2527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112319</xdr:rowOff>
    </xdr:from>
    <xdr:to>
      <xdr:col>29</xdr:col>
      <xdr:colOff>177800</xdr:colOff>
      <xdr:row>37</xdr:row>
      <xdr:rowOff>42469</xdr:rowOff>
    </xdr:to>
    <xdr:sp macro="" textlink="">
      <xdr:nvSpPr>
        <xdr:cNvPr id="134" name="楕円 133"/>
        <xdr:cNvSpPr/>
      </xdr:nvSpPr>
      <xdr:spPr bwMode="auto">
        <a:xfrm>
          <a:off x="5600700" y="7065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84396</xdr:rowOff>
    </xdr:from>
    <xdr:ext cx="762000" cy="259045"/>
    <xdr:sp macro="" textlink="">
      <xdr:nvSpPr>
        <xdr:cNvPr id="135" name="人口1人当たり決算額の推移該当値テキスト445"/>
        <xdr:cNvSpPr txBox="1"/>
      </xdr:nvSpPr>
      <xdr:spPr>
        <a:xfrm>
          <a:off x="5740400" y="703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108498</xdr:rowOff>
    </xdr:from>
    <xdr:to>
      <xdr:col>26</xdr:col>
      <xdr:colOff>101600</xdr:colOff>
      <xdr:row>37</xdr:row>
      <xdr:rowOff>38648</xdr:rowOff>
    </xdr:to>
    <xdr:sp macro="" textlink="">
      <xdr:nvSpPr>
        <xdr:cNvPr id="136" name="楕円 135"/>
        <xdr:cNvSpPr/>
      </xdr:nvSpPr>
      <xdr:spPr bwMode="auto">
        <a:xfrm>
          <a:off x="4953000" y="7061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23425</xdr:rowOff>
    </xdr:from>
    <xdr:ext cx="736600" cy="259045"/>
    <xdr:sp macro="" textlink="">
      <xdr:nvSpPr>
        <xdr:cNvPr id="137" name="テキスト ボックス 136"/>
        <xdr:cNvSpPr txBox="1"/>
      </xdr:nvSpPr>
      <xdr:spPr>
        <a:xfrm>
          <a:off x="4622800" y="7148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57814</xdr:rowOff>
    </xdr:from>
    <xdr:to>
      <xdr:col>22</xdr:col>
      <xdr:colOff>165100</xdr:colOff>
      <xdr:row>36</xdr:row>
      <xdr:rowOff>159414</xdr:rowOff>
    </xdr:to>
    <xdr:sp macro="" textlink="">
      <xdr:nvSpPr>
        <xdr:cNvPr id="138" name="楕円 137"/>
        <xdr:cNvSpPr/>
      </xdr:nvSpPr>
      <xdr:spPr bwMode="auto">
        <a:xfrm>
          <a:off x="4254500" y="7011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144191</xdr:rowOff>
    </xdr:from>
    <xdr:ext cx="762000" cy="259045"/>
    <xdr:sp macro="" textlink="">
      <xdr:nvSpPr>
        <xdr:cNvPr id="139" name="テキスト ボックス 138"/>
        <xdr:cNvSpPr txBox="1"/>
      </xdr:nvSpPr>
      <xdr:spPr>
        <a:xfrm>
          <a:off x="3924300" y="7097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77702</xdr:rowOff>
    </xdr:from>
    <xdr:to>
      <xdr:col>19</xdr:col>
      <xdr:colOff>38100</xdr:colOff>
      <xdr:row>37</xdr:row>
      <xdr:rowOff>7852</xdr:rowOff>
    </xdr:to>
    <xdr:sp macro="" textlink="">
      <xdr:nvSpPr>
        <xdr:cNvPr id="140" name="楕円 139"/>
        <xdr:cNvSpPr/>
      </xdr:nvSpPr>
      <xdr:spPr bwMode="auto">
        <a:xfrm>
          <a:off x="3556000" y="7030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164079</xdr:rowOff>
    </xdr:from>
    <xdr:ext cx="762000" cy="259045"/>
    <xdr:sp macro="" textlink="">
      <xdr:nvSpPr>
        <xdr:cNvPr id="141" name="テキスト ボックス 140"/>
        <xdr:cNvSpPr txBox="1"/>
      </xdr:nvSpPr>
      <xdr:spPr>
        <a:xfrm>
          <a:off x="3225800" y="711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50336</xdr:rowOff>
    </xdr:from>
    <xdr:to>
      <xdr:col>15</xdr:col>
      <xdr:colOff>101600</xdr:colOff>
      <xdr:row>36</xdr:row>
      <xdr:rowOff>151936</xdr:rowOff>
    </xdr:to>
    <xdr:sp macro="" textlink="">
      <xdr:nvSpPr>
        <xdr:cNvPr id="142" name="楕円 141"/>
        <xdr:cNvSpPr/>
      </xdr:nvSpPr>
      <xdr:spPr bwMode="auto">
        <a:xfrm>
          <a:off x="2857500" y="7003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136713</xdr:rowOff>
    </xdr:from>
    <xdr:ext cx="762000" cy="259045"/>
    <xdr:sp macro="" textlink="">
      <xdr:nvSpPr>
        <xdr:cNvPr id="143" name="テキスト ボックス 142"/>
        <xdr:cNvSpPr txBox="1"/>
      </xdr:nvSpPr>
      <xdr:spPr>
        <a:xfrm>
          <a:off x="2527300" y="708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栃木県鹿沼市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97,288
95,809
490.64
42,464,699
39,980,203
1,055,685
22,765,869
26,059,676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95123</xdr:rowOff>
    </xdr:from>
    <xdr:to>
      <xdr:col>24</xdr:col>
      <xdr:colOff>63500</xdr:colOff>
      <xdr:row>34</xdr:row>
      <xdr:rowOff>136637</xdr:rowOff>
    </xdr:to>
    <xdr:cxnSp macro="">
      <xdr:nvCxnSpPr>
        <xdr:cNvPr id="59" name="直線コネクタ 58"/>
        <xdr:cNvCxnSpPr/>
      </xdr:nvCxnSpPr>
      <xdr:spPr>
        <a:xfrm flipV="1">
          <a:off x="3797300" y="5924423"/>
          <a:ext cx="838200" cy="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49062</xdr:rowOff>
    </xdr:from>
    <xdr:ext cx="534377" cy="259045"/>
    <xdr:sp macro="" textlink="">
      <xdr:nvSpPr>
        <xdr:cNvPr id="60" name="人件費平均値テキスト"/>
        <xdr:cNvSpPr txBox="1"/>
      </xdr:nvSpPr>
      <xdr:spPr>
        <a:xfrm>
          <a:off x="4686300" y="6049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136637</xdr:rowOff>
    </xdr:from>
    <xdr:to>
      <xdr:col>19</xdr:col>
      <xdr:colOff>177800</xdr:colOff>
      <xdr:row>35</xdr:row>
      <xdr:rowOff>2129</xdr:rowOff>
    </xdr:to>
    <xdr:cxnSp macro="">
      <xdr:nvCxnSpPr>
        <xdr:cNvPr id="62" name="直線コネクタ 61"/>
        <xdr:cNvCxnSpPr/>
      </xdr:nvCxnSpPr>
      <xdr:spPr>
        <a:xfrm flipV="1">
          <a:off x="2908300" y="5965937"/>
          <a:ext cx="889000" cy="3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6817</xdr:rowOff>
    </xdr:from>
    <xdr:ext cx="534377" cy="259045"/>
    <xdr:sp macro="" textlink="">
      <xdr:nvSpPr>
        <xdr:cNvPr id="64" name="テキスト ボックス 63"/>
        <xdr:cNvSpPr txBox="1"/>
      </xdr:nvSpPr>
      <xdr:spPr>
        <a:xfrm>
          <a:off x="3530111" y="617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86230</xdr:rowOff>
    </xdr:from>
    <xdr:to>
      <xdr:col>15</xdr:col>
      <xdr:colOff>50800</xdr:colOff>
      <xdr:row>35</xdr:row>
      <xdr:rowOff>2129</xdr:rowOff>
    </xdr:to>
    <xdr:cxnSp macro="">
      <xdr:nvCxnSpPr>
        <xdr:cNvPr id="65" name="直線コネクタ 64"/>
        <xdr:cNvCxnSpPr/>
      </xdr:nvCxnSpPr>
      <xdr:spPr>
        <a:xfrm>
          <a:off x="2019300" y="5915530"/>
          <a:ext cx="889000" cy="8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25127</xdr:rowOff>
    </xdr:from>
    <xdr:ext cx="534377" cy="259045"/>
    <xdr:sp macro="" textlink="">
      <xdr:nvSpPr>
        <xdr:cNvPr id="67" name="テキスト ボックス 66"/>
        <xdr:cNvSpPr txBox="1"/>
      </xdr:nvSpPr>
      <xdr:spPr>
        <a:xfrm>
          <a:off x="2641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29012</xdr:rowOff>
    </xdr:from>
    <xdr:to>
      <xdr:col>10</xdr:col>
      <xdr:colOff>114300</xdr:colOff>
      <xdr:row>34</xdr:row>
      <xdr:rowOff>86230</xdr:rowOff>
    </xdr:to>
    <xdr:cxnSp macro="">
      <xdr:nvCxnSpPr>
        <xdr:cNvPr id="68" name="直線コネクタ 67"/>
        <xdr:cNvCxnSpPr/>
      </xdr:nvCxnSpPr>
      <xdr:spPr>
        <a:xfrm>
          <a:off x="1130300" y="5858312"/>
          <a:ext cx="889000" cy="5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20441</xdr:rowOff>
    </xdr:from>
    <xdr:ext cx="534377" cy="259045"/>
    <xdr:sp macro="" textlink="">
      <xdr:nvSpPr>
        <xdr:cNvPr id="70" name="テキスト ボックス 69"/>
        <xdr:cNvSpPr txBox="1"/>
      </xdr:nvSpPr>
      <xdr:spPr>
        <a:xfrm>
          <a:off x="1752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12097</xdr:rowOff>
    </xdr:from>
    <xdr:ext cx="534377" cy="259045"/>
    <xdr:sp macro="" textlink="">
      <xdr:nvSpPr>
        <xdr:cNvPr id="72" name="テキスト ボックス 71"/>
        <xdr:cNvSpPr txBox="1"/>
      </xdr:nvSpPr>
      <xdr:spPr>
        <a:xfrm>
          <a:off x="863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44323</xdr:rowOff>
    </xdr:from>
    <xdr:to>
      <xdr:col>24</xdr:col>
      <xdr:colOff>114300</xdr:colOff>
      <xdr:row>34</xdr:row>
      <xdr:rowOff>145923</xdr:rowOff>
    </xdr:to>
    <xdr:sp macro="" textlink="">
      <xdr:nvSpPr>
        <xdr:cNvPr id="78" name="楕円 77"/>
        <xdr:cNvSpPr/>
      </xdr:nvSpPr>
      <xdr:spPr>
        <a:xfrm>
          <a:off x="4584700" y="587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67200</xdr:rowOff>
    </xdr:from>
    <xdr:ext cx="534377" cy="259045"/>
    <xdr:sp macro="" textlink="">
      <xdr:nvSpPr>
        <xdr:cNvPr id="79" name="人件費該当値テキスト"/>
        <xdr:cNvSpPr txBox="1"/>
      </xdr:nvSpPr>
      <xdr:spPr>
        <a:xfrm>
          <a:off x="4686300" y="572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85837</xdr:rowOff>
    </xdr:from>
    <xdr:to>
      <xdr:col>20</xdr:col>
      <xdr:colOff>38100</xdr:colOff>
      <xdr:row>35</xdr:row>
      <xdr:rowOff>15987</xdr:rowOff>
    </xdr:to>
    <xdr:sp macro="" textlink="">
      <xdr:nvSpPr>
        <xdr:cNvPr id="80" name="楕円 79"/>
        <xdr:cNvSpPr/>
      </xdr:nvSpPr>
      <xdr:spPr>
        <a:xfrm>
          <a:off x="3746500" y="591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32514</xdr:rowOff>
    </xdr:from>
    <xdr:ext cx="534377" cy="259045"/>
    <xdr:sp macro="" textlink="">
      <xdr:nvSpPr>
        <xdr:cNvPr id="81" name="テキスト ボックス 80"/>
        <xdr:cNvSpPr txBox="1"/>
      </xdr:nvSpPr>
      <xdr:spPr>
        <a:xfrm>
          <a:off x="3530111" y="569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122779</xdr:rowOff>
    </xdr:from>
    <xdr:to>
      <xdr:col>15</xdr:col>
      <xdr:colOff>101600</xdr:colOff>
      <xdr:row>35</xdr:row>
      <xdr:rowOff>52929</xdr:rowOff>
    </xdr:to>
    <xdr:sp macro="" textlink="">
      <xdr:nvSpPr>
        <xdr:cNvPr id="82" name="楕円 81"/>
        <xdr:cNvSpPr/>
      </xdr:nvSpPr>
      <xdr:spPr>
        <a:xfrm>
          <a:off x="2857500" y="595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69456</xdr:rowOff>
    </xdr:from>
    <xdr:ext cx="534377" cy="259045"/>
    <xdr:sp macro="" textlink="">
      <xdr:nvSpPr>
        <xdr:cNvPr id="83" name="テキスト ボックス 82"/>
        <xdr:cNvSpPr txBox="1"/>
      </xdr:nvSpPr>
      <xdr:spPr>
        <a:xfrm>
          <a:off x="2641111" y="572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35430</xdr:rowOff>
    </xdr:from>
    <xdr:to>
      <xdr:col>10</xdr:col>
      <xdr:colOff>165100</xdr:colOff>
      <xdr:row>34</xdr:row>
      <xdr:rowOff>137030</xdr:rowOff>
    </xdr:to>
    <xdr:sp macro="" textlink="">
      <xdr:nvSpPr>
        <xdr:cNvPr id="84" name="楕円 83"/>
        <xdr:cNvSpPr/>
      </xdr:nvSpPr>
      <xdr:spPr>
        <a:xfrm>
          <a:off x="1968500" y="586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153557</xdr:rowOff>
    </xdr:from>
    <xdr:ext cx="534377" cy="259045"/>
    <xdr:sp macro="" textlink="">
      <xdr:nvSpPr>
        <xdr:cNvPr id="85" name="テキスト ボックス 84"/>
        <xdr:cNvSpPr txBox="1"/>
      </xdr:nvSpPr>
      <xdr:spPr>
        <a:xfrm>
          <a:off x="1752111" y="563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149662</xdr:rowOff>
    </xdr:from>
    <xdr:to>
      <xdr:col>6</xdr:col>
      <xdr:colOff>38100</xdr:colOff>
      <xdr:row>34</xdr:row>
      <xdr:rowOff>79812</xdr:rowOff>
    </xdr:to>
    <xdr:sp macro="" textlink="">
      <xdr:nvSpPr>
        <xdr:cNvPr id="86" name="楕円 85"/>
        <xdr:cNvSpPr/>
      </xdr:nvSpPr>
      <xdr:spPr>
        <a:xfrm>
          <a:off x="1079500" y="580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96339</xdr:rowOff>
    </xdr:from>
    <xdr:ext cx="534377" cy="259045"/>
    <xdr:sp macro="" textlink="">
      <xdr:nvSpPr>
        <xdr:cNvPr id="87" name="テキスト ボックス 86"/>
        <xdr:cNvSpPr txBox="1"/>
      </xdr:nvSpPr>
      <xdr:spPr>
        <a:xfrm>
          <a:off x="863111" y="558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141572</xdr:rowOff>
    </xdr:from>
    <xdr:to>
      <xdr:col>24</xdr:col>
      <xdr:colOff>63500</xdr:colOff>
      <xdr:row>58</xdr:row>
      <xdr:rowOff>12141</xdr:rowOff>
    </xdr:to>
    <xdr:cxnSp macro="">
      <xdr:nvCxnSpPr>
        <xdr:cNvPr id="119" name="直線コネクタ 118"/>
        <xdr:cNvCxnSpPr/>
      </xdr:nvCxnSpPr>
      <xdr:spPr>
        <a:xfrm flipV="1">
          <a:off x="3797300" y="9914222"/>
          <a:ext cx="838200" cy="4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38048</xdr:rowOff>
    </xdr:from>
    <xdr:ext cx="534377" cy="259045"/>
    <xdr:sp macro="" textlink="">
      <xdr:nvSpPr>
        <xdr:cNvPr id="120" name="物件費平均値テキスト"/>
        <xdr:cNvSpPr txBox="1"/>
      </xdr:nvSpPr>
      <xdr:spPr>
        <a:xfrm>
          <a:off x="4686300" y="963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12141</xdr:rowOff>
    </xdr:from>
    <xdr:to>
      <xdr:col>19</xdr:col>
      <xdr:colOff>177800</xdr:colOff>
      <xdr:row>58</xdr:row>
      <xdr:rowOff>29645</xdr:rowOff>
    </xdr:to>
    <xdr:cxnSp macro="">
      <xdr:nvCxnSpPr>
        <xdr:cNvPr id="122" name="直線コネクタ 121"/>
        <xdr:cNvCxnSpPr/>
      </xdr:nvCxnSpPr>
      <xdr:spPr>
        <a:xfrm flipV="1">
          <a:off x="2908300" y="9956241"/>
          <a:ext cx="889000" cy="17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163996</xdr:rowOff>
    </xdr:from>
    <xdr:ext cx="534377" cy="259045"/>
    <xdr:sp macro="" textlink="">
      <xdr:nvSpPr>
        <xdr:cNvPr id="124" name="テキスト ボックス 123"/>
        <xdr:cNvSpPr txBox="1"/>
      </xdr:nvSpPr>
      <xdr:spPr>
        <a:xfrm>
          <a:off x="3530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11761</xdr:rowOff>
    </xdr:from>
    <xdr:to>
      <xdr:col>15</xdr:col>
      <xdr:colOff>50800</xdr:colOff>
      <xdr:row>58</xdr:row>
      <xdr:rowOff>29645</xdr:rowOff>
    </xdr:to>
    <xdr:cxnSp macro="">
      <xdr:nvCxnSpPr>
        <xdr:cNvPr id="125" name="直線コネクタ 124"/>
        <xdr:cNvCxnSpPr/>
      </xdr:nvCxnSpPr>
      <xdr:spPr>
        <a:xfrm>
          <a:off x="2019300" y="9955861"/>
          <a:ext cx="889000" cy="1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166140</xdr:rowOff>
    </xdr:from>
    <xdr:ext cx="534377" cy="259045"/>
    <xdr:sp macro="" textlink="">
      <xdr:nvSpPr>
        <xdr:cNvPr id="127" name="テキスト ボックス 126"/>
        <xdr:cNvSpPr txBox="1"/>
      </xdr:nvSpPr>
      <xdr:spPr>
        <a:xfrm>
          <a:off x="2641111" y="95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11761</xdr:rowOff>
    </xdr:from>
    <xdr:to>
      <xdr:col>10</xdr:col>
      <xdr:colOff>114300</xdr:colOff>
      <xdr:row>58</xdr:row>
      <xdr:rowOff>19903</xdr:rowOff>
    </xdr:to>
    <xdr:cxnSp macro="">
      <xdr:nvCxnSpPr>
        <xdr:cNvPr id="128" name="直線コネクタ 127"/>
        <xdr:cNvCxnSpPr/>
      </xdr:nvCxnSpPr>
      <xdr:spPr>
        <a:xfrm flipV="1">
          <a:off x="1130300" y="9955861"/>
          <a:ext cx="889000" cy="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44035</xdr:rowOff>
    </xdr:from>
    <xdr:ext cx="534377" cy="259045"/>
    <xdr:sp macro="" textlink="">
      <xdr:nvSpPr>
        <xdr:cNvPr id="132" name="テキスト ボックス 131"/>
        <xdr:cNvSpPr txBox="1"/>
      </xdr:nvSpPr>
      <xdr:spPr>
        <a:xfrm>
          <a:off x="863111" y="964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90772</xdr:rowOff>
    </xdr:from>
    <xdr:to>
      <xdr:col>24</xdr:col>
      <xdr:colOff>114300</xdr:colOff>
      <xdr:row>58</xdr:row>
      <xdr:rowOff>20922</xdr:rowOff>
    </xdr:to>
    <xdr:sp macro="" textlink="">
      <xdr:nvSpPr>
        <xdr:cNvPr id="138" name="楕円 137"/>
        <xdr:cNvSpPr/>
      </xdr:nvSpPr>
      <xdr:spPr>
        <a:xfrm>
          <a:off x="4584700" y="986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69199</xdr:rowOff>
    </xdr:from>
    <xdr:ext cx="534377" cy="259045"/>
    <xdr:sp macro="" textlink="">
      <xdr:nvSpPr>
        <xdr:cNvPr id="139" name="物件費該当値テキスト"/>
        <xdr:cNvSpPr txBox="1"/>
      </xdr:nvSpPr>
      <xdr:spPr>
        <a:xfrm>
          <a:off x="4686300" y="98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132791</xdr:rowOff>
    </xdr:from>
    <xdr:to>
      <xdr:col>20</xdr:col>
      <xdr:colOff>38100</xdr:colOff>
      <xdr:row>58</xdr:row>
      <xdr:rowOff>62941</xdr:rowOff>
    </xdr:to>
    <xdr:sp macro="" textlink="">
      <xdr:nvSpPr>
        <xdr:cNvPr id="140" name="楕円 139"/>
        <xdr:cNvSpPr/>
      </xdr:nvSpPr>
      <xdr:spPr>
        <a:xfrm>
          <a:off x="3746500" y="990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54068</xdr:rowOff>
    </xdr:from>
    <xdr:ext cx="534377" cy="259045"/>
    <xdr:sp macro="" textlink="">
      <xdr:nvSpPr>
        <xdr:cNvPr id="141" name="テキスト ボックス 140"/>
        <xdr:cNvSpPr txBox="1"/>
      </xdr:nvSpPr>
      <xdr:spPr>
        <a:xfrm>
          <a:off x="3530111" y="999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150295</xdr:rowOff>
    </xdr:from>
    <xdr:to>
      <xdr:col>15</xdr:col>
      <xdr:colOff>101600</xdr:colOff>
      <xdr:row>58</xdr:row>
      <xdr:rowOff>80445</xdr:rowOff>
    </xdr:to>
    <xdr:sp macro="" textlink="">
      <xdr:nvSpPr>
        <xdr:cNvPr id="142" name="楕円 141"/>
        <xdr:cNvSpPr/>
      </xdr:nvSpPr>
      <xdr:spPr>
        <a:xfrm>
          <a:off x="2857500" y="992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71572</xdr:rowOff>
    </xdr:from>
    <xdr:ext cx="534377" cy="259045"/>
    <xdr:sp macro="" textlink="">
      <xdr:nvSpPr>
        <xdr:cNvPr id="143" name="テキスト ボックス 142"/>
        <xdr:cNvSpPr txBox="1"/>
      </xdr:nvSpPr>
      <xdr:spPr>
        <a:xfrm>
          <a:off x="2641111" y="1001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132411</xdr:rowOff>
    </xdr:from>
    <xdr:to>
      <xdr:col>10</xdr:col>
      <xdr:colOff>165100</xdr:colOff>
      <xdr:row>58</xdr:row>
      <xdr:rowOff>62561</xdr:rowOff>
    </xdr:to>
    <xdr:sp macro="" textlink="">
      <xdr:nvSpPr>
        <xdr:cNvPr id="144" name="楕円 143"/>
        <xdr:cNvSpPr/>
      </xdr:nvSpPr>
      <xdr:spPr>
        <a:xfrm>
          <a:off x="1968500" y="990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53688</xdr:rowOff>
    </xdr:from>
    <xdr:ext cx="534377" cy="259045"/>
    <xdr:sp macro="" textlink="">
      <xdr:nvSpPr>
        <xdr:cNvPr id="145" name="テキスト ボックス 144"/>
        <xdr:cNvSpPr txBox="1"/>
      </xdr:nvSpPr>
      <xdr:spPr>
        <a:xfrm>
          <a:off x="1752111" y="999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140553</xdr:rowOff>
    </xdr:from>
    <xdr:to>
      <xdr:col>6</xdr:col>
      <xdr:colOff>38100</xdr:colOff>
      <xdr:row>58</xdr:row>
      <xdr:rowOff>70703</xdr:rowOff>
    </xdr:to>
    <xdr:sp macro="" textlink="">
      <xdr:nvSpPr>
        <xdr:cNvPr id="146" name="楕円 145"/>
        <xdr:cNvSpPr/>
      </xdr:nvSpPr>
      <xdr:spPr>
        <a:xfrm>
          <a:off x="1079500" y="991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61830</xdr:rowOff>
    </xdr:from>
    <xdr:ext cx="534377" cy="259045"/>
    <xdr:sp macro="" textlink="">
      <xdr:nvSpPr>
        <xdr:cNvPr id="147" name="テキスト ボックス 146"/>
        <xdr:cNvSpPr txBox="1"/>
      </xdr:nvSpPr>
      <xdr:spPr>
        <a:xfrm>
          <a:off x="863111" y="1000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13753</xdr:rowOff>
    </xdr:from>
    <xdr:to>
      <xdr:col>24</xdr:col>
      <xdr:colOff>63500</xdr:colOff>
      <xdr:row>74</xdr:row>
      <xdr:rowOff>132733</xdr:rowOff>
    </xdr:to>
    <xdr:cxnSp macro="">
      <xdr:nvCxnSpPr>
        <xdr:cNvPr id="178" name="直線コネクタ 177"/>
        <xdr:cNvCxnSpPr/>
      </xdr:nvCxnSpPr>
      <xdr:spPr>
        <a:xfrm flipV="1">
          <a:off x="3797300" y="12701053"/>
          <a:ext cx="838200" cy="11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117401</xdr:rowOff>
    </xdr:from>
    <xdr:ext cx="469744" cy="259045"/>
    <xdr:sp macro="" textlink="">
      <xdr:nvSpPr>
        <xdr:cNvPr id="179" name="維持補修費平均値テキスト"/>
        <xdr:cNvSpPr txBox="1"/>
      </xdr:nvSpPr>
      <xdr:spPr>
        <a:xfrm>
          <a:off x="4686300" y="13147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7874</xdr:rowOff>
    </xdr:from>
    <xdr:to>
      <xdr:col>19</xdr:col>
      <xdr:colOff>177800</xdr:colOff>
      <xdr:row>74</xdr:row>
      <xdr:rowOff>132733</xdr:rowOff>
    </xdr:to>
    <xdr:cxnSp macro="">
      <xdr:nvCxnSpPr>
        <xdr:cNvPr id="181" name="直線コネクタ 180"/>
        <xdr:cNvCxnSpPr/>
      </xdr:nvCxnSpPr>
      <xdr:spPr>
        <a:xfrm>
          <a:off x="2908300" y="12695174"/>
          <a:ext cx="889000" cy="12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39895</xdr:rowOff>
    </xdr:from>
    <xdr:ext cx="469744" cy="259045"/>
    <xdr:sp macro="" textlink="">
      <xdr:nvSpPr>
        <xdr:cNvPr id="183" name="テキスト ボックス 182"/>
        <xdr:cNvSpPr txBox="1"/>
      </xdr:nvSpPr>
      <xdr:spPr>
        <a:xfrm>
          <a:off x="3562428" y="132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7874</xdr:rowOff>
    </xdr:from>
    <xdr:to>
      <xdr:col>15</xdr:col>
      <xdr:colOff>50800</xdr:colOff>
      <xdr:row>74</xdr:row>
      <xdr:rowOff>84510</xdr:rowOff>
    </xdr:to>
    <xdr:cxnSp macro="">
      <xdr:nvCxnSpPr>
        <xdr:cNvPr id="184" name="直線コネクタ 183"/>
        <xdr:cNvCxnSpPr/>
      </xdr:nvCxnSpPr>
      <xdr:spPr>
        <a:xfrm flipV="1">
          <a:off x="2019300" y="12695174"/>
          <a:ext cx="889000" cy="7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117510</xdr:rowOff>
    </xdr:from>
    <xdr:ext cx="469744" cy="259045"/>
    <xdr:sp macro="" textlink="">
      <xdr:nvSpPr>
        <xdr:cNvPr id="186" name="テキスト ボックス 185"/>
        <xdr:cNvSpPr txBox="1"/>
      </xdr:nvSpPr>
      <xdr:spPr>
        <a:xfrm>
          <a:off x="2673428" y="1314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84510</xdr:rowOff>
    </xdr:from>
    <xdr:to>
      <xdr:col>10</xdr:col>
      <xdr:colOff>114300</xdr:colOff>
      <xdr:row>75</xdr:row>
      <xdr:rowOff>161145</xdr:rowOff>
    </xdr:to>
    <xdr:cxnSp macro="">
      <xdr:nvCxnSpPr>
        <xdr:cNvPr id="187" name="直線コネクタ 186"/>
        <xdr:cNvCxnSpPr/>
      </xdr:nvCxnSpPr>
      <xdr:spPr>
        <a:xfrm flipV="1">
          <a:off x="1130300" y="12771810"/>
          <a:ext cx="889000" cy="24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49584</xdr:rowOff>
    </xdr:from>
    <xdr:ext cx="469744" cy="259045"/>
    <xdr:sp macro="" textlink="">
      <xdr:nvSpPr>
        <xdr:cNvPr id="189" name="テキスト ボックス 188"/>
        <xdr:cNvSpPr txBox="1"/>
      </xdr:nvSpPr>
      <xdr:spPr>
        <a:xfrm>
          <a:off x="1784428" y="1325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67327</xdr:rowOff>
    </xdr:from>
    <xdr:ext cx="469744" cy="259045"/>
    <xdr:sp macro="" textlink="">
      <xdr:nvSpPr>
        <xdr:cNvPr id="191" name="テキスト ボックス 190"/>
        <xdr:cNvSpPr txBox="1"/>
      </xdr:nvSpPr>
      <xdr:spPr>
        <a:xfrm>
          <a:off x="895428" y="132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134403</xdr:rowOff>
    </xdr:from>
    <xdr:to>
      <xdr:col>24</xdr:col>
      <xdr:colOff>114300</xdr:colOff>
      <xdr:row>74</xdr:row>
      <xdr:rowOff>64553</xdr:rowOff>
    </xdr:to>
    <xdr:sp macro="" textlink="">
      <xdr:nvSpPr>
        <xdr:cNvPr id="197" name="楕円 196"/>
        <xdr:cNvSpPr/>
      </xdr:nvSpPr>
      <xdr:spPr>
        <a:xfrm>
          <a:off x="4584700" y="1265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157280</xdr:rowOff>
    </xdr:from>
    <xdr:ext cx="469744" cy="259045"/>
    <xdr:sp macro="" textlink="">
      <xdr:nvSpPr>
        <xdr:cNvPr id="198" name="維持補修費該当値テキスト"/>
        <xdr:cNvSpPr txBox="1"/>
      </xdr:nvSpPr>
      <xdr:spPr>
        <a:xfrm>
          <a:off x="4686300" y="1250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81933</xdr:rowOff>
    </xdr:from>
    <xdr:to>
      <xdr:col>20</xdr:col>
      <xdr:colOff>38100</xdr:colOff>
      <xdr:row>75</xdr:row>
      <xdr:rowOff>12083</xdr:rowOff>
    </xdr:to>
    <xdr:sp macro="" textlink="">
      <xdr:nvSpPr>
        <xdr:cNvPr id="199" name="楕円 198"/>
        <xdr:cNvSpPr/>
      </xdr:nvSpPr>
      <xdr:spPr>
        <a:xfrm>
          <a:off x="3746500" y="1276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28610</xdr:rowOff>
    </xdr:from>
    <xdr:ext cx="469744" cy="259045"/>
    <xdr:sp macro="" textlink="">
      <xdr:nvSpPr>
        <xdr:cNvPr id="200" name="テキスト ボックス 199"/>
        <xdr:cNvSpPr txBox="1"/>
      </xdr:nvSpPr>
      <xdr:spPr>
        <a:xfrm>
          <a:off x="3562428" y="1254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128524</xdr:rowOff>
    </xdr:from>
    <xdr:to>
      <xdr:col>15</xdr:col>
      <xdr:colOff>101600</xdr:colOff>
      <xdr:row>74</xdr:row>
      <xdr:rowOff>58674</xdr:rowOff>
    </xdr:to>
    <xdr:sp macro="" textlink="">
      <xdr:nvSpPr>
        <xdr:cNvPr id="201" name="楕円 200"/>
        <xdr:cNvSpPr/>
      </xdr:nvSpPr>
      <xdr:spPr>
        <a:xfrm>
          <a:off x="2857500" y="126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75201</xdr:rowOff>
    </xdr:from>
    <xdr:ext cx="469744" cy="259045"/>
    <xdr:sp macro="" textlink="">
      <xdr:nvSpPr>
        <xdr:cNvPr id="202" name="テキスト ボックス 201"/>
        <xdr:cNvSpPr txBox="1"/>
      </xdr:nvSpPr>
      <xdr:spPr>
        <a:xfrm>
          <a:off x="2673428" y="1241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33710</xdr:rowOff>
    </xdr:from>
    <xdr:to>
      <xdr:col>10</xdr:col>
      <xdr:colOff>165100</xdr:colOff>
      <xdr:row>74</xdr:row>
      <xdr:rowOff>135310</xdr:rowOff>
    </xdr:to>
    <xdr:sp macro="" textlink="">
      <xdr:nvSpPr>
        <xdr:cNvPr id="203" name="楕円 202"/>
        <xdr:cNvSpPr/>
      </xdr:nvSpPr>
      <xdr:spPr>
        <a:xfrm>
          <a:off x="1968500" y="127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151837</xdr:rowOff>
    </xdr:from>
    <xdr:ext cx="469744" cy="259045"/>
    <xdr:sp macro="" textlink="">
      <xdr:nvSpPr>
        <xdr:cNvPr id="204" name="テキスト ボックス 203"/>
        <xdr:cNvSpPr txBox="1"/>
      </xdr:nvSpPr>
      <xdr:spPr>
        <a:xfrm>
          <a:off x="1784428" y="1249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110345</xdr:rowOff>
    </xdr:from>
    <xdr:to>
      <xdr:col>6</xdr:col>
      <xdr:colOff>38100</xdr:colOff>
      <xdr:row>76</xdr:row>
      <xdr:rowOff>40495</xdr:rowOff>
    </xdr:to>
    <xdr:sp macro="" textlink="">
      <xdr:nvSpPr>
        <xdr:cNvPr id="205" name="楕円 204"/>
        <xdr:cNvSpPr/>
      </xdr:nvSpPr>
      <xdr:spPr>
        <a:xfrm>
          <a:off x="1079500" y="1296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57022</xdr:rowOff>
    </xdr:from>
    <xdr:ext cx="469744" cy="259045"/>
    <xdr:sp macro="" textlink="">
      <xdr:nvSpPr>
        <xdr:cNvPr id="206" name="テキスト ボックス 205"/>
        <xdr:cNvSpPr txBox="1"/>
      </xdr:nvSpPr>
      <xdr:spPr>
        <a:xfrm>
          <a:off x="895428" y="1274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84189</xdr:rowOff>
    </xdr:from>
    <xdr:to>
      <xdr:col>24</xdr:col>
      <xdr:colOff>63500</xdr:colOff>
      <xdr:row>96</xdr:row>
      <xdr:rowOff>158153</xdr:rowOff>
    </xdr:to>
    <xdr:cxnSp macro="">
      <xdr:nvCxnSpPr>
        <xdr:cNvPr id="236" name="直線コネクタ 235"/>
        <xdr:cNvCxnSpPr/>
      </xdr:nvCxnSpPr>
      <xdr:spPr>
        <a:xfrm flipV="1">
          <a:off x="3797300" y="16543389"/>
          <a:ext cx="838200" cy="7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9910</xdr:rowOff>
    </xdr:from>
    <xdr:ext cx="534377" cy="259045"/>
    <xdr:sp macro="" textlink="">
      <xdr:nvSpPr>
        <xdr:cNvPr id="237" name="扶助費平均値テキスト"/>
        <xdr:cNvSpPr txBox="1"/>
      </xdr:nvSpPr>
      <xdr:spPr>
        <a:xfrm>
          <a:off x="4686300" y="1664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158153</xdr:rowOff>
    </xdr:from>
    <xdr:to>
      <xdr:col>19</xdr:col>
      <xdr:colOff>177800</xdr:colOff>
      <xdr:row>96</xdr:row>
      <xdr:rowOff>166903</xdr:rowOff>
    </xdr:to>
    <xdr:cxnSp macro="">
      <xdr:nvCxnSpPr>
        <xdr:cNvPr id="239" name="直線コネクタ 238"/>
        <xdr:cNvCxnSpPr/>
      </xdr:nvCxnSpPr>
      <xdr:spPr>
        <a:xfrm flipV="1">
          <a:off x="2908300" y="16617353"/>
          <a:ext cx="889000" cy="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2252</xdr:rowOff>
    </xdr:from>
    <xdr:ext cx="534377" cy="259045"/>
    <xdr:sp macro="" textlink="">
      <xdr:nvSpPr>
        <xdr:cNvPr id="241" name="テキスト ボックス 240"/>
        <xdr:cNvSpPr txBox="1"/>
      </xdr:nvSpPr>
      <xdr:spPr>
        <a:xfrm>
          <a:off x="3530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166903</xdr:rowOff>
    </xdr:from>
    <xdr:to>
      <xdr:col>15</xdr:col>
      <xdr:colOff>50800</xdr:colOff>
      <xdr:row>97</xdr:row>
      <xdr:rowOff>21755</xdr:rowOff>
    </xdr:to>
    <xdr:cxnSp macro="">
      <xdr:nvCxnSpPr>
        <xdr:cNvPr id="242" name="直線コネクタ 241"/>
        <xdr:cNvCxnSpPr/>
      </xdr:nvCxnSpPr>
      <xdr:spPr>
        <a:xfrm flipV="1">
          <a:off x="2019300" y="16626103"/>
          <a:ext cx="889000" cy="2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5529</xdr:rowOff>
    </xdr:from>
    <xdr:ext cx="534377" cy="259045"/>
    <xdr:sp macro="" textlink="">
      <xdr:nvSpPr>
        <xdr:cNvPr id="244" name="テキスト ボックス 243"/>
        <xdr:cNvSpPr txBox="1"/>
      </xdr:nvSpPr>
      <xdr:spPr>
        <a:xfrm>
          <a:off x="2641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21755</xdr:rowOff>
    </xdr:from>
    <xdr:to>
      <xdr:col>10</xdr:col>
      <xdr:colOff>114300</xdr:colOff>
      <xdr:row>97</xdr:row>
      <xdr:rowOff>105930</xdr:rowOff>
    </xdr:to>
    <xdr:cxnSp macro="">
      <xdr:nvCxnSpPr>
        <xdr:cNvPr id="245" name="直線コネクタ 244"/>
        <xdr:cNvCxnSpPr/>
      </xdr:nvCxnSpPr>
      <xdr:spPr>
        <a:xfrm flipV="1">
          <a:off x="1130300" y="16652405"/>
          <a:ext cx="889000" cy="8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14228</xdr:rowOff>
    </xdr:from>
    <xdr:ext cx="534377" cy="259045"/>
    <xdr:sp macro="" textlink="">
      <xdr:nvSpPr>
        <xdr:cNvPr id="247" name="テキスト ボックス 246"/>
        <xdr:cNvSpPr txBox="1"/>
      </xdr:nvSpPr>
      <xdr:spPr>
        <a:xfrm>
          <a:off x="1752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76877</xdr:rowOff>
    </xdr:from>
    <xdr:ext cx="534377" cy="259045"/>
    <xdr:sp macro="" textlink="">
      <xdr:nvSpPr>
        <xdr:cNvPr id="249" name="テキスト ボックス 248"/>
        <xdr:cNvSpPr txBox="1"/>
      </xdr:nvSpPr>
      <xdr:spPr>
        <a:xfrm>
          <a:off x="863111" y="1687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33389</xdr:rowOff>
    </xdr:from>
    <xdr:to>
      <xdr:col>24</xdr:col>
      <xdr:colOff>114300</xdr:colOff>
      <xdr:row>96</xdr:row>
      <xdr:rowOff>134989</xdr:rowOff>
    </xdr:to>
    <xdr:sp macro="" textlink="">
      <xdr:nvSpPr>
        <xdr:cNvPr id="255" name="楕円 254"/>
        <xdr:cNvSpPr/>
      </xdr:nvSpPr>
      <xdr:spPr>
        <a:xfrm>
          <a:off x="4584700" y="1649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56266</xdr:rowOff>
    </xdr:from>
    <xdr:ext cx="534377" cy="259045"/>
    <xdr:sp macro="" textlink="">
      <xdr:nvSpPr>
        <xdr:cNvPr id="256" name="扶助費該当値テキスト"/>
        <xdr:cNvSpPr txBox="1"/>
      </xdr:nvSpPr>
      <xdr:spPr>
        <a:xfrm>
          <a:off x="4686300" y="1634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107353</xdr:rowOff>
    </xdr:from>
    <xdr:to>
      <xdr:col>20</xdr:col>
      <xdr:colOff>38100</xdr:colOff>
      <xdr:row>97</xdr:row>
      <xdr:rowOff>37503</xdr:rowOff>
    </xdr:to>
    <xdr:sp macro="" textlink="">
      <xdr:nvSpPr>
        <xdr:cNvPr id="257" name="楕円 256"/>
        <xdr:cNvSpPr/>
      </xdr:nvSpPr>
      <xdr:spPr>
        <a:xfrm>
          <a:off x="3746500" y="1656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54030</xdr:rowOff>
    </xdr:from>
    <xdr:ext cx="534377" cy="259045"/>
    <xdr:sp macro="" textlink="">
      <xdr:nvSpPr>
        <xdr:cNvPr id="258" name="テキスト ボックス 257"/>
        <xdr:cNvSpPr txBox="1"/>
      </xdr:nvSpPr>
      <xdr:spPr>
        <a:xfrm>
          <a:off x="3530111" y="1634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116103</xdr:rowOff>
    </xdr:from>
    <xdr:to>
      <xdr:col>15</xdr:col>
      <xdr:colOff>101600</xdr:colOff>
      <xdr:row>97</xdr:row>
      <xdr:rowOff>46253</xdr:rowOff>
    </xdr:to>
    <xdr:sp macro="" textlink="">
      <xdr:nvSpPr>
        <xdr:cNvPr id="259" name="楕円 258"/>
        <xdr:cNvSpPr/>
      </xdr:nvSpPr>
      <xdr:spPr>
        <a:xfrm>
          <a:off x="2857500" y="1657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62780</xdr:rowOff>
    </xdr:from>
    <xdr:ext cx="534377" cy="259045"/>
    <xdr:sp macro="" textlink="">
      <xdr:nvSpPr>
        <xdr:cNvPr id="260" name="テキスト ボックス 259"/>
        <xdr:cNvSpPr txBox="1"/>
      </xdr:nvSpPr>
      <xdr:spPr>
        <a:xfrm>
          <a:off x="2641111" y="1635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142405</xdr:rowOff>
    </xdr:from>
    <xdr:to>
      <xdr:col>10</xdr:col>
      <xdr:colOff>165100</xdr:colOff>
      <xdr:row>97</xdr:row>
      <xdr:rowOff>72555</xdr:rowOff>
    </xdr:to>
    <xdr:sp macro="" textlink="">
      <xdr:nvSpPr>
        <xdr:cNvPr id="261" name="楕円 260"/>
        <xdr:cNvSpPr/>
      </xdr:nvSpPr>
      <xdr:spPr>
        <a:xfrm>
          <a:off x="1968500" y="1660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89082</xdr:rowOff>
    </xdr:from>
    <xdr:ext cx="534377" cy="259045"/>
    <xdr:sp macro="" textlink="">
      <xdr:nvSpPr>
        <xdr:cNvPr id="262" name="テキスト ボックス 261"/>
        <xdr:cNvSpPr txBox="1"/>
      </xdr:nvSpPr>
      <xdr:spPr>
        <a:xfrm>
          <a:off x="1752111" y="1637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55130</xdr:rowOff>
    </xdr:from>
    <xdr:to>
      <xdr:col>6</xdr:col>
      <xdr:colOff>38100</xdr:colOff>
      <xdr:row>97</xdr:row>
      <xdr:rowOff>156730</xdr:rowOff>
    </xdr:to>
    <xdr:sp macro="" textlink="">
      <xdr:nvSpPr>
        <xdr:cNvPr id="263" name="楕円 262"/>
        <xdr:cNvSpPr/>
      </xdr:nvSpPr>
      <xdr:spPr>
        <a:xfrm>
          <a:off x="1079500" y="16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1807</xdr:rowOff>
    </xdr:from>
    <xdr:ext cx="534377" cy="259045"/>
    <xdr:sp macro="" textlink="">
      <xdr:nvSpPr>
        <xdr:cNvPr id="264" name="テキスト ボックス 263"/>
        <xdr:cNvSpPr txBox="1"/>
      </xdr:nvSpPr>
      <xdr:spPr>
        <a:xfrm>
          <a:off x="863111" y="1646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59407</xdr:rowOff>
    </xdr:from>
    <xdr:to>
      <xdr:col>55</xdr:col>
      <xdr:colOff>0</xdr:colOff>
      <xdr:row>38</xdr:row>
      <xdr:rowOff>62509</xdr:rowOff>
    </xdr:to>
    <xdr:cxnSp macro="">
      <xdr:nvCxnSpPr>
        <xdr:cNvPr id="295" name="直線コネクタ 294"/>
        <xdr:cNvCxnSpPr/>
      </xdr:nvCxnSpPr>
      <xdr:spPr>
        <a:xfrm>
          <a:off x="9639300" y="6574507"/>
          <a:ext cx="8382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47910</xdr:rowOff>
    </xdr:from>
    <xdr:ext cx="534377" cy="259045"/>
    <xdr:sp macro="" textlink="">
      <xdr:nvSpPr>
        <xdr:cNvPr id="296" name="補助費等平均値テキスト"/>
        <xdr:cNvSpPr txBox="1"/>
      </xdr:nvSpPr>
      <xdr:spPr>
        <a:xfrm>
          <a:off x="10528300" y="6048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59048</xdr:rowOff>
    </xdr:from>
    <xdr:to>
      <xdr:col>50</xdr:col>
      <xdr:colOff>114300</xdr:colOff>
      <xdr:row>38</xdr:row>
      <xdr:rowOff>59407</xdr:rowOff>
    </xdr:to>
    <xdr:cxnSp macro="">
      <xdr:nvCxnSpPr>
        <xdr:cNvPr id="298" name="直線コネクタ 297"/>
        <xdr:cNvCxnSpPr/>
      </xdr:nvCxnSpPr>
      <xdr:spPr>
        <a:xfrm>
          <a:off x="8750300" y="6574148"/>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16592</xdr:rowOff>
    </xdr:from>
    <xdr:ext cx="534377" cy="259045"/>
    <xdr:sp macro="" textlink="">
      <xdr:nvSpPr>
        <xdr:cNvPr id="300" name="テキスト ボックス 299"/>
        <xdr:cNvSpPr txBox="1"/>
      </xdr:nvSpPr>
      <xdr:spPr>
        <a:xfrm>
          <a:off x="9372111" y="601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57469</xdr:rowOff>
    </xdr:from>
    <xdr:to>
      <xdr:col>45</xdr:col>
      <xdr:colOff>177800</xdr:colOff>
      <xdr:row>38</xdr:row>
      <xdr:rowOff>59048</xdr:rowOff>
    </xdr:to>
    <xdr:cxnSp macro="">
      <xdr:nvCxnSpPr>
        <xdr:cNvPr id="301" name="直線コネクタ 300"/>
        <xdr:cNvCxnSpPr/>
      </xdr:nvCxnSpPr>
      <xdr:spPr>
        <a:xfrm>
          <a:off x="7861300" y="6572569"/>
          <a:ext cx="889000" cy="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31277</xdr:rowOff>
    </xdr:from>
    <xdr:ext cx="534377" cy="259045"/>
    <xdr:sp macro="" textlink="">
      <xdr:nvSpPr>
        <xdr:cNvPr id="303" name="テキスト ボックス 302"/>
        <xdr:cNvSpPr txBox="1"/>
      </xdr:nvSpPr>
      <xdr:spPr>
        <a:xfrm>
          <a:off x="8483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17813</xdr:rowOff>
    </xdr:from>
    <xdr:to>
      <xdr:col>41</xdr:col>
      <xdr:colOff>50800</xdr:colOff>
      <xdr:row>38</xdr:row>
      <xdr:rowOff>57469</xdr:rowOff>
    </xdr:to>
    <xdr:cxnSp macro="">
      <xdr:nvCxnSpPr>
        <xdr:cNvPr id="304" name="直線コネクタ 303"/>
        <xdr:cNvCxnSpPr/>
      </xdr:nvCxnSpPr>
      <xdr:spPr>
        <a:xfrm>
          <a:off x="6972300" y="6532913"/>
          <a:ext cx="889000" cy="3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33890</xdr:rowOff>
    </xdr:from>
    <xdr:ext cx="534377" cy="259045"/>
    <xdr:sp macro="" textlink="">
      <xdr:nvSpPr>
        <xdr:cNvPr id="306" name="テキスト ボックス 305"/>
        <xdr:cNvSpPr txBox="1"/>
      </xdr:nvSpPr>
      <xdr:spPr>
        <a:xfrm>
          <a:off x="7594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31691</xdr:rowOff>
    </xdr:from>
    <xdr:ext cx="534377" cy="259045"/>
    <xdr:sp macro="" textlink="">
      <xdr:nvSpPr>
        <xdr:cNvPr id="308" name="テキスト ボックス 307"/>
        <xdr:cNvSpPr txBox="1"/>
      </xdr:nvSpPr>
      <xdr:spPr>
        <a:xfrm>
          <a:off x="6705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11709</xdr:rowOff>
    </xdr:from>
    <xdr:to>
      <xdr:col>55</xdr:col>
      <xdr:colOff>50800</xdr:colOff>
      <xdr:row>38</xdr:row>
      <xdr:rowOff>113309</xdr:rowOff>
    </xdr:to>
    <xdr:sp macro="" textlink="">
      <xdr:nvSpPr>
        <xdr:cNvPr id="314" name="楕円 313"/>
        <xdr:cNvSpPr/>
      </xdr:nvSpPr>
      <xdr:spPr>
        <a:xfrm>
          <a:off x="10426700" y="652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98086</xdr:rowOff>
    </xdr:from>
    <xdr:ext cx="534377" cy="259045"/>
    <xdr:sp macro="" textlink="">
      <xdr:nvSpPr>
        <xdr:cNvPr id="315" name="補助費等該当値テキスト"/>
        <xdr:cNvSpPr txBox="1"/>
      </xdr:nvSpPr>
      <xdr:spPr>
        <a:xfrm>
          <a:off x="10528300" y="644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8607</xdr:rowOff>
    </xdr:from>
    <xdr:to>
      <xdr:col>50</xdr:col>
      <xdr:colOff>165100</xdr:colOff>
      <xdr:row>38</xdr:row>
      <xdr:rowOff>110207</xdr:rowOff>
    </xdr:to>
    <xdr:sp macro="" textlink="">
      <xdr:nvSpPr>
        <xdr:cNvPr id="316" name="楕円 315"/>
        <xdr:cNvSpPr/>
      </xdr:nvSpPr>
      <xdr:spPr>
        <a:xfrm>
          <a:off x="9588500" y="652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101334</xdr:rowOff>
    </xdr:from>
    <xdr:ext cx="534377" cy="259045"/>
    <xdr:sp macro="" textlink="">
      <xdr:nvSpPr>
        <xdr:cNvPr id="317" name="テキスト ボックス 316"/>
        <xdr:cNvSpPr txBox="1"/>
      </xdr:nvSpPr>
      <xdr:spPr>
        <a:xfrm>
          <a:off x="9372111" y="661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8248</xdr:rowOff>
    </xdr:from>
    <xdr:to>
      <xdr:col>46</xdr:col>
      <xdr:colOff>38100</xdr:colOff>
      <xdr:row>38</xdr:row>
      <xdr:rowOff>109848</xdr:rowOff>
    </xdr:to>
    <xdr:sp macro="" textlink="">
      <xdr:nvSpPr>
        <xdr:cNvPr id="318" name="楕円 317"/>
        <xdr:cNvSpPr/>
      </xdr:nvSpPr>
      <xdr:spPr>
        <a:xfrm>
          <a:off x="8699500" y="652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100975</xdr:rowOff>
    </xdr:from>
    <xdr:ext cx="534377" cy="259045"/>
    <xdr:sp macro="" textlink="">
      <xdr:nvSpPr>
        <xdr:cNvPr id="319" name="テキスト ボックス 318"/>
        <xdr:cNvSpPr txBox="1"/>
      </xdr:nvSpPr>
      <xdr:spPr>
        <a:xfrm>
          <a:off x="8483111" y="661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6669</xdr:rowOff>
    </xdr:from>
    <xdr:to>
      <xdr:col>41</xdr:col>
      <xdr:colOff>101600</xdr:colOff>
      <xdr:row>38</xdr:row>
      <xdr:rowOff>108269</xdr:rowOff>
    </xdr:to>
    <xdr:sp macro="" textlink="">
      <xdr:nvSpPr>
        <xdr:cNvPr id="320" name="楕円 319"/>
        <xdr:cNvSpPr/>
      </xdr:nvSpPr>
      <xdr:spPr>
        <a:xfrm>
          <a:off x="7810500" y="652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99396</xdr:rowOff>
    </xdr:from>
    <xdr:ext cx="534377" cy="259045"/>
    <xdr:sp macro="" textlink="">
      <xdr:nvSpPr>
        <xdr:cNvPr id="321" name="テキスト ボックス 320"/>
        <xdr:cNvSpPr txBox="1"/>
      </xdr:nvSpPr>
      <xdr:spPr>
        <a:xfrm>
          <a:off x="7594111" y="661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138462</xdr:rowOff>
    </xdr:from>
    <xdr:to>
      <xdr:col>36</xdr:col>
      <xdr:colOff>165100</xdr:colOff>
      <xdr:row>38</xdr:row>
      <xdr:rowOff>68613</xdr:rowOff>
    </xdr:to>
    <xdr:sp macro="" textlink="">
      <xdr:nvSpPr>
        <xdr:cNvPr id="322" name="楕円 321"/>
        <xdr:cNvSpPr/>
      </xdr:nvSpPr>
      <xdr:spPr>
        <a:xfrm>
          <a:off x="6921500" y="64821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59740</xdr:rowOff>
    </xdr:from>
    <xdr:ext cx="534377" cy="259045"/>
    <xdr:sp macro="" textlink="">
      <xdr:nvSpPr>
        <xdr:cNvPr id="323" name="テキスト ボックス 322"/>
        <xdr:cNvSpPr txBox="1"/>
      </xdr:nvSpPr>
      <xdr:spPr>
        <a:xfrm>
          <a:off x="6705111" y="657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56162</xdr:rowOff>
    </xdr:from>
    <xdr:to>
      <xdr:col>55</xdr:col>
      <xdr:colOff>0</xdr:colOff>
      <xdr:row>58</xdr:row>
      <xdr:rowOff>84729</xdr:rowOff>
    </xdr:to>
    <xdr:cxnSp macro="">
      <xdr:nvCxnSpPr>
        <xdr:cNvPr id="352" name="直線コネクタ 351"/>
        <xdr:cNvCxnSpPr/>
      </xdr:nvCxnSpPr>
      <xdr:spPr>
        <a:xfrm flipV="1">
          <a:off x="9639300" y="10000262"/>
          <a:ext cx="838200" cy="2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121748</xdr:rowOff>
    </xdr:from>
    <xdr:ext cx="534377" cy="259045"/>
    <xdr:sp macro="" textlink="">
      <xdr:nvSpPr>
        <xdr:cNvPr id="353" name="普通建設事業費平均値テキスト"/>
        <xdr:cNvSpPr txBox="1"/>
      </xdr:nvSpPr>
      <xdr:spPr>
        <a:xfrm>
          <a:off x="10528300" y="9722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82325</xdr:rowOff>
    </xdr:from>
    <xdr:to>
      <xdr:col>50</xdr:col>
      <xdr:colOff>114300</xdr:colOff>
      <xdr:row>58</xdr:row>
      <xdr:rowOff>84729</xdr:rowOff>
    </xdr:to>
    <xdr:cxnSp macro="">
      <xdr:nvCxnSpPr>
        <xdr:cNvPr id="355" name="直線コネクタ 354"/>
        <xdr:cNvCxnSpPr/>
      </xdr:nvCxnSpPr>
      <xdr:spPr>
        <a:xfrm>
          <a:off x="8750300" y="10026425"/>
          <a:ext cx="889000" cy="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74881</xdr:rowOff>
    </xdr:from>
    <xdr:ext cx="534377" cy="259045"/>
    <xdr:sp macro="" textlink="">
      <xdr:nvSpPr>
        <xdr:cNvPr id="357" name="テキスト ボックス 356"/>
        <xdr:cNvSpPr txBox="1"/>
      </xdr:nvSpPr>
      <xdr:spPr>
        <a:xfrm>
          <a:off x="9372111" y="967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82325</xdr:rowOff>
    </xdr:from>
    <xdr:to>
      <xdr:col>45</xdr:col>
      <xdr:colOff>177800</xdr:colOff>
      <xdr:row>58</xdr:row>
      <xdr:rowOff>106770</xdr:rowOff>
    </xdr:to>
    <xdr:cxnSp macro="">
      <xdr:nvCxnSpPr>
        <xdr:cNvPr id="358" name="直線コネクタ 357"/>
        <xdr:cNvCxnSpPr/>
      </xdr:nvCxnSpPr>
      <xdr:spPr>
        <a:xfrm flipV="1">
          <a:off x="7861300" y="10026425"/>
          <a:ext cx="889000" cy="2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77068</xdr:rowOff>
    </xdr:from>
    <xdr:ext cx="534377" cy="259045"/>
    <xdr:sp macro="" textlink="">
      <xdr:nvSpPr>
        <xdr:cNvPr id="360" name="テキスト ボックス 359"/>
        <xdr:cNvSpPr txBox="1"/>
      </xdr:nvSpPr>
      <xdr:spPr>
        <a:xfrm>
          <a:off x="8483111" y="96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140477</xdr:rowOff>
    </xdr:from>
    <xdr:to>
      <xdr:col>41</xdr:col>
      <xdr:colOff>50800</xdr:colOff>
      <xdr:row>58</xdr:row>
      <xdr:rowOff>106770</xdr:rowOff>
    </xdr:to>
    <xdr:cxnSp macro="">
      <xdr:nvCxnSpPr>
        <xdr:cNvPr id="361" name="直線コネクタ 360"/>
        <xdr:cNvCxnSpPr/>
      </xdr:nvCxnSpPr>
      <xdr:spPr>
        <a:xfrm>
          <a:off x="6972300" y="9913127"/>
          <a:ext cx="889000" cy="13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64933</xdr:rowOff>
    </xdr:from>
    <xdr:ext cx="534377" cy="259045"/>
    <xdr:sp macro="" textlink="">
      <xdr:nvSpPr>
        <xdr:cNvPr id="363" name="テキスト ボックス 362"/>
        <xdr:cNvSpPr txBox="1"/>
      </xdr:nvSpPr>
      <xdr:spPr>
        <a:xfrm>
          <a:off x="7594111" y="96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51222</xdr:rowOff>
    </xdr:from>
    <xdr:ext cx="534377" cy="259045"/>
    <xdr:sp macro="" textlink="">
      <xdr:nvSpPr>
        <xdr:cNvPr id="365" name="テキスト ボックス 364"/>
        <xdr:cNvSpPr txBox="1"/>
      </xdr:nvSpPr>
      <xdr:spPr>
        <a:xfrm>
          <a:off x="6705111" y="999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5362</xdr:rowOff>
    </xdr:from>
    <xdr:to>
      <xdr:col>55</xdr:col>
      <xdr:colOff>50800</xdr:colOff>
      <xdr:row>58</xdr:row>
      <xdr:rowOff>106962</xdr:rowOff>
    </xdr:to>
    <xdr:sp macro="" textlink="">
      <xdr:nvSpPr>
        <xdr:cNvPr id="371" name="楕円 370"/>
        <xdr:cNvSpPr/>
      </xdr:nvSpPr>
      <xdr:spPr>
        <a:xfrm>
          <a:off x="10426700" y="994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91739</xdr:rowOff>
    </xdr:from>
    <xdr:ext cx="534377" cy="259045"/>
    <xdr:sp macro="" textlink="">
      <xdr:nvSpPr>
        <xdr:cNvPr id="372" name="普通建設事業費該当値テキスト"/>
        <xdr:cNvSpPr txBox="1"/>
      </xdr:nvSpPr>
      <xdr:spPr>
        <a:xfrm>
          <a:off x="10528300" y="986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33929</xdr:rowOff>
    </xdr:from>
    <xdr:to>
      <xdr:col>50</xdr:col>
      <xdr:colOff>165100</xdr:colOff>
      <xdr:row>58</xdr:row>
      <xdr:rowOff>135529</xdr:rowOff>
    </xdr:to>
    <xdr:sp macro="" textlink="">
      <xdr:nvSpPr>
        <xdr:cNvPr id="373" name="楕円 372"/>
        <xdr:cNvSpPr/>
      </xdr:nvSpPr>
      <xdr:spPr>
        <a:xfrm>
          <a:off x="9588500" y="997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126656</xdr:rowOff>
    </xdr:from>
    <xdr:ext cx="534377" cy="259045"/>
    <xdr:sp macro="" textlink="">
      <xdr:nvSpPr>
        <xdr:cNvPr id="374" name="テキスト ボックス 373"/>
        <xdr:cNvSpPr txBox="1"/>
      </xdr:nvSpPr>
      <xdr:spPr>
        <a:xfrm>
          <a:off x="9372111" y="1007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31525</xdr:rowOff>
    </xdr:from>
    <xdr:to>
      <xdr:col>46</xdr:col>
      <xdr:colOff>38100</xdr:colOff>
      <xdr:row>58</xdr:row>
      <xdr:rowOff>133125</xdr:rowOff>
    </xdr:to>
    <xdr:sp macro="" textlink="">
      <xdr:nvSpPr>
        <xdr:cNvPr id="375" name="楕円 374"/>
        <xdr:cNvSpPr/>
      </xdr:nvSpPr>
      <xdr:spPr>
        <a:xfrm>
          <a:off x="8699500" y="997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124252</xdr:rowOff>
    </xdr:from>
    <xdr:ext cx="534377" cy="259045"/>
    <xdr:sp macro="" textlink="">
      <xdr:nvSpPr>
        <xdr:cNvPr id="376" name="テキスト ボックス 375"/>
        <xdr:cNvSpPr txBox="1"/>
      </xdr:nvSpPr>
      <xdr:spPr>
        <a:xfrm>
          <a:off x="8483111" y="1006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55970</xdr:rowOff>
    </xdr:from>
    <xdr:to>
      <xdr:col>41</xdr:col>
      <xdr:colOff>101600</xdr:colOff>
      <xdr:row>58</xdr:row>
      <xdr:rowOff>157570</xdr:rowOff>
    </xdr:to>
    <xdr:sp macro="" textlink="">
      <xdr:nvSpPr>
        <xdr:cNvPr id="377" name="楕円 376"/>
        <xdr:cNvSpPr/>
      </xdr:nvSpPr>
      <xdr:spPr>
        <a:xfrm>
          <a:off x="7810500" y="1000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148697</xdr:rowOff>
    </xdr:from>
    <xdr:ext cx="534377" cy="259045"/>
    <xdr:sp macro="" textlink="">
      <xdr:nvSpPr>
        <xdr:cNvPr id="378" name="テキスト ボックス 377"/>
        <xdr:cNvSpPr txBox="1"/>
      </xdr:nvSpPr>
      <xdr:spPr>
        <a:xfrm>
          <a:off x="7594111" y="1009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89677</xdr:rowOff>
    </xdr:from>
    <xdr:to>
      <xdr:col>36</xdr:col>
      <xdr:colOff>165100</xdr:colOff>
      <xdr:row>58</xdr:row>
      <xdr:rowOff>19827</xdr:rowOff>
    </xdr:to>
    <xdr:sp macro="" textlink="">
      <xdr:nvSpPr>
        <xdr:cNvPr id="379" name="楕円 378"/>
        <xdr:cNvSpPr/>
      </xdr:nvSpPr>
      <xdr:spPr>
        <a:xfrm>
          <a:off x="6921500" y="986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36354</xdr:rowOff>
    </xdr:from>
    <xdr:ext cx="534377" cy="259045"/>
    <xdr:sp macro="" textlink="">
      <xdr:nvSpPr>
        <xdr:cNvPr id="380" name="テキスト ボックス 379"/>
        <xdr:cNvSpPr txBox="1"/>
      </xdr:nvSpPr>
      <xdr:spPr>
        <a:xfrm>
          <a:off x="6705111" y="963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116008</xdr:rowOff>
    </xdr:from>
    <xdr:to>
      <xdr:col>55</xdr:col>
      <xdr:colOff>0</xdr:colOff>
      <xdr:row>78</xdr:row>
      <xdr:rowOff>118179</xdr:rowOff>
    </xdr:to>
    <xdr:cxnSp macro="">
      <xdr:nvCxnSpPr>
        <xdr:cNvPr id="407" name="直線コネクタ 406"/>
        <xdr:cNvCxnSpPr/>
      </xdr:nvCxnSpPr>
      <xdr:spPr>
        <a:xfrm>
          <a:off x="9639300" y="13489108"/>
          <a:ext cx="8382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32219</xdr:rowOff>
    </xdr:from>
    <xdr:ext cx="534377" cy="259045"/>
    <xdr:sp macro="" textlink="">
      <xdr:nvSpPr>
        <xdr:cNvPr id="408" name="普通建設事業費 （ うち新規整備　）平均値テキスト"/>
        <xdr:cNvSpPr txBox="1"/>
      </xdr:nvSpPr>
      <xdr:spPr>
        <a:xfrm>
          <a:off x="10528300" y="13233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90903</xdr:rowOff>
    </xdr:from>
    <xdr:to>
      <xdr:col>50</xdr:col>
      <xdr:colOff>114300</xdr:colOff>
      <xdr:row>78</xdr:row>
      <xdr:rowOff>116008</xdr:rowOff>
    </xdr:to>
    <xdr:cxnSp macro="">
      <xdr:nvCxnSpPr>
        <xdr:cNvPr id="410" name="直線コネクタ 409"/>
        <xdr:cNvCxnSpPr/>
      </xdr:nvCxnSpPr>
      <xdr:spPr>
        <a:xfrm>
          <a:off x="8750300" y="13464003"/>
          <a:ext cx="889000" cy="2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142301</xdr:rowOff>
    </xdr:from>
    <xdr:ext cx="534377" cy="259045"/>
    <xdr:sp macro="" textlink="">
      <xdr:nvSpPr>
        <xdr:cNvPr id="412" name="テキスト ボックス 411"/>
        <xdr:cNvSpPr txBox="1"/>
      </xdr:nvSpPr>
      <xdr:spPr>
        <a:xfrm>
          <a:off x="9372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74856</xdr:rowOff>
    </xdr:from>
    <xdr:to>
      <xdr:col>45</xdr:col>
      <xdr:colOff>177800</xdr:colOff>
      <xdr:row>78</xdr:row>
      <xdr:rowOff>90903</xdr:rowOff>
    </xdr:to>
    <xdr:cxnSp macro="">
      <xdr:nvCxnSpPr>
        <xdr:cNvPr id="413" name="直線コネクタ 412"/>
        <xdr:cNvCxnSpPr/>
      </xdr:nvCxnSpPr>
      <xdr:spPr>
        <a:xfrm>
          <a:off x="7861300" y="13447956"/>
          <a:ext cx="889000" cy="1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133431</xdr:rowOff>
    </xdr:from>
    <xdr:ext cx="534377" cy="259045"/>
    <xdr:sp macro="" textlink="">
      <xdr:nvSpPr>
        <xdr:cNvPr id="415" name="テキスト ボックス 414"/>
        <xdr:cNvSpPr txBox="1"/>
      </xdr:nvSpPr>
      <xdr:spPr>
        <a:xfrm>
          <a:off x="8483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53198</xdr:rowOff>
    </xdr:from>
    <xdr:to>
      <xdr:col>41</xdr:col>
      <xdr:colOff>50800</xdr:colOff>
      <xdr:row>78</xdr:row>
      <xdr:rowOff>74856</xdr:rowOff>
    </xdr:to>
    <xdr:cxnSp macro="">
      <xdr:nvCxnSpPr>
        <xdr:cNvPr id="416" name="直線コネクタ 415"/>
        <xdr:cNvCxnSpPr/>
      </xdr:nvCxnSpPr>
      <xdr:spPr>
        <a:xfrm>
          <a:off x="6972300" y="13426298"/>
          <a:ext cx="889000" cy="2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117366</xdr:rowOff>
    </xdr:from>
    <xdr:ext cx="534377" cy="259045"/>
    <xdr:sp macro="" textlink="">
      <xdr:nvSpPr>
        <xdr:cNvPr id="418" name="テキスト ボックス 417"/>
        <xdr:cNvSpPr txBox="1"/>
      </xdr:nvSpPr>
      <xdr:spPr>
        <a:xfrm>
          <a:off x="7594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110763</xdr:rowOff>
    </xdr:from>
    <xdr:ext cx="534377" cy="259045"/>
    <xdr:sp macro="" textlink="">
      <xdr:nvSpPr>
        <xdr:cNvPr id="420" name="テキスト ボックス 419"/>
        <xdr:cNvSpPr txBox="1"/>
      </xdr:nvSpPr>
      <xdr:spPr>
        <a:xfrm>
          <a:off x="6705111" y="1314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67379</xdr:rowOff>
    </xdr:from>
    <xdr:to>
      <xdr:col>55</xdr:col>
      <xdr:colOff>50800</xdr:colOff>
      <xdr:row>78</xdr:row>
      <xdr:rowOff>168979</xdr:rowOff>
    </xdr:to>
    <xdr:sp macro="" textlink="">
      <xdr:nvSpPr>
        <xdr:cNvPr id="426" name="楕円 425"/>
        <xdr:cNvSpPr/>
      </xdr:nvSpPr>
      <xdr:spPr>
        <a:xfrm>
          <a:off x="10426700" y="1344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159219</xdr:rowOff>
    </xdr:from>
    <xdr:ext cx="469744" cy="259045"/>
    <xdr:sp macro="" textlink="">
      <xdr:nvSpPr>
        <xdr:cNvPr id="427" name="普通建設事業費 （ うち新規整備　）該当値テキスト"/>
        <xdr:cNvSpPr txBox="1"/>
      </xdr:nvSpPr>
      <xdr:spPr>
        <a:xfrm>
          <a:off x="10528300" y="1336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65208</xdr:rowOff>
    </xdr:from>
    <xdr:to>
      <xdr:col>50</xdr:col>
      <xdr:colOff>165100</xdr:colOff>
      <xdr:row>78</xdr:row>
      <xdr:rowOff>166808</xdr:rowOff>
    </xdr:to>
    <xdr:sp macro="" textlink="">
      <xdr:nvSpPr>
        <xdr:cNvPr id="428" name="楕円 427"/>
        <xdr:cNvSpPr/>
      </xdr:nvSpPr>
      <xdr:spPr>
        <a:xfrm>
          <a:off x="9588500" y="1343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157935</xdr:rowOff>
    </xdr:from>
    <xdr:ext cx="469744" cy="259045"/>
    <xdr:sp macro="" textlink="">
      <xdr:nvSpPr>
        <xdr:cNvPr id="429" name="テキスト ボックス 428"/>
        <xdr:cNvSpPr txBox="1"/>
      </xdr:nvSpPr>
      <xdr:spPr>
        <a:xfrm>
          <a:off x="9404428" y="1353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40103</xdr:rowOff>
    </xdr:from>
    <xdr:to>
      <xdr:col>46</xdr:col>
      <xdr:colOff>38100</xdr:colOff>
      <xdr:row>78</xdr:row>
      <xdr:rowOff>141703</xdr:rowOff>
    </xdr:to>
    <xdr:sp macro="" textlink="">
      <xdr:nvSpPr>
        <xdr:cNvPr id="430" name="楕円 429"/>
        <xdr:cNvSpPr/>
      </xdr:nvSpPr>
      <xdr:spPr>
        <a:xfrm>
          <a:off x="8699500" y="1341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132830</xdr:rowOff>
    </xdr:from>
    <xdr:ext cx="534377" cy="259045"/>
    <xdr:sp macro="" textlink="">
      <xdr:nvSpPr>
        <xdr:cNvPr id="431" name="テキスト ボックス 430"/>
        <xdr:cNvSpPr txBox="1"/>
      </xdr:nvSpPr>
      <xdr:spPr>
        <a:xfrm>
          <a:off x="8483111" y="1350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24056</xdr:rowOff>
    </xdr:from>
    <xdr:to>
      <xdr:col>41</xdr:col>
      <xdr:colOff>101600</xdr:colOff>
      <xdr:row>78</xdr:row>
      <xdr:rowOff>125656</xdr:rowOff>
    </xdr:to>
    <xdr:sp macro="" textlink="">
      <xdr:nvSpPr>
        <xdr:cNvPr id="432" name="楕円 431"/>
        <xdr:cNvSpPr/>
      </xdr:nvSpPr>
      <xdr:spPr>
        <a:xfrm>
          <a:off x="7810500" y="1339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116783</xdr:rowOff>
    </xdr:from>
    <xdr:ext cx="534377" cy="259045"/>
    <xdr:sp macro="" textlink="">
      <xdr:nvSpPr>
        <xdr:cNvPr id="433" name="テキスト ボックス 432"/>
        <xdr:cNvSpPr txBox="1"/>
      </xdr:nvSpPr>
      <xdr:spPr>
        <a:xfrm>
          <a:off x="7594111" y="134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2398</xdr:rowOff>
    </xdr:from>
    <xdr:to>
      <xdr:col>36</xdr:col>
      <xdr:colOff>165100</xdr:colOff>
      <xdr:row>78</xdr:row>
      <xdr:rowOff>103998</xdr:rowOff>
    </xdr:to>
    <xdr:sp macro="" textlink="">
      <xdr:nvSpPr>
        <xdr:cNvPr id="434" name="楕円 433"/>
        <xdr:cNvSpPr/>
      </xdr:nvSpPr>
      <xdr:spPr>
        <a:xfrm>
          <a:off x="6921500" y="1337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95125</xdr:rowOff>
    </xdr:from>
    <xdr:ext cx="534377" cy="259045"/>
    <xdr:sp macro="" textlink="">
      <xdr:nvSpPr>
        <xdr:cNvPr id="435" name="テキスト ボックス 434"/>
        <xdr:cNvSpPr txBox="1"/>
      </xdr:nvSpPr>
      <xdr:spPr>
        <a:xfrm>
          <a:off x="6705111" y="1346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76175</xdr:rowOff>
    </xdr:from>
    <xdr:to>
      <xdr:col>55</xdr:col>
      <xdr:colOff>0</xdr:colOff>
      <xdr:row>97</xdr:row>
      <xdr:rowOff>89599</xdr:rowOff>
    </xdr:to>
    <xdr:cxnSp macro="">
      <xdr:nvCxnSpPr>
        <xdr:cNvPr id="464" name="直線コネクタ 463"/>
        <xdr:cNvCxnSpPr/>
      </xdr:nvCxnSpPr>
      <xdr:spPr>
        <a:xfrm flipV="1">
          <a:off x="9639300" y="16706825"/>
          <a:ext cx="838200" cy="1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88409</xdr:rowOff>
    </xdr:from>
    <xdr:ext cx="534377" cy="259045"/>
    <xdr:sp macro="" textlink="">
      <xdr:nvSpPr>
        <xdr:cNvPr id="465" name="普通建設事業費 （ うち更新整備　）平均値テキスト"/>
        <xdr:cNvSpPr txBox="1"/>
      </xdr:nvSpPr>
      <xdr:spPr>
        <a:xfrm>
          <a:off x="10528300" y="16376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89599</xdr:rowOff>
    </xdr:from>
    <xdr:to>
      <xdr:col>50</xdr:col>
      <xdr:colOff>114300</xdr:colOff>
      <xdr:row>98</xdr:row>
      <xdr:rowOff>70689</xdr:rowOff>
    </xdr:to>
    <xdr:cxnSp macro="">
      <xdr:nvCxnSpPr>
        <xdr:cNvPr id="467" name="直線コネクタ 466"/>
        <xdr:cNvCxnSpPr/>
      </xdr:nvCxnSpPr>
      <xdr:spPr>
        <a:xfrm flipV="1">
          <a:off x="8750300" y="16720249"/>
          <a:ext cx="889000" cy="15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70414</xdr:rowOff>
    </xdr:from>
    <xdr:ext cx="534377" cy="259045"/>
    <xdr:sp macro="" textlink="">
      <xdr:nvSpPr>
        <xdr:cNvPr id="469" name="テキスト ボックス 468"/>
        <xdr:cNvSpPr txBox="1"/>
      </xdr:nvSpPr>
      <xdr:spPr>
        <a:xfrm>
          <a:off x="9372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70689</xdr:rowOff>
    </xdr:from>
    <xdr:to>
      <xdr:col>45</xdr:col>
      <xdr:colOff>177800</xdr:colOff>
      <xdr:row>98</xdr:row>
      <xdr:rowOff>82969</xdr:rowOff>
    </xdr:to>
    <xdr:cxnSp macro="">
      <xdr:nvCxnSpPr>
        <xdr:cNvPr id="470" name="直線コネクタ 469"/>
        <xdr:cNvCxnSpPr/>
      </xdr:nvCxnSpPr>
      <xdr:spPr>
        <a:xfrm flipV="1">
          <a:off x="7861300" y="16872789"/>
          <a:ext cx="889000" cy="1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104461</xdr:rowOff>
    </xdr:from>
    <xdr:ext cx="534377" cy="259045"/>
    <xdr:sp macro="" textlink="">
      <xdr:nvSpPr>
        <xdr:cNvPr id="472" name="テキスト ボックス 471"/>
        <xdr:cNvSpPr txBox="1"/>
      </xdr:nvSpPr>
      <xdr:spPr>
        <a:xfrm>
          <a:off x="8483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35331</xdr:rowOff>
    </xdr:from>
    <xdr:to>
      <xdr:col>41</xdr:col>
      <xdr:colOff>50800</xdr:colOff>
      <xdr:row>98</xdr:row>
      <xdr:rowOff>82969</xdr:rowOff>
    </xdr:to>
    <xdr:cxnSp macro="">
      <xdr:nvCxnSpPr>
        <xdr:cNvPr id="473" name="直線コネクタ 472"/>
        <xdr:cNvCxnSpPr/>
      </xdr:nvCxnSpPr>
      <xdr:spPr>
        <a:xfrm>
          <a:off x="6972300" y="16494531"/>
          <a:ext cx="889000" cy="39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92422</xdr:rowOff>
    </xdr:from>
    <xdr:ext cx="534377" cy="259045"/>
    <xdr:sp macro="" textlink="">
      <xdr:nvSpPr>
        <xdr:cNvPr id="475" name="テキスト ボックス 474"/>
        <xdr:cNvSpPr txBox="1"/>
      </xdr:nvSpPr>
      <xdr:spPr>
        <a:xfrm>
          <a:off x="7594111" y="163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125125</xdr:rowOff>
    </xdr:from>
    <xdr:ext cx="534377" cy="259045"/>
    <xdr:sp macro="" textlink="">
      <xdr:nvSpPr>
        <xdr:cNvPr id="477" name="テキスト ボックス 476"/>
        <xdr:cNvSpPr txBox="1"/>
      </xdr:nvSpPr>
      <xdr:spPr>
        <a:xfrm>
          <a:off x="6705111" y="1675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25375</xdr:rowOff>
    </xdr:from>
    <xdr:to>
      <xdr:col>55</xdr:col>
      <xdr:colOff>50800</xdr:colOff>
      <xdr:row>97</xdr:row>
      <xdr:rowOff>126975</xdr:rowOff>
    </xdr:to>
    <xdr:sp macro="" textlink="">
      <xdr:nvSpPr>
        <xdr:cNvPr id="483" name="楕円 482"/>
        <xdr:cNvSpPr/>
      </xdr:nvSpPr>
      <xdr:spPr>
        <a:xfrm>
          <a:off x="10426700" y="1665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3802</xdr:rowOff>
    </xdr:from>
    <xdr:ext cx="534377" cy="259045"/>
    <xdr:sp macro="" textlink="">
      <xdr:nvSpPr>
        <xdr:cNvPr id="484" name="普通建設事業費 （ うち更新整備　）該当値テキスト"/>
        <xdr:cNvSpPr txBox="1"/>
      </xdr:nvSpPr>
      <xdr:spPr>
        <a:xfrm>
          <a:off x="10528300" y="1663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38799</xdr:rowOff>
    </xdr:from>
    <xdr:to>
      <xdr:col>50</xdr:col>
      <xdr:colOff>165100</xdr:colOff>
      <xdr:row>97</xdr:row>
      <xdr:rowOff>140399</xdr:rowOff>
    </xdr:to>
    <xdr:sp macro="" textlink="">
      <xdr:nvSpPr>
        <xdr:cNvPr id="485" name="楕円 484"/>
        <xdr:cNvSpPr/>
      </xdr:nvSpPr>
      <xdr:spPr>
        <a:xfrm>
          <a:off x="9588500" y="1666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131526</xdr:rowOff>
    </xdr:from>
    <xdr:ext cx="534377" cy="259045"/>
    <xdr:sp macro="" textlink="">
      <xdr:nvSpPr>
        <xdr:cNvPr id="486" name="テキスト ボックス 485"/>
        <xdr:cNvSpPr txBox="1"/>
      </xdr:nvSpPr>
      <xdr:spPr>
        <a:xfrm>
          <a:off x="9372111" y="1676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19889</xdr:rowOff>
    </xdr:from>
    <xdr:to>
      <xdr:col>46</xdr:col>
      <xdr:colOff>38100</xdr:colOff>
      <xdr:row>98</xdr:row>
      <xdr:rowOff>121489</xdr:rowOff>
    </xdr:to>
    <xdr:sp macro="" textlink="">
      <xdr:nvSpPr>
        <xdr:cNvPr id="487" name="楕円 486"/>
        <xdr:cNvSpPr/>
      </xdr:nvSpPr>
      <xdr:spPr>
        <a:xfrm>
          <a:off x="8699500" y="1682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112616</xdr:rowOff>
    </xdr:from>
    <xdr:ext cx="534377" cy="259045"/>
    <xdr:sp macro="" textlink="">
      <xdr:nvSpPr>
        <xdr:cNvPr id="488" name="テキスト ボックス 487"/>
        <xdr:cNvSpPr txBox="1"/>
      </xdr:nvSpPr>
      <xdr:spPr>
        <a:xfrm>
          <a:off x="8483111" y="1691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32169</xdr:rowOff>
    </xdr:from>
    <xdr:to>
      <xdr:col>41</xdr:col>
      <xdr:colOff>101600</xdr:colOff>
      <xdr:row>98</xdr:row>
      <xdr:rowOff>133769</xdr:rowOff>
    </xdr:to>
    <xdr:sp macro="" textlink="">
      <xdr:nvSpPr>
        <xdr:cNvPr id="489" name="楕円 488"/>
        <xdr:cNvSpPr/>
      </xdr:nvSpPr>
      <xdr:spPr>
        <a:xfrm>
          <a:off x="7810500" y="1683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124896</xdr:rowOff>
    </xdr:from>
    <xdr:ext cx="534377" cy="259045"/>
    <xdr:sp macro="" textlink="">
      <xdr:nvSpPr>
        <xdr:cNvPr id="490" name="テキスト ボックス 489"/>
        <xdr:cNvSpPr txBox="1"/>
      </xdr:nvSpPr>
      <xdr:spPr>
        <a:xfrm>
          <a:off x="7594111" y="1692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155981</xdr:rowOff>
    </xdr:from>
    <xdr:to>
      <xdr:col>36</xdr:col>
      <xdr:colOff>165100</xdr:colOff>
      <xdr:row>96</xdr:row>
      <xdr:rowOff>86131</xdr:rowOff>
    </xdr:to>
    <xdr:sp macro="" textlink="">
      <xdr:nvSpPr>
        <xdr:cNvPr id="491" name="楕円 490"/>
        <xdr:cNvSpPr/>
      </xdr:nvSpPr>
      <xdr:spPr>
        <a:xfrm>
          <a:off x="6921500" y="1644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102658</xdr:rowOff>
    </xdr:from>
    <xdr:ext cx="534377" cy="259045"/>
    <xdr:sp macro="" textlink="">
      <xdr:nvSpPr>
        <xdr:cNvPr id="492" name="テキスト ボックス 491"/>
        <xdr:cNvSpPr txBox="1"/>
      </xdr:nvSpPr>
      <xdr:spPr>
        <a:xfrm>
          <a:off x="6705111" y="1621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72136</xdr:rowOff>
    </xdr:from>
    <xdr:to>
      <xdr:col>85</xdr:col>
      <xdr:colOff>127000</xdr:colOff>
      <xdr:row>39</xdr:row>
      <xdr:rowOff>42393</xdr:rowOff>
    </xdr:to>
    <xdr:cxnSp macro="">
      <xdr:nvCxnSpPr>
        <xdr:cNvPr id="521" name="直線コネクタ 520"/>
        <xdr:cNvCxnSpPr/>
      </xdr:nvCxnSpPr>
      <xdr:spPr>
        <a:xfrm flipV="1">
          <a:off x="15481300" y="6587236"/>
          <a:ext cx="838200" cy="14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101185</xdr:rowOff>
    </xdr:from>
    <xdr:ext cx="469744" cy="259045"/>
    <xdr:sp macro="" textlink="">
      <xdr:nvSpPr>
        <xdr:cNvPr id="522" name="災害復旧事業費平均値テキスト"/>
        <xdr:cNvSpPr txBox="1"/>
      </xdr:nvSpPr>
      <xdr:spPr>
        <a:xfrm>
          <a:off x="16370300" y="6616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24194</xdr:rowOff>
    </xdr:from>
    <xdr:to>
      <xdr:col>81</xdr:col>
      <xdr:colOff>50800</xdr:colOff>
      <xdr:row>39</xdr:row>
      <xdr:rowOff>42393</xdr:rowOff>
    </xdr:to>
    <xdr:cxnSp macro="">
      <xdr:nvCxnSpPr>
        <xdr:cNvPr id="524" name="直線コネクタ 523"/>
        <xdr:cNvCxnSpPr/>
      </xdr:nvCxnSpPr>
      <xdr:spPr>
        <a:xfrm>
          <a:off x="14592300" y="6710744"/>
          <a:ext cx="889000" cy="1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84142</xdr:rowOff>
    </xdr:from>
    <xdr:ext cx="469744" cy="259045"/>
    <xdr:sp macro="" textlink="">
      <xdr:nvSpPr>
        <xdr:cNvPr id="526" name="テキスト ボックス 525"/>
        <xdr:cNvSpPr txBox="1"/>
      </xdr:nvSpPr>
      <xdr:spPr>
        <a:xfrm>
          <a:off x="15246428"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55676</xdr:rowOff>
    </xdr:from>
    <xdr:to>
      <xdr:col>76</xdr:col>
      <xdr:colOff>114300</xdr:colOff>
      <xdr:row>39</xdr:row>
      <xdr:rowOff>24194</xdr:rowOff>
    </xdr:to>
    <xdr:cxnSp macro="">
      <xdr:nvCxnSpPr>
        <xdr:cNvPr id="527" name="直線コネクタ 526"/>
        <xdr:cNvCxnSpPr/>
      </xdr:nvCxnSpPr>
      <xdr:spPr>
        <a:xfrm>
          <a:off x="13703300" y="6570776"/>
          <a:ext cx="889000" cy="13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69766</xdr:rowOff>
    </xdr:from>
    <xdr:ext cx="469744" cy="259045"/>
    <xdr:sp macro="" textlink="">
      <xdr:nvSpPr>
        <xdr:cNvPr id="529" name="テキスト ボックス 528"/>
        <xdr:cNvSpPr txBox="1"/>
      </xdr:nvSpPr>
      <xdr:spPr>
        <a:xfrm>
          <a:off x="14357428" y="675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55676</xdr:rowOff>
    </xdr:from>
    <xdr:to>
      <xdr:col>71</xdr:col>
      <xdr:colOff>177800</xdr:colOff>
      <xdr:row>38</xdr:row>
      <xdr:rowOff>131013</xdr:rowOff>
    </xdr:to>
    <xdr:cxnSp macro="">
      <xdr:nvCxnSpPr>
        <xdr:cNvPr id="530" name="直線コネクタ 529"/>
        <xdr:cNvCxnSpPr/>
      </xdr:nvCxnSpPr>
      <xdr:spPr>
        <a:xfrm flipV="1">
          <a:off x="12814300" y="6570776"/>
          <a:ext cx="889000" cy="7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57002</xdr:rowOff>
    </xdr:from>
    <xdr:ext cx="469744" cy="259045"/>
    <xdr:sp macro="" textlink="">
      <xdr:nvSpPr>
        <xdr:cNvPr id="532" name="テキスト ボックス 531"/>
        <xdr:cNvSpPr txBox="1"/>
      </xdr:nvSpPr>
      <xdr:spPr>
        <a:xfrm>
          <a:off x="13468428" y="674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68051</xdr:rowOff>
    </xdr:from>
    <xdr:ext cx="469744" cy="259045"/>
    <xdr:sp macro="" textlink="">
      <xdr:nvSpPr>
        <xdr:cNvPr id="534" name="テキスト ボックス 533"/>
        <xdr:cNvSpPr txBox="1"/>
      </xdr:nvSpPr>
      <xdr:spPr>
        <a:xfrm>
          <a:off x="12579428" y="675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21336</xdr:rowOff>
    </xdr:from>
    <xdr:to>
      <xdr:col>85</xdr:col>
      <xdr:colOff>177800</xdr:colOff>
      <xdr:row>38</xdr:row>
      <xdr:rowOff>122936</xdr:rowOff>
    </xdr:to>
    <xdr:sp macro="" textlink="">
      <xdr:nvSpPr>
        <xdr:cNvPr id="540" name="楕円 539"/>
        <xdr:cNvSpPr/>
      </xdr:nvSpPr>
      <xdr:spPr>
        <a:xfrm>
          <a:off x="162687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44213</xdr:rowOff>
    </xdr:from>
    <xdr:ext cx="534377" cy="259045"/>
    <xdr:sp macro="" textlink="">
      <xdr:nvSpPr>
        <xdr:cNvPr id="541" name="災害復旧事業費該当値テキスト"/>
        <xdr:cNvSpPr txBox="1"/>
      </xdr:nvSpPr>
      <xdr:spPr>
        <a:xfrm>
          <a:off x="16370300" y="63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163043</xdr:rowOff>
    </xdr:from>
    <xdr:to>
      <xdr:col>81</xdr:col>
      <xdr:colOff>101600</xdr:colOff>
      <xdr:row>39</xdr:row>
      <xdr:rowOff>93193</xdr:rowOff>
    </xdr:to>
    <xdr:sp macro="" textlink="">
      <xdr:nvSpPr>
        <xdr:cNvPr id="542" name="楕円 541"/>
        <xdr:cNvSpPr/>
      </xdr:nvSpPr>
      <xdr:spPr>
        <a:xfrm>
          <a:off x="15430500" y="667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84320</xdr:rowOff>
    </xdr:from>
    <xdr:ext cx="378565" cy="259045"/>
    <xdr:sp macro="" textlink="">
      <xdr:nvSpPr>
        <xdr:cNvPr id="543" name="テキスト ボックス 542"/>
        <xdr:cNvSpPr txBox="1"/>
      </xdr:nvSpPr>
      <xdr:spPr>
        <a:xfrm>
          <a:off x="15292017" y="6770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144844</xdr:rowOff>
    </xdr:from>
    <xdr:to>
      <xdr:col>76</xdr:col>
      <xdr:colOff>165100</xdr:colOff>
      <xdr:row>39</xdr:row>
      <xdr:rowOff>74994</xdr:rowOff>
    </xdr:to>
    <xdr:sp macro="" textlink="">
      <xdr:nvSpPr>
        <xdr:cNvPr id="544" name="楕円 543"/>
        <xdr:cNvSpPr/>
      </xdr:nvSpPr>
      <xdr:spPr>
        <a:xfrm>
          <a:off x="14541500" y="665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91520</xdr:rowOff>
    </xdr:from>
    <xdr:ext cx="469744" cy="259045"/>
    <xdr:sp macro="" textlink="">
      <xdr:nvSpPr>
        <xdr:cNvPr id="545" name="テキスト ボックス 544"/>
        <xdr:cNvSpPr txBox="1"/>
      </xdr:nvSpPr>
      <xdr:spPr>
        <a:xfrm>
          <a:off x="14357428" y="6435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4876</xdr:rowOff>
    </xdr:from>
    <xdr:to>
      <xdr:col>72</xdr:col>
      <xdr:colOff>38100</xdr:colOff>
      <xdr:row>38</xdr:row>
      <xdr:rowOff>106476</xdr:rowOff>
    </xdr:to>
    <xdr:sp macro="" textlink="">
      <xdr:nvSpPr>
        <xdr:cNvPr id="546" name="楕円 545"/>
        <xdr:cNvSpPr/>
      </xdr:nvSpPr>
      <xdr:spPr>
        <a:xfrm>
          <a:off x="13652500" y="65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123004</xdr:rowOff>
    </xdr:from>
    <xdr:ext cx="534377" cy="259045"/>
    <xdr:sp macro="" textlink="">
      <xdr:nvSpPr>
        <xdr:cNvPr id="547" name="テキスト ボックス 546"/>
        <xdr:cNvSpPr txBox="1"/>
      </xdr:nvSpPr>
      <xdr:spPr>
        <a:xfrm>
          <a:off x="13436111" y="62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80213</xdr:rowOff>
    </xdr:from>
    <xdr:to>
      <xdr:col>67</xdr:col>
      <xdr:colOff>101600</xdr:colOff>
      <xdr:row>39</xdr:row>
      <xdr:rowOff>10363</xdr:rowOff>
    </xdr:to>
    <xdr:sp macro="" textlink="">
      <xdr:nvSpPr>
        <xdr:cNvPr id="548" name="楕円 547"/>
        <xdr:cNvSpPr/>
      </xdr:nvSpPr>
      <xdr:spPr>
        <a:xfrm>
          <a:off x="12763500" y="659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26890</xdr:rowOff>
    </xdr:from>
    <xdr:ext cx="469744" cy="259045"/>
    <xdr:sp macro="" textlink="">
      <xdr:nvSpPr>
        <xdr:cNvPr id="549" name="テキスト ボックス 548"/>
        <xdr:cNvSpPr txBox="1"/>
      </xdr:nvSpPr>
      <xdr:spPr>
        <a:xfrm>
          <a:off x="12579428" y="637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21416</xdr:rowOff>
    </xdr:from>
    <xdr:to>
      <xdr:col>85</xdr:col>
      <xdr:colOff>127000</xdr:colOff>
      <xdr:row>76</xdr:row>
      <xdr:rowOff>37973</xdr:rowOff>
    </xdr:to>
    <xdr:cxnSp macro="">
      <xdr:nvCxnSpPr>
        <xdr:cNvPr id="629" name="直線コネクタ 628"/>
        <xdr:cNvCxnSpPr/>
      </xdr:nvCxnSpPr>
      <xdr:spPr>
        <a:xfrm flipV="1">
          <a:off x="15481300" y="13051616"/>
          <a:ext cx="838200" cy="1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97783</xdr:rowOff>
    </xdr:from>
    <xdr:ext cx="534377" cy="259045"/>
    <xdr:sp macro="" textlink="">
      <xdr:nvSpPr>
        <xdr:cNvPr id="630" name="公債費平均値テキスト"/>
        <xdr:cNvSpPr txBox="1"/>
      </xdr:nvSpPr>
      <xdr:spPr>
        <a:xfrm>
          <a:off x="16370300" y="12785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37940</xdr:rowOff>
    </xdr:from>
    <xdr:to>
      <xdr:col>81</xdr:col>
      <xdr:colOff>50800</xdr:colOff>
      <xdr:row>76</xdr:row>
      <xdr:rowOff>37973</xdr:rowOff>
    </xdr:to>
    <xdr:cxnSp macro="">
      <xdr:nvCxnSpPr>
        <xdr:cNvPr id="632" name="直線コネクタ 631"/>
        <xdr:cNvCxnSpPr/>
      </xdr:nvCxnSpPr>
      <xdr:spPr>
        <a:xfrm>
          <a:off x="14592300" y="13068140"/>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11950</xdr:rowOff>
    </xdr:from>
    <xdr:ext cx="534377" cy="259045"/>
    <xdr:sp macro="" textlink="">
      <xdr:nvSpPr>
        <xdr:cNvPr id="634" name="テキスト ボックス 633"/>
        <xdr:cNvSpPr txBox="1"/>
      </xdr:nvSpPr>
      <xdr:spPr>
        <a:xfrm>
          <a:off x="15214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37108</xdr:rowOff>
    </xdr:from>
    <xdr:to>
      <xdr:col>76</xdr:col>
      <xdr:colOff>114300</xdr:colOff>
      <xdr:row>76</xdr:row>
      <xdr:rowOff>37940</xdr:rowOff>
    </xdr:to>
    <xdr:cxnSp macro="">
      <xdr:nvCxnSpPr>
        <xdr:cNvPr id="635" name="直線コネクタ 634"/>
        <xdr:cNvCxnSpPr/>
      </xdr:nvCxnSpPr>
      <xdr:spPr>
        <a:xfrm>
          <a:off x="13703300" y="13067308"/>
          <a:ext cx="889000" cy="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14562</xdr:rowOff>
    </xdr:from>
    <xdr:ext cx="534377" cy="259045"/>
    <xdr:sp macro="" textlink="">
      <xdr:nvSpPr>
        <xdr:cNvPr id="637" name="テキスト ボックス 636"/>
        <xdr:cNvSpPr txBox="1"/>
      </xdr:nvSpPr>
      <xdr:spPr>
        <a:xfrm>
          <a:off x="14325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37108</xdr:rowOff>
    </xdr:from>
    <xdr:to>
      <xdr:col>71</xdr:col>
      <xdr:colOff>177800</xdr:colOff>
      <xdr:row>76</xdr:row>
      <xdr:rowOff>43182</xdr:rowOff>
    </xdr:to>
    <xdr:cxnSp macro="">
      <xdr:nvCxnSpPr>
        <xdr:cNvPr id="638" name="直線コネクタ 637"/>
        <xdr:cNvCxnSpPr/>
      </xdr:nvCxnSpPr>
      <xdr:spPr>
        <a:xfrm flipV="1">
          <a:off x="12814300" y="13067308"/>
          <a:ext cx="8890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14742</xdr:rowOff>
    </xdr:from>
    <xdr:ext cx="534377" cy="259045"/>
    <xdr:sp macro="" textlink="">
      <xdr:nvSpPr>
        <xdr:cNvPr id="640" name="テキスト ボックス 639"/>
        <xdr:cNvSpPr txBox="1"/>
      </xdr:nvSpPr>
      <xdr:spPr>
        <a:xfrm>
          <a:off x="13436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8945</xdr:rowOff>
    </xdr:from>
    <xdr:ext cx="534377" cy="259045"/>
    <xdr:sp macro="" textlink="">
      <xdr:nvSpPr>
        <xdr:cNvPr id="642" name="テキスト ボックス 641"/>
        <xdr:cNvSpPr txBox="1"/>
      </xdr:nvSpPr>
      <xdr:spPr>
        <a:xfrm>
          <a:off x="12547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142066</xdr:rowOff>
    </xdr:from>
    <xdr:to>
      <xdr:col>85</xdr:col>
      <xdr:colOff>177800</xdr:colOff>
      <xdr:row>76</xdr:row>
      <xdr:rowOff>72216</xdr:rowOff>
    </xdr:to>
    <xdr:sp macro="" textlink="">
      <xdr:nvSpPr>
        <xdr:cNvPr id="648" name="楕円 647"/>
        <xdr:cNvSpPr/>
      </xdr:nvSpPr>
      <xdr:spPr>
        <a:xfrm>
          <a:off x="16268700" y="1300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120493</xdr:rowOff>
    </xdr:from>
    <xdr:ext cx="534377" cy="259045"/>
    <xdr:sp macro="" textlink="">
      <xdr:nvSpPr>
        <xdr:cNvPr id="649" name="公債費該当値テキスト"/>
        <xdr:cNvSpPr txBox="1"/>
      </xdr:nvSpPr>
      <xdr:spPr>
        <a:xfrm>
          <a:off x="16370300" y="1297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158623</xdr:rowOff>
    </xdr:from>
    <xdr:to>
      <xdr:col>81</xdr:col>
      <xdr:colOff>101600</xdr:colOff>
      <xdr:row>76</xdr:row>
      <xdr:rowOff>88773</xdr:rowOff>
    </xdr:to>
    <xdr:sp macro="" textlink="">
      <xdr:nvSpPr>
        <xdr:cNvPr id="650" name="楕円 649"/>
        <xdr:cNvSpPr/>
      </xdr:nvSpPr>
      <xdr:spPr>
        <a:xfrm>
          <a:off x="15430500" y="1301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79900</xdr:rowOff>
    </xdr:from>
    <xdr:ext cx="534377" cy="259045"/>
    <xdr:sp macro="" textlink="">
      <xdr:nvSpPr>
        <xdr:cNvPr id="651" name="テキスト ボックス 650"/>
        <xdr:cNvSpPr txBox="1"/>
      </xdr:nvSpPr>
      <xdr:spPr>
        <a:xfrm>
          <a:off x="15214111" y="1311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158590</xdr:rowOff>
    </xdr:from>
    <xdr:to>
      <xdr:col>76</xdr:col>
      <xdr:colOff>165100</xdr:colOff>
      <xdr:row>76</xdr:row>
      <xdr:rowOff>88740</xdr:rowOff>
    </xdr:to>
    <xdr:sp macro="" textlink="">
      <xdr:nvSpPr>
        <xdr:cNvPr id="652" name="楕円 651"/>
        <xdr:cNvSpPr/>
      </xdr:nvSpPr>
      <xdr:spPr>
        <a:xfrm>
          <a:off x="14541500" y="1301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79867</xdr:rowOff>
    </xdr:from>
    <xdr:ext cx="534377" cy="259045"/>
    <xdr:sp macro="" textlink="">
      <xdr:nvSpPr>
        <xdr:cNvPr id="653" name="テキスト ボックス 652"/>
        <xdr:cNvSpPr txBox="1"/>
      </xdr:nvSpPr>
      <xdr:spPr>
        <a:xfrm>
          <a:off x="14325111" y="1311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157758</xdr:rowOff>
    </xdr:from>
    <xdr:to>
      <xdr:col>72</xdr:col>
      <xdr:colOff>38100</xdr:colOff>
      <xdr:row>76</xdr:row>
      <xdr:rowOff>87908</xdr:rowOff>
    </xdr:to>
    <xdr:sp macro="" textlink="">
      <xdr:nvSpPr>
        <xdr:cNvPr id="654" name="楕円 653"/>
        <xdr:cNvSpPr/>
      </xdr:nvSpPr>
      <xdr:spPr>
        <a:xfrm>
          <a:off x="13652500" y="1301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79035</xdr:rowOff>
    </xdr:from>
    <xdr:ext cx="534377" cy="259045"/>
    <xdr:sp macro="" textlink="">
      <xdr:nvSpPr>
        <xdr:cNvPr id="655" name="テキスト ボックス 654"/>
        <xdr:cNvSpPr txBox="1"/>
      </xdr:nvSpPr>
      <xdr:spPr>
        <a:xfrm>
          <a:off x="13436111" y="1310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163832</xdr:rowOff>
    </xdr:from>
    <xdr:to>
      <xdr:col>67</xdr:col>
      <xdr:colOff>101600</xdr:colOff>
      <xdr:row>76</xdr:row>
      <xdr:rowOff>93982</xdr:rowOff>
    </xdr:to>
    <xdr:sp macro="" textlink="">
      <xdr:nvSpPr>
        <xdr:cNvPr id="656" name="楕円 655"/>
        <xdr:cNvSpPr/>
      </xdr:nvSpPr>
      <xdr:spPr>
        <a:xfrm>
          <a:off x="12763500" y="1302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85109</xdr:rowOff>
    </xdr:from>
    <xdr:ext cx="534377" cy="259045"/>
    <xdr:sp macro="" textlink="">
      <xdr:nvSpPr>
        <xdr:cNvPr id="657" name="テキスト ボックス 656"/>
        <xdr:cNvSpPr txBox="1"/>
      </xdr:nvSpPr>
      <xdr:spPr>
        <a:xfrm>
          <a:off x="12547111" y="1311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53006</xdr:rowOff>
    </xdr:from>
    <xdr:to>
      <xdr:col>85</xdr:col>
      <xdr:colOff>127000</xdr:colOff>
      <xdr:row>98</xdr:row>
      <xdr:rowOff>59590</xdr:rowOff>
    </xdr:to>
    <xdr:cxnSp macro="">
      <xdr:nvCxnSpPr>
        <xdr:cNvPr id="684" name="直線コネクタ 683"/>
        <xdr:cNvCxnSpPr/>
      </xdr:nvCxnSpPr>
      <xdr:spPr>
        <a:xfrm flipV="1">
          <a:off x="15481300" y="16855106"/>
          <a:ext cx="838200" cy="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158027</xdr:rowOff>
    </xdr:from>
    <xdr:ext cx="534377" cy="259045"/>
    <xdr:sp macro="" textlink="">
      <xdr:nvSpPr>
        <xdr:cNvPr id="685" name="積立金平均値テキスト"/>
        <xdr:cNvSpPr txBox="1"/>
      </xdr:nvSpPr>
      <xdr:spPr>
        <a:xfrm>
          <a:off x="16370300" y="1661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1488</xdr:rowOff>
    </xdr:from>
    <xdr:to>
      <xdr:col>81</xdr:col>
      <xdr:colOff>50800</xdr:colOff>
      <xdr:row>98</xdr:row>
      <xdr:rowOff>59590</xdr:rowOff>
    </xdr:to>
    <xdr:cxnSp macro="">
      <xdr:nvCxnSpPr>
        <xdr:cNvPr id="687" name="直線コネクタ 686"/>
        <xdr:cNvCxnSpPr/>
      </xdr:nvCxnSpPr>
      <xdr:spPr>
        <a:xfrm>
          <a:off x="14592300" y="16803588"/>
          <a:ext cx="889000" cy="5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67663</xdr:rowOff>
    </xdr:from>
    <xdr:ext cx="534377" cy="259045"/>
    <xdr:sp macro="" textlink="">
      <xdr:nvSpPr>
        <xdr:cNvPr id="689" name="テキスト ボックス 688"/>
        <xdr:cNvSpPr txBox="1"/>
      </xdr:nvSpPr>
      <xdr:spPr>
        <a:xfrm>
          <a:off x="15214111" y="1652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1488</xdr:rowOff>
    </xdr:from>
    <xdr:to>
      <xdr:col>76</xdr:col>
      <xdr:colOff>114300</xdr:colOff>
      <xdr:row>98</xdr:row>
      <xdr:rowOff>34809</xdr:rowOff>
    </xdr:to>
    <xdr:cxnSp macro="">
      <xdr:nvCxnSpPr>
        <xdr:cNvPr id="690" name="直線コネクタ 689"/>
        <xdr:cNvCxnSpPr/>
      </xdr:nvCxnSpPr>
      <xdr:spPr>
        <a:xfrm flipV="1">
          <a:off x="13703300" y="16803588"/>
          <a:ext cx="889000" cy="3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71259</xdr:rowOff>
    </xdr:from>
    <xdr:ext cx="534377" cy="259045"/>
    <xdr:sp macro="" textlink="">
      <xdr:nvSpPr>
        <xdr:cNvPr id="692" name="テキスト ボックス 691"/>
        <xdr:cNvSpPr txBox="1"/>
      </xdr:nvSpPr>
      <xdr:spPr>
        <a:xfrm>
          <a:off x="14325111" y="1687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34809</xdr:rowOff>
    </xdr:from>
    <xdr:to>
      <xdr:col>71</xdr:col>
      <xdr:colOff>177800</xdr:colOff>
      <xdr:row>98</xdr:row>
      <xdr:rowOff>64143</xdr:rowOff>
    </xdr:to>
    <xdr:cxnSp macro="">
      <xdr:nvCxnSpPr>
        <xdr:cNvPr id="693" name="直線コネクタ 692"/>
        <xdr:cNvCxnSpPr/>
      </xdr:nvCxnSpPr>
      <xdr:spPr>
        <a:xfrm flipV="1">
          <a:off x="12814300" y="16836909"/>
          <a:ext cx="889000" cy="2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72052</xdr:rowOff>
    </xdr:from>
    <xdr:ext cx="534377" cy="259045"/>
    <xdr:sp macro="" textlink="">
      <xdr:nvSpPr>
        <xdr:cNvPr id="695" name="テキスト ボックス 694"/>
        <xdr:cNvSpPr txBox="1"/>
      </xdr:nvSpPr>
      <xdr:spPr>
        <a:xfrm>
          <a:off x="13436111" y="165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87203</xdr:rowOff>
    </xdr:from>
    <xdr:ext cx="534377" cy="259045"/>
    <xdr:sp macro="" textlink="">
      <xdr:nvSpPr>
        <xdr:cNvPr id="697" name="テキスト ボックス 696"/>
        <xdr:cNvSpPr txBox="1"/>
      </xdr:nvSpPr>
      <xdr:spPr>
        <a:xfrm>
          <a:off x="12547111" y="1654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2206</xdr:rowOff>
    </xdr:from>
    <xdr:to>
      <xdr:col>85</xdr:col>
      <xdr:colOff>177800</xdr:colOff>
      <xdr:row>98</xdr:row>
      <xdr:rowOff>103806</xdr:rowOff>
    </xdr:to>
    <xdr:sp macro="" textlink="">
      <xdr:nvSpPr>
        <xdr:cNvPr id="703" name="楕円 702"/>
        <xdr:cNvSpPr/>
      </xdr:nvSpPr>
      <xdr:spPr>
        <a:xfrm>
          <a:off x="16268700" y="1680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113578</xdr:rowOff>
    </xdr:from>
    <xdr:ext cx="469744" cy="259045"/>
    <xdr:sp macro="" textlink="">
      <xdr:nvSpPr>
        <xdr:cNvPr id="704" name="積立金該当値テキスト"/>
        <xdr:cNvSpPr txBox="1"/>
      </xdr:nvSpPr>
      <xdr:spPr>
        <a:xfrm>
          <a:off x="16370300" y="1674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8790</xdr:rowOff>
    </xdr:from>
    <xdr:to>
      <xdr:col>81</xdr:col>
      <xdr:colOff>101600</xdr:colOff>
      <xdr:row>98</xdr:row>
      <xdr:rowOff>110390</xdr:rowOff>
    </xdr:to>
    <xdr:sp macro="" textlink="">
      <xdr:nvSpPr>
        <xdr:cNvPr id="705" name="楕円 704"/>
        <xdr:cNvSpPr/>
      </xdr:nvSpPr>
      <xdr:spPr>
        <a:xfrm>
          <a:off x="15430500" y="1681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101517</xdr:rowOff>
    </xdr:from>
    <xdr:ext cx="469744" cy="259045"/>
    <xdr:sp macro="" textlink="">
      <xdr:nvSpPr>
        <xdr:cNvPr id="706" name="テキスト ボックス 705"/>
        <xdr:cNvSpPr txBox="1"/>
      </xdr:nvSpPr>
      <xdr:spPr>
        <a:xfrm>
          <a:off x="15246428" y="1690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122138</xdr:rowOff>
    </xdr:from>
    <xdr:to>
      <xdr:col>76</xdr:col>
      <xdr:colOff>165100</xdr:colOff>
      <xdr:row>98</xdr:row>
      <xdr:rowOff>52288</xdr:rowOff>
    </xdr:to>
    <xdr:sp macro="" textlink="">
      <xdr:nvSpPr>
        <xdr:cNvPr id="707" name="楕円 706"/>
        <xdr:cNvSpPr/>
      </xdr:nvSpPr>
      <xdr:spPr>
        <a:xfrm>
          <a:off x="14541500" y="1675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68815</xdr:rowOff>
    </xdr:from>
    <xdr:ext cx="534377" cy="259045"/>
    <xdr:sp macro="" textlink="">
      <xdr:nvSpPr>
        <xdr:cNvPr id="708" name="テキスト ボックス 707"/>
        <xdr:cNvSpPr txBox="1"/>
      </xdr:nvSpPr>
      <xdr:spPr>
        <a:xfrm>
          <a:off x="14325111" y="1652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155459</xdr:rowOff>
    </xdr:from>
    <xdr:to>
      <xdr:col>72</xdr:col>
      <xdr:colOff>38100</xdr:colOff>
      <xdr:row>98</xdr:row>
      <xdr:rowOff>85609</xdr:rowOff>
    </xdr:to>
    <xdr:sp macro="" textlink="">
      <xdr:nvSpPr>
        <xdr:cNvPr id="709" name="楕円 708"/>
        <xdr:cNvSpPr/>
      </xdr:nvSpPr>
      <xdr:spPr>
        <a:xfrm>
          <a:off x="13652500" y="1678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76736</xdr:rowOff>
    </xdr:from>
    <xdr:ext cx="534377" cy="259045"/>
    <xdr:sp macro="" textlink="">
      <xdr:nvSpPr>
        <xdr:cNvPr id="710" name="テキスト ボックス 709"/>
        <xdr:cNvSpPr txBox="1"/>
      </xdr:nvSpPr>
      <xdr:spPr>
        <a:xfrm>
          <a:off x="13436111" y="1687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13343</xdr:rowOff>
    </xdr:from>
    <xdr:to>
      <xdr:col>67</xdr:col>
      <xdr:colOff>101600</xdr:colOff>
      <xdr:row>98</xdr:row>
      <xdr:rowOff>114943</xdr:rowOff>
    </xdr:to>
    <xdr:sp macro="" textlink="">
      <xdr:nvSpPr>
        <xdr:cNvPr id="711" name="楕円 710"/>
        <xdr:cNvSpPr/>
      </xdr:nvSpPr>
      <xdr:spPr>
        <a:xfrm>
          <a:off x="12763500" y="1681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106070</xdr:rowOff>
    </xdr:from>
    <xdr:ext cx="469744" cy="259045"/>
    <xdr:sp macro="" textlink="">
      <xdr:nvSpPr>
        <xdr:cNvPr id="712" name="テキスト ボックス 711"/>
        <xdr:cNvSpPr txBox="1"/>
      </xdr:nvSpPr>
      <xdr:spPr>
        <a:xfrm>
          <a:off x="12579428" y="16908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2387</xdr:rowOff>
    </xdr:from>
    <xdr:to>
      <xdr:col>116</xdr:col>
      <xdr:colOff>63500</xdr:colOff>
      <xdr:row>39</xdr:row>
      <xdr:rowOff>4216</xdr:rowOff>
    </xdr:to>
    <xdr:cxnSp macro="">
      <xdr:nvCxnSpPr>
        <xdr:cNvPr id="741" name="直線コネクタ 740"/>
        <xdr:cNvCxnSpPr/>
      </xdr:nvCxnSpPr>
      <xdr:spPr>
        <a:xfrm>
          <a:off x="21323300" y="6688937"/>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152696</xdr:rowOff>
    </xdr:from>
    <xdr:ext cx="469744" cy="259045"/>
    <xdr:sp macro="" textlink="">
      <xdr:nvSpPr>
        <xdr:cNvPr id="742" name="投資及び出資金平均値テキスト"/>
        <xdr:cNvSpPr txBox="1"/>
      </xdr:nvSpPr>
      <xdr:spPr>
        <a:xfrm>
          <a:off x="22212300" y="6324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167894</xdr:rowOff>
    </xdr:from>
    <xdr:to>
      <xdr:col>111</xdr:col>
      <xdr:colOff>177800</xdr:colOff>
      <xdr:row>39</xdr:row>
      <xdr:rowOff>2387</xdr:rowOff>
    </xdr:to>
    <xdr:cxnSp macro="">
      <xdr:nvCxnSpPr>
        <xdr:cNvPr id="744" name="直線コネクタ 743"/>
        <xdr:cNvCxnSpPr/>
      </xdr:nvCxnSpPr>
      <xdr:spPr>
        <a:xfrm>
          <a:off x="20434300" y="6682994"/>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90212</xdr:rowOff>
    </xdr:from>
    <xdr:ext cx="469744" cy="259045"/>
    <xdr:sp macro="" textlink="">
      <xdr:nvSpPr>
        <xdr:cNvPr id="746" name="テキスト ボックス 745"/>
        <xdr:cNvSpPr txBox="1"/>
      </xdr:nvSpPr>
      <xdr:spPr>
        <a:xfrm>
          <a:off x="21088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167894</xdr:rowOff>
    </xdr:from>
    <xdr:to>
      <xdr:col>107</xdr:col>
      <xdr:colOff>50800</xdr:colOff>
      <xdr:row>39</xdr:row>
      <xdr:rowOff>44450</xdr:rowOff>
    </xdr:to>
    <xdr:cxnSp macro="">
      <xdr:nvCxnSpPr>
        <xdr:cNvPr id="747" name="直線コネクタ 746"/>
        <xdr:cNvCxnSpPr/>
      </xdr:nvCxnSpPr>
      <xdr:spPr>
        <a:xfrm flipV="1">
          <a:off x="19545300" y="668299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109796</xdr:rowOff>
    </xdr:from>
    <xdr:ext cx="469744" cy="259045"/>
    <xdr:sp macro="" textlink="">
      <xdr:nvSpPr>
        <xdr:cNvPr id="749" name="テキスト ボックス 748"/>
        <xdr:cNvSpPr txBox="1"/>
      </xdr:nvSpPr>
      <xdr:spPr>
        <a:xfrm>
          <a:off x="20199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122521</xdr:rowOff>
    </xdr:from>
    <xdr:ext cx="469744" cy="259045"/>
    <xdr:sp macro="" textlink="">
      <xdr:nvSpPr>
        <xdr:cNvPr id="752" name="テキスト ボックス 751"/>
        <xdr:cNvSpPr txBox="1"/>
      </xdr:nvSpPr>
      <xdr:spPr>
        <a:xfrm>
          <a:off x="19310428" y="62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138752</xdr:rowOff>
    </xdr:from>
    <xdr:ext cx="469744" cy="259045"/>
    <xdr:sp macro="" textlink="">
      <xdr:nvSpPr>
        <xdr:cNvPr id="754" name="テキスト ボックス 753"/>
        <xdr:cNvSpPr txBox="1"/>
      </xdr:nvSpPr>
      <xdr:spPr>
        <a:xfrm>
          <a:off x="18421428" y="63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124866</xdr:rowOff>
    </xdr:from>
    <xdr:to>
      <xdr:col>116</xdr:col>
      <xdr:colOff>114300</xdr:colOff>
      <xdr:row>39</xdr:row>
      <xdr:rowOff>55016</xdr:rowOff>
    </xdr:to>
    <xdr:sp macro="" textlink="">
      <xdr:nvSpPr>
        <xdr:cNvPr id="760" name="楕円 759"/>
        <xdr:cNvSpPr/>
      </xdr:nvSpPr>
      <xdr:spPr>
        <a:xfrm>
          <a:off x="22110700" y="66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39793</xdr:rowOff>
    </xdr:from>
    <xdr:ext cx="378565" cy="259045"/>
    <xdr:sp macro="" textlink="">
      <xdr:nvSpPr>
        <xdr:cNvPr id="761" name="投資及び出資金該当値テキスト"/>
        <xdr:cNvSpPr txBox="1"/>
      </xdr:nvSpPr>
      <xdr:spPr>
        <a:xfrm>
          <a:off x="22212300" y="6554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123037</xdr:rowOff>
    </xdr:from>
    <xdr:to>
      <xdr:col>112</xdr:col>
      <xdr:colOff>38100</xdr:colOff>
      <xdr:row>39</xdr:row>
      <xdr:rowOff>53187</xdr:rowOff>
    </xdr:to>
    <xdr:sp macro="" textlink="">
      <xdr:nvSpPr>
        <xdr:cNvPr id="762" name="楕円 761"/>
        <xdr:cNvSpPr/>
      </xdr:nvSpPr>
      <xdr:spPr>
        <a:xfrm>
          <a:off x="21272500" y="663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44314</xdr:rowOff>
    </xdr:from>
    <xdr:ext cx="378565" cy="259045"/>
    <xdr:sp macro="" textlink="">
      <xdr:nvSpPr>
        <xdr:cNvPr id="763" name="テキスト ボックス 762"/>
        <xdr:cNvSpPr txBox="1"/>
      </xdr:nvSpPr>
      <xdr:spPr>
        <a:xfrm>
          <a:off x="21134017" y="6730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117094</xdr:rowOff>
    </xdr:from>
    <xdr:to>
      <xdr:col>107</xdr:col>
      <xdr:colOff>101600</xdr:colOff>
      <xdr:row>39</xdr:row>
      <xdr:rowOff>47244</xdr:rowOff>
    </xdr:to>
    <xdr:sp macro="" textlink="">
      <xdr:nvSpPr>
        <xdr:cNvPr id="764" name="楕円 763"/>
        <xdr:cNvSpPr/>
      </xdr:nvSpPr>
      <xdr:spPr>
        <a:xfrm>
          <a:off x="20383500" y="663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38371</xdr:rowOff>
    </xdr:from>
    <xdr:ext cx="378565" cy="259045"/>
    <xdr:sp macro="" textlink="">
      <xdr:nvSpPr>
        <xdr:cNvPr id="765" name="テキスト ボックス 764"/>
        <xdr:cNvSpPr txBox="1"/>
      </xdr:nvSpPr>
      <xdr:spPr>
        <a:xfrm>
          <a:off x="20245017" y="6724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40350</xdr:rowOff>
    </xdr:from>
    <xdr:to>
      <xdr:col>116</xdr:col>
      <xdr:colOff>63500</xdr:colOff>
      <xdr:row>54</xdr:row>
      <xdr:rowOff>104724</xdr:rowOff>
    </xdr:to>
    <xdr:cxnSp macro="">
      <xdr:nvCxnSpPr>
        <xdr:cNvPr id="796" name="直線コネクタ 795"/>
        <xdr:cNvCxnSpPr/>
      </xdr:nvCxnSpPr>
      <xdr:spPr>
        <a:xfrm>
          <a:off x="21323300" y="9298650"/>
          <a:ext cx="838200" cy="6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10268</xdr:rowOff>
    </xdr:from>
    <xdr:ext cx="469744" cy="259045"/>
    <xdr:sp macro="" textlink="">
      <xdr:nvSpPr>
        <xdr:cNvPr id="797" name="貸付金平均値テキスト"/>
        <xdr:cNvSpPr txBox="1"/>
      </xdr:nvSpPr>
      <xdr:spPr>
        <a:xfrm>
          <a:off x="22212300" y="9782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60285</xdr:rowOff>
    </xdr:from>
    <xdr:to>
      <xdr:col>111</xdr:col>
      <xdr:colOff>177800</xdr:colOff>
      <xdr:row>54</xdr:row>
      <xdr:rowOff>40350</xdr:rowOff>
    </xdr:to>
    <xdr:cxnSp macro="">
      <xdr:nvCxnSpPr>
        <xdr:cNvPr id="799" name="直線コネクタ 798"/>
        <xdr:cNvCxnSpPr/>
      </xdr:nvCxnSpPr>
      <xdr:spPr>
        <a:xfrm>
          <a:off x="20434300" y="9147135"/>
          <a:ext cx="889000" cy="15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105960</xdr:rowOff>
    </xdr:from>
    <xdr:ext cx="469744" cy="259045"/>
    <xdr:sp macro="" textlink="">
      <xdr:nvSpPr>
        <xdr:cNvPr id="801" name="テキスト ボックス 800"/>
        <xdr:cNvSpPr txBox="1"/>
      </xdr:nvSpPr>
      <xdr:spPr>
        <a:xfrm>
          <a:off x="21088428" y="987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56627</xdr:rowOff>
    </xdr:from>
    <xdr:to>
      <xdr:col>107</xdr:col>
      <xdr:colOff>50800</xdr:colOff>
      <xdr:row>53</xdr:row>
      <xdr:rowOff>60285</xdr:rowOff>
    </xdr:to>
    <xdr:cxnSp macro="">
      <xdr:nvCxnSpPr>
        <xdr:cNvPr id="802" name="直線コネクタ 801"/>
        <xdr:cNvCxnSpPr/>
      </xdr:nvCxnSpPr>
      <xdr:spPr>
        <a:xfrm>
          <a:off x="19545300" y="8972027"/>
          <a:ext cx="889000" cy="17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97228</xdr:rowOff>
    </xdr:from>
    <xdr:ext cx="469744" cy="259045"/>
    <xdr:sp macro="" textlink="">
      <xdr:nvSpPr>
        <xdr:cNvPr id="804" name="テキスト ボックス 803"/>
        <xdr:cNvSpPr txBox="1"/>
      </xdr:nvSpPr>
      <xdr:spPr>
        <a:xfrm>
          <a:off x="20199428" y="986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75509</xdr:rowOff>
    </xdr:from>
    <xdr:to>
      <xdr:col>102</xdr:col>
      <xdr:colOff>114300</xdr:colOff>
      <xdr:row>52</xdr:row>
      <xdr:rowOff>56627</xdr:rowOff>
    </xdr:to>
    <xdr:cxnSp macro="">
      <xdr:nvCxnSpPr>
        <xdr:cNvPr id="805" name="直線コネクタ 804"/>
        <xdr:cNvCxnSpPr/>
      </xdr:nvCxnSpPr>
      <xdr:spPr>
        <a:xfrm>
          <a:off x="18656300" y="8648009"/>
          <a:ext cx="889000" cy="32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64538</xdr:rowOff>
    </xdr:from>
    <xdr:ext cx="469744" cy="259045"/>
    <xdr:sp macro="" textlink="">
      <xdr:nvSpPr>
        <xdr:cNvPr id="807" name="テキスト ボックス 806"/>
        <xdr:cNvSpPr txBox="1"/>
      </xdr:nvSpPr>
      <xdr:spPr>
        <a:xfrm>
          <a:off x="19310428" y="98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52194</xdr:rowOff>
    </xdr:from>
    <xdr:ext cx="469744" cy="259045"/>
    <xdr:sp macro="" textlink="">
      <xdr:nvSpPr>
        <xdr:cNvPr id="809" name="テキスト ボックス 808"/>
        <xdr:cNvSpPr txBox="1"/>
      </xdr:nvSpPr>
      <xdr:spPr>
        <a:xfrm>
          <a:off x="18421428" y="982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53924</xdr:rowOff>
    </xdr:from>
    <xdr:to>
      <xdr:col>116</xdr:col>
      <xdr:colOff>114300</xdr:colOff>
      <xdr:row>54</xdr:row>
      <xdr:rowOff>155524</xdr:rowOff>
    </xdr:to>
    <xdr:sp macro="" textlink="">
      <xdr:nvSpPr>
        <xdr:cNvPr id="815" name="楕円 814"/>
        <xdr:cNvSpPr/>
      </xdr:nvSpPr>
      <xdr:spPr>
        <a:xfrm>
          <a:off x="22110700" y="93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76801</xdr:rowOff>
    </xdr:from>
    <xdr:ext cx="534377" cy="259045"/>
    <xdr:sp macro="" textlink="">
      <xdr:nvSpPr>
        <xdr:cNvPr id="816" name="貸付金該当値テキスト"/>
        <xdr:cNvSpPr txBox="1"/>
      </xdr:nvSpPr>
      <xdr:spPr>
        <a:xfrm>
          <a:off x="22212300" y="916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161000</xdr:rowOff>
    </xdr:from>
    <xdr:to>
      <xdr:col>112</xdr:col>
      <xdr:colOff>38100</xdr:colOff>
      <xdr:row>54</xdr:row>
      <xdr:rowOff>91150</xdr:rowOff>
    </xdr:to>
    <xdr:sp macro="" textlink="">
      <xdr:nvSpPr>
        <xdr:cNvPr id="817" name="楕円 816"/>
        <xdr:cNvSpPr/>
      </xdr:nvSpPr>
      <xdr:spPr>
        <a:xfrm>
          <a:off x="21272500" y="924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107677</xdr:rowOff>
    </xdr:from>
    <xdr:ext cx="534377" cy="259045"/>
    <xdr:sp macro="" textlink="">
      <xdr:nvSpPr>
        <xdr:cNvPr id="818" name="テキスト ボックス 817"/>
        <xdr:cNvSpPr txBox="1"/>
      </xdr:nvSpPr>
      <xdr:spPr>
        <a:xfrm>
          <a:off x="21056111" y="902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9485</xdr:rowOff>
    </xdr:from>
    <xdr:to>
      <xdr:col>107</xdr:col>
      <xdr:colOff>101600</xdr:colOff>
      <xdr:row>53</xdr:row>
      <xdr:rowOff>111085</xdr:rowOff>
    </xdr:to>
    <xdr:sp macro="" textlink="">
      <xdr:nvSpPr>
        <xdr:cNvPr id="819" name="楕円 818"/>
        <xdr:cNvSpPr/>
      </xdr:nvSpPr>
      <xdr:spPr>
        <a:xfrm>
          <a:off x="20383500" y="909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127612</xdr:rowOff>
    </xdr:from>
    <xdr:ext cx="534377" cy="259045"/>
    <xdr:sp macro="" textlink="">
      <xdr:nvSpPr>
        <xdr:cNvPr id="820" name="テキスト ボックス 819"/>
        <xdr:cNvSpPr txBox="1"/>
      </xdr:nvSpPr>
      <xdr:spPr>
        <a:xfrm>
          <a:off x="20167111" y="887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5827</xdr:rowOff>
    </xdr:from>
    <xdr:to>
      <xdr:col>102</xdr:col>
      <xdr:colOff>165100</xdr:colOff>
      <xdr:row>52</xdr:row>
      <xdr:rowOff>107427</xdr:rowOff>
    </xdr:to>
    <xdr:sp macro="" textlink="">
      <xdr:nvSpPr>
        <xdr:cNvPr id="821" name="楕円 820"/>
        <xdr:cNvSpPr/>
      </xdr:nvSpPr>
      <xdr:spPr>
        <a:xfrm>
          <a:off x="19494500" y="892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123954</xdr:rowOff>
    </xdr:from>
    <xdr:ext cx="534377" cy="259045"/>
    <xdr:sp macro="" textlink="">
      <xdr:nvSpPr>
        <xdr:cNvPr id="822" name="テキスト ボックス 821"/>
        <xdr:cNvSpPr txBox="1"/>
      </xdr:nvSpPr>
      <xdr:spPr>
        <a:xfrm>
          <a:off x="19278111" y="869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24709</xdr:rowOff>
    </xdr:from>
    <xdr:to>
      <xdr:col>98</xdr:col>
      <xdr:colOff>38100</xdr:colOff>
      <xdr:row>50</xdr:row>
      <xdr:rowOff>126309</xdr:rowOff>
    </xdr:to>
    <xdr:sp macro="" textlink="">
      <xdr:nvSpPr>
        <xdr:cNvPr id="823" name="楕円 822"/>
        <xdr:cNvSpPr/>
      </xdr:nvSpPr>
      <xdr:spPr>
        <a:xfrm>
          <a:off x="18605500" y="859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48</xdr:row>
      <xdr:rowOff>142836</xdr:rowOff>
    </xdr:from>
    <xdr:ext cx="534377" cy="259045"/>
    <xdr:sp macro="" textlink="">
      <xdr:nvSpPr>
        <xdr:cNvPr id="824" name="テキスト ボックス 823"/>
        <xdr:cNvSpPr txBox="1"/>
      </xdr:nvSpPr>
      <xdr:spPr>
        <a:xfrm>
          <a:off x="18389111" y="837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111844</xdr:rowOff>
    </xdr:from>
    <xdr:to>
      <xdr:col>116</xdr:col>
      <xdr:colOff>63500</xdr:colOff>
      <xdr:row>75</xdr:row>
      <xdr:rowOff>114619</xdr:rowOff>
    </xdr:to>
    <xdr:cxnSp macro="">
      <xdr:nvCxnSpPr>
        <xdr:cNvPr id="855" name="直線コネクタ 854"/>
        <xdr:cNvCxnSpPr/>
      </xdr:nvCxnSpPr>
      <xdr:spPr>
        <a:xfrm>
          <a:off x="21323300" y="12970594"/>
          <a:ext cx="838200"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50345</xdr:rowOff>
    </xdr:from>
    <xdr:ext cx="534377" cy="259045"/>
    <xdr:sp macro="" textlink="">
      <xdr:nvSpPr>
        <xdr:cNvPr id="856" name="繰出金平均値テキスト"/>
        <xdr:cNvSpPr txBox="1"/>
      </xdr:nvSpPr>
      <xdr:spPr>
        <a:xfrm>
          <a:off x="22212300" y="12909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49337</xdr:rowOff>
    </xdr:from>
    <xdr:to>
      <xdr:col>111</xdr:col>
      <xdr:colOff>177800</xdr:colOff>
      <xdr:row>75</xdr:row>
      <xdr:rowOff>111844</xdr:rowOff>
    </xdr:to>
    <xdr:cxnSp macro="">
      <xdr:nvCxnSpPr>
        <xdr:cNvPr id="858" name="直線コネクタ 857"/>
        <xdr:cNvCxnSpPr/>
      </xdr:nvCxnSpPr>
      <xdr:spPr>
        <a:xfrm>
          <a:off x="20434300" y="12908087"/>
          <a:ext cx="889000" cy="6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168540</xdr:rowOff>
    </xdr:from>
    <xdr:ext cx="534377" cy="259045"/>
    <xdr:sp macro="" textlink="">
      <xdr:nvSpPr>
        <xdr:cNvPr id="860" name="テキスト ボックス 859"/>
        <xdr:cNvSpPr txBox="1"/>
      </xdr:nvSpPr>
      <xdr:spPr>
        <a:xfrm>
          <a:off x="21056111" y="1268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49337</xdr:rowOff>
    </xdr:from>
    <xdr:to>
      <xdr:col>107</xdr:col>
      <xdr:colOff>50800</xdr:colOff>
      <xdr:row>75</xdr:row>
      <xdr:rowOff>76019</xdr:rowOff>
    </xdr:to>
    <xdr:cxnSp macro="">
      <xdr:nvCxnSpPr>
        <xdr:cNvPr id="861" name="直線コネクタ 860"/>
        <xdr:cNvCxnSpPr/>
      </xdr:nvCxnSpPr>
      <xdr:spPr>
        <a:xfrm flipV="1">
          <a:off x="19545300" y="12908087"/>
          <a:ext cx="889000" cy="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137785</xdr:rowOff>
    </xdr:from>
    <xdr:ext cx="534377" cy="259045"/>
    <xdr:sp macro="" textlink="">
      <xdr:nvSpPr>
        <xdr:cNvPr id="863" name="テキスト ボックス 862"/>
        <xdr:cNvSpPr txBox="1"/>
      </xdr:nvSpPr>
      <xdr:spPr>
        <a:xfrm>
          <a:off x="20167111" y="1299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76019</xdr:rowOff>
    </xdr:from>
    <xdr:to>
      <xdr:col>102</xdr:col>
      <xdr:colOff>114300</xdr:colOff>
      <xdr:row>75</xdr:row>
      <xdr:rowOff>77912</xdr:rowOff>
    </xdr:to>
    <xdr:cxnSp macro="">
      <xdr:nvCxnSpPr>
        <xdr:cNvPr id="864" name="直線コネクタ 863"/>
        <xdr:cNvCxnSpPr/>
      </xdr:nvCxnSpPr>
      <xdr:spPr>
        <a:xfrm flipV="1">
          <a:off x="18656300" y="12934769"/>
          <a:ext cx="889000" cy="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125734</xdr:rowOff>
    </xdr:from>
    <xdr:ext cx="534377" cy="259045"/>
    <xdr:sp macro="" textlink="">
      <xdr:nvSpPr>
        <xdr:cNvPr id="866" name="テキスト ボックス 865"/>
        <xdr:cNvSpPr txBox="1"/>
      </xdr:nvSpPr>
      <xdr:spPr>
        <a:xfrm>
          <a:off x="19278111" y="1298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145558</xdr:rowOff>
    </xdr:from>
    <xdr:ext cx="534377" cy="259045"/>
    <xdr:sp macro="" textlink="">
      <xdr:nvSpPr>
        <xdr:cNvPr id="868" name="テキスト ボックス 867"/>
        <xdr:cNvSpPr txBox="1"/>
      </xdr:nvSpPr>
      <xdr:spPr>
        <a:xfrm>
          <a:off x="18389111" y="1300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63819</xdr:rowOff>
    </xdr:from>
    <xdr:to>
      <xdr:col>116</xdr:col>
      <xdr:colOff>114300</xdr:colOff>
      <xdr:row>75</xdr:row>
      <xdr:rowOff>165419</xdr:rowOff>
    </xdr:to>
    <xdr:sp macro="" textlink="">
      <xdr:nvSpPr>
        <xdr:cNvPr id="874" name="楕円 873"/>
        <xdr:cNvSpPr/>
      </xdr:nvSpPr>
      <xdr:spPr>
        <a:xfrm>
          <a:off x="22110700" y="1292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86696</xdr:rowOff>
    </xdr:from>
    <xdr:ext cx="534377" cy="259045"/>
    <xdr:sp macro="" textlink="">
      <xdr:nvSpPr>
        <xdr:cNvPr id="875" name="繰出金該当値テキスト"/>
        <xdr:cNvSpPr txBox="1"/>
      </xdr:nvSpPr>
      <xdr:spPr>
        <a:xfrm>
          <a:off x="22212300" y="1277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61044</xdr:rowOff>
    </xdr:from>
    <xdr:to>
      <xdr:col>112</xdr:col>
      <xdr:colOff>38100</xdr:colOff>
      <xdr:row>75</xdr:row>
      <xdr:rowOff>162644</xdr:rowOff>
    </xdr:to>
    <xdr:sp macro="" textlink="">
      <xdr:nvSpPr>
        <xdr:cNvPr id="876" name="楕円 875"/>
        <xdr:cNvSpPr/>
      </xdr:nvSpPr>
      <xdr:spPr>
        <a:xfrm>
          <a:off x="21272500" y="1291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153770</xdr:rowOff>
    </xdr:from>
    <xdr:ext cx="534377" cy="259045"/>
    <xdr:sp macro="" textlink="">
      <xdr:nvSpPr>
        <xdr:cNvPr id="877" name="テキスト ボックス 876"/>
        <xdr:cNvSpPr txBox="1"/>
      </xdr:nvSpPr>
      <xdr:spPr>
        <a:xfrm>
          <a:off x="21056111" y="1301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169987</xdr:rowOff>
    </xdr:from>
    <xdr:to>
      <xdr:col>107</xdr:col>
      <xdr:colOff>101600</xdr:colOff>
      <xdr:row>75</xdr:row>
      <xdr:rowOff>100137</xdr:rowOff>
    </xdr:to>
    <xdr:sp macro="" textlink="">
      <xdr:nvSpPr>
        <xdr:cNvPr id="878" name="楕円 877"/>
        <xdr:cNvSpPr/>
      </xdr:nvSpPr>
      <xdr:spPr>
        <a:xfrm>
          <a:off x="20383500" y="1285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116664</xdr:rowOff>
    </xdr:from>
    <xdr:ext cx="534377" cy="259045"/>
    <xdr:sp macro="" textlink="">
      <xdr:nvSpPr>
        <xdr:cNvPr id="879" name="テキスト ボックス 878"/>
        <xdr:cNvSpPr txBox="1"/>
      </xdr:nvSpPr>
      <xdr:spPr>
        <a:xfrm>
          <a:off x="20167111" y="1263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25219</xdr:rowOff>
    </xdr:from>
    <xdr:to>
      <xdr:col>102</xdr:col>
      <xdr:colOff>165100</xdr:colOff>
      <xdr:row>75</xdr:row>
      <xdr:rowOff>126819</xdr:rowOff>
    </xdr:to>
    <xdr:sp macro="" textlink="">
      <xdr:nvSpPr>
        <xdr:cNvPr id="880" name="楕円 879"/>
        <xdr:cNvSpPr/>
      </xdr:nvSpPr>
      <xdr:spPr>
        <a:xfrm>
          <a:off x="19494500" y="1288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143346</xdr:rowOff>
    </xdr:from>
    <xdr:ext cx="534377" cy="259045"/>
    <xdr:sp macro="" textlink="">
      <xdr:nvSpPr>
        <xdr:cNvPr id="881" name="テキスト ボックス 880"/>
        <xdr:cNvSpPr txBox="1"/>
      </xdr:nvSpPr>
      <xdr:spPr>
        <a:xfrm>
          <a:off x="19278111" y="1265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27112</xdr:rowOff>
    </xdr:from>
    <xdr:to>
      <xdr:col>98</xdr:col>
      <xdr:colOff>38100</xdr:colOff>
      <xdr:row>75</xdr:row>
      <xdr:rowOff>128712</xdr:rowOff>
    </xdr:to>
    <xdr:sp macro="" textlink="">
      <xdr:nvSpPr>
        <xdr:cNvPr id="882" name="楕円 881"/>
        <xdr:cNvSpPr/>
      </xdr:nvSpPr>
      <xdr:spPr>
        <a:xfrm>
          <a:off x="18605500" y="1288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145239</xdr:rowOff>
    </xdr:from>
    <xdr:ext cx="534377" cy="259045"/>
    <xdr:sp macro="" textlink="">
      <xdr:nvSpPr>
        <xdr:cNvPr id="883" name="テキスト ボックス 882"/>
        <xdr:cNvSpPr txBox="1"/>
      </xdr:nvSpPr>
      <xdr:spPr>
        <a:xfrm>
          <a:off x="18389111" y="1266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令和元年東日本台風災害に関する</a:t>
          </a:r>
          <a:r>
            <a:rPr kumimoji="1" lang="ja-JP" altLang="ja-JP" sz="1100">
              <a:solidFill>
                <a:schemeClr val="dk1"/>
              </a:solidFill>
              <a:effectLst/>
              <a:latin typeface="+mn-lt"/>
              <a:ea typeface="+mn-ea"/>
              <a:cs typeface="+mn-cs"/>
            </a:rPr>
            <a:t>災害復旧事業が</a:t>
          </a:r>
          <a:r>
            <a:rPr kumimoji="1" lang="ja-JP" altLang="en-US" sz="1100">
              <a:solidFill>
                <a:schemeClr val="dk1"/>
              </a:solidFill>
              <a:effectLst/>
              <a:latin typeface="+mn-lt"/>
              <a:ea typeface="+mn-ea"/>
              <a:cs typeface="+mn-cs"/>
            </a:rPr>
            <a:t>増加している</a:t>
          </a:r>
          <a:r>
            <a:rPr kumimoji="1" lang="ja-JP" altLang="ja-JP" sz="1100">
              <a:solidFill>
                <a:schemeClr val="dk1"/>
              </a:solidFill>
              <a:effectLst/>
              <a:latin typeface="+mn-lt"/>
              <a:ea typeface="+mn-ea"/>
              <a:cs typeface="+mn-cs"/>
            </a:rPr>
            <a:t>ほか、</a:t>
          </a:r>
          <a:r>
            <a:rPr kumimoji="1" lang="ja-JP" altLang="en-US" sz="1100">
              <a:solidFill>
                <a:schemeClr val="dk1"/>
              </a:solidFill>
              <a:effectLst/>
              <a:latin typeface="+mn-lt"/>
              <a:ea typeface="+mn-ea"/>
              <a:cs typeface="+mn-cs"/>
            </a:rPr>
            <a:t>ごみ処理施設やし尿処理施設といった施設改修による維持補修費が増加した。また、</a:t>
          </a:r>
          <a:r>
            <a:rPr kumimoji="1" lang="ja-JP" altLang="ja-JP" sz="1100">
              <a:solidFill>
                <a:schemeClr val="dk1"/>
              </a:solidFill>
              <a:effectLst/>
              <a:latin typeface="+mn-lt"/>
              <a:ea typeface="+mn-ea"/>
              <a:cs typeface="+mn-cs"/>
            </a:rPr>
            <a:t>積立金</a:t>
          </a:r>
          <a:r>
            <a:rPr kumimoji="1" lang="ja-JP" altLang="en-US" sz="1100">
              <a:solidFill>
                <a:schemeClr val="dk1"/>
              </a:solidFill>
              <a:effectLst/>
              <a:latin typeface="+mn-lt"/>
              <a:ea typeface="+mn-ea"/>
              <a:cs typeface="+mn-cs"/>
            </a:rPr>
            <a:t>の増加については財政調整基金への積立額が増加したことが主な要因である。貸付金については</a:t>
          </a:r>
          <a:r>
            <a:rPr kumimoji="1" lang="ja-JP" altLang="ja-JP" sz="1100">
              <a:solidFill>
                <a:schemeClr val="dk1"/>
              </a:solidFill>
              <a:effectLst/>
              <a:latin typeface="+mn-lt"/>
              <a:ea typeface="+mn-ea"/>
              <a:cs typeface="+mn-cs"/>
            </a:rPr>
            <a:t>制度融資の残債分の減等により</a:t>
          </a:r>
          <a:r>
            <a:rPr kumimoji="1" lang="ja-JP" altLang="en-US" sz="1100">
              <a:solidFill>
                <a:schemeClr val="dk1"/>
              </a:solidFill>
              <a:effectLst/>
              <a:latin typeface="+mn-lt"/>
              <a:ea typeface="+mn-ea"/>
              <a:cs typeface="+mn-cs"/>
            </a:rPr>
            <a:t>減少して</a:t>
          </a:r>
          <a:r>
            <a:rPr kumimoji="1" lang="ja-JP" altLang="ja-JP" sz="1100">
              <a:solidFill>
                <a:schemeClr val="dk1"/>
              </a:solidFill>
              <a:effectLst/>
              <a:latin typeface="+mn-lt"/>
              <a:ea typeface="+mn-ea"/>
              <a:cs typeface="+mn-cs"/>
            </a:rPr>
            <a:t>いる。</a:t>
          </a:r>
          <a:endParaRPr lang="ja-JP" altLang="ja-JP" sz="1400">
            <a:effectLst/>
          </a:endParaRPr>
        </a:p>
        <a:p>
          <a:r>
            <a:rPr kumimoji="1" lang="ja-JP" altLang="ja-JP" sz="1100">
              <a:solidFill>
                <a:schemeClr val="dk1"/>
              </a:solidFill>
              <a:effectLst/>
              <a:latin typeface="+mn-lt"/>
              <a:ea typeface="+mn-ea"/>
              <a:cs typeface="+mn-cs"/>
            </a:rPr>
            <a:t>　一方、義務的経費については、</a:t>
          </a:r>
          <a:r>
            <a:rPr kumimoji="1" lang="ja-JP" altLang="en-US" sz="1100">
              <a:solidFill>
                <a:schemeClr val="dk1"/>
              </a:solidFill>
              <a:effectLst/>
              <a:latin typeface="+mn-lt"/>
              <a:ea typeface="+mn-ea"/>
              <a:cs typeface="+mn-cs"/>
            </a:rPr>
            <a:t>人件費、扶助費、</a:t>
          </a:r>
          <a:r>
            <a:rPr kumimoji="1" lang="ja-JP" altLang="ja-JP" sz="1100">
              <a:solidFill>
                <a:schemeClr val="dk1"/>
              </a:solidFill>
              <a:effectLst/>
              <a:latin typeface="+mn-lt"/>
              <a:ea typeface="+mn-ea"/>
              <a:cs typeface="+mn-cs"/>
            </a:rPr>
            <a:t>公債費</a:t>
          </a:r>
          <a:r>
            <a:rPr kumimoji="1" lang="ja-JP" altLang="en-US" sz="1100">
              <a:solidFill>
                <a:schemeClr val="dk1"/>
              </a:solidFill>
              <a:effectLst/>
              <a:latin typeface="+mn-lt"/>
              <a:ea typeface="+mn-ea"/>
              <a:cs typeface="+mn-cs"/>
            </a:rPr>
            <a:t>ともに</a:t>
          </a:r>
          <a:r>
            <a:rPr kumimoji="1" lang="ja-JP" altLang="ja-JP" sz="1100">
              <a:solidFill>
                <a:schemeClr val="dk1"/>
              </a:solidFill>
              <a:effectLst/>
              <a:latin typeface="+mn-lt"/>
              <a:ea typeface="+mn-ea"/>
              <a:cs typeface="+mn-cs"/>
            </a:rPr>
            <a:t>増加傾向にあり、今後も「第５期財政健全化推進計画」に基づき、経常経費の削減等、健全財政運営の確保に向けた不断の取り組みが必要である。</a:t>
          </a:r>
          <a:endParaRPr lang="ja-JP" altLang="ja-JP" sz="1400">
            <a:effectLst/>
          </a:endParaRPr>
        </a:p>
        <a:p>
          <a:r>
            <a:rPr kumimoji="1" lang="ja-JP" altLang="ja-JP" sz="1100">
              <a:solidFill>
                <a:schemeClr val="dk1"/>
              </a:solidFill>
              <a:effectLst/>
              <a:latin typeface="+mn-lt"/>
              <a:ea typeface="+mn-ea"/>
              <a:cs typeface="+mn-cs"/>
            </a:rPr>
            <a:t>　なお、人件費は全国、栃木県平均、類似団体と比較して高い水準にあるが、その要因としては、ごみ処理施設、し尿処理施設、消防業務等を直営で行っていることがあげられる。今後も「定員適正化計画」に基づき、計画的な職員採用を行うとともに、事務の効率化や民間委託等の推進により、職員数と総人件費の抑制につとめ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栃木県鹿沼市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97,288
95,809
490.64
42,464,699
39,980,203
1,055,685
22,765,869
26,059,676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35306</xdr:rowOff>
    </xdr:from>
    <xdr:to>
      <xdr:col>24</xdr:col>
      <xdr:colOff>63500</xdr:colOff>
      <xdr:row>37</xdr:row>
      <xdr:rowOff>52451</xdr:rowOff>
    </xdr:to>
    <xdr:cxnSp macro="">
      <xdr:nvCxnSpPr>
        <xdr:cNvPr id="61" name="直線コネクタ 60"/>
        <xdr:cNvCxnSpPr/>
      </xdr:nvCxnSpPr>
      <xdr:spPr>
        <a:xfrm>
          <a:off x="3797300" y="6378956"/>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26433</xdr:rowOff>
    </xdr:from>
    <xdr:ext cx="469744" cy="259045"/>
    <xdr:sp macro="" textlink="">
      <xdr:nvSpPr>
        <xdr:cNvPr id="62" name="議会費平均値テキスト"/>
        <xdr:cNvSpPr txBox="1"/>
      </xdr:nvSpPr>
      <xdr:spPr>
        <a:xfrm>
          <a:off x="4686300" y="6027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1778</xdr:rowOff>
    </xdr:from>
    <xdr:to>
      <xdr:col>19</xdr:col>
      <xdr:colOff>177800</xdr:colOff>
      <xdr:row>37</xdr:row>
      <xdr:rowOff>35306</xdr:rowOff>
    </xdr:to>
    <xdr:cxnSp macro="">
      <xdr:nvCxnSpPr>
        <xdr:cNvPr id="64" name="直線コネクタ 63"/>
        <xdr:cNvCxnSpPr/>
      </xdr:nvCxnSpPr>
      <xdr:spPr>
        <a:xfrm>
          <a:off x="2908300" y="6345428"/>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120540</xdr:rowOff>
    </xdr:from>
    <xdr:ext cx="469744" cy="259045"/>
    <xdr:sp macro="" textlink="">
      <xdr:nvSpPr>
        <xdr:cNvPr id="66" name="テキスト ボックス 65"/>
        <xdr:cNvSpPr txBox="1"/>
      </xdr:nvSpPr>
      <xdr:spPr>
        <a:xfrm>
          <a:off x="3562428" y="594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1778</xdr:rowOff>
    </xdr:from>
    <xdr:to>
      <xdr:col>15</xdr:col>
      <xdr:colOff>50800</xdr:colOff>
      <xdr:row>37</xdr:row>
      <xdr:rowOff>6731</xdr:rowOff>
    </xdr:to>
    <xdr:cxnSp macro="">
      <xdr:nvCxnSpPr>
        <xdr:cNvPr id="67" name="直線コネクタ 66"/>
        <xdr:cNvCxnSpPr/>
      </xdr:nvCxnSpPr>
      <xdr:spPr>
        <a:xfrm flipV="1">
          <a:off x="2019300" y="6345428"/>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125874</xdr:rowOff>
    </xdr:from>
    <xdr:ext cx="469744" cy="259045"/>
    <xdr:sp macro="" textlink="">
      <xdr:nvSpPr>
        <xdr:cNvPr id="69" name="テキスト ボックス 68"/>
        <xdr:cNvSpPr txBox="1"/>
      </xdr:nvSpPr>
      <xdr:spPr>
        <a:xfrm>
          <a:off x="2673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121412</xdr:rowOff>
    </xdr:from>
    <xdr:to>
      <xdr:col>10</xdr:col>
      <xdr:colOff>114300</xdr:colOff>
      <xdr:row>37</xdr:row>
      <xdr:rowOff>6731</xdr:rowOff>
    </xdr:to>
    <xdr:cxnSp macro="">
      <xdr:nvCxnSpPr>
        <xdr:cNvPr id="70" name="直線コネクタ 69"/>
        <xdr:cNvCxnSpPr/>
      </xdr:nvCxnSpPr>
      <xdr:spPr>
        <a:xfrm>
          <a:off x="1130300" y="6293612"/>
          <a:ext cx="889000" cy="5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75201</xdr:rowOff>
    </xdr:from>
    <xdr:ext cx="469744" cy="259045"/>
    <xdr:sp macro="" textlink="">
      <xdr:nvSpPr>
        <xdr:cNvPr id="72" name="テキスト ボックス 71"/>
        <xdr:cNvSpPr txBox="1"/>
      </xdr:nvSpPr>
      <xdr:spPr>
        <a:xfrm>
          <a:off x="1784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1651</xdr:rowOff>
    </xdr:from>
    <xdr:to>
      <xdr:col>24</xdr:col>
      <xdr:colOff>114300</xdr:colOff>
      <xdr:row>37</xdr:row>
      <xdr:rowOff>103251</xdr:rowOff>
    </xdr:to>
    <xdr:sp macro="" textlink="">
      <xdr:nvSpPr>
        <xdr:cNvPr id="80" name="楕円 79"/>
        <xdr:cNvSpPr/>
      </xdr:nvSpPr>
      <xdr:spPr>
        <a:xfrm>
          <a:off x="4584700" y="634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151528</xdr:rowOff>
    </xdr:from>
    <xdr:ext cx="469744" cy="259045"/>
    <xdr:sp macro="" textlink="">
      <xdr:nvSpPr>
        <xdr:cNvPr id="81" name="議会費該当値テキスト"/>
        <xdr:cNvSpPr txBox="1"/>
      </xdr:nvSpPr>
      <xdr:spPr>
        <a:xfrm>
          <a:off x="4686300" y="632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155956</xdr:rowOff>
    </xdr:from>
    <xdr:to>
      <xdr:col>20</xdr:col>
      <xdr:colOff>38100</xdr:colOff>
      <xdr:row>37</xdr:row>
      <xdr:rowOff>86106</xdr:rowOff>
    </xdr:to>
    <xdr:sp macro="" textlink="">
      <xdr:nvSpPr>
        <xdr:cNvPr id="82" name="楕円 81"/>
        <xdr:cNvSpPr/>
      </xdr:nvSpPr>
      <xdr:spPr>
        <a:xfrm>
          <a:off x="3746500" y="632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77233</xdr:rowOff>
    </xdr:from>
    <xdr:ext cx="469744" cy="259045"/>
    <xdr:sp macro="" textlink="">
      <xdr:nvSpPr>
        <xdr:cNvPr id="83" name="テキスト ボックス 82"/>
        <xdr:cNvSpPr txBox="1"/>
      </xdr:nvSpPr>
      <xdr:spPr>
        <a:xfrm>
          <a:off x="3562428" y="642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122428</xdr:rowOff>
    </xdr:from>
    <xdr:to>
      <xdr:col>15</xdr:col>
      <xdr:colOff>101600</xdr:colOff>
      <xdr:row>37</xdr:row>
      <xdr:rowOff>52578</xdr:rowOff>
    </xdr:to>
    <xdr:sp macro="" textlink="">
      <xdr:nvSpPr>
        <xdr:cNvPr id="84" name="楕円 83"/>
        <xdr:cNvSpPr/>
      </xdr:nvSpPr>
      <xdr:spPr>
        <a:xfrm>
          <a:off x="2857500" y="629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43705</xdr:rowOff>
    </xdr:from>
    <xdr:ext cx="469744" cy="259045"/>
    <xdr:sp macro="" textlink="">
      <xdr:nvSpPr>
        <xdr:cNvPr id="85" name="テキスト ボックス 84"/>
        <xdr:cNvSpPr txBox="1"/>
      </xdr:nvSpPr>
      <xdr:spPr>
        <a:xfrm>
          <a:off x="2673428" y="638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127381</xdr:rowOff>
    </xdr:from>
    <xdr:to>
      <xdr:col>10</xdr:col>
      <xdr:colOff>165100</xdr:colOff>
      <xdr:row>37</xdr:row>
      <xdr:rowOff>57531</xdr:rowOff>
    </xdr:to>
    <xdr:sp macro="" textlink="">
      <xdr:nvSpPr>
        <xdr:cNvPr id="86" name="楕円 85"/>
        <xdr:cNvSpPr/>
      </xdr:nvSpPr>
      <xdr:spPr>
        <a:xfrm>
          <a:off x="1968500" y="629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48658</xdr:rowOff>
    </xdr:from>
    <xdr:ext cx="469744" cy="259045"/>
    <xdr:sp macro="" textlink="">
      <xdr:nvSpPr>
        <xdr:cNvPr id="87" name="テキスト ボックス 86"/>
        <xdr:cNvSpPr txBox="1"/>
      </xdr:nvSpPr>
      <xdr:spPr>
        <a:xfrm>
          <a:off x="1784428" y="639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70612</xdr:rowOff>
    </xdr:from>
    <xdr:to>
      <xdr:col>6</xdr:col>
      <xdr:colOff>38100</xdr:colOff>
      <xdr:row>37</xdr:row>
      <xdr:rowOff>762</xdr:rowOff>
    </xdr:to>
    <xdr:sp macro="" textlink="">
      <xdr:nvSpPr>
        <xdr:cNvPr id="88" name="楕円 87"/>
        <xdr:cNvSpPr/>
      </xdr:nvSpPr>
      <xdr:spPr>
        <a:xfrm>
          <a:off x="1079500" y="624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163339</xdr:rowOff>
    </xdr:from>
    <xdr:ext cx="469744" cy="259045"/>
    <xdr:sp macro="" textlink="">
      <xdr:nvSpPr>
        <xdr:cNvPr id="89" name="テキスト ボックス 88"/>
        <xdr:cNvSpPr txBox="1"/>
      </xdr:nvSpPr>
      <xdr:spPr>
        <a:xfrm>
          <a:off x="895428" y="633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81393</xdr:rowOff>
    </xdr:from>
    <xdr:to>
      <xdr:col>24</xdr:col>
      <xdr:colOff>63500</xdr:colOff>
      <xdr:row>57</xdr:row>
      <xdr:rowOff>91611</xdr:rowOff>
    </xdr:to>
    <xdr:cxnSp macro="">
      <xdr:nvCxnSpPr>
        <xdr:cNvPr id="116" name="直線コネクタ 115"/>
        <xdr:cNvCxnSpPr/>
      </xdr:nvCxnSpPr>
      <xdr:spPr>
        <a:xfrm flipV="1">
          <a:off x="3797300" y="9854043"/>
          <a:ext cx="838200" cy="1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2579</xdr:rowOff>
    </xdr:from>
    <xdr:ext cx="534377" cy="259045"/>
    <xdr:sp macro="" textlink="">
      <xdr:nvSpPr>
        <xdr:cNvPr id="117" name="総務費平均値テキスト"/>
        <xdr:cNvSpPr txBox="1"/>
      </xdr:nvSpPr>
      <xdr:spPr>
        <a:xfrm>
          <a:off x="4686300" y="9603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81859</xdr:rowOff>
    </xdr:from>
    <xdr:to>
      <xdr:col>19</xdr:col>
      <xdr:colOff>177800</xdr:colOff>
      <xdr:row>57</xdr:row>
      <xdr:rowOff>91611</xdr:rowOff>
    </xdr:to>
    <xdr:cxnSp macro="">
      <xdr:nvCxnSpPr>
        <xdr:cNvPr id="119" name="直線コネクタ 118"/>
        <xdr:cNvCxnSpPr/>
      </xdr:nvCxnSpPr>
      <xdr:spPr>
        <a:xfrm>
          <a:off x="2908300" y="9854509"/>
          <a:ext cx="889000" cy="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104221</xdr:rowOff>
    </xdr:from>
    <xdr:ext cx="534377" cy="259045"/>
    <xdr:sp macro="" textlink="">
      <xdr:nvSpPr>
        <xdr:cNvPr id="121" name="テキスト ボックス 120"/>
        <xdr:cNvSpPr txBox="1"/>
      </xdr:nvSpPr>
      <xdr:spPr>
        <a:xfrm>
          <a:off x="3530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79404</xdr:rowOff>
    </xdr:from>
    <xdr:to>
      <xdr:col>15</xdr:col>
      <xdr:colOff>50800</xdr:colOff>
      <xdr:row>57</xdr:row>
      <xdr:rowOff>81859</xdr:rowOff>
    </xdr:to>
    <xdr:cxnSp macro="">
      <xdr:nvCxnSpPr>
        <xdr:cNvPr id="122" name="直線コネクタ 121"/>
        <xdr:cNvCxnSpPr/>
      </xdr:nvCxnSpPr>
      <xdr:spPr>
        <a:xfrm>
          <a:off x="2019300" y="9852054"/>
          <a:ext cx="889000" cy="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129322</xdr:rowOff>
    </xdr:from>
    <xdr:ext cx="534377" cy="259045"/>
    <xdr:sp macro="" textlink="">
      <xdr:nvSpPr>
        <xdr:cNvPr id="124" name="テキスト ボックス 123"/>
        <xdr:cNvSpPr txBox="1"/>
      </xdr:nvSpPr>
      <xdr:spPr>
        <a:xfrm>
          <a:off x="2641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79404</xdr:rowOff>
    </xdr:from>
    <xdr:to>
      <xdr:col>10</xdr:col>
      <xdr:colOff>114300</xdr:colOff>
      <xdr:row>57</xdr:row>
      <xdr:rowOff>88754</xdr:rowOff>
    </xdr:to>
    <xdr:cxnSp macro="">
      <xdr:nvCxnSpPr>
        <xdr:cNvPr id="125" name="直線コネクタ 124"/>
        <xdr:cNvCxnSpPr/>
      </xdr:nvCxnSpPr>
      <xdr:spPr>
        <a:xfrm flipV="1">
          <a:off x="1130300" y="9852054"/>
          <a:ext cx="889000" cy="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102698</xdr:rowOff>
    </xdr:from>
    <xdr:ext cx="534377" cy="259045"/>
    <xdr:sp macro="" textlink="">
      <xdr:nvSpPr>
        <xdr:cNvPr id="127" name="テキスト ボックス 126"/>
        <xdr:cNvSpPr txBox="1"/>
      </xdr:nvSpPr>
      <xdr:spPr>
        <a:xfrm>
          <a:off x="1752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130652</xdr:rowOff>
    </xdr:from>
    <xdr:ext cx="534377" cy="259045"/>
    <xdr:sp macro="" textlink="">
      <xdr:nvSpPr>
        <xdr:cNvPr id="129" name="テキスト ボックス 128"/>
        <xdr:cNvSpPr txBox="1"/>
      </xdr:nvSpPr>
      <xdr:spPr>
        <a:xfrm>
          <a:off x="863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30593</xdr:rowOff>
    </xdr:from>
    <xdr:to>
      <xdr:col>24</xdr:col>
      <xdr:colOff>114300</xdr:colOff>
      <xdr:row>57</xdr:row>
      <xdr:rowOff>132193</xdr:rowOff>
    </xdr:to>
    <xdr:sp macro="" textlink="">
      <xdr:nvSpPr>
        <xdr:cNvPr id="135" name="楕円 134"/>
        <xdr:cNvSpPr/>
      </xdr:nvSpPr>
      <xdr:spPr>
        <a:xfrm>
          <a:off x="4584700" y="980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129579</xdr:rowOff>
    </xdr:from>
    <xdr:ext cx="534377" cy="259045"/>
    <xdr:sp macro="" textlink="">
      <xdr:nvSpPr>
        <xdr:cNvPr id="136" name="総務費該当値テキスト"/>
        <xdr:cNvSpPr txBox="1"/>
      </xdr:nvSpPr>
      <xdr:spPr>
        <a:xfrm>
          <a:off x="4686300" y="973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40811</xdr:rowOff>
    </xdr:from>
    <xdr:to>
      <xdr:col>20</xdr:col>
      <xdr:colOff>38100</xdr:colOff>
      <xdr:row>57</xdr:row>
      <xdr:rowOff>142411</xdr:rowOff>
    </xdr:to>
    <xdr:sp macro="" textlink="">
      <xdr:nvSpPr>
        <xdr:cNvPr id="137" name="楕円 136"/>
        <xdr:cNvSpPr/>
      </xdr:nvSpPr>
      <xdr:spPr>
        <a:xfrm>
          <a:off x="3746500" y="981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133538</xdr:rowOff>
    </xdr:from>
    <xdr:ext cx="534377" cy="259045"/>
    <xdr:sp macro="" textlink="">
      <xdr:nvSpPr>
        <xdr:cNvPr id="138" name="テキスト ボックス 137"/>
        <xdr:cNvSpPr txBox="1"/>
      </xdr:nvSpPr>
      <xdr:spPr>
        <a:xfrm>
          <a:off x="3530111" y="990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31059</xdr:rowOff>
    </xdr:from>
    <xdr:to>
      <xdr:col>15</xdr:col>
      <xdr:colOff>101600</xdr:colOff>
      <xdr:row>57</xdr:row>
      <xdr:rowOff>132659</xdr:rowOff>
    </xdr:to>
    <xdr:sp macro="" textlink="">
      <xdr:nvSpPr>
        <xdr:cNvPr id="139" name="楕円 138"/>
        <xdr:cNvSpPr/>
      </xdr:nvSpPr>
      <xdr:spPr>
        <a:xfrm>
          <a:off x="2857500" y="980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123786</xdr:rowOff>
    </xdr:from>
    <xdr:ext cx="534377" cy="259045"/>
    <xdr:sp macro="" textlink="">
      <xdr:nvSpPr>
        <xdr:cNvPr id="140" name="テキスト ボックス 139"/>
        <xdr:cNvSpPr txBox="1"/>
      </xdr:nvSpPr>
      <xdr:spPr>
        <a:xfrm>
          <a:off x="2641111" y="989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28604</xdr:rowOff>
    </xdr:from>
    <xdr:to>
      <xdr:col>10</xdr:col>
      <xdr:colOff>165100</xdr:colOff>
      <xdr:row>57</xdr:row>
      <xdr:rowOff>130204</xdr:rowOff>
    </xdr:to>
    <xdr:sp macro="" textlink="">
      <xdr:nvSpPr>
        <xdr:cNvPr id="141" name="楕円 140"/>
        <xdr:cNvSpPr/>
      </xdr:nvSpPr>
      <xdr:spPr>
        <a:xfrm>
          <a:off x="1968500" y="980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121331</xdr:rowOff>
    </xdr:from>
    <xdr:ext cx="534377" cy="259045"/>
    <xdr:sp macro="" textlink="">
      <xdr:nvSpPr>
        <xdr:cNvPr id="142" name="テキスト ボックス 141"/>
        <xdr:cNvSpPr txBox="1"/>
      </xdr:nvSpPr>
      <xdr:spPr>
        <a:xfrm>
          <a:off x="1752111" y="989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37954</xdr:rowOff>
    </xdr:from>
    <xdr:to>
      <xdr:col>6</xdr:col>
      <xdr:colOff>38100</xdr:colOff>
      <xdr:row>57</xdr:row>
      <xdr:rowOff>139554</xdr:rowOff>
    </xdr:to>
    <xdr:sp macro="" textlink="">
      <xdr:nvSpPr>
        <xdr:cNvPr id="143" name="楕円 142"/>
        <xdr:cNvSpPr/>
      </xdr:nvSpPr>
      <xdr:spPr>
        <a:xfrm>
          <a:off x="1079500" y="981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130681</xdr:rowOff>
    </xdr:from>
    <xdr:ext cx="534377" cy="259045"/>
    <xdr:sp macro="" textlink="">
      <xdr:nvSpPr>
        <xdr:cNvPr id="144" name="テキスト ボックス 143"/>
        <xdr:cNvSpPr txBox="1"/>
      </xdr:nvSpPr>
      <xdr:spPr>
        <a:xfrm>
          <a:off x="863111" y="990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3683</xdr:rowOff>
    </xdr:from>
    <xdr:to>
      <xdr:col>24</xdr:col>
      <xdr:colOff>63500</xdr:colOff>
      <xdr:row>76</xdr:row>
      <xdr:rowOff>131547</xdr:rowOff>
    </xdr:to>
    <xdr:cxnSp macro="">
      <xdr:nvCxnSpPr>
        <xdr:cNvPr id="176" name="直線コネクタ 175"/>
        <xdr:cNvCxnSpPr/>
      </xdr:nvCxnSpPr>
      <xdr:spPr>
        <a:xfrm flipV="1">
          <a:off x="3797300" y="13033883"/>
          <a:ext cx="838200" cy="12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113766</xdr:rowOff>
    </xdr:from>
    <xdr:ext cx="599010" cy="259045"/>
    <xdr:sp macro="" textlink="">
      <xdr:nvSpPr>
        <xdr:cNvPr id="177" name="民生費平均値テキスト"/>
        <xdr:cNvSpPr txBox="1"/>
      </xdr:nvSpPr>
      <xdr:spPr>
        <a:xfrm>
          <a:off x="4686300" y="129725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49674</xdr:rowOff>
    </xdr:from>
    <xdr:to>
      <xdr:col>19</xdr:col>
      <xdr:colOff>177800</xdr:colOff>
      <xdr:row>76</xdr:row>
      <xdr:rowOff>131547</xdr:rowOff>
    </xdr:to>
    <xdr:cxnSp macro="">
      <xdr:nvCxnSpPr>
        <xdr:cNvPr id="179" name="直線コネクタ 178"/>
        <xdr:cNvCxnSpPr/>
      </xdr:nvCxnSpPr>
      <xdr:spPr>
        <a:xfrm>
          <a:off x="2908300" y="13079874"/>
          <a:ext cx="889000" cy="8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142823</xdr:rowOff>
    </xdr:from>
    <xdr:ext cx="599010" cy="259045"/>
    <xdr:sp macro="" textlink="">
      <xdr:nvSpPr>
        <xdr:cNvPr id="181" name="テキスト ボックス 180"/>
        <xdr:cNvSpPr txBox="1"/>
      </xdr:nvSpPr>
      <xdr:spPr>
        <a:xfrm>
          <a:off x="3497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49674</xdr:rowOff>
    </xdr:from>
    <xdr:to>
      <xdr:col>15</xdr:col>
      <xdr:colOff>50800</xdr:colOff>
      <xdr:row>76</xdr:row>
      <xdr:rowOff>124645</xdr:rowOff>
    </xdr:to>
    <xdr:cxnSp macro="">
      <xdr:nvCxnSpPr>
        <xdr:cNvPr id="182" name="直線コネクタ 181"/>
        <xdr:cNvCxnSpPr/>
      </xdr:nvCxnSpPr>
      <xdr:spPr>
        <a:xfrm flipV="1">
          <a:off x="2019300" y="13079874"/>
          <a:ext cx="889000" cy="7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95173</xdr:rowOff>
    </xdr:from>
    <xdr:ext cx="599010" cy="259045"/>
    <xdr:sp macro="" textlink="">
      <xdr:nvSpPr>
        <xdr:cNvPr id="184" name="テキスト ボックス 183"/>
        <xdr:cNvSpPr txBox="1"/>
      </xdr:nvSpPr>
      <xdr:spPr>
        <a:xfrm>
          <a:off x="2608795" y="1312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124645</xdr:rowOff>
    </xdr:from>
    <xdr:to>
      <xdr:col>10</xdr:col>
      <xdr:colOff>114300</xdr:colOff>
      <xdr:row>77</xdr:row>
      <xdr:rowOff>15396</xdr:rowOff>
    </xdr:to>
    <xdr:cxnSp macro="">
      <xdr:nvCxnSpPr>
        <xdr:cNvPr id="185" name="直線コネクタ 184"/>
        <xdr:cNvCxnSpPr/>
      </xdr:nvCxnSpPr>
      <xdr:spPr>
        <a:xfrm flipV="1">
          <a:off x="1130300" y="13154845"/>
          <a:ext cx="889000" cy="6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67254</xdr:rowOff>
    </xdr:from>
    <xdr:ext cx="599010" cy="259045"/>
    <xdr:sp macro="" textlink="">
      <xdr:nvSpPr>
        <xdr:cNvPr id="187" name="テキスト ボックス 186"/>
        <xdr:cNvSpPr txBox="1"/>
      </xdr:nvSpPr>
      <xdr:spPr>
        <a:xfrm>
          <a:off x="1719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69083</xdr:rowOff>
    </xdr:from>
    <xdr:ext cx="599010" cy="259045"/>
    <xdr:sp macro="" textlink="">
      <xdr:nvSpPr>
        <xdr:cNvPr id="189" name="テキスト ボックス 188"/>
        <xdr:cNvSpPr txBox="1"/>
      </xdr:nvSpPr>
      <xdr:spPr>
        <a:xfrm>
          <a:off x="830795" y="1292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124333</xdr:rowOff>
    </xdr:from>
    <xdr:to>
      <xdr:col>24</xdr:col>
      <xdr:colOff>114300</xdr:colOff>
      <xdr:row>76</xdr:row>
      <xdr:rowOff>54483</xdr:rowOff>
    </xdr:to>
    <xdr:sp macro="" textlink="">
      <xdr:nvSpPr>
        <xdr:cNvPr id="195" name="楕円 194"/>
        <xdr:cNvSpPr/>
      </xdr:nvSpPr>
      <xdr:spPr>
        <a:xfrm>
          <a:off x="4584700" y="1298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147210</xdr:rowOff>
    </xdr:from>
    <xdr:ext cx="599010" cy="259045"/>
    <xdr:sp macro="" textlink="">
      <xdr:nvSpPr>
        <xdr:cNvPr id="196" name="民生費該当値テキスト"/>
        <xdr:cNvSpPr txBox="1"/>
      </xdr:nvSpPr>
      <xdr:spPr>
        <a:xfrm>
          <a:off x="4686300" y="1283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80747</xdr:rowOff>
    </xdr:from>
    <xdr:to>
      <xdr:col>20</xdr:col>
      <xdr:colOff>38100</xdr:colOff>
      <xdr:row>77</xdr:row>
      <xdr:rowOff>10897</xdr:rowOff>
    </xdr:to>
    <xdr:sp macro="" textlink="">
      <xdr:nvSpPr>
        <xdr:cNvPr id="197" name="楕円 196"/>
        <xdr:cNvSpPr/>
      </xdr:nvSpPr>
      <xdr:spPr>
        <a:xfrm>
          <a:off x="3746500" y="1311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2024</xdr:rowOff>
    </xdr:from>
    <xdr:ext cx="599010" cy="259045"/>
    <xdr:sp macro="" textlink="">
      <xdr:nvSpPr>
        <xdr:cNvPr id="198" name="テキスト ボックス 197"/>
        <xdr:cNvSpPr txBox="1"/>
      </xdr:nvSpPr>
      <xdr:spPr>
        <a:xfrm>
          <a:off x="3497795" y="1320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170324</xdr:rowOff>
    </xdr:from>
    <xdr:to>
      <xdr:col>15</xdr:col>
      <xdr:colOff>101600</xdr:colOff>
      <xdr:row>76</xdr:row>
      <xdr:rowOff>100474</xdr:rowOff>
    </xdr:to>
    <xdr:sp macro="" textlink="">
      <xdr:nvSpPr>
        <xdr:cNvPr id="199" name="楕円 198"/>
        <xdr:cNvSpPr/>
      </xdr:nvSpPr>
      <xdr:spPr>
        <a:xfrm>
          <a:off x="2857500" y="1302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117002</xdr:rowOff>
    </xdr:from>
    <xdr:ext cx="599010" cy="259045"/>
    <xdr:sp macro="" textlink="">
      <xdr:nvSpPr>
        <xdr:cNvPr id="200" name="テキスト ボックス 199"/>
        <xdr:cNvSpPr txBox="1"/>
      </xdr:nvSpPr>
      <xdr:spPr>
        <a:xfrm>
          <a:off x="2608795" y="1280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73845</xdr:rowOff>
    </xdr:from>
    <xdr:to>
      <xdr:col>10</xdr:col>
      <xdr:colOff>165100</xdr:colOff>
      <xdr:row>77</xdr:row>
      <xdr:rowOff>3995</xdr:rowOff>
    </xdr:to>
    <xdr:sp macro="" textlink="">
      <xdr:nvSpPr>
        <xdr:cNvPr id="201" name="楕円 200"/>
        <xdr:cNvSpPr/>
      </xdr:nvSpPr>
      <xdr:spPr>
        <a:xfrm>
          <a:off x="1968500" y="1310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166572</xdr:rowOff>
    </xdr:from>
    <xdr:ext cx="599010" cy="259045"/>
    <xdr:sp macro="" textlink="">
      <xdr:nvSpPr>
        <xdr:cNvPr id="202" name="テキスト ボックス 201"/>
        <xdr:cNvSpPr txBox="1"/>
      </xdr:nvSpPr>
      <xdr:spPr>
        <a:xfrm>
          <a:off x="1719795" y="13196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136046</xdr:rowOff>
    </xdr:from>
    <xdr:to>
      <xdr:col>6</xdr:col>
      <xdr:colOff>38100</xdr:colOff>
      <xdr:row>77</xdr:row>
      <xdr:rowOff>66196</xdr:rowOff>
    </xdr:to>
    <xdr:sp macro="" textlink="">
      <xdr:nvSpPr>
        <xdr:cNvPr id="203" name="楕円 202"/>
        <xdr:cNvSpPr/>
      </xdr:nvSpPr>
      <xdr:spPr>
        <a:xfrm>
          <a:off x="1079500" y="1316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57323</xdr:rowOff>
    </xdr:from>
    <xdr:ext cx="599010" cy="259045"/>
    <xdr:sp macro="" textlink="">
      <xdr:nvSpPr>
        <xdr:cNvPr id="204" name="テキスト ボックス 203"/>
        <xdr:cNvSpPr txBox="1"/>
      </xdr:nvSpPr>
      <xdr:spPr>
        <a:xfrm>
          <a:off x="830795" y="13258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38407</xdr:rowOff>
    </xdr:from>
    <xdr:to>
      <xdr:col>24</xdr:col>
      <xdr:colOff>63500</xdr:colOff>
      <xdr:row>97</xdr:row>
      <xdr:rowOff>61861</xdr:rowOff>
    </xdr:to>
    <xdr:cxnSp macro="">
      <xdr:nvCxnSpPr>
        <xdr:cNvPr id="232" name="直線コネクタ 231"/>
        <xdr:cNvCxnSpPr/>
      </xdr:nvCxnSpPr>
      <xdr:spPr>
        <a:xfrm flipV="1">
          <a:off x="3797300" y="16669057"/>
          <a:ext cx="838200" cy="2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36751</xdr:rowOff>
    </xdr:from>
    <xdr:ext cx="534377" cy="259045"/>
    <xdr:sp macro="" textlink="">
      <xdr:nvSpPr>
        <xdr:cNvPr id="233" name="衛生費平均値テキスト"/>
        <xdr:cNvSpPr txBox="1"/>
      </xdr:nvSpPr>
      <xdr:spPr>
        <a:xfrm>
          <a:off x="4686300" y="1632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61861</xdr:rowOff>
    </xdr:from>
    <xdr:to>
      <xdr:col>19</xdr:col>
      <xdr:colOff>177800</xdr:colOff>
      <xdr:row>97</xdr:row>
      <xdr:rowOff>66159</xdr:rowOff>
    </xdr:to>
    <xdr:cxnSp macro="">
      <xdr:nvCxnSpPr>
        <xdr:cNvPr id="235" name="直線コネクタ 234"/>
        <xdr:cNvCxnSpPr/>
      </xdr:nvCxnSpPr>
      <xdr:spPr>
        <a:xfrm flipV="1">
          <a:off x="2908300" y="16692511"/>
          <a:ext cx="889000" cy="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140847</xdr:rowOff>
    </xdr:from>
    <xdr:ext cx="534377" cy="259045"/>
    <xdr:sp macro="" textlink="">
      <xdr:nvSpPr>
        <xdr:cNvPr id="237" name="テキスト ボックス 236"/>
        <xdr:cNvSpPr txBox="1"/>
      </xdr:nvSpPr>
      <xdr:spPr>
        <a:xfrm>
          <a:off x="3530111" y="1625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66159</xdr:rowOff>
    </xdr:from>
    <xdr:to>
      <xdr:col>15</xdr:col>
      <xdr:colOff>50800</xdr:colOff>
      <xdr:row>97</xdr:row>
      <xdr:rowOff>68697</xdr:rowOff>
    </xdr:to>
    <xdr:cxnSp macro="">
      <xdr:nvCxnSpPr>
        <xdr:cNvPr id="238" name="直線コネクタ 237"/>
        <xdr:cNvCxnSpPr/>
      </xdr:nvCxnSpPr>
      <xdr:spPr>
        <a:xfrm flipV="1">
          <a:off x="2019300" y="16696809"/>
          <a:ext cx="88900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21747</xdr:rowOff>
    </xdr:from>
    <xdr:ext cx="534377" cy="259045"/>
    <xdr:sp macro="" textlink="">
      <xdr:nvSpPr>
        <xdr:cNvPr id="240" name="テキスト ボックス 239"/>
        <xdr:cNvSpPr txBox="1"/>
      </xdr:nvSpPr>
      <xdr:spPr>
        <a:xfrm>
          <a:off x="2641111" y="1630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81750</xdr:rowOff>
    </xdr:from>
    <xdr:to>
      <xdr:col>10</xdr:col>
      <xdr:colOff>114300</xdr:colOff>
      <xdr:row>97</xdr:row>
      <xdr:rowOff>68697</xdr:rowOff>
    </xdr:to>
    <xdr:cxnSp macro="">
      <xdr:nvCxnSpPr>
        <xdr:cNvPr id="241" name="直線コネクタ 240"/>
        <xdr:cNvCxnSpPr/>
      </xdr:nvCxnSpPr>
      <xdr:spPr>
        <a:xfrm>
          <a:off x="1130300" y="16026600"/>
          <a:ext cx="889000" cy="67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14797</xdr:rowOff>
    </xdr:from>
    <xdr:ext cx="534377" cy="259045"/>
    <xdr:sp macro="" textlink="">
      <xdr:nvSpPr>
        <xdr:cNvPr id="243" name="テキスト ボックス 242"/>
        <xdr:cNvSpPr txBox="1"/>
      </xdr:nvSpPr>
      <xdr:spPr>
        <a:xfrm>
          <a:off x="1752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122054</xdr:rowOff>
    </xdr:from>
    <xdr:ext cx="534377" cy="259045"/>
    <xdr:sp macro="" textlink="">
      <xdr:nvSpPr>
        <xdr:cNvPr id="245" name="テキスト ボックス 244"/>
        <xdr:cNvSpPr txBox="1"/>
      </xdr:nvSpPr>
      <xdr:spPr>
        <a:xfrm>
          <a:off x="863111" y="1658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159057</xdr:rowOff>
    </xdr:from>
    <xdr:to>
      <xdr:col>24</xdr:col>
      <xdr:colOff>114300</xdr:colOff>
      <xdr:row>97</xdr:row>
      <xdr:rowOff>89207</xdr:rowOff>
    </xdr:to>
    <xdr:sp macro="" textlink="">
      <xdr:nvSpPr>
        <xdr:cNvPr id="251" name="楕円 250"/>
        <xdr:cNvSpPr/>
      </xdr:nvSpPr>
      <xdr:spPr>
        <a:xfrm>
          <a:off x="4584700" y="1661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137484</xdr:rowOff>
    </xdr:from>
    <xdr:ext cx="534377" cy="259045"/>
    <xdr:sp macro="" textlink="">
      <xdr:nvSpPr>
        <xdr:cNvPr id="252" name="衛生費該当値テキスト"/>
        <xdr:cNvSpPr txBox="1"/>
      </xdr:nvSpPr>
      <xdr:spPr>
        <a:xfrm>
          <a:off x="4686300" y="1659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11061</xdr:rowOff>
    </xdr:from>
    <xdr:to>
      <xdr:col>20</xdr:col>
      <xdr:colOff>38100</xdr:colOff>
      <xdr:row>97</xdr:row>
      <xdr:rowOff>112661</xdr:rowOff>
    </xdr:to>
    <xdr:sp macro="" textlink="">
      <xdr:nvSpPr>
        <xdr:cNvPr id="253" name="楕円 252"/>
        <xdr:cNvSpPr/>
      </xdr:nvSpPr>
      <xdr:spPr>
        <a:xfrm>
          <a:off x="3746500" y="1664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103788</xdr:rowOff>
    </xdr:from>
    <xdr:ext cx="534377" cy="259045"/>
    <xdr:sp macro="" textlink="">
      <xdr:nvSpPr>
        <xdr:cNvPr id="254" name="テキスト ボックス 253"/>
        <xdr:cNvSpPr txBox="1"/>
      </xdr:nvSpPr>
      <xdr:spPr>
        <a:xfrm>
          <a:off x="3530111" y="1673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15359</xdr:rowOff>
    </xdr:from>
    <xdr:to>
      <xdr:col>15</xdr:col>
      <xdr:colOff>101600</xdr:colOff>
      <xdr:row>97</xdr:row>
      <xdr:rowOff>116959</xdr:rowOff>
    </xdr:to>
    <xdr:sp macro="" textlink="">
      <xdr:nvSpPr>
        <xdr:cNvPr id="255" name="楕円 254"/>
        <xdr:cNvSpPr/>
      </xdr:nvSpPr>
      <xdr:spPr>
        <a:xfrm>
          <a:off x="2857500" y="1664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108086</xdr:rowOff>
    </xdr:from>
    <xdr:ext cx="534377" cy="259045"/>
    <xdr:sp macro="" textlink="">
      <xdr:nvSpPr>
        <xdr:cNvPr id="256" name="テキスト ボックス 255"/>
        <xdr:cNvSpPr txBox="1"/>
      </xdr:nvSpPr>
      <xdr:spPr>
        <a:xfrm>
          <a:off x="2641111" y="1673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17897</xdr:rowOff>
    </xdr:from>
    <xdr:to>
      <xdr:col>10</xdr:col>
      <xdr:colOff>165100</xdr:colOff>
      <xdr:row>97</xdr:row>
      <xdr:rowOff>119497</xdr:rowOff>
    </xdr:to>
    <xdr:sp macro="" textlink="">
      <xdr:nvSpPr>
        <xdr:cNvPr id="257" name="楕円 256"/>
        <xdr:cNvSpPr/>
      </xdr:nvSpPr>
      <xdr:spPr>
        <a:xfrm>
          <a:off x="1968500" y="1664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110624</xdr:rowOff>
    </xdr:from>
    <xdr:ext cx="534377" cy="259045"/>
    <xdr:sp macro="" textlink="">
      <xdr:nvSpPr>
        <xdr:cNvPr id="258" name="テキスト ボックス 257"/>
        <xdr:cNvSpPr txBox="1"/>
      </xdr:nvSpPr>
      <xdr:spPr>
        <a:xfrm>
          <a:off x="1752111" y="1674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30950</xdr:rowOff>
    </xdr:from>
    <xdr:to>
      <xdr:col>6</xdr:col>
      <xdr:colOff>38100</xdr:colOff>
      <xdr:row>93</xdr:row>
      <xdr:rowOff>132550</xdr:rowOff>
    </xdr:to>
    <xdr:sp macro="" textlink="">
      <xdr:nvSpPr>
        <xdr:cNvPr id="259" name="楕円 258"/>
        <xdr:cNvSpPr/>
      </xdr:nvSpPr>
      <xdr:spPr>
        <a:xfrm>
          <a:off x="1079500" y="159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149077</xdr:rowOff>
    </xdr:from>
    <xdr:ext cx="534377" cy="259045"/>
    <xdr:sp macro="" textlink="">
      <xdr:nvSpPr>
        <xdr:cNvPr id="260" name="テキスト ボックス 259"/>
        <xdr:cNvSpPr txBox="1"/>
      </xdr:nvSpPr>
      <xdr:spPr>
        <a:xfrm>
          <a:off x="863111" y="1575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2997</xdr:rowOff>
    </xdr:from>
    <xdr:to>
      <xdr:col>55</xdr:col>
      <xdr:colOff>0</xdr:colOff>
      <xdr:row>38</xdr:row>
      <xdr:rowOff>9227</xdr:rowOff>
    </xdr:to>
    <xdr:cxnSp macro="">
      <xdr:nvCxnSpPr>
        <xdr:cNvPr id="285" name="直線コネクタ 284"/>
        <xdr:cNvCxnSpPr/>
      </xdr:nvCxnSpPr>
      <xdr:spPr>
        <a:xfrm>
          <a:off x="9639300" y="6518097"/>
          <a:ext cx="838200" cy="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90974</xdr:rowOff>
    </xdr:from>
    <xdr:ext cx="469744" cy="259045"/>
    <xdr:sp macro="" textlink="">
      <xdr:nvSpPr>
        <xdr:cNvPr id="286" name="労働費平均値テキスト"/>
        <xdr:cNvSpPr txBox="1"/>
      </xdr:nvSpPr>
      <xdr:spPr>
        <a:xfrm>
          <a:off x="10528300" y="6263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997</xdr:rowOff>
    </xdr:from>
    <xdr:to>
      <xdr:col>50</xdr:col>
      <xdr:colOff>114300</xdr:colOff>
      <xdr:row>38</xdr:row>
      <xdr:rowOff>2997</xdr:rowOff>
    </xdr:to>
    <xdr:cxnSp macro="">
      <xdr:nvCxnSpPr>
        <xdr:cNvPr id="288" name="直線コネクタ 287"/>
        <xdr:cNvCxnSpPr/>
      </xdr:nvCxnSpPr>
      <xdr:spPr>
        <a:xfrm>
          <a:off x="8750300" y="6516097"/>
          <a:ext cx="889000" cy="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10488</xdr:rowOff>
    </xdr:from>
    <xdr:ext cx="469744" cy="259045"/>
    <xdr:sp macro="" textlink="">
      <xdr:nvSpPr>
        <xdr:cNvPr id="290" name="テキスト ボックス 289"/>
        <xdr:cNvSpPr txBox="1"/>
      </xdr:nvSpPr>
      <xdr:spPr>
        <a:xfrm>
          <a:off x="9404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997</xdr:rowOff>
    </xdr:from>
    <xdr:to>
      <xdr:col>45</xdr:col>
      <xdr:colOff>177800</xdr:colOff>
      <xdr:row>38</xdr:row>
      <xdr:rowOff>7341</xdr:rowOff>
    </xdr:to>
    <xdr:cxnSp macro="">
      <xdr:nvCxnSpPr>
        <xdr:cNvPr id="291" name="直線コネクタ 290"/>
        <xdr:cNvCxnSpPr/>
      </xdr:nvCxnSpPr>
      <xdr:spPr>
        <a:xfrm flipV="1">
          <a:off x="7861300" y="6516097"/>
          <a:ext cx="889000" cy="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3" name="テキスト ボックス 292"/>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7112</xdr:rowOff>
    </xdr:from>
    <xdr:to>
      <xdr:col>41</xdr:col>
      <xdr:colOff>50800</xdr:colOff>
      <xdr:row>38</xdr:row>
      <xdr:rowOff>7341</xdr:rowOff>
    </xdr:to>
    <xdr:cxnSp macro="">
      <xdr:nvCxnSpPr>
        <xdr:cNvPr id="294" name="直線コネクタ 293"/>
        <xdr:cNvCxnSpPr/>
      </xdr:nvCxnSpPr>
      <xdr:spPr>
        <a:xfrm>
          <a:off x="6972300" y="6522212"/>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6" name="テキスト ボックス 295"/>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944</xdr:rowOff>
    </xdr:from>
    <xdr:ext cx="469744" cy="259045"/>
    <xdr:sp macro="" textlink="">
      <xdr:nvSpPr>
        <xdr:cNvPr id="298" name="テキスト ボックス 297"/>
        <xdr:cNvSpPr txBox="1"/>
      </xdr:nvSpPr>
      <xdr:spPr>
        <a:xfrm>
          <a:off x="6737428" y="617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129877</xdr:rowOff>
    </xdr:from>
    <xdr:to>
      <xdr:col>55</xdr:col>
      <xdr:colOff>50800</xdr:colOff>
      <xdr:row>38</xdr:row>
      <xdr:rowOff>60027</xdr:rowOff>
    </xdr:to>
    <xdr:sp macro="" textlink="">
      <xdr:nvSpPr>
        <xdr:cNvPr id="304" name="楕円 303"/>
        <xdr:cNvSpPr/>
      </xdr:nvSpPr>
      <xdr:spPr>
        <a:xfrm>
          <a:off x="10426700" y="647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46525</xdr:rowOff>
    </xdr:from>
    <xdr:ext cx="378565" cy="259045"/>
    <xdr:sp macro="" textlink="">
      <xdr:nvSpPr>
        <xdr:cNvPr id="305" name="労働費該当値テキスト"/>
        <xdr:cNvSpPr txBox="1"/>
      </xdr:nvSpPr>
      <xdr:spPr>
        <a:xfrm>
          <a:off x="10528300" y="6390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123647</xdr:rowOff>
    </xdr:from>
    <xdr:to>
      <xdr:col>50</xdr:col>
      <xdr:colOff>165100</xdr:colOff>
      <xdr:row>38</xdr:row>
      <xdr:rowOff>53797</xdr:rowOff>
    </xdr:to>
    <xdr:sp macro="" textlink="">
      <xdr:nvSpPr>
        <xdr:cNvPr id="306" name="楕円 305"/>
        <xdr:cNvSpPr/>
      </xdr:nvSpPr>
      <xdr:spPr>
        <a:xfrm>
          <a:off x="9588500" y="646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44924</xdr:rowOff>
    </xdr:from>
    <xdr:ext cx="378565" cy="259045"/>
    <xdr:sp macro="" textlink="">
      <xdr:nvSpPr>
        <xdr:cNvPr id="307" name="テキスト ボックス 306"/>
        <xdr:cNvSpPr txBox="1"/>
      </xdr:nvSpPr>
      <xdr:spPr>
        <a:xfrm>
          <a:off x="9450017" y="6560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121647</xdr:rowOff>
    </xdr:from>
    <xdr:to>
      <xdr:col>46</xdr:col>
      <xdr:colOff>38100</xdr:colOff>
      <xdr:row>38</xdr:row>
      <xdr:rowOff>51797</xdr:rowOff>
    </xdr:to>
    <xdr:sp macro="" textlink="">
      <xdr:nvSpPr>
        <xdr:cNvPr id="308" name="楕円 307"/>
        <xdr:cNvSpPr/>
      </xdr:nvSpPr>
      <xdr:spPr>
        <a:xfrm>
          <a:off x="8699500" y="646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42924</xdr:rowOff>
    </xdr:from>
    <xdr:ext cx="378565" cy="259045"/>
    <xdr:sp macro="" textlink="">
      <xdr:nvSpPr>
        <xdr:cNvPr id="309" name="テキスト ボックス 308"/>
        <xdr:cNvSpPr txBox="1"/>
      </xdr:nvSpPr>
      <xdr:spPr>
        <a:xfrm>
          <a:off x="8561017" y="6558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127991</xdr:rowOff>
    </xdr:from>
    <xdr:to>
      <xdr:col>41</xdr:col>
      <xdr:colOff>101600</xdr:colOff>
      <xdr:row>38</xdr:row>
      <xdr:rowOff>58141</xdr:rowOff>
    </xdr:to>
    <xdr:sp macro="" textlink="">
      <xdr:nvSpPr>
        <xdr:cNvPr id="310" name="楕円 309"/>
        <xdr:cNvSpPr/>
      </xdr:nvSpPr>
      <xdr:spPr>
        <a:xfrm>
          <a:off x="7810500" y="647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49268</xdr:rowOff>
    </xdr:from>
    <xdr:ext cx="378565" cy="259045"/>
    <xdr:sp macro="" textlink="">
      <xdr:nvSpPr>
        <xdr:cNvPr id="311" name="テキスト ボックス 310"/>
        <xdr:cNvSpPr txBox="1"/>
      </xdr:nvSpPr>
      <xdr:spPr>
        <a:xfrm>
          <a:off x="7672017" y="6564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127762</xdr:rowOff>
    </xdr:from>
    <xdr:to>
      <xdr:col>36</xdr:col>
      <xdr:colOff>165100</xdr:colOff>
      <xdr:row>38</xdr:row>
      <xdr:rowOff>57912</xdr:rowOff>
    </xdr:to>
    <xdr:sp macro="" textlink="">
      <xdr:nvSpPr>
        <xdr:cNvPr id="312" name="楕円 311"/>
        <xdr:cNvSpPr/>
      </xdr:nvSpPr>
      <xdr:spPr>
        <a:xfrm>
          <a:off x="6921500" y="64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49039</xdr:rowOff>
    </xdr:from>
    <xdr:ext cx="378565" cy="259045"/>
    <xdr:sp macro="" textlink="">
      <xdr:nvSpPr>
        <xdr:cNvPr id="313" name="テキスト ボックス 312"/>
        <xdr:cNvSpPr txBox="1"/>
      </xdr:nvSpPr>
      <xdr:spPr>
        <a:xfrm>
          <a:off x="6783017" y="6564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135237</xdr:rowOff>
    </xdr:from>
    <xdr:to>
      <xdr:col>55</xdr:col>
      <xdr:colOff>0</xdr:colOff>
      <xdr:row>58</xdr:row>
      <xdr:rowOff>161744</xdr:rowOff>
    </xdr:to>
    <xdr:cxnSp macro="">
      <xdr:nvCxnSpPr>
        <xdr:cNvPr id="344" name="直線コネクタ 343"/>
        <xdr:cNvCxnSpPr/>
      </xdr:nvCxnSpPr>
      <xdr:spPr>
        <a:xfrm flipV="1">
          <a:off x="9639300" y="10079337"/>
          <a:ext cx="838200" cy="2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94773</xdr:rowOff>
    </xdr:from>
    <xdr:ext cx="534377" cy="259045"/>
    <xdr:sp macro="" textlink="">
      <xdr:nvSpPr>
        <xdr:cNvPr id="345" name="農林水産業費平均値テキスト"/>
        <xdr:cNvSpPr txBox="1"/>
      </xdr:nvSpPr>
      <xdr:spPr>
        <a:xfrm>
          <a:off x="10528300" y="98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152316</xdr:rowOff>
    </xdr:from>
    <xdr:to>
      <xdr:col>50</xdr:col>
      <xdr:colOff>114300</xdr:colOff>
      <xdr:row>58</xdr:row>
      <xdr:rowOff>161744</xdr:rowOff>
    </xdr:to>
    <xdr:cxnSp macro="">
      <xdr:nvCxnSpPr>
        <xdr:cNvPr id="347" name="直線コネクタ 346"/>
        <xdr:cNvCxnSpPr/>
      </xdr:nvCxnSpPr>
      <xdr:spPr>
        <a:xfrm>
          <a:off x="8750300" y="10096416"/>
          <a:ext cx="889000" cy="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27053</xdr:rowOff>
    </xdr:from>
    <xdr:ext cx="534377" cy="259045"/>
    <xdr:sp macro="" textlink="">
      <xdr:nvSpPr>
        <xdr:cNvPr id="349" name="テキスト ボックス 348"/>
        <xdr:cNvSpPr txBox="1"/>
      </xdr:nvSpPr>
      <xdr:spPr>
        <a:xfrm>
          <a:off x="9372111" y="979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138045</xdr:rowOff>
    </xdr:from>
    <xdr:to>
      <xdr:col>45</xdr:col>
      <xdr:colOff>177800</xdr:colOff>
      <xdr:row>58</xdr:row>
      <xdr:rowOff>152316</xdr:rowOff>
    </xdr:to>
    <xdr:cxnSp macro="">
      <xdr:nvCxnSpPr>
        <xdr:cNvPr id="350" name="直線コネクタ 349"/>
        <xdr:cNvCxnSpPr/>
      </xdr:nvCxnSpPr>
      <xdr:spPr>
        <a:xfrm>
          <a:off x="7861300" y="10082145"/>
          <a:ext cx="889000" cy="1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29426</xdr:rowOff>
    </xdr:from>
    <xdr:ext cx="534377" cy="259045"/>
    <xdr:sp macro="" textlink="">
      <xdr:nvSpPr>
        <xdr:cNvPr id="352" name="テキスト ボックス 351"/>
        <xdr:cNvSpPr txBox="1"/>
      </xdr:nvSpPr>
      <xdr:spPr>
        <a:xfrm>
          <a:off x="8483111" y="98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92064</xdr:rowOff>
    </xdr:from>
    <xdr:to>
      <xdr:col>41</xdr:col>
      <xdr:colOff>50800</xdr:colOff>
      <xdr:row>58</xdr:row>
      <xdr:rowOff>138045</xdr:rowOff>
    </xdr:to>
    <xdr:cxnSp macro="">
      <xdr:nvCxnSpPr>
        <xdr:cNvPr id="353" name="直線コネクタ 352"/>
        <xdr:cNvCxnSpPr/>
      </xdr:nvCxnSpPr>
      <xdr:spPr>
        <a:xfrm>
          <a:off x="6972300" y="10036164"/>
          <a:ext cx="889000" cy="4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26248</xdr:rowOff>
    </xdr:from>
    <xdr:ext cx="534377" cy="259045"/>
    <xdr:sp macro="" textlink="">
      <xdr:nvSpPr>
        <xdr:cNvPr id="355" name="テキスト ボックス 354"/>
        <xdr:cNvSpPr txBox="1"/>
      </xdr:nvSpPr>
      <xdr:spPr>
        <a:xfrm>
          <a:off x="7594111" y="97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13040</xdr:rowOff>
    </xdr:from>
    <xdr:ext cx="534377" cy="259045"/>
    <xdr:sp macro="" textlink="">
      <xdr:nvSpPr>
        <xdr:cNvPr id="357" name="テキスト ボックス 356"/>
        <xdr:cNvSpPr txBox="1"/>
      </xdr:nvSpPr>
      <xdr:spPr>
        <a:xfrm>
          <a:off x="6705111" y="1012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84437</xdr:rowOff>
    </xdr:from>
    <xdr:to>
      <xdr:col>55</xdr:col>
      <xdr:colOff>50800</xdr:colOff>
      <xdr:row>59</xdr:row>
      <xdr:rowOff>14587</xdr:rowOff>
    </xdr:to>
    <xdr:sp macro="" textlink="">
      <xdr:nvSpPr>
        <xdr:cNvPr id="363" name="楕円 362"/>
        <xdr:cNvSpPr/>
      </xdr:nvSpPr>
      <xdr:spPr>
        <a:xfrm>
          <a:off x="10426700" y="1002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62864</xdr:rowOff>
    </xdr:from>
    <xdr:ext cx="534377" cy="259045"/>
    <xdr:sp macro="" textlink="">
      <xdr:nvSpPr>
        <xdr:cNvPr id="364" name="農林水産業費該当値テキスト"/>
        <xdr:cNvSpPr txBox="1"/>
      </xdr:nvSpPr>
      <xdr:spPr>
        <a:xfrm>
          <a:off x="10528300" y="1000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110944</xdr:rowOff>
    </xdr:from>
    <xdr:to>
      <xdr:col>50</xdr:col>
      <xdr:colOff>165100</xdr:colOff>
      <xdr:row>59</xdr:row>
      <xdr:rowOff>41094</xdr:rowOff>
    </xdr:to>
    <xdr:sp macro="" textlink="">
      <xdr:nvSpPr>
        <xdr:cNvPr id="365" name="楕円 364"/>
        <xdr:cNvSpPr/>
      </xdr:nvSpPr>
      <xdr:spPr>
        <a:xfrm>
          <a:off x="9588500" y="1005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32221</xdr:rowOff>
    </xdr:from>
    <xdr:ext cx="469744" cy="259045"/>
    <xdr:sp macro="" textlink="">
      <xdr:nvSpPr>
        <xdr:cNvPr id="366" name="テキスト ボックス 365"/>
        <xdr:cNvSpPr txBox="1"/>
      </xdr:nvSpPr>
      <xdr:spPr>
        <a:xfrm>
          <a:off x="9404428" y="1014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101516</xdr:rowOff>
    </xdr:from>
    <xdr:to>
      <xdr:col>46</xdr:col>
      <xdr:colOff>38100</xdr:colOff>
      <xdr:row>59</xdr:row>
      <xdr:rowOff>31666</xdr:rowOff>
    </xdr:to>
    <xdr:sp macro="" textlink="">
      <xdr:nvSpPr>
        <xdr:cNvPr id="367" name="楕円 366"/>
        <xdr:cNvSpPr/>
      </xdr:nvSpPr>
      <xdr:spPr>
        <a:xfrm>
          <a:off x="8699500" y="1004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22793</xdr:rowOff>
    </xdr:from>
    <xdr:ext cx="534377" cy="259045"/>
    <xdr:sp macro="" textlink="">
      <xdr:nvSpPr>
        <xdr:cNvPr id="368" name="テキスト ボックス 367"/>
        <xdr:cNvSpPr txBox="1"/>
      </xdr:nvSpPr>
      <xdr:spPr>
        <a:xfrm>
          <a:off x="8483111" y="1013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87245</xdr:rowOff>
    </xdr:from>
    <xdr:to>
      <xdr:col>41</xdr:col>
      <xdr:colOff>101600</xdr:colOff>
      <xdr:row>59</xdr:row>
      <xdr:rowOff>17395</xdr:rowOff>
    </xdr:to>
    <xdr:sp macro="" textlink="">
      <xdr:nvSpPr>
        <xdr:cNvPr id="369" name="楕円 368"/>
        <xdr:cNvSpPr/>
      </xdr:nvSpPr>
      <xdr:spPr>
        <a:xfrm>
          <a:off x="7810500" y="1003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8522</xdr:rowOff>
    </xdr:from>
    <xdr:ext cx="534377" cy="259045"/>
    <xdr:sp macro="" textlink="">
      <xdr:nvSpPr>
        <xdr:cNvPr id="370" name="テキスト ボックス 369"/>
        <xdr:cNvSpPr txBox="1"/>
      </xdr:nvSpPr>
      <xdr:spPr>
        <a:xfrm>
          <a:off x="7594111" y="1012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41264</xdr:rowOff>
    </xdr:from>
    <xdr:to>
      <xdr:col>36</xdr:col>
      <xdr:colOff>165100</xdr:colOff>
      <xdr:row>58</xdr:row>
      <xdr:rowOff>142864</xdr:rowOff>
    </xdr:to>
    <xdr:sp macro="" textlink="">
      <xdr:nvSpPr>
        <xdr:cNvPr id="371" name="楕円 370"/>
        <xdr:cNvSpPr/>
      </xdr:nvSpPr>
      <xdr:spPr>
        <a:xfrm>
          <a:off x="6921500" y="998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159391</xdr:rowOff>
    </xdr:from>
    <xdr:ext cx="534377" cy="259045"/>
    <xdr:sp macro="" textlink="">
      <xdr:nvSpPr>
        <xdr:cNvPr id="372" name="テキスト ボックス 371"/>
        <xdr:cNvSpPr txBox="1"/>
      </xdr:nvSpPr>
      <xdr:spPr>
        <a:xfrm>
          <a:off x="6705111" y="976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132751</xdr:rowOff>
    </xdr:from>
    <xdr:to>
      <xdr:col>55</xdr:col>
      <xdr:colOff>0</xdr:colOff>
      <xdr:row>75</xdr:row>
      <xdr:rowOff>137437</xdr:rowOff>
    </xdr:to>
    <xdr:cxnSp macro="">
      <xdr:nvCxnSpPr>
        <xdr:cNvPr id="399" name="直線コネクタ 398"/>
        <xdr:cNvCxnSpPr/>
      </xdr:nvCxnSpPr>
      <xdr:spPr>
        <a:xfrm>
          <a:off x="9639300" y="12991501"/>
          <a:ext cx="8382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130604</xdr:rowOff>
    </xdr:from>
    <xdr:ext cx="534377" cy="259045"/>
    <xdr:sp macro="" textlink="">
      <xdr:nvSpPr>
        <xdr:cNvPr id="400" name="商工費平均値テキスト"/>
        <xdr:cNvSpPr txBox="1"/>
      </xdr:nvSpPr>
      <xdr:spPr>
        <a:xfrm>
          <a:off x="10528300" y="13160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40739</xdr:rowOff>
    </xdr:from>
    <xdr:to>
      <xdr:col>50</xdr:col>
      <xdr:colOff>114300</xdr:colOff>
      <xdr:row>75</xdr:row>
      <xdr:rowOff>132751</xdr:rowOff>
    </xdr:to>
    <xdr:cxnSp macro="">
      <xdr:nvCxnSpPr>
        <xdr:cNvPr id="402" name="直線コネクタ 401"/>
        <xdr:cNvCxnSpPr/>
      </xdr:nvCxnSpPr>
      <xdr:spPr>
        <a:xfrm>
          <a:off x="8750300" y="12899489"/>
          <a:ext cx="889000" cy="9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88564</xdr:rowOff>
    </xdr:from>
    <xdr:ext cx="534377" cy="259045"/>
    <xdr:sp macro="" textlink="">
      <xdr:nvSpPr>
        <xdr:cNvPr id="404" name="テキスト ボックス 403"/>
        <xdr:cNvSpPr txBox="1"/>
      </xdr:nvSpPr>
      <xdr:spPr>
        <a:xfrm>
          <a:off x="9372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155313</xdr:rowOff>
    </xdr:from>
    <xdr:to>
      <xdr:col>45</xdr:col>
      <xdr:colOff>177800</xdr:colOff>
      <xdr:row>75</xdr:row>
      <xdr:rowOff>40739</xdr:rowOff>
    </xdr:to>
    <xdr:cxnSp macro="">
      <xdr:nvCxnSpPr>
        <xdr:cNvPr id="405" name="直線コネクタ 404"/>
        <xdr:cNvCxnSpPr/>
      </xdr:nvCxnSpPr>
      <xdr:spPr>
        <a:xfrm>
          <a:off x="7861300" y="12842613"/>
          <a:ext cx="889000" cy="5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77340</xdr:rowOff>
    </xdr:from>
    <xdr:ext cx="534377" cy="259045"/>
    <xdr:sp macro="" textlink="">
      <xdr:nvSpPr>
        <xdr:cNvPr id="407" name="テキスト ボックス 406"/>
        <xdr:cNvSpPr txBox="1"/>
      </xdr:nvSpPr>
      <xdr:spPr>
        <a:xfrm>
          <a:off x="8483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27457</xdr:rowOff>
    </xdr:from>
    <xdr:to>
      <xdr:col>41</xdr:col>
      <xdr:colOff>50800</xdr:colOff>
      <xdr:row>74</xdr:row>
      <xdr:rowOff>155313</xdr:rowOff>
    </xdr:to>
    <xdr:cxnSp macro="">
      <xdr:nvCxnSpPr>
        <xdr:cNvPr id="408" name="直線コネクタ 407"/>
        <xdr:cNvCxnSpPr/>
      </xdr:nvCxnSpPr>
      <xdr:spPr>
        <a:xfrm>
          <a:off x="6972300" y="12714757"/>
          <a:ext cx="889000" cy="12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58297</xdr:rowOff>
    </xdr:from>
    <xdr:ext cx="534377" cy="259045"/>
    <xdr:sp macro="" textlink="">
      <xdr:nvSpPr>
        <xdr:cNvPr id="410" name="テキスト ボックス 409"/>
        <xdr:cNvSpPr txBox="1"/>
      </xdr:nvSpPr>
      <xdr:spPr>
        <a:xfrm>
          <a:off x="7594111" y="1325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50731</xdr:rowOff>
    </xdr:from>
    <xdr:ext cx="534377" cy="259045"/>
    <xdr:sp macro="" textlink="">
      <xdr:nvSpPr>
        <xdr:cNvPr id="412" name="テキスト ボックス 411"/>
        <xdr:cNvSpPr txBox="1"/>
      </xdr:nvSpPr>
      <xdr:spPr>
        <a:xfrm>
          <a:off x="6705111" y="1325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86637</xdr:rowOff>
    </xdr:from>
    <xdr:to>
      <xdr:col>55</xdr:col>
      <xdr:colOff>50800</xdr:colOff>
      <xdr:row>76</xdr:row>
      <xdr:rowOff>16787</xdr:rowOff>
    </xdr:to>
    <xdr:sp macro="" textlink="">
      <xdr:nvSpPr>
        <xdr:cNvPr id="418" name="楕円 417"/>
        <xdr:cNvSpPr/>
      </xdr:nvSpPr>
      <xdr:spPr>
        <a:xfrm>
          <a:off x="10426700" y="1294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109514</xdr:rowOff>
    </xdr:from>
    <xdr:ext cx="534377" cy="259045"/>
    <xdr:sp macro="" textlink="">
      <xdr:nvSpPr>
        <xdr:cNvPr id="419" name="商工費該当値テキスト"/>
        <xdr:cNvSpPr txBox="1"/>
      </xdr:nvSpPr>
      <xdr:spPr>
        <a:xfrm>
          <a:off x="10528300" y="1279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81951</xdr:rowOff>
    </xdr:from>
    <xdr:to>
      <xdr:col>50</xdr:col>
      <xdr:colOff>165100</xdr:colOff>
      <xdr:row>76</xdr:row>
      <xdr:rowOff>12102</xdr:rowOff>
    </xdr:to>
    <xdr:sp macro="" textlink="">
      <xdr:nvSpPr>
        <xdr:cNvPr id="420" name="楕円 419"/>
        <xdr:cNvSpPr/>
      </xdr:nvSpPr>
      <xdr:spPr>
        <a:xfrm>
          <a:off x="9588500" y="129407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28628</xdr:rowOff>
    </xdr:from>
    <xdr:ext cx="534377" cy="259045"/>
    <xdr:sp macro="" textlink="">
      <xdr:nvSpPr>
        <xdr:cNvPr id="421" name="テキスト ボックス 420"/>
        <xdr:cNvSpPr txBox="1"/>
      </xdr:nvSpPr>
      <xdr:spPr>
        <a:xfrm>
          <a:off x="9372111" y="1271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161389</xdr:rowOff>
    </xdr:from>
    <xdr:to>
      <xdr:col>46</xdr:col>
      <xdr:colOff>38100</xdr:colOff>
      <xdr:row>75</xdr:row>
      <xdr:rowOff>91539</xdr:rowOff>
    </xdr:to>
    <xdr:sp macro="" textlink="">
      <xdr:nvSpPr>
        <xdr:cNvPr id="422" name="楕円 421"/>
        <xdr:cNvSpPr/>
      </xdr:nvSpPr>
      <xdr:spPr>
        <a:xfrm>
          <a:off x="8699500" y="128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108066</xdr:rowOff>
    </xdr:from>
    <xdr:ext cx="534377" cy="259045"/>
    <xdr:sp macro="" textlink="">
      <xdr:nvSpPr>
        <xdr:cNvPr id="423" name="テキスト ボックス 422"/>
        <xdr:cNvSpPr txBox="1"/>
      </xdr:nvSpPr>
      <xdr:spPr>
        <a:xfrm>
          <a:off x="8483111" y="1262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104513</xdr:rowOff>
    </xdr:from>
    <xdr:to>
      <xdr:col>41</xdr:col>
      <xdr:colOff>101600</xdr:colOff>
      <xdr:row>75</xdr:row>
      <xdr:rowOff>34663</xdr:rowOff>
    </xdr:to>
    <xdr:sp macro="" textlink="">
      <xdr:nvSpPr>
        <xdr:cNvPr id="424" name="楕円 423"/>
        <xdr:cNvSpPr/>
      </xdr:nvSpPr>
      <xdr:spPr>
        <a:xfrm>
          <a:off x="7810500" y="1279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51190</xdr:rowOff>
    </xdr:from>
    <xdr:ext cx="534377" cy="259045"/>
    <xdr:sp macro="" textlink="">
      <xdr:nvSpPr>
        <xdr:cNvPr id="425" name="テキスト ボックス 424"/>
        <xdr:cNvSpPr txBox="1"/>
      </xdr:nvSpPr>
      <xdr:spPr>
        <a:xfrm>
          <a:off x="7594111" y="1256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148107</xdr:rowOff>
    </xdr:from>
    <xdr:to>
      <xdr:col>36</xdr:col>
      <xdr:colOff>165100</xdr:colOff>
      <xdr:row>74</xdr:row>
      <xdr:rowOff>78257</xdr:rowOff>
    </xdr:to>
    <xdr:sp macro="" textlink="">
      <xdr:nvSpPr>
        <xdr:cNvPr id="426" name="楕円 425"/>
        <xdr:cNvSpPr/>
      </xdr:nvSpPr>
      <xdr:spPr>
        <a:xfrm>
          <a:off x="6921500" y="1266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94784</xdr:rowOff>
    </xdr:from>
    <xdr:ext cx="534377" cy="259045"/>
    <xdr:sp macro="" textlink="">
      <xdr:nvSpPr>
        <xdr:cNvPr id="427" name="テキスト ボックス 426"/>
        <xdr:cNvSpPr txBox="1"/>
      </xdr:nvSpPr>
      <xdr:spPr>
        <a:xfrm>
          <a:off x="6705111" y="1243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75395</xdr:rowOff>
    </xdr:from>
    <xdr:to>
      <xdr:col>55</xdr:col>
      <xdr:colOff>0</xdr:colOff>
      <xdr:row>98</xdr:row>
      <xdr:rowOff>77487</xdr:rowOff>
    </xdr:to>
    <xdr:cxnSp macro="">
      <xdr:nvCxnSpPr>
        <xdr:cNvPr id="456" name="直線コネクタ 455"/>
        <xdr:cNvCxnSpPr/>
      </xdr:nvCxnSpPr>
      <xdr:spPr>
        <a:xfrm>
          <a:off x="9639300" y="16877495"/>
          <a:ext cx="838200" cy="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20379</xdr:rowOff>
    </xdr:from>
    <xdr:ext cx="534377" cy="259045"/>
    <xdr:sp macro="" textlink="">
      <xdr:nvSpPr>
        <xdr:cNvPr id="457" name="土木費平均値テキスト"/>
        <xdr:cNvSpPr txBox="1"/>
      </xdr:nvSpPr>
      <xdr:spPr>
        <a:xfrm>
          <a:off x="10528300" y="1665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72910</xdr:rowOff>
    </xdr:from>
    <xdr:to>
      <xdr:col>50</xdr:col>
      <xdr:colOff>114300</xdr:colOff>
      <xdr:row>98</xdr:row>
      <xdr:rowOff>75395</xdr:rowOff>
    </xdr:to>
    <xdr:cxnSp macro="">
      <xdr:nvCxnSpPr>
        <xdr:cNvPr id="459" name="直線コネクタ 458"/>
        <xdr:cNvCxnSpPr/>
      </xdr:nvCxnSpPr>
      <xdr:spPr>
        <a:xfrm>
          <a:off x="8750300" y="16875010"/>
          <a:ext cx="889000" cy="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117267</xdr:rowOff>
    </xdr:from>
    <xdr:ext cx="534377" cy="259045"/>
    <xdr:sp macro="" textlink="">
      <xdr:nvSpPr>
        <xdr:cNvPr id="461" name="テキスト ボックス 460"/>
        <xdr:cNvSpPr txBox="1"/>
      </xdr:nvSpPr>
      <xdr:spPr>
        <a:xfrm>
          <a:off x="9372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72910</xdr:rowOff>
    </xdr:from>
    <xdr:to>
      <xdr:col>45</xdr:col>
      <xdr:colOff>177800</xdr:colOff>
      <xdr:row>98</xdr:row>
      <xdr:rowOff>90765</xdr:rowOff>
    </xdr:to>
    <xdr:cxnSp macro="">
      <xdr:nvCxnSpPr>
        <xdr:cNvPr id="462" name="直線コネクタ 461"/>
        <xdr:cNvCxnSpPr/>
      </xdr:nvCxnSpPr>
      <xdr:spPr>
        <a:xfrm flipV="1">
          <a:off x="7861300" y="16875010"/>
          <a:ext cx="889000" cy="1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112679</xdr:rowOff>
    </xdr:from>
    <xdr:ext cx="534377" cy="259045"/>
    <xdr:sp macro="" textlink="">
      <xdr:nvSpPr>
        <xdr:cNvPr id="464" name="テキスト ボックス 463"/>
        <xdr:cNvSpPr txBox="1"/>
      </xdr:nvSpPr>
      <xdr:spPr>
        <a:xfrm>
          <a:off x="8483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83122</xdr:rowOff>
    </xdr:from>
    <xdr:to>
      <xdr:col>41</xdr:col>
      <xdr:colOff>50800</xdr:colOff>
      <xdr:row>98</xdr:row>
      <xdr:rowOff>90765</xdr:rowOff>
    </xdr:to>
    <xdr:cxnSp macro="">
      <xdr:nvCxnSpPr>
        <xdr:cNvPr id="465" name="直線コネクタ 464"/>
        <xdr:cNvCxnSpPr/>
      </xdr:nvCxnSpPr>
      <xdr:spPr>
        <a:xfrm>
          <a:off x="6972300" y="16885222"/>
          <a:ext cx="889000" cy="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113011</xdr:rowOff>
    </xdr:from>
    <xdr:ext cx="534377" cy="259045"/>
    <xdr:sp macro="" textlink="">
      <xdr:nvSpPr>
        <xdr:cNvPr id="467" name="テキスト ボックス 466"/>
        <xdr:cNvSpPr txBox="1"/>
      </xdr:nvSpPr>
      <xdr:spPr>
        <a:xfrm>
          <a:off x="7594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119305</xdr:rowOff>
    </xdr:from>
    <xdr:ext cx="534377" cy="259045"/>
    <xdr:sp macro="" textlink="">
      <xdr:nvSpPr>
        <xdr:cNvPr id="469" name="テキスト ボックス 468"/>
        <xdr:cNvSpPr txBox="1"/>
      </xdr:nvSpPr>
      <xdr:spPr>
        <a:xfrm>
          <a:off x="6705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26687</xdr:rowOff>
    </xdr:from>
    <xdr:to>
      <xdr:col>55</xdr:col>
      <xdr:colOff>50800</xdr:colOff>
      <xdr:row>98</xdr:row>
      <xdr:rowOff>128287</xdr:rowOff>
    </xdr:to>
    <xdr:sp macro="" textlink="">
      <xdr:nvSpPr>
        <xdr:cNvPr id="475" name="楕円 474"/>
        <xdr:cNvSpPr/>
      </xdr:nvSpPr>
      <xdr:spPr>
        <a:xfrm>
          <a:off x="10426700" y="168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147379</xdr:rowOff>
    </xdr:from>
    <xdr:ext cx="534377" cy="259045"/>
    <xdr:sp macro="" textlink="">
      <xdr:nvSpPr>
        <xdr:cNvPr id="476" name="土木費該当値テキスト"/>
        <xdr:cNvSpPr txBox="1"/>
      </xdr:nvSpPr>
      <xdr:spPr>
        <a:xfrm>
          <a:off x="10528300" y="1677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24595</xdr:rowOff>
    </xdr:from>
    <xdr:to>
      <xdr:col>50</xdr:col>
      <xdr:colOff>165100</xdr:colOff>
      <xdr:row>98</xdr:row>
      <xdr:rowOff>126195</xdr:rowOff>
    </xdr:to>
    <xdr:sp macro="" textlink="">
      <xdr:nvSpPr>
        <xdr:cNvPr id="477" name="楕円 476"/>
        <xdr:cNvSpPr/>
      </xdr:nvSpPr>
      <xdr:spPr>
        <a:xfrm>
          <a:off x="9588500" y="1682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117322</xdr:rowOff>
    </xdr:from>
    <xdr:ext cx="534377" cy="259045"/>
    <xdr:sp macro="" textlink="">
      <xdr:nvSpPr>
        <xdr:cNvPr id="478" name="テキスト ボックス 477"/>
        <xdr:cNvSpPr txBox="1"/>
      </xdr:nvSpPr>
      <xdr:spPr>
        <a:xfrm>
          <a:off x="9372111" y="1691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22110</xdr:rowOff>
    </xdr:from>
    <xdr:to>
      <xdr:col>46</xdr:col>
      <xdr:colOff>38100</xdr:colOff>
      <xdr:row>98</xdr:row>
      <xdr:rowOff>123710</xdr:rowOff>
    </xdr:to>
    <xdr:sp macro="" textlink="">
      <xdr:nvSpPr>
        <xdr:cNvPr id="479" name="楕円 478"/>
        <xdr:cNvSpPr/>
      </xdr:nvSpPr>
      <xdr:spPr>
        <a:xfrm>
          <a:off x="8699500" y="1682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114837</xdr:rowOff>
    </xdr:from>
    <xdr:ext cx="534377" cy="259045"/>
    <xdr:sp macro="" textlink="">
      <xdr:nvSpPr>
        <xdr:cNvPr id="480" name="テキスト ボックス 479"/>
        <xdr:cNvSpPr txBox="1"/>
      </xdr:nvSpPr>
      <xdr:spPr>
        <a:xfrm>
          <a:off x="8483111" y="1691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39965</xdr:rowOff>
    </xdr:from>
    <xdr:to>
      <xdr:col>41</xdr:col>
      <xdr:colOff>101600</xdr:colOff>
      <xdr:row>98</xdr:row>
      <xdr:rowOff>141565</xdr:rowOff>
    </xdr:to>
    <xdr:sp macro="" textlink="">
      <xdr:nvSpPr>
        <xdr:cNvPr id="481" name="楕円 480"/>
        <xdr:cNvSpPr/>
      </xdr:nvSpPr>
      <xdr:spPr>
        <a:xfrm>
          <a:off x="7810500" y="1684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132692</xdr:rowOff>
    </xdr:from>
    <xdr:ext cx="534377" cy="259045"/>
    <xdr:sp macro="" textlink="">
      <xdr:nvSpPr>
        <xdr:cNvPr id="482" name="テキスト ボックス 481"/>
        <xdr:cNvSpPr txBox="1"/>
      </xdr:nvSpPr>
      <xdr:spPr>
        <a:xfrm>
          <a:off x="7594111" y="1693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32322</xdr:rowOff>
    </xdr:from>
    <xdr:to>
      <xdr:col>36</xdr:col>
      <xdr:colOff>165100</xdr:colOff>
      <xdr:row>98</xdr:row>
      <xdr:rowOff>133922</xdr:rowOff>
    </xdr:to>
    <xdr:sp macro="" textlink="">
      <xdr:nvSpPr>
        <xdr:cNvPr id="483" name="楕円 482"/>
        <xdr:cNvSpPr/>
      </xdr:nvSpPr>
      <xdr:spPr>
        <a:xfrm>
          <a:off x="6921500" y="1683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125049</xdr:rowOff>
    </xdr:from>
    <xdr:ext cx="534377" cy="259045"/>
    <xdr:sp macro="" textlink="">
      <xdr:nvSpPr>
        <xdr:cNvPr id="484" name="テキスト ボックス 483"/>
        <xdr:cNvSpPr txBox="1"/>
      </xdr:nvSpPr>
      <xdr:spPr>
        <a:xfrm>
          <a:off x="6705111" y="1692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15982</xdr:rowOff>
    </xdr:from>
    <xdr:to>
      <xdr:col>85</xdr:col>
      <xdr:colOff>127000</xdr:colOff>
      <xdr:row>38</xdr:row>
      <xdr:rowOff>31893</xdr:rowOff>
    </xdr:to>
    <xdr:cxnSp macro="">
      <xdr:nvCxnSpPr>
        <xdr:cNvPr id="512" name="直線コネクタ 511"/>
        <xdr:cNvCxnSpPr/>
      </xdr:nvCxnSpPr>
      <xdr:spPr>
        <a:xfrm flipV="1">
          <a:off x="15481300" y="6531082"/>
          <a:ext cx="8382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149130</xdr:rowOff>
    </xdr:from>
    <xdr:ext cx="534377" cy="259045"/>
    <xdr:sp macro="" textlink="">
      <xdr:nvSpPr>
        <xdr:cNvPr id="513" name="消防費平均値テキスト"/>
        <xdr:cNvSpPr txBox="1"/>
      </xdr:nvSpPr>
      <xdr:spPr>
        <a:xfrm>
          <a:off x="16370300" y="6149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31893</xdr:rowOff>
    </xdr:from>
    <xdr:to>
      <xdr:col>81</xdr:col>
      <xdr:colOff>50800</xdr:colOff>
      <xdr:row>38</xdr:row>
      <xdr:rowOff>34818</xdr:rowOff>
    </xdr:to>
    <xdr:cxnSp macro="">
      <xdr:nvCxnSpPr>
        <xdr:cNvPr id="515" name="直線コネクタ 514"/>
        <xdr:cNvCxnSpPr/>
      </xdr:nvCxnSpPr>
      <xdr:spPr>
        <a:xfrm flipV="1">
          <a:off x="14592300" y="6546993"/>
          <a:ext cx="889000" cy="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105026</xdr:rowOff>
    </xdr:from>
    <xdr:ext cx="534377" cy="259045"/>
    <xdr:sp macro="" textlink="">
      <xdr:nvSpPr>
        <xdr:cNvPr id="517" name="テキスト ボックス 516"/>
        <xdr:cNvSpPr txBox="1"/>
      </xdr:nvSpPr>
      <xdr:spPr>
        <a:xfrm>
          <a:off x="15214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34818</xdr:rowOff>
    </xdr:from>
    <xdr:to>
      <xdr:col>76</xdr:col>
      <xdr:colOff>114300</xdr:colOff>
      <xdr:row>38</xdr:row>
      <xdr:rowOff>60604</xdr:rowOff>
    </xdr:to>
    <xdr:cxnSp macro="">
      <xdr:nvCxnSpPr>
        <xdr:cNvPr id="518" name="直線コネクタ 517"/>
        <xdr:cNvCxnSpPr/>
      </xdr:nvCxnSpPr>
      <xdr:spPr>
        <a:xfrm flipV="1">
          <a:off x="13703300" y="6549918"/>
          <a:ext cx="889000" cy="2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105346</xdr:rowOff>
    </xdr:from>
    <xdr:ext cx="534377" cy="259045"/>
    <xdr:sp macro="" textlink="">
      <xdr:nvSpPr>
        <xdr:cNvPr id="520" name="テキスト ボックス 519"/>
        <xdr:cNvSpPr txBox="1"/>
      </xdr:nvSpPr>
      <xdr:spPr>
        <a:xfrm>
          <a:off x="14325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3546</xdr:rowOff>
    </xdr:from>
    <xdr:to>
      <xdr:col>71</xdr:col>
      <xdr:colOff>177800</xdr:colOff>
      <xdr:row>38</xdr:row>
      <xdr:rowOff>60604</xdr:rowOff>
    </xdr:to>
    <xdr:cxnSp macro="">
      <xdr:nvCxnSpPr>
        <xdr:cNvPr id="521" name="直線コネクタ 520"/>
        <xdr:cNvCxnSpPr/>
      </xdr:nvCxnSpPr>
      <xdr:spPr>
        <a:xfrm>
          <a:off x="12814300" y="6347196"/>
          <a:ext cx="889000" cy="22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113575</xdr:rowOff>
    </xdr:from>
    <xdr:ext cx="534377" cy="259045"/>
    <xdr:sp macro="" textlink="">
      <xdr:nvSpPr>
        <xdr:cNvPr id="523" name="テキスト ボックス 522"/>
        <xdr:cNvSpPr txBox="1"/>
      </xdr:nvSpPr>
      <xdr:spPr>
        <a:xfrm>
          <a:off x="13436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70802</xdr:rowOff>
    </xdr:from>
    <xdr:ext cx="534377" cy="259045"/>
    <xdr:sp macro="" textlink="">
      <xdr:nvSpPr>
        <xdr:cNvPr id="525" name="テキスト ボックス 524"/>
        <xdr:cNvSpPr txBox="1"/>
      </xdr:nvSpPr>
      <xdr:spPr>
        <a:xfrm>
          <a:off x="12547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136632</xdr:rowOff>
    </xdr:from>
    <xdr:to>
      <xdr:col>85</xdr:col>
      <xdr:colOff>177800</xdr:colOff>
      <xdr:row>38</xdr:row>
      <xdr:rowOff>66782</xdr:rowOff>
    </xdr:to>
    <xdr:sp macro="" textlink="">
      <xdr:nvSpPr>
        <xdr:cNvPr id="531" name="楕円 530"/>
        <xdr:cNvSpPr/>
      </xdr:nvSpPr>
      <xdr:spPr>
        <a:xfrm>
          <a:off x="16268700" y="648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115059</xdr:rowOff>
    </xdr:from>
    <xdr:ext cx="534377" cy="259045"/>
    <xdr:sp macro="" textlink="">
      <xdr:nvSpPr>
        <xdr:cNvPr id="532" name="消防費該当値テキスト"/>
        <xdr:cNvSpPr txBox="1"/>
      </xdr:nvSpPr>
      <xdr:spPr>
        <a:xfrm>
          <a:off x="16370300" y="645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152542</xdr:rowOff>
    </xdr:from>
    <xdr:to>
      <xdr:col>81</xdr:col>
      <xdr:colOff>101600</xdr:colOff>
      <xdr:row>38</xdr:row>
      <xdr:rowOff>82693</xdr:rowOff>
    </xdr:to>
    <xdr:sp macro="" textlink="">
      <xdr:nvSpPr>
        <xdr:cNvPr id="533" name="楕円 532"/>
        <xdr:cNvSpPr/>
      </xdr:nvSpPr>
      <xdr:spPr>
        <a:xfrm>
          <a:off x="15430500" y="64961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73820</xdr:rowOff>
    </xdr:from>
    <xdr:ext cx="534377" cy="259045"/>
    <xdr:sp macro="" textlink="">
      <xdr:nvSpPr>
        <xdr:cNvPr id="534" name="テキスト ボックス 533"/>
        <xdr:cNvSpPr txBox="1"/>
      </xdr:nvSpPr>
      <xdr:spPr>
        <a:xfrm>
          <a:off x="15214111" y="658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155468</xdr:rowOff>
    </xdr:from>
    <xdr:to>
      <xdr:col>76</xdr:col>
      <xdr:colOff>165100</xdr:colOff>
      <xdr:row>38</xdr:row>
      <xdr:rowOff>85618</xdr:rowOff>
    </xdr:to>
    <xdr:sp macro="" textlink="">
      <xdr:nvSpPr>
        <xdr:cNvPr id="535" name="楕円 534"/>
        <xdr:cNvSpPr/>
      </xdr:nvSpPr>
      <xdr:spPr>
        <a:xfrm>
          <a:off x="14541500" y="649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76745</xdr:rowOff>
    </xdr:from>
    <xdr:ext cx="534377" cy="259045"/>
    <xdr:sp macro="" textlink="">
      <xdr:nvSpPr>
        <xdr:cNvPr id="536" name="テキスト ボックス 535"/>
        <xdr:cNvSpPr txBox="1"/>
      </xdr:nvSpPr>
      <xdr:spPr>
        <a:xfrm>
          <a:off x="14325111" y="659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9804</xdr:rowOff>
    </xdr:from>
    <xdr:to>
      <xdr:col>72</xdr:col>
      <xdr:colOff>38100</xdr:colOff>
      <xdr:row>38</xdr:row>
      <xdr:rowOff>111404</xdr:rowOff>
    </xdr:to>
    <xdr:sp macro="" textlink="">
      <xdr:nvSpPr>
        <xdr:cNvPr id="537" name="楕円 536"/>
        <xdr:cNvSpPr/>
      </xdr:nvSpPr>
      <xdr:spPr>
        <a:xfrm>
          <a:off x="13652500" y="652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102531</xdr:rowOff>
    </xdr:from>
    <xdr:ext cx="534377" cy="259045"/>
    <xdr:sp macro="" textlink="">
      <xdr:nvSpPr>
        <xdr:cNvPr id="538" name="テキスト ボックス 537"/>
        <xdr:cNvSpPr txBox="1"/>
      </xdr:nvSpPr>
      <xdr:spPr>
        <a:xfrm>
          <a:off x="13436111" y="661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124196</xdr:rowOff>
    </xdr:from>
    <xdr:to>
      <xdr:col>67</xdr:col>
      <xdr:colOff>101600</xdr:colOff>
      <xdr:row>37</xdr:row>
      <xdr:rowOff>54346</xdr:rowOff>
    </xdr:to>
    <xdr:sp macro="" textlink="">
      <xdr:nvSpPr>
        <xdr:cNvPr id="539" name="楕円 538"/>
        <xdr:cNvSpPr/>
      </xdr:nvSpPr>
      <xdr:spPr>
        <a:xfrm>
          <a:off x="12763500" y="629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70873</xdr:rowOff>
    </xdr:from>
    <xdr:ext cx="534377" cy="259045"/>
    <xdr:sp macro="" textlink="">
      <xdr:nvSpPr>
        <xdr:cNvPr id="540" name="テキスト ボックス 539"/>
        <xdr:cNvSpPr txBox="1"/>
      </xdr:nvSpPr>
      <xdr:spPr>
        <a:xfrm>
          <a:off x="12547111" y="607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156094</xdr:rowOff>
    </xdr:from>
    <xdr:to>
      <xdr:col>85</xdr:col>
      <xdr:colOff>127000</xdr:colOff>
      <xdr:row>57</xdr:row>
      <xdr:rowOff>17970</xdr:rowOff>
    </xdr:to>
    <xdr:cxnSp macro="">
      <xdr:nvCxnSpPr>
        <xdr:cNvPr id="572" name="直線コネクタ 571"/>
        <xdr:cNvCxnSpPr/>
      </xdr:nvCxnSpPr>
      <xdr:spPr>
        <a:xfrm flipV="1">
          <a:off x="15481300" y="9757294"/>
          <a:ext cx="838200" cy="3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37809</xdr:rowOff>
    </xdr:from>
    <xdr:ext cx="534377" cy="259045"/>
    <xdr:sp macro="" textlink="">
      <xdr:nvSpPr>
        <xdr:cNvPr id="573" name="教育費平均値テキスト"/>
        <xdr:cNvSpPr txBox="1"/>
      </xdr:nvSpPr>
      <xdr:spPr>
        <a:xfrm>
          <a:off x="16370300" y="94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17970</xdr:rowOff>
    </xdr:from>
    <xdr:to>
      <xdr:col>81</xdr:col>
      <xdr:colOff>50800</xdr:colOff>
      <xdr:row>57</xdr:row>
      <xdr:rowOff>76705</xdr:rowOff>
    </xdr:to>
    <xdr:cxnSp macro="">
      <xdr:nvCxnSpPr>
        <xdr:cNvPr id="575" name="直線コネクタ 574"/>
        <xdr:cNvCxnSpPr/>
      </xdr:nvCxnSpPr>
      <xdr:spPr>
        <a:xfrm flipV="1">
          <a:off x="14592300" y="9790620"/>
          <a:ext cx="889000" cy="5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60510</xdr:rowOff>
    </xdr:from>
    <xdr:ext cx="534377" cy="259045"/>
    <xdr:sp macro="" textlink="">
      <xdr:nvSpPr>
        <xdr:cNvPr id="577" name="テキスト ボックス 576"/>
        <xdr:cNvSpPr txBox="1"/>
      </xdr:nvSpPr>
      <xdr:spPr>
        <a:xfrm>
          <a:off x="15214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37875</xdr:rowOff>
    </xdr:from>
    <xdr:to>
      <xdr:col>76</xdr:col>
      <xdr:colOff>114300</xdr:colOff>
      <xdr:row>57</xdr:row>
      <xdr:rowOff>76705</xdr:rowOff>
    </xdr:to>
    <xdr:cxnSp macro="">
      <xdr:nvCxnSpPr>
        <xdr:cNvPr id="578" name="直線コネクタ 577"/>
        <xdr:cNvCxnSpPr/>
      </xdr:nvCxnSpPr>
      <xdr:spPr>
        <a:xfrm>
          <a:off x="13703300" y="9810525"/>
          <a:ext cx="889000" cy="3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78342</xdr:rowOff>
    </xdr:from>
    <xdr:ext cx="534377" cy="259045"/>
    <xdr:sp macro="" textlink="">
      <xdr:nvSpPr>
        <xdr:cNvPr id="580" name="テキスト ボックス 579"/>
        <xdr:cNvSpPr txBox="1"/>
      </xdr:nvSpPr>
      <xdr:spPr>
        <a:xfrm>
          <a:off x="14325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37875</xdr:rowOff>
    </xdr:from>
    <xdr:to>
      <xdr:col>71</xdr:col>
      <xdr:colOff>177800</xdr:colOff>
      <xdr:row>57</xdr:row>
      <xdr:rowOff>74369</xdr:rowOff>
    </xdr:to>
    <xdr:cxnSp macro="">
      <xdr:nvCxnSpPr>
        <xdr:cNvPr id="581" name="直線コネクタ 580"/>
        <xdr:cNvCxnSpPr/>
      </xdr:nvCxnSpPr>
      <xdr:spPr>
        <a:xfrm flipV="1">
          <a:off x="12814300" y="9810525"/>
          <a:ext cx="889000" cy="3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93527</xdr:rowOff>
    </xdr:from>
    <xdr:ext cx="534377" cy="259045"/>
    <xdr:sp macro="" textlink="">
      <xdr:nvSpPr>
        <xdr:cNvPr id="583" name="テキスト ボックス 582"/>
        <xdr:cNvSpPr txBox="1"/>
      </xdr:nvSpPr>
      <xdr:spPr>
        <a:xfrm>
          <a:off x="13436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67434</xdr:rowOff>
    </xdr:from>
    <xdr:ext cx="534377" cy="259045"/>
    <xdr:sp macro="" textlink="">
      <xdr:nvSpPr>
        <xdr:cNvPr id="585" name="テキスト ボックス 584"/>
        <xdr:cNvSpPr txBox="1"/>
      </xdr:nvSpPr>
      <xdr:spPr>
        <a:xfrm>
          <a:off x="12547111" y="949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105294</xdr:rowOff>
    </xdr:from>
    <xdr:to>
      <xdr:col>85</xdr:col>
      <xdr:colOff>177800</xdr:colOff>
      <xdr:row>57</xdr:row>
      <xdr:rowOff>35444</xdr:rowOff>
    </xdr:to>
    <xdr:sp macro="" textlink="">
      <xdr:nvSpPr>
        <xdr:cNvPr id="591" name="楕円 590"/>
        <xdr:cNvSpPr/>
      </xdr:nvSpPr>
      <xdr:spPr>
        <a:xfrm>
          <a:off x="16268700" y="970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83721</xdr:rowOff>
    </xdr:from>
    <xdr:ext cx="534377" cy="259045"/>
    <xdr:sp macro="" textlink="">
      <xdr:nvSpPr>
        <xdr:cNvPr id="592" name="教育費該当値テキスト"/>
        <xdr:cNvSpPr txBox="1"/>
      </xdr:nvSpPr>
      <xdr:spPr>
        <a:xfrm>
          <a:off x="16370300" y="968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138620</xdr:rowOff>
    </xdr:from>
    <xdr:to>
      <xdr:col>81</xdr:col>
      <xdr:colOff>101600</xdr:colOff>
      <xdr:row>57</xdr:row>
      <xdr:rowOff>68770</xdr:rowOff>
    </xdr:to>
    <xdr:sp macro="" textlink="">
      <xdr:nvSpPr>
        <xdr:cNvPr id="593" name="楕円 592"/>
        <xdr:cNvSpPr/>
      </xdr:nvSpPr>
      <xdr:spPr>
        <a:xfrm>
          <a:off x="15430500" y="973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59897</xdr:rowOff>
    </xdr:from>
    <xdr:ext cx="534377" cy="259045"/>
    <xdr:sp macro="" textlink="">
      <xdr:nvSpPr>
        <xdr:cNvPr id="594" name="テキスト ボックス 593"/>
        <xdr:cNvSpPr txBox="1"/>
      </xdr:nvSpPr>
      <xdr:spPr>
        <a:xfrm>
          <a:off x="15214111" y="983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25905</xdr:rowOff>
    </xdr:from>
    <xdr:to>
      <xdr:col>76</xdr:col>
      <xdr:colOff>165100</xdr:colOff>
      <xdr:row>57</xdr:row>
      <xdr:rowOff>127505</xdr:rowOff>
    </xdr:to>
    <xdr:sp macro="" textlink="">
      <xdr:nvSpPr>
        <xdr:cNvPr id="595" name="楕円 594"/>
        <xdr:cNvSpPr/>
      </xdr:nvSpPr>
      <xdr:spPr>
        <a:xfrm>
          <a:off x="14541500" y="979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118632</xdr:rowOff>
    </xdr:from>
    <xdr:ext cx="534377" cy="259045"/>
    <xdr:sp macro="" textlink="">
      <xdr:nvSpPr>
        <xdr:cNvPr id="596" name="テキスト ボックス 595"/>
        <xdr:cNvSpPr txBox="1"/>
      </xdr:nvSpPr>
      <xdr:spPr>
        <a:xfrm>
          <a:off x="14325111" y="989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158525</xdr:rowOff>
    </xdr:from>
    <xdr:to>
      <xdr:col>72</xdr:col>
      <xdr:colOff>38100</xdr:colOff>
      <xdr:row>57</xdr:row>
      <xdr:rowOff>88675</xdr:rowOff>
    </xdr:to>
    <xdr:sp macro="" textlink="">
      <xdr:nvSpPr>
        <xdr:cNvPr id="597" name="楕円 596"/>
        <xdr:cNvSpPr/>
      </xdr:nvSpPr>
      <xdr:spPr>
        <a:xfrm>
          <a:off x="13652500" y="975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79802</xdr:rowOff>
    </xdr:from>
    <xdr:ext cx="534377" cy="259045"/>
    <xdr:sp macro="" textlink="">
      <xdr:nvSpPr>
        <xdr:cNvPr id="598" name="テキスト ボックス 597"/>
        <xdr:cNvSpPr txBox="1"/>
      </xdr:nvSpPr>
      <xdr:spPr>
        <a:xfrm>
          <a:off x="13436111" y="985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23569</xdr:rowOff>
    </xdr:from>
    <xdr:to>
      <xdr:col>67</xdr:col>
      <xdr:colOff>101600</xdr:colOff>
      <xdr:row>57</xdr:row>
      <xdr:rowOff>125169</xdr:rowOff>
    </xdr:to>
    <xdr:sp macro="" textlink="">
      <xdr:nvSpPr>
        <xdr:cNvPr id="599" name="楕円 598"/>
        <xdr:cNvSpPr/>
      </xdr:nvSpPr>
      <xdr:spPr>
        <a:xfrm>
          <a:off x="12763500" y="979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116296</xdr:rowOff>
    </xdr:from>
    <xdr:ext cx="534377" cy="259045"/>
    <xdr:sp macro="" textlink="">
      <xdr:nvSpPr>
        <xdr:cNvPr id="600" name="テキスト ボックス 599"/>
        <xdr:cNvSpPr txBox="1"/>
      </xdr:nvSpPr>
      <xdr:spPr>
        <a:xfrm>
          <a:off x="12547111" y="988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72137</xdr:rowOff>
    </xdr:from>
    <xdr:to>
      <xdr:col>85</xdr:col>
      <xdr:colOff>127000</xdr:colOff>
      <xdr:row>79</xdr:row>
      <xdr:rowOff>42368</xdr:rowOff>
    </xdr:to>
    <xdr:cxnSp macro="">
      <xdr:nvCxnSpPr>
        <xdr:cNvPr id="629" name="直線コネクタ 628"/>
        <xdr:cNvCxnSpPr/>
      </xdr:nvCxnSpPr>
      <xdr:spPr>
        <a:xfrm flipV="1">
          <a:off x="15481300" y="13445237"/>
          <a:ext cx="838200" cy="14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101185</xdr:rowOff>
    </xdr:from>
    <xdr:ext cx="469744" cy="259045"/>
    <xdr:sp macro="" textlink="">
      <xdr:nvSpPr>
        <xdr:cNvPr id="630" name="災害復旧費平均値テキスト"/>
        <xdr:cNvSpPr txBox="1"/>
      </xdr:nvSpPr>
      <xdr:spPr>
        <a:xfrm>
          <a:off x="16370300" y="13474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24194</xdr:rowOff>
    </xdr:from>
    <xdr:to>
      <xdr:col>81</xdr:col>
      <xdr:colOff>50800</xdr:colOff>
      <xdr:row>79</xdr:row>
      <xdr:rowOff>42368</xdr:rowOff>
    </xdr:to>
    <xdr:cxnSp macro="">
      <xdr:nvCxnSpPr>
        <xdr:cNvPr id="632" name="直線コネクタ 631"/>
        <xdr:cNvCxnSpPr/>
      </xdr:nvCxnSpPr>
      <xdr:spPr>
        <a:xfrm>
          <a:off x="14592300" y="13568744"/>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84129</xdr:rowOff>
    </xdr:from>
    <xdr:ext cx="469744" cy="259045"/>
    <xdr:sp macro="" textlink="">
      <xdr:nvSpPr>
        <xdr:cNvPr id="634" name="テキスト ボックス 633"/>
        <xdr:cNvSpPr txBox="1"/>
      </xdr:nvSpPr>
      <xdr:spPr>
        <a:xfrm>
          <a:off x="15246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55677</xdr:rowOff>
    </xdr:from>
    <xdr:to>
      <xdr:col>76</xdr:col>
      <xdr:colOff>114300</xdr:colOff>
      <xdr:row>79</xdr:row>
      <xdr:rowOff>24194</xdr:rowOff>
    </xdr:to>
    <xdr:cxnSp macro="">
      <xdr:nvCxnSpPr>
        <xdr:cNvPr id="635" name="直線コネクタ 634"/>
        <xdr:cNvCxnSpPr/>
      </xdr:nvCxnSpPr>
      <xdr:spPr>
        <a:xfrm>
          <a:off x="13703300" y="13428777"/>
          <a:ext cx="889000" cy="13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69766</xdr:rowOff>
    </xdr:from>
    <xdr:ext cx="469744" cy="259045"/>
    <xdr:sp macro="" textlink="">
      <xdr:nvSpPr>
        <xdr:cNvPr id="637" name="テキスト ボックス 636"/>
        <xdr:cNvSpPr txBox="1"/>
      </xdr:nvSpPr>
      <xdr:spPr>
        <a:xfrm>
          <a:off x="14357428" y="1361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55677</xdr:rowOff>
    </xdr:from>
    <xdr:to>
      <xdr:col>71</xdr:col>
      <xdr:colOff>177800</xdr:colOff>
      <xdr:row>78</xdr:row>
      <xdr:rowOff>131014</xdr:rowOff>
    </xdr:to>
    <xdr:cxnSp macro="">
      <xdr:nvCxnSpPr>
        <xdr:cNvPr id="638" name="直線コネクタ 637"/>
        <xdr:cNvCxnSpPr/>
      </xdr:nvCxnSpPr>
      <xdr:spPr>
        <a:xfrm flipV="1">
          <a:off x="12814300" y="13428777"/>
          <a:ext cx="889000" cy="7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57002</xdr:rowOff>
    </xdr:from>
    <xdr:ext cx="469744" cy="259045"/>
    <xdr:sp macro="" textlink="">
      <xdr:nvSpPr>
        <xdr:cNvPr id="640" name="テキスト ボックス 639"/>
        <xdr:cNvSpPr txBox="1"/>
      </xdr:nvSpPr>
      <xdr:spPr>
        <a:xfrm>
          <a:off x="13468428" y="1360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68051</xdr:rowOff>
    </xdr:from>
    <xdr:ext cx="469744" cy="259045"/>
    <xdr:sp macro="" textlink="">
      <xdr:nvSpPr>
        <xdr:cNvPr id="642" name="テキスト ボックス 641"/>
        <xdr:cNvSpPr txBox="1"/>
      </xdr:nvSpPr>
      <xdr:spPr>
        <a:xfrm>
          <a:off x="12579428" y="1361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21337</xdr:rowOff>
    </xdr:from>
    <xdr:to>
      <xdr:col>85</xdr:col>
      <xdr:colOff>177800</xdr:colOff>
      <xdr:row>78</xdr:row>
      <xdr:rowOff>122937</xdr:rowOff>
    </xdr:to>
    <xdr:sp macro="" textlink="">
      <xdr:nvSpPr>
        <xdr:cNvPr id="648" name="楕円 647"/>
        <xdr:cNvSpPr/>
      </xdr:nvSpPr>
      <xdr:spPr>
        <a:xfrm>
          <a:off x="162687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44214</xdr:rowOff>
    </xdr:from>
    <xdr:ext cx="534377" cy="259045"/>
    <xdr:sp macro="" textlink="">
      <xdr:nvSpPr>
        <xdr:cNvPr id="649" name="災害復旧費該当値テキスト"/>
        <xdr:cNvSpPr txBox="1"/>
      </xdr:nvSpPr>
      <xdr:spPr>
        <a:xfrm>
          <a:off x="16370300" y="1324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163018</xdr:rowOff>
    </xdr:from>
    <xdr:to>
      <xdr:col>81</xdr:col>
      <xdr:colOff>101600</xdr:colOff>
      <xdr:row>79</xdr:row>
      <xdr:rowOff>93168</xdr:rowOff>
    </xdr:to>
    <xdr:sp macro="" textlink="">
      <xdr:nvSpPr>
        <xdr:cNvPr id="650" name="楕円 649"/>
        <xdr:cNvSpPr/>
      </xdr:nvSpPr>
      <xdr:spPr>
        <a:xfrm>
          <a:off x="15430500" y="1353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84295</xdr:rowOff>
    </xdr:from>
    <xdr:ext cx="378565" cy="259045"/>
    <xdr:sp macro="" textlink="">
      <xdr:nvSpPr>
        <xdr:cNvPr id="651" name="テキスト ボックス 650"/>
        <xdr:cNvSpPr txBox="1"/>
      </xdr:nvSpPr>
      <xdr:spPr>
        <a:xfrm>
          <a:off x="15292017" y="13628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144844</xdr:rowOff>
    </xdr:from>
    <xdr:to>
      <xdr:col>76</xdr:col>
      <xdr:colOff>165100</xdr:colOff>
      <xdr:row>79</xdr:row>
      <xdr:rowOff>74994</xdr:rowOff>
    </xdr:to>
    <xdr:sp macro="" textlink="">
      <xdr:nvSpPr>
        <xdr:cNvPr id="652" name="楕円 651"/>
        <xdr:cNvSpPr/>
      </xdr:nvSpPr>
      <xdr:spPr>
        <a:xfrm>
          <a:off x="14541500" y="1351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91521</xdr:rowOff>
    </xdr:from>
    <xdr:ext cx="469744" cy="259045"/>
    <xdr:sp macro="" textlink="">
      <xdr:nvSpPr>
        <xdr:cNvPr id="653" name="テキスト ボックス 652"/>
        <xdr:cNvSpPr txBox="1"/>
      </xdr:nvSpPr>
      <xdr:spPr>
        <a:xfrm>
          <a:off x="14357428" y="13293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4877</xdr:rowOff>
    </xdr:from>
    <xdr:to>
      <xdr:col>72</xdr:col>
      <xdr:colOff>38100</xdr:colOff>
      <xdr:row>78</xdr:row>
      <xdr:rowOff>106477</xdr:rowOff>
    </xdr:to>
    <xdr:sp macro="" textlink="">
      <xdr:nvSpPr>
        <xdr:cNvPr id="654" name="楕円 653"/>
        <xdr:cNvSpPr/>
      </xdr:nvSpPr>
      <xdr:spPr>
        <a:xfrm>
          <a:off x="13652500" y="1337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123004</xdr:rowOff>
    </xdr:from>
    <xdr:ext cx="534377" cy="259045"/>
    <xdr:sp macro="" textlink="">
      <xdr:nvSpPr>
        <xdr:cNvPr id="655" name="テキスト ボックス 654"/>
        <xdr:cNvSpPr txBox="1"/>
      </xdr:nvSpPr>
      <xdr:spPr>
        <a:xfrm>
          <a:off x="13436111" y="1315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80214</xdr:rowOff>
    </xdr:from>
    <xdr:to>
      <xdr:col>67</xdr:col>
      <xdr:colOff>101600</xdr:colOff>
      <xdr:row>79</xdr:row>
      <xdr:rowOff>10364</xdr:rowOff>
    </xdr:to>
    <xdr:sp macro="" textlink="">
      <xdr:nvSpPr>
        <xdr:cNvPr id="656" name="楕円 655"/>
        <xdr:cNvSpPr/>
      </xdr:nvSpPr>
      <xdr:spPr>
        <a:xfrm>
          <a:off x="12763500" y="1345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26891</xdr:rowOff>
    </xdr:from>
    <xdr:ext cx="469744" cy="259045"/>
    <xdr:sp macro="" textlink="">
      <xdr:nvSpPr>
        <xdr:cNvPr id="657" name="テキスト ボックス 656"/>
        <xdr:cNvSpPr txBox="1"/>
      </xdr:nvSpPr>
      <xdr:spPr>
        <a:xfrm>
          <a:off x="12579428" y="1322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21416</xdr:rowOff>
    </xdr:from>
    <xdr:to>
      <xdr:col>85</xdr:col>
      <xdr:colOff>127000</xdr:colOff>
      <xdr:row>96</xdr:row>
      <xdr:rowOff>37973</xdr:rowOff>
    </xdr:to>
    <xdr:cxnSp macro="">
      <xdr:nvCxnSpPr>
        <xdr:cNvPr id="688" name="直線コネクタ 687"/>
        <xdr:cNvCxnSpPr/>
      </xdr:nvCxnSpPr>
      <xdr:spPr>
        <a:xfrm flipV="1">
          <a:off x="15481300" y="16480616"/>
          <a:ext cx="838200" cy="1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97767</xdr:rowOff>
    </xdr:from>
    <xdr:ext cx="534377" cy="259045"/>
    <xdr:sp macro="" textlink="">
      <xdr:nvSpPr>
        <xdr:cNvPr id="689" name="公債費平均値テキスト"/>
        <xdr:cNvSpPr txBox="1"/>
      </xdr:nvSpPr>
      <xdr:spPr>
        <a:xfrm>
          <a:off x="16370300" y="16214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37940</xdr:rowOff>
    </xdr:from>
    <xdr:to>
      <xdr:col>81</xdr:col>
      <xdr:colOff>50800</xdr:colOff>
      <xdr:row>96</xdr:row>
      <xdr:rowOff>37973</xdr:rowOff>
    </xdr:to>
    <xdr:cxnSp macro="">
      <xdr:nvCxnSpPr>
        <xdr:cNvPr id="691" name="直線コネクタ 690"/>
        <xdr:cNvCxnSpPr/>
      </xdr:nvCxnSpPr>
      <xdr:spPr>
        <a:xfrm>
          <a:off x="14592300" y="16497140"/>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11771</xdr:rowOff>
    </xdr:from>
    <xdr:ext cx="534377" cy="259045"/>
    <xdr:sp macro="" textlink="">
      <xdr:nvSpPr>
        <xdr:cNvPr id="693" name="テキスト ボックス 692"/>
        <xdr:cNvSpPr txBox="1"/>
      </xdr:nvSpPr>
      <xdr:spPr>
        <a:xfrm>
          <a:off x="15214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37108</xdr:rowOff>
    </xdr:from>
    <xdr:to>
      <xdr:col>76</xdr:col>
      <xdr:colOff>114300</xdr:colOff>
      <xdr:row>96</xdr:row>
      <xdr:rowOff>37940</xdr:rowOff>
    </xdr:to>
    <xdr:cxnSp macro="">
      <xdr:nvCxnSpPr>
        <xdr:cNvPr id="694" name="直線コネクタ 693"/>
        <xdr:cNvCxnSpPr/>
      </xdr:nvCxnSpPr>
      <xdr:spPr>
        <a:xfrm>
          <a:off x="13703300" y="16496308"/>
          <a:ext cx="889000" cy="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14546</xdr:rowOff>
    </xdr:from>
    <xdr:ext cx="534377" cy="259045"/>
    <xdr:sp macro="" textlink="">
      <xdr:nvSpPr>
        <xdr:cNvPr id="696" name="テキスト ボックス 695"/>
        <xdr:cNvSpPr txBox="1"/>
      </xdr:nvSpPr>
      <xdr:spPr>
        <a:xfrm>
          <a:off x="14325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37108</xdr:rowOff>
    </xdr:from>
    <xdr:to>
      <xdr:col>71</xdr:col>
      <xdr:colOff>177800</xdr:colOff>
      <xdr:row>96</xdr:row>
      <xdr:rowOff>43182</xdr:rowOff>
    </xdr:to>
    <xdr:cxnSp macro="">
      <xdr:nvCxnSpPr>
        <xdr:cNvPr id="697" name="直線コネクタ 696"/>
        <xdr:cNvCxnSpPr/>
      </xdr:nvCxnSpPr>
      <xdr:spPr>
        <a:xfrm flipV="1">
          <a:off x="12814300" y="16496308"/>
          <a:ext cx="8890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14726</xdr:rowOff>
    </xdr:from>
    <xdr:ext cx="534377" cy="259045"/>
    <xdr:sp macro="" textlink="">
      <xdr:nvSpPr>
        <xdr:cNvPr id="699" name="テキスト ボックス 698"/>
        <xdr:cNvSpPr txBox="1"/>
      </xdr:nvSpPr>
      <xdr:spPr>
        <a:xfrm>
          <a:off x="13436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8879</xdr:rowOff>
    </xdr:from>
    <xdr:ext cx="534377" cy="259045"/>
    <xdr:sp macro="" textlink="">
      <xdr:nvSpPr>
        <xdr:cNvPr id="701" name="テキスト ボックス 700"/>
        <xdr:cNvSpPr txBox="1"/>
      </xdr:nvSpPr>
      <xdr:spPr>
        <a:xfrm>
          <a:off x="12547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142066</xdr:rowOff>
    </xdr:from>
    <xdr:to>
      <xdr:col>85</xdr:col>
      <xdr:colOff>177800</xdr:colOff>
      <xdr:row>96</xdr:row>
      <xdr:rowOff>72216</xdr:rowOff>
    </xdr:to>
    <xdr:sp macro="" textlink="">
      <xdr:nvSpPr>
        <xdr:cNvPr id="707" name="楕円 706"/>
        <xdr:cNvSpPr/>
      </xdr:nvSpPr>
      <xdr:spPr>
        <a:xfrm>
          <a:off x="16268700" y="1642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120493</xdr:rowOff>
    </xdr:from>
    <xdr:ext cx="534377" cy="259045"/>
    <xdr:sp macro="" textlink="">
      <xdr:nvSpPr>
        <xdr:cNvPr id="708" name="公債費該当値テキスト"/>
        <xdr:cNvSpPr txBox="1"/>
      </xdr:nvSpPr>
      <xdr:spPr>
        <a:xfrm>
          <a:off x="16370300" y="1640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158623</xdr:rowOff>
    </xdr:from>
    <xdr:to>
      <xdr:col>81</xdr:col>
      <xdr:colOff>101600</xdr:colOff>
      <xdr:row>96</xdr:row>
      <xdr:rowOff>88773</xdr:rowOff>
    </xdr:to>
    <xdr:sp macro="" textlink="">
      <xdr:nvSpPr>
        <xdr:cNvPr id="709" name="楕円 708"/>
        <xdr:cNvSpPr/>
      </xdr:nvSpPr>
      <xdr:spPr>
        <a:xfrm>
          <a:off x="15430500" y="1644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79900</xdr:rowOff>
    </xdr:from>
    <xdr:ext cx="534377" cy="259045"/>
    <xdr:sp macro="" textlink="">
      <xdr:nvSpPr>
        <xdr:cNvPr id="710" name="テキスト ボックス 709"/>
        <xdr:cNvSpPr txBox="1"/>
      </xdr:nvSpPr>
      <xdr:spPr>
        <a:xfrm>
          <a:off x="15214111" y="1653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158590</xdr:rowOff>
    </xdr:from>
    <xdr:to>
      <xdr:col>76</xdr:col>
      <xdr:colOff>165100</xdr:colOff>
      <xdr:row>96</xdr:row>
      <xdr:rowOff>88740</xdr:rowOff>
    </xdr:to>
    <xdr:sp macro="" textlink="">
      <xdr:nvSpPr>
        <xdr:cNvPr id="711" name="楕円 710"/>
        <xdr:cNvSpPr/>
      </xdr:nvSpPr>
      <xdr:spPr>
        <a:xfrm>
          <a:off x="14541500" y="1644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79867</xdr:rowOff>
    </xdr:from>
    <xdr:ext cx="534377" cy="259045"/>
    <xdr:sp macro="" textlink="">
      <xdr:nvSpPr>
        <xdr:cNvPr id="712" name="テキスト ボックス 711"/>
        <xdr:cNvSpPr txBox="1"/>
      </xdr:nvSpPr>
      <xdr:spPr>
        <a:xfrm>
          <a:off x="14325111" y="1653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157758</xdr:rowOff>
    </xdr:from>
    <xdr:to>
      <xdr:col>72</xdr:col>
      <xdr:colOff>38100</xdr:colOff>
      <xdr:row>96</xdr:row>
      <xdr:rowOff>87908</xdr:rowOff>
    </xdr:to>
    <xdr:sp macro="" textlink="">
      <xdr:nvSpPr>
        <xdr:cNvPr id="713" name="楕円 712"/>
        <xdr:cNvSpPr/>
      </xdr:nvSpPr>
      <xdr:spPr>
        <a:xfrm>
          <a:off x="13652500" y="1644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79035</xdr:rowOff>
    </xdr:from>
    <xdr:ext cx="534377" cy="259045"/>
    <xdr:sp macro="" textlink="">
      <xdr:nvSpPr>
        <xdr:cNvPr id="714" name="テキスト ボックス 713"/>
        <xdr:cNvSpPr txBox="1"/>
      </xdr:nvSpPr>
      <xdr:spPr>
        <a:xfrm>
          <a:off x="13436111" y="1653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163832</xdr:rowOff>
    </xdr:from>
    <xdr:to>
      <xdr:col>67</xdr:col>
      <xdr:colOff>101600</xdr:colOff>
      <xdr:row>96</xdr:row>
      <xdr:rowOff>93982</xdr:rowOff>
    </xdr:to>
    <xdr:sp macro="" textlink="">
      <xdr:nvSpPr>
        <xdr:cNvPr id="715" name="楕円 714"/>
        <xdr:cNvSpPr/>
      </xdr:nvSpPr>
      <xdr:spPr>
        <a:xfrm>
          <a:off x="12763500" y="1645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85109</xdr:rowOff>
    </xdr:from>
    <xdr:ext cx="534377" cy="259045"/>
    <xdr:sp macro="" textlink="">
      <xdr:nvSpPr>
        <xdr:cNvPr id="716" name="テキスト ボックス 715"/>
        <xdr:cNvSpPr txBox="1"/>
      </xdr:nvSpPr>
      <xdr:spPr>
        <a:xfrm>
          <a:off x="12547111" y="1654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5" name="フローチャート: 判断 754"/>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6" name="テキスト ボックス 755"/>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令和元</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令和元年東日本台風災害への災害復旧費が大幅に増加しているほか、</a:t>
          </a:r>
          <a:r>
            <a:rPr kumimoji="1" lang="ja-JP" altLang="ja-JP" sz="1100">
              <a:solidFill>
                <a:schemeClr val="dk1"/>
              </a:solidFill>
              <a:effectLst/>
              <a:latin typeface="+mn-lt"/>
              <a:ea typeface="+mn-ea"/>
              <a:cs typeface="+mn-cs"/>
            </a:rPr>
            <a:t>民生費が</a:t>
          </a:r>
          <a:r>
            <a:rPr kumimoji="1" lang="ja-JP" altLang="en-US"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8.7</a:t>
          </a:r>
          <a:r>
            <a:rPr kumimoji="1" lang="ja-JP" altLang="en-US" sz="1100">
              <a:solidFill>
                <a:schemeClr val="dk1"/>
              </a:solidFill>
              <a:effectLst/>
              <a:latin typeface="+mn-lt"/>
              <a:ea typeface="+mn-ea"/>
              <a:cs typeface="+mn-cs"/>
            </a:rPr>
            <a:t>％増となっており、この主な要因は保育料無償化に伴う施設型給付地域型保育給付等事業費の増加によるものである。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その他、農林水産業費についてについても災害復旧に関連した事業実施のため増加となった。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今後、庁舎建設や水源地拠点施設、ごみ処理施設改修など大型の施設整備事業が続き、それらにかかる市債償還のための公債費の増加傾向が続くとみられるため、歳出全体の抑制に努めていく。</a:t>
          </a:r>
          <a:endParaRPr kumimoji="1" lang="en-US" altLang="ja-JP" sz="11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栃木県鹿沼市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令和元年</a:t>
          </a:r>
          <a:r>
            <a:rPr kumimoji="1" lang="ja-JP" altLang="ja-JP" sz="1100">
              <a:solidFill>
                <a:schemeClr val="dk1"/>
              </a:solidFill>
              <a:effectLst/>
              <a:latin typeface="+mn-lt"/>
              <a:ea typeface="+mn-ea"/>
              <a:cs typeface="+mn-cs"/>
            </a:rPr>
            <a:t>度は、</a:t>
          </a:r>
          <a:r>
            <a:rPr kumimoji="1" lang="ja-JP" altLang="en-US" sz="1100">
              <a:solidFill>
                <a:schemeClr val="dk1"/>
              </a:solidFill>
              <a:effectLst/>
              <a:latin typeface="+mn-lt"/>
              <a:ea typeface="+mn-ea"/>
              <a:cs typeface="+mn-cs"/>
            </a:rPr>
            <a:t>令和元年東日本台風の災害復旧関連の事業費の増加に対応するため、</a:t>
          </a:r>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を取り崩し、</a:t>
          </a:r>
          <a:r>
            <a:rPr kumimoji="1" lang="ja-JP" altLang="ja-JP" sz="1100">
              <a:solidFill>
                <a:schemeClr val="dk1"/>
              </a:solidFill>
              <a:effectLst/>
              <a:latin typeface="+mn-lt"/>
              <a:ea typeface="+mn-ea"/>
              <a:cs typeface="+mn-cs"/>
            </a:rPr>
            <a:t>残高が標準財政規模比１</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と２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４５</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今後も</a:t>
          </a:r>
          <a:r>
            <a:rPr kumimoji="1" lang="ja-JP" altLang="ja-JP" sz="1100">
              <a:solidFill>
                <a:schemeClr val="dk1"/>
              </a:solidFill>
              <a:effectLst/>
              <a:latin typeface="+mn-lt"/>
              <a:ea typeface="+mn-ea"/>
              <a:cs typeface="+mn-cs"/>
            </a:rPr>
            <a:t>、「第５期財政健全化推進計画」に</a:t>
          </a:r>
          <a:r>
            <a:rPr kumimoji="1" lang="ja-JP" altLang="en-US" sz="1100">
              <a:solidFill>
                <a:schemeClr val="dk1"/>
              </a:solidFill>
              <a:effectLst/>
              <a:latin typeface="+mn-lt"/>
              <a:ea typeface="+mn-ea"/>
              <a:cs typeface="+mn-cs"/>
            </a:rPr>
            <a:t>基づき、</a:t>
          </a:r>
          <a:r>
            <a:rPr kumimoji="1" lang="ja-JP" altLang="ja-JP" sz="1100">
              <a:solidFill>
                <a:schemeClr val="dk1"/>
              </a:solidFill>
              <a:effectLst/>
              <a:latin typeface="+mn-lt"/>
              <a:ea typeface="+mn-ea"/>
              <a:cs typeface="+mn-cs"/>
            </a:rPr>
            <a:t>計画的な財政調整基金残高の確保に努め、安定した財政基盤の維持を図っていく。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栃木県鹿沼市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現在、各会計ともに赤字は発生していない。今後も事業の見直し・効率化を図り、財政の健全性を確保する。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42464699</v>
      </c>
      <c r="BO4" s="431"/>
      <c r="BP4" s="431"/>
      <c r="BQ4" s="431"/>
      <c r="BR4" s="431"/>
      <c r="BS4" s="431"/>
      <c r="BT4" s="431"/>
      <c r="BU4" s="432"/>
      <c r="BV4" s="430">
        <v>38407950</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4.5999999999999996</v>
      </c>
      <c r="CU4" s="437"/>
      <c r="CV4" s="437"/>
      <c r="CW4" s="437"/>
      <c r="CX4" s="437"/>
      <c r="CY4" s="437"/>
      <c r="CZ4" s="437"/>
      <c r="DA4" s="438"/>
      <c r="DB4" s="436">
        <v>4.4000000000000004</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39980203</v>
      </c>
      <c r="BO5" s="468"/>
      <c r="BP5" s="468"/>
      <c r="BQ5" s="468"/>
      <c r="BR5" s="468"/>
      <c r="BS5" s="468"/>
      <c r="BT5" s="468"/>
      <c r="BU5" s="469"/>
      <c r="BV5" s="467">
        <v>37133886</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92.3</v>
      </c>
      <c r="CU5" s="465"/>
      <c r="CV5" s="465"/>
      <c r="CW5" s="465"/>
      <c r="CX5" s="465"/>
      <c r="CY5" s="465"/>
      <c r="CZ5" s="465"/>
      <c r="DA5" s="466"/>
      <c r="DB5" s="464">
        <v>92.2</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2484496</v>
      </c>
      <c r="BO6" s="468"/>
      <c r="BP6" s="468"/>
      <c r="BQ6" s="468"/>
      <c r="BR6" s="468"/>
      <c r="BS6" s="468"/>
      <c r="BT6" s="468"/>
      <c r="BU6" s="469"/>
      <c r="BV6" s="467">
        <v>1274064</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97.8</v>
      </c>
      <c r="CU6" s="505"/>
      <c r="CV6" s="505"/>
      <c r="CW6" s="505"/>
      <c r="CX6" s="505"/>
      <c r="CY6" s="505"/>
      <c r="CZ6" s="505"/>
      <c r="DA6" s="506"/>
      <c r="DB6" s="504">
        <v>97.8</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1428811</v>
      </c>
      <c r="BO7" s="468"/>
      <c r="BP7" s="468"/>
      <c r="BQ7" s="468"/>
      <c r="BR7" s="468"/>
      <c r="BS7" s="468"/>
      <c r="BT7" s="468"/>
      <c r="BU7" s="469"/>
      <c r="BV7" s="467">
        <v>265543</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22765869</v>
      </c>
      <c r="CU7" s="468"/>
      <c r="CV7" s="468"/>
      <c r="CW7" s="468"/>
      <c r="CX7" s="468"/>
      <c r="CY7" s="468"/>
      <c r="CZ7" s="468"/>
      <c r="DA7" s="469"/>
      <c r="DB7" s="467">
        <v>22792571</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1055685</v>
      </c>
      <c r="BO8" s="468"/>
      <c r="BP8" s="468"/>
      <c r="BQ8" s="468"/>
      <c r="BR8" s="468"/>
      <c r="BS8" s="468"/>
      <c r="BT8" s="468"/>
      <c r="BU8" s="469"/>
      <c r="BV8" s="467">
        <v>1008521</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0.72</v>
      </c>
      <c r="CU8" s="508"/>
      <c r="CV8" s="508"/>
      <c r="CW8" s="508"/>
      <c r="CX8" s="508"/>
      <c r="CY8" s="508"/>
      <c r="CZ8" s="508"/>
      <c r="DA8" s="509"/>
      <c r="DB8" s="507">
        <v>0.72</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98374</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94</v>
      </c>
      <c r="AV9" s="500"/>
      <c r="AW9" s="500"/>
      <c r="AX9" s="500"/>
      <c r="AY9" s="501" t="s">
        <v>116</v>
      </c>
      <c r="AZ9" s="502"/>
      <c r="BA9" s="502"/>
      <c r="BB9" s="502"/>
      <c r="BC9" s="502"/>
      <c r="BD9" s="502"/>
      <c r="BE9" s="502"/>
      <c r="BF9" s="502"/>
      <c r="BG9" s="502"/>
      <c r="BH9" s="502"/>
      <c r="BI9" s="502"/>
      <c r="BJ9" s="502"/>
      <c r="BK9" s="502"/>
      <c r="BL9" s="502"/>
      <c r="BM9" s="503"/>
      <c r="BN9" s="467">
        <v>47164</v>
      </c>
      <c r="BO9" s="468"/>
      <c r="BP9" s="468"/>
      <c r="BQ9" s="468"/>
      <c r="BR9" s="468"/>
      <c r="BS9" s="468"/>
      <c r="BT9" s="468"/>
      <c r="BU9" s="469"/>
      <c r="BV9" s="467">
        <v>257744</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12.4</v>
      </c>
      <c r="CU9" s="465"/>
      <c r="CV9" s="465"/>
      <c r="CW9" s="465"/>
      <c r="CX9" s="465"/>
      <c r="CY9" s="465"/>
      <c r="CZ9" s="465"/>
      <c r="DA9" s="466"/>
      <c r="DB9" s="464">
        <v>13.1</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102348</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94</v>
      </c>
      <c r="AV10" s="500"/>
      <c r="AW10" s="500"/>
      <c r="AX10" s="500"/>
      <c r="AY10" s="501" t="s">
        <v>120</v>
      </c>
      <c r="AZ10" s="502"/>
      <c r="BA10" s="502"/>
      <c r="BB10" s="502"/>
      <c r="BC10" s="502"/>
      <c r="BD10" s="502"/>
      <c r="BE10" s="502"/>
      <c r="BF10" s="502"/>
      <c r="BG10" s="502"/>
      <c r="BH10" s="502"/>
      <c r="BI10" s="502"/>
      <c r="BJ10" s="502"/>
      <c r="BK10" s="502"/>
      <c r="BL10" s="502"/>
      <c r="BM10" s="503"/>
      <c r="BN10" s="467">
        <v>858189</v>
      </c>
      <c r="BO10" s="468"/>
      <c r="BP10" s="468"/>
      <c r="BQ10" s="468"/>
      <c r="BR10" s="468"/>
      <c r="BS10" s="468"/>
      <c r="BT10" s="468"/>
      <c r="BU10" s="469"/>
      <c r="BV10" s="467">
        <v>503080</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125</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12800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97288</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94</v>
      </c>
      <c r="AV12" s="500"/>
      <c r="AW12" s="500"/>
      <c r="AX12" s="500"/>
      <c r="AY12" s="501" t="s">
        <v>134</v>
      </c>
      <c r="AZ12" s="502"/>
      <c r="BA12" s="502"/>
      <c r="BB12" s="502"/>
      <c r="BC12" s="502"/>
      <c r="BD12" s="502"/>
      <c r="BE12" s="502"/>
      <c r="BF12" s="502"/>
      <c r="BG12" s="502"/>
      <c r="BH12" s="502"/>
      <c r="BI12" s="502"/>
      <c r="BJ12" s="502"/>
      <c r="BK12" s="502"/>
      <c r="BL12" s="502"/>
      <c r="BM12" s="503"/>
      <c r="BN12" s="467">
        <v>1420000</v>
      </c>
      <c r="BO12" s="468"/>
      <c r="BP12" s="468"/>
      <c r="BQ12" s="468"/>
      <c r="BR12" s="468"/>
      <c r="BS12" s="468"/>
      <c r="BT12" s="468"/>
      <c r="BU12" s="469"/>
      <c r="BV12" s="467">
        <v>200000</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128</v>
      </c>
      <c r="CU12" s="508"/>
      <c r="CV12" s="508"/>
      <c r="CW12" s="508"/>
      <c r="CX12" s="508"/>
      <c r="CY12" s="508"/>
      <c r="CZ12" s="508"/>
      <c r="DA12" s="509"/>
      <c r="DB12" s="507" t="s">
        <v>128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136</v>
      </c>
      <c r="N13" s="559"/>
      <c r="O13" s="559"/>
      <c r="P13" s="559"/>
      <c r="Q13" s="560"/>
      <c r="R13" s="551">
        <v>95809</v>
      </c>
      <c r="S13" s="552"/>
      <c r="T13" s="552"/>
      <c r="U13" s="552"/>
      <c r="V13" s="553"/>
      <c r="W13" s="483" t="s">
        <v>137</v>
      </c>
      <c r="X13" s="484"/>
      <c r="Y13" s="484"/>
      <c r="Z13" s="484"/>
      <c r="AA13" s="484"/>
      <c r="AB13" s="474"/>
      <c r="AC13" s="518">
        <v>3266</v>
      </c>
      <c r="AD13" s="519"/>
      <c r="AE13" s="519"/>
      <c r="AF13" s="519"/>
      <c r="AG13" s="561"/>
      <c r="AH13" s="518">
        <v>3491</v>
      </c>
      <c r="AI13" s="519"/>
      <c r="AJ13" s="519"/>
      <c r="AK13" s="519"/>
      <c r="AL13" s="520"/>
      <c r="AM13" s="496" t="s">
        <v>138</v>
      </c>
      <c r="AN13" s="497"/>
      <c r="AO13" s="497"/>
      <c r="AP13" s="497"/>
      <c r="AQ13" s="497"/>
      <c r="AR13" s="497"/>
      <c r="AS13" s="497"/>
      <c r="AT13" s="498"/>
      <c r="AU13" s="499" t="s">
        <v>125</v>
      </c>
      <c r="AV13" s="500"/>
      <c r="AW13" s="500"/>
      <c r="AX13" s="500"/>
      <c r="AY13" s="501" t="s">
        <v>139</v>
      </c>
      <c r="AZ13" s="502"/>
      <c r="BA13" s="502"/>
      <c r="BB13" s="502"/>
      <c r="BC13" s="502"/>
      <c r="BD13" s="502"/>
      <c r="BE13" s="502"/>
      <c r="BF13" s="502"/>
      <c r="BG13" s="502"/>
      <c r="BH13" s="502"/>
      <c r="BI13" s="502"/>
      <c r="BJ13" s="502"/>
      <c r="BK13" s="502"/>
      <c r="BL13" s="502"/>
      <c r="BM13" s="503"/>
      <c r="BN13" s="467">
        <v>-514647</v>
      </c>
      <c r="BO13" s="468"/>
      <c r="BP13" s="468"/>
      <c r="BQ13" s="468"/>
      <c r="BR13" s="468"/>
      <c r="BS13" s="468"/>
      <c r="BT13" s="468"/>
      <c r="BU13" s="469"/>
      <c r="BV13" s="467">
        <v>573624</v>
      </c>
      <c r="BW13" s="468"/>
      <c r="BX13" s="468"/>
      <c r="BY13" s="468"/>
      <c r="BZ13" s="468"/>
      <c r="CA13" s="468"/>
      <c r="CB13" s="468"/>
      <c r="CC13" s="469"/>
      <c r="CD13" s="470" t="s">
        <v>140</v>
      </c>
      <c r="CE13" s="471"/>
      <c r="CF13" s="471"/>
      <c r="CG13" s="471"/>
      <c r="CH13" s="471"/>
      <c r="CI13" s="471"/>
      <c r="CJ13" s="471"/>
      <c r="CK13" s="471"/>
      <c r="CL13" s="471"/>
      <c r="CM13" s="471"/>
      <c r="CN13" s="471"/>
      <c r="CO13" s="471"/>
      <c r="CP13" s="471"/>
      <c r="CQ13" s="471"/>
      <c r="CR13" s="471"/>
      <c r="CS13" s="472"/>
      <c r="CT13" s="464">
        <v>2.9</v>
      </c>
      <c r="CU13" s="465"/>
      <c r="CV13" s="465"/>
      <c r="CW13" s="465"/>
      <c r="CX13" s="465"/>
      <c r="CY13" s="465"/>
      <c r="CZ13" s="465"/>
      <c r="DA13" s="466"/>
      <c r="DB13" s="464">
        <v>3.1</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141</v>
      </c>
      <c r="M14" s="549"/>
      <c r="N14" s="549"/>
      <c r="O14" s="549"/>
      <c r="P14" s="549"/>
      <c r="Q14" s="550"/>
      <c r="R14" s="551">
        <v>97759</v>
      </c>
      <c r="S14" s="552"/>
      <c r="T14" s="552"/>
      <c r="U14" s="552"/>
      <c r="V14" s="553"/>
      <c r="W14" s="457"/>
      <c r="X14" s="458"/>
      <c r="Y14" s="458"/>
      <c r="Z14" s="458"/>
      <c r="AA14" s="458"/>
      <c r="AB14" s="447"/>
      <c r="AC14" s="554">
        <v>6.7</v>
      </c>
      <c r="AD14" s="555"/>
      <c r="AE14" s="555"/>
      <c r="AF14" s="555"/>
      <c r="AG14" s="556"/>
      <c r="AH14" s="554">
        <v>7.1</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142</v>
      </c>
      <c r="CE14" s="563"/>
      <c r="CF14" s="563"/>
      <c r="CG14" s="563"/>
      <c r="CH14" s="563"/>
      <c r="CI14" s="563"/>
      <c r="CJ14" s="563"/>
      <c r="CK14" s="563"/>
      <c r="CL14" s="563"/>
      <c r="CM14" s="563"/>
      <c r="CN14" s="563"/>
      <c r="CO14" s="563"/>
      <c r="CP14" s="563"/>
      <c r="CQ14" s="563"/>
      <c r="CR14" s="563"/>
      <c r="CS14" s="564"/>
      <c r="CT14" s="565" t="s">
        <v>143</v>
      </c>
      <c r="CU14" s="566"/>
      <c r="CV14" s="566"/>
      <c r="CW14" s="566"/>
      <c r="CX14" s="566"/>
      <c r="CY14" s="566"/>
      <c r="CZ14" s="566"/>
      <c r="DA14" s="567"/>
      <c r="DB14" s="565" t="s">
        <v>128</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144</v>
      </c>
      <c r="N15" s="559"/>
      <c r="O15" s="559"/>
      <c r="P15" s="559"/>
      <c r="Q15" s="560"/>
      <c r="R15" s="551">
        <v>96608</v>
      </c>
      <c r="S15" s="552"/>
      <c r="T15" s="552"/>
      <c r="U15" s="552"/>
      <c r="V15" s="553"/>
      <c r="W15" s="483" t="s">
        <v>145</v>
      </c>
      <c r="X15" s="484"/>
      <c r="Y15" s="484"/>
      <c r="Z15" s="484"/>
      <c r="AA15" s="484"/>
      <c r="AB15" s="474"/>
      <c r="AC15" s="518">
        <v>17478</v>
      </c>
      <c r="AD15" s="519"/>
      <c r="AE15" s="519"/>
      <c r="AF15" s="519"/>
      <c r="AG15" s="561"/>
      <c r="AH15" s="518">
        <v>17592</v>
      </c>
      <c r="AI15" s="519"/>
      <c r="AJ15" s="519"/>
      <c r="AK15" s="519"/>
      <c r="AL15" s="520"/>
      <c r="AM15" s="496"/>
      <c r="AN15" s="497"/>
      <c r="AO15" s="497"/>
      <c r="AP15" s="497"/>
      <c r="AQ15" s="497"/>
      <c r="AR15" s="497"/>
      <c r="AS15" s="497"/>
      <c r="AT15" s="498"/>
      <c r="AU15" s="499"/>
      <c r="AV15" s="500"/>
      <c r="AW15" s="500"/>
      <c r="AX15" s="500"/>
      <c r="AY15" s="427" t="s">
        <v>146</v>
      </c>
      <c r="AZ15" s="428"/>
      <c r="BA15" s="428"/>
      <c r="BB15" s="428"/>
      <c r="BC15" s="428"/>
      <c r="BD15" s="428"/>
      <c r="BE15" s="428"/>
      <c r="BF15" s="428"/>
      <c r="BG15" s="428"/>
      <c r="BH15" s="428"/>
      <c r="BI15" s="428"/>
      <c r="BJ15" s="428"/>
      <c r="BK15" s="428"/>
      <c r="BL15" s="428"/>
      <c r="BM15" s="429"/>
      <c r="BN15" s="430">
        <v>12701208</v>
      </c>
      <c r="BO15" s="431"/>
      <c r="BP15" s="431"/>
      <c r="BQ15" s="431"/>
      <c r="BR15" s="431"/>
      <c r="BS15" s="431"/>
      <c r="BT15" s="431"/>
      <c r="BU15" s="432"/>
      <c r="BV15" s="430">
        <v>12559394</v>
      </c>
      <c r="BW15" s="431"/>
      <c r="BX15" s="431"/>
      <c r="BY15" s="431"/>
      <c r="BZ15" s="431"/>
      <c r="CA15" s="431"/>
      <c r="CB15" s="431"/>
      <c r="CC15" s="432"/>
      <c r="CD15" s="568" t="s">
        <v>147</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148</v>
      </c>
      <c r="M16" s="579"/>
      <c r="N16" s="579"/>
      <c r="O16" s="579"/>
      <c r="P16" s="579"/>
      <c r="Q16" s="580"/>
      <c r="R16" s="571" t="s">
        <v>149</v>
      </c>
      <c r="S16" s="572"/>
      <c r="T16" s="572"/>
      <c r="U16" s="572"/>
      <c r="V16" s="573"/>
      <c r="W16" s="457"/>
      <c r="X16" s="458"/>
      <c r="Y16" s="458"/>
      <c r="Z16" s="458"/>
      <c r="AA16" s="458"/>
      <c r="AB16" s="447"/>
      <c r="AC16" s="554">
        <v>35.700000000000003</v>
      </c>
      <c r="AD16" s="555"/>
      <c r="AE16" s="555"/>
      <c r="AF16" s="555"/>
      <c r="AG16" s="556"/>
      <c r="AH16" s="554">
        <v>35.6</v>
      </c>
      <c r="AI16" s="555"/>
      <c r="AJ16" s="555"/>
      <c r="AK16" s="555"/>
      <c r="AL16" s="557"/>
      <c r="AM16" s="496"/>
      <c r="AN16" s="497"/>
      <c r="AO16" s="497"/>
      <c r="AP16" s="497"/>
      <c r="AQ16" s="497"/>
      <c r="AR16" s="497"/>
      <c r="AS16" s="497"/>
      <c r="AT16" s="498"/>
      <c r="AU16" s="499"/>
      <c r="AV16" s="500"/>
      <c r="AW16" s="500"/>
      <c r="AX16" s="500"/>
      <c r="AY16" s="501" t="s">
        <v>150</v>
      </c>
      <c r="AZ16" s="502"/>
      <c r="BA16" s="502"/>
      <c r="BB16" s="502"/>
      <c r="BC16" s="502"/>
      <c r="BD16" s="502"/>
      <c r="BE16" s="502"/>
      <c r="BF16" s="502"/>
      <c r="BG16" s="502"/>
      <c r="BH16" s="502"/>
      <c r="BI16" s="502"/>
      <c r="BJ16" s="502"/>
      <c r="BK16" s="502"/>
      <c r="BL16" s="502"/>
      <c r="BM16" s="503"/>
      <c r="BN16" s="467">
        <v>17796466</v>
      </c>
      <c r="BO16" s="468"/>
      <c r="BP16" s="468"/>
      <c r="BQ16" s="468"/>
      <c r="BR16" s="468"/>
      <c r="BS16" s="468"/>
      <c r="BT16" s="468"/>
      <c r="BU16" s="469"/>
      <c r="BV16" s="467">
        <v>17458331</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151</v>
      </c>
      <c r="N17" s="575"/>
      <c r="O17" s="575"/>
      <c r="P17" s="575"/>
      <c r="Q17" s="576"/>
      <c r="R17" s="571" t="s">
        <v>152</v>
      </c>
      <c r="S17" s="572"/>
      <c r="T17" s="572"/>
      <c r="U17" s="572"/>
      <c r="V17" s="573"/>
      <c r="W17" s="483" t="s">
        <v>153</v>
      </c>
      <c r="X17" s="484"/>
      <c r="Y17" s="484"/>
      <c r="Z17" s="484"/>
      <c r="AA17" s="484"/>
      <c r="AB17" s="474"/>
      <c r="AC17" s="518">
        <v>28170</v>
      </c>
      <c r="AD17" s="519"/>
      <c r="AE17" s="519"/>
      <c r="AF17" s="519"/>
      <c r="AG17" s="561"/>
      <c r="AH17" s="518">
        <v>28293</v>
      </c>
      <c r="AI17" s="519"/>
      <c r="AJ17" s="519"/>
      <c r="AK17" s="519"/>
      <c r="AL17" s="520"/>
      <c r="AM17" s="496"/>
      <c r="AN17" s="497"/>
      <c r="AO17" s="497"/>
      <c r="AP17" s="497"/>
      <c r="AQ17" s="497"/>
      <c r="AR17" s="497"/>
      <c r="AS17" s="497"/>
      <c r="AT17" s="498"/>
      <c r="AU17" s="499"/>
      <c r="AV17" s="500"/>
      <c r="AW17" s="500"/>
      <c r="AX17" s="500"/>
      <c r="AY17" s="501" t="s">
        <v>154</v>
      </c>
      <c r="AZ17" s="502"/>
      <c r="BA17" s="502"/>
      <c r="BB17" s="502"/>
      <c r="BC17" s="502"/>
      <c r="BD17" s="502"/>
      <c r="BE17" s="502"/>
      <c r="BF17" s="502"/>
      <c r="BG17" s="502"/>
      <c r="BH17" s="502"/>
      <c r="BI17" s="502"/>
      <c r="BJ17" s="502"/>
      <c r="BK17" s="502"/>
      <c r="BL17" s="502"/>
      <c r="BM17" s="503"/>
      <c r="BN17" s="467">
        <v>16211791</v>
      </c>
      <c r="BO17" s="468"/>
      <c r="BP17" s="468"/>
      <c r="BQ17" s="468"/>
      <c r="BR17" s="468"/>
      <c r="BS17" s="468"/>
      <c r="BT17" s="468"/>
      <c r="BU17" s="469"/>
      <c r="BV17" s="467">
        <v>16030225</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155</v>
      </c>
      <c r="C18" s="510"/>
      <c r="D18" s="510"/>
      <c r="E18" s="582"/>
      <c r="F18" s="582"/>
      <c r="G18" s="582"/>
      <c r="H18" s="582"/>
      <c r="I18" s="582"/>
      <c r="J18" s="582"/>
      <c r="K18" s="582"/>
      <c r="L18" s="583">
        <v>490.64</v>
      </c>
      <c r="M18" s="583"/>
      <c r="N18" s="583"/>
      <c r="O18" s="583"/>
      <c r="P18" s="583"/>
      <c r="Q18" s="583"/>
      <c r="R18" s="584"/>
      <c r="S18" s="584"/>
      <c r="T18" s="584"/>
      <c r="U18" s="584"/>
      <c r="V18" s="585"/>
      <c r="W18" s="485"/>
      <c r="X18" s="486"/>
      <c r="Y18" s="486"/>
      <c r="Z18" s="486"/>
      <c r="AA18" s="486"/>
      <c r="AB18" s="477"/>
      <c r="AC18" s="586">
        <v>57.6</v>
      </c>
      <c r="AD18" s="587"/>
      <c r="AE18" s="587"/>
      <c r="AF18" s="587"/>
      <c r="AG18" s="588"/>
      <c r="AH18" s="586">
        <v>57.3</v>
      </c>
      <c r="AI18" s="587"/>
      <c r="AJ18" s="587"/>
      <c r="AK18" s="587"/>
      <c r="AL18" s="589"/>
      <c r="AM18" s="496"/>
      <c r="AN18" s="497"/>
      <c r="AO18" s="497"/>
      <c r="AP18" s="497"/>
      <c r="AQ18" s="497"/>
      <c r="AR18" s="497"/>
      <c r="AS18" s="497"/>
      <c r="AT18" s="498"/>
      <c r="AU18" s="499"/>
      <c r="AV18" s="500"/>
      <c r="AW18" s="500"/>
      <c r="AX18" s="500"/>
      <c r="AY18" s="501" t="s">
        <v>156</v>
      </c>
      <c r="AZ18" s="502"/>
      <c r="BA18" s="502"/>
      <c r="BB18" s="502"/>
      <c r="BC18" s="502"/>
      <c r="BD18" s="502"/>
      <c r="BE18" s="502"/>
      <c r="BF18" s="502"/>
      <c r="BG18" s="502"/>
      <c r="BH18" s="502"/>
      <c r="BI18" s="502"/>
      <c r="BJ18" s="502"/>
      <c r="BK18" s="502"/>
      <c r="BL18" s="502"/>
      <c r="BM18" s="503"/>
      <c r="BN18" s="467">
        <v>21416619</v>
      </c>
      <c r="BO18" s="468"/>
      <c r="BP18" s="468"/>
      <c r="BQ18" s="468"/>
      <c r="BR18" s="468"/>
      <c r="BS18" s="468"/>
      <c r="BT18" s="468"/>
      <c r="BU18" s="469"/>
      <c r="BV18" s="467">
        <v>21202279</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157</v>
      </c>
      <c r="C19" s="510"/>
      <c r="D19" s="510"/>
      <c r="E19" s="582"/>
      <c r="F19" s="582"/>
      <c r="G19" s="582"/>
      <c r="H19" s="582"/>
      <c r="I19" s="582"/>
      <c r="J19" s="582"/>
      <c r="K19" s="582"/>
      <c r="L19" s="590">
        <v>201</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158</v>
      </c>
      <c r="AZ19" s="502"/>
      <c r="BA19" s="502"/>
      <c r="BB19" s="502"/>
      <c r="BC19" s="502"/>
      <c r="BD19" s="502"/>
      <c r="BE19" s="502"/>
      <c r="BF19" s="502"/>
      <c r="BG19" s="502"/>
      <c r="BH19" s="502"/>
      <c r="BI19" s="502"/>
      <c r="BJ19" s="502"/>
      <c r="BK19" s="502"/>
      <c r="BL19" s="502"/>
      <c r="BM19" s="503"/>
      <c r="BN19" s="467">
        <v>27826466</v>
      </c>
      <c r="BO19" s="468"/>
      <c r="BP19" s="468"/>
      <c r="BQ19" s="468"/>
      <c r="BR19" s="468"/>
      <c r="BS19" s="468"/>
      <c r="BT19" s="468"/>
      <c r="BU19" s="469"/>
      <c r="BV19" s="467">
        <v>25510133</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159</v>
      </c>
      <c r="C20" s="510"/>
      <c r="D20" s="510"/>
      <c r="E20" s="582"/>
      <c r="F20" s="582"/>
      <c r="G20" s="582"/>
      <c r="H20" s="582"/>
      <c r="I20" s="582"/>
      <c r="J20" s="582"/>
      <c r="K20" s="582"/>
      <c r="L20" s="590">
        <v>35079</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160</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161</v>
      </c>
      <c r="C22" s="605"/>
      <c r="D22" s="606"/>
      <c r="E22" s="479" t="s">
        <v>1</v>
      </c>
      <c r="F22" s="484"/>
      <c r="G22" s="484"/>
      <c r="H22" s="484"/>
      <c r="I22" s="484"/>
      <c r="J22" s="484"/>
      <c r="K22" s="474"/>
      <c r="L22" s="479" t="s">
        <v>162</v>
      </c>
      <c r="M22" s="484"/>
      <c r="N22" s="484"/>
      <c r="O22" s="484"/>
      <c r="P22" s="474"/>
      <c r="Q22" s="613" t="s">
        <v>163</v>
      </c>
      <c r="R22" s="614"/>
      <c r="S22" s="614"/>
      <c r="T22" s="614"/>
      <c r="U22" s="614"/>
      <c r="V22" s="615"/>
      <c r="W22" s="619" t="s">
        <v>164</v>
      </c>
      <c r="X22" s="605"/>
      <c r="Y22" s="606"/>
      <c r="Z22" s="479" t="s">
        <v>1</v>
      </c>
      <c r="AA22" s="484"/>
      <c r="AB22" s="484"/>
      <c r="AC22" s="484"/>
      <c r="AD22" s="484"/>
      <c r="AE22" s="484"/>
      <c r="AF22" s="484"/>
      <c r="AG22" s="474"/>
      <c r="AH22" s="632" t="s">
        <v>165</v>
      </c>
      <c r="AI22" s="484"/>
      <c r="AJ22" s="484"/>
      <c r="AK22" s="484"/>
      <c r="AL22" s="474"/>
      <c r="AM22" s="632" t="s">
        <v>166</v>
      </c>
      <c r="AN22" s="633"/>
      <c r="AO22" s="633"/>
      <c r="AP22" s="633"/>
      <c r="AQ22" s="633"/>
      <c r="AR22" s="634"/>
      <c r="AS22" s="613" t="s">
        <v>163</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167</v>
      </c>
      <c r="AZ23" s="428"/>
      <c r="BA23" s="428"/>
      <c r="BB23" s="428"/>
      <c r="BC23" s="428"/>
      <c r="BD23" s="428"/>
      <c r="BE23" s="428"/>
      <c r="BF23" s="428"/>
      <c r="BG23" s="428"/>
      <c r="BH23" s="428"/>
      <c r="BI23" s="428"/>
      <c r="BJ23" s="428"/>
      <c r="BK23" s="428"/>
      <c r="BL23" s="428"/>
      <c r="BM23" s="429"/>
      <c r="BN23" s="467">
        <v>26059676</v>
      </c>
      <c r="BO23" s="468"/>
      <c r="BP23" s="468"/>
      <c r="BQ23" s="468"/>
      <c r="BR23" s="468"/>
      <c r="BS23" s="468"/>
      <c r="BT23" s="468"/>
      <c r="BU23" s="469"/>
      <c r="BV23" s="467">
        <v>26665160</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168</v>
      </c>
      <c r="F24" s="497"/>
      <c r="G24" s="497"/>
      <c r="H24" s="497"/>
      <c r="I24" s="497"/>
      <c r="J24" s="497"/>
      <c r="K24" s="498"/>
      <c r="L24" s="518">
        <v>1</v>
      </c>
      <c r="M24" s="519"/>
      <c r="N24" s="519"/>
      <c r="O24" s="519"/>
      <c r="P24" s="561"/>
      <c r="Q24" s="518">
        <v>9500</v>
      </c>
      <c r="R24" s="519"/>
      <c r="S24" s="519"/>
      <c r="T24" s="519"/>
      <c r="U24" s="519"/>
      <c r="V24" s="561"/>
      <c r="W24" s="620"/>
      <c r="X24" s="608"/>
      <c r="Y24" s="609"/>
      <c r="Z24" s="517" t="s">
        <v>169</v>
      </c>
      <c r="AA24" s="497"/>
      <c r="AB24" s="497"/>
      <c r="AC24" s="497"/>
      <c r="AD24" s="497"/>
      <c r="AE24" s="497"/>
      <c r="AF24" s="497"/>
      <c r="AG24" s="498"/>
      <c r="AH24" s="518">
        <v>789</v>
      </c>
      <c r="AI24" s="519"/>
      <c r="AJ24" s="519"/>
      <c r="AK24" s="519"/>
      <c r="AL24" s="561"/>
      <c r="AM24" s="518">
        <v>2429331</v>
      </c>
      <c r="AN24" s="519"/>
      <c r="AO24" s="519"/>
      <c r="AP24" s="519"/>
      <c r="AQ24" s="519"/>
      <c r="AR24" s="561"/>
      <c r="AS24" s="518">
        <v>3079</v>
      </c>
      <c r="AT24" s="519"/>
      <c r="AU24" s="519"/>
      <c r="AV24" s="519"/>
      <c r="AW24" s="519"/>
      <c r="AX24" s="520"/>
      <c r="AY24" s="640" t="s">
        <v>170</v>
      </c>
      <c r="AZ24" s="641"/>
      <c r="BA24" s="641"/>
      <c r="BB24" s="641"/>
      <c r="BC24" s="641"/>
      <c r="BD24" s="641"/>
      <c r="BE24" s="641"/>
      <c r="BF24" s="641"/>
      <c r="BG24" s="641"/>
      <c r="BH24" s="641"/>
      <c r="BI24" s="641"/>
      <c r="BJ24" s="641"/>
      <c r="BK24" s="641"/>
      <c r="BL24" s="641"/>
      <c r="BM24" s="642"/>
      <c r="BN24" s="467">
        <v>19101692</v>
      </c>
      <c r="BO24" s="468"/>
      <c r="BP24" s="468"/>
      <c r="BQ24" s="468"/>
      <c r="BR24" s="468"/>
      <c r="BS24" s="468"/>
      <c r="BT24" s="468"/>
      <c r="BU24" s="469"/>
      <c r="BV24" s="467">
        <v>19120710</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171</v>
      </c>
      <c r="F25" s="497"/>
      <c r="G25" s="497"/>
      <c r="H25" s="497"/>
      <c r="I25" s="497"/>
      <c r="J25" s="497"/>
      <c r="K25" s="498"/>
      <c r="L25" s="518">
        <v>1</v>
      </c>
      <c r="M25" s="519"/>
      <c r="N25" s="519"/>
      <c r="O25" s="519"/>
      <c r="P25" s="561"/>
      <c r="Q25" s="518">
        <v>7733</v>
      </c>
      <c r="R25" s="519"/>
      <c r="S25" s="519"/>
      <c r="T25" s="519"/>
      <c r="U25" s="519"/>
      <c r="V25" s="561"/>
      <c r="W25" s="620"/>
      <c r="X25" s="608"/>
      <c r="Y25" s="609"/>
      <c r="Z25" s="517" t="s">
        <v>172</v>
      </c>
      <c r="AA25" s="497"/>
      <c r="AB25" s="497"/>
      <c r="AC25" s="497"/>
      <c r="AD25" s="497"/>
      <c r="AE25" s="497"/>
      <c r="AF25" s="497"/>
      <c r="AG25" s="498"/>
      <c r="AH25" s="518">
        <v>129</v>
      </c>
      <c r="AI25" s="519"/>
      <c r="AJ25" s="519"/>
      <c r="AK25" s="519"/>
      <c r="AL25" s="561"/>
      <c r="AM25" s="518">
        <v>378486</v>
      </c>
      <c r="AN25" s="519"/>
      <c r="AO25" s="519"/>
      <c r="AP25" s="519"/>
      <c r="AQ25" s="519"/>
      <c r="AR25" s="561"/>
      <c r="AS25" s="518">
        <v>2934</v>
      </c>
      <c r="AT25" s="519"/>
      <c r="AU25" s="519"/>
      <c r="AV25" s="519"/>
      <c r="AW25" s="519"/>
      <c r="AX25" s="520"/>
      <c r="AY25" s="427" t="s">
        <v>173</v>
      </c>
      <c r="AZ25" s="428"/>
      <c r="BA25" s="428"/>
      <c r="BB25" s="428"/>
      <c r="BC25" s="428"/>
      <c r="BD25" s="428"/>
      <c r="BE25" s="428"/>
      <c r="BF25" s="428"/>
      <c r="BG25" s="428"/>
      <c r="BH25" s="428"/>
      <c r="BI25" s="428"/>
      <c r="BJ25" s="428"/>
      <c r="BK25" s="428"/>
      <c r="BL25" s="428"/>
      <c r="BM25" s="429"/>
      <c r="BN25" s="430">
        <v>3082320</v>
      </c>
      <c r="BO25" s="431"/>
      <c r="BP25" s="431"/>
      <c r="BQ25" s="431"/>
      <c r="BR25" s="431"/>
      <c r="BS25" s="431"/>
      <c r="BT25" s="431"/>
      <c r="BU25" s="432"/>
      <c r="BV25" s="430">
        <v>3423289</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174</v>
      </c>
      <c r="F26" s="497"/>
      <c r="G26" s="497"/>
      <c r="H26" s="497"/>
      <c r="I26" s="497"/>
      <c r="J26" s="497"/>
      <c r="K26" s="498"/>
      <c r="L26" s="518">
        <v>1</v>
      </c>
      <c r="M26" s="519"/>
      <c r="N26" s="519"/>
      <c r="O26" s="519"/>
      <c r="P26" s="561"/>
      <c r="Q26" s="518">
        <v>6289</v>
      </c>
      <c r="R26" s="519"/>
      <c r="S26" s="519"/>
      <c r="T26" s="519"/>
      <c r="U26" s="519"/>
      <c r="V26" s="561"/>
      <c r="W26" s="620"/>
      <c r="X26" s="608"/>
      <c r="Y26" s="609"/>
      <c r="Z26" s="517" t="s">
        <v>175</v>
      </c>
      <c r="AA26" s="630"/>
      <c r="AB26" s="630"/>
      <c r="AC26" s="630"/>
      <c r="AD26" s="630"/>
      <c r="AE26" s="630"/>
      <c r="AF26" s="630"/>
      <c r="AG26" s="631"/>
      <c r="AH26" s="518">
        <v>63</v>
      </c>
      <c r="AI26" s="519"/>
      <c r="AJ26" s="519"/>
      <c r="AK26" s="519"/>
      <c r="AL26" s="561"/>
      <c r="AM26" s="518">
        <v>204750</v>
      </c>
      <c r="AN26" s="519"/>
      <c r="AO26" s="519"/>
      <c r="AP26" s="519"/>
      <c r="AQ26" s="519"/>
      <c r="AR26" s="561"/>
      <c r="AS26" s="518">
        <v>3250</v>
      </c>
      <c r="AT26" s="519"/>
      <c r="AU26" s="519"/>
      <c r="AV26" s="519"/>
      <c r="AW26" s="519"/>
      <c r="AX26" s="520"/>
      <c r="AY26" s="470" t="s">
        <v>176</v>
      </c>
      <c r="AZ26" s="471"/>
      <c r="BA26" s="471"/>
      <c r="BB26" s="471"/>
      <c r="BC26" s="471"/>
      <c r="BD26" s="471"/>
      <c r="BE26" s="471"/>
      <c r="BF26" s="471"/>
      <c r="BG26" s="471"/>
      <c r="BH26" s="471"/>
      <c r="BI26" s="471"/>
      <c r="BJ26" s="471"/>
      <c r="BK26" s="471"/>
      <c r="BL26" s="471"/>
      <c r="BM26" s="472"/>
      <c r="BN26" s="467" t="s">
        <v>128</v>
      </c>
      <c r="BO26" s="468"/>
      <c r="BP26" s="468"/>
      <c r="BQ26" s="468"/>
      <c r="BR26" s="468"/>
      <c r="BS26" s="468"/>
      <c r="BT26" s="468"/>
      <c r="BU26" s="469"/>
      <c r="BV26" s="467" t="s">
        <v>143</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177</v>
      </c>
      <c r="F27" s="497"/>
      <c r="G27" s="497"/>
      <c r="H27" s="497"/>
      <c r="I27" s="497"/>
      <c r="J27" s="497"/>
      <c r="K27" s="498"/>
      <c r="L27" s="518">
        <v>1</v>
      </c>
      <c r="M27" s="519"/>
      <c r="N27" s="519"/>
      <c r="O27" s="519"/>
      <c r="P27" s="561"/>
      <c r="Q27" s="518">
        <v>5300</v>
      </c>
      <c r="R27" s="519"/>
      <c r="S27" s="519"/>
      <c r="T27" s="519"/>
      <c r="U27" s="519"/>
      <c r="V27" s="561"/>
      <c r="W27" s="620"/>
      <c r="X27" s="608"/>
      <c r="Y27" s="609"/>
      <c r="Z27" s="517" t="s">
        <v>178</v>
      </c>
      <c r="AA27" s="497"/>
      <c r="AB27" s="497"/>
      <c r="AC27" s="497"/>
      <c r="AD27" s="497"/>
      <c r="AE27" s="497"/>
      <c r="AF27" s="497"/>
      <c r="AG27" s="498"/>
      <c r="AH27" s="518">
        <v>14</v>
      </c>
      <c r="AI27" s="519"/>
      <c r="AJ27" s="519"/>
      <c r="AK27" s="519"/>
      <c r="AL27" s="561"/>
      <c r="AM27" s="518">
        <v>53186</v>
      </c>
      <c r="AN27" s="519"/>
      <c r="AO27" s="519"/>
      <c r="AP27" s="519"/>
      <c r="AQ27" s="519"/>
      <c r="AR27" s="561"/>
      <c r="AS27" s="518">
        <v>3799</v>
      </c>
      <c r="AT27" s="519"/>
      <c r="AU27" s="519"/>
      <c r="AV27" s="519"/>
      <c r="AW27" s="519"/>
      <c r="AX27" s="520"/>
      <c r="AY27" s="562" t="s">
        <v>179</v>
      </c>
      <c r="AZ27" s="563"/>
      <c r="BA27" s="563"/>
      <c r="BB27" s="563"/>
      <c r="BC27" s="563"/>
      <c r="BD27" s="563"/>
      <c r="BE27" s="563"/>
      <c r="BF27" s="563"/>
      <c r="BG27" s="563"/>
      <c r="BH27" s="563"/>
      <c r="BI27" s="563"/>
      <c r="BJ27" s="563"/>
      <c r="BK27" s="563"/>
      <c r="BL27" s="563"/>
      <c r="BM27" s="564"/>
      <c r="BN27" s="643">
        <v>1545396</v>
      </c>
      <c r="BO27" s="644"/>
      <c r="BP27" s="644"/>
      <c r="BQ27" s="644"/>
      <c r="BR27" s="644"/>
      <c r="BS27" s="644"/>
      <c r="BT27" s="644"/>
      <c r="BU27" s="645"/>
      <c r="BV27" s="643">
        <v>1545340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180</v>
      </c>
      <c r="F28" s="497"/>
      <c r="G28" s="497"/>
      <c r="H28" s="497"/>
      <c r="I28" s="497"/>
      <c r="J28" s="497"/>
      <c r="K28" s="498"/>
      <c r="L28" s="518">
        <v>1</v>
      </c>
      <c r="M28" s="519"/>
      <c r="N28" s="519"/>
      <c r="O28" s="519"/>
      <c r="P28" s="561"/>
      <c r="Q28" s="518">
        <v>4450</v>
      </c>
      <c r="R28" s="519"/>
      <c r="S28" s="519"/>
      <c r="T28" s="519"/>
      <c r="U28" s="519"/>
      <c r="V28" s="561"/>
      <c r="W28" s="620"/>
      <c r="X28" s="608"/>
      <c r="Y28" s="609"/>
      <c r="Z28" s="517" t="s">
        <v>181</v>
      </c>
      <c r="AA28" s="497"/>
      <c r="AB28" s="497"/>
      <c r="AC28" s="497"/>
      <c r="AD28" s="497"/>
      <c r="AE28" s="497"/>
      <c r="AF28" s="497"/>
      <c r="AG28" s="498"/>
      <c r="AH28" s="518" t="s">
        <v>143</v>
      </c>
      <c r="AI28" s="519"/>
      <c r="AJ28" s="519"/>
      <c r="AK28" s="519"/>
      <c r="AL28" s="561"/>
      <c r="AM28" s="518" t="s">
        <v>128</v>
      </c>
      <c r="AN28" s="519"/>
      <c r="AO28" s="519"/>
      <c r="AP28" s="519"/>
      <c r="AQ28" s="519"/>
      <c r="AR28" s="561"/>
      <c r="AS28" s="518" t="s">
        <v>128</v>
      </c>
      <c r="AT28" s="519"/>
      <c r="AU28" s="519"/>
      <c r="AV28" s="519"/>
      <c r="AW28" s="519"/>
      <c r="AX28" s="520"/>
      <c r="AY28" s="646" t="s">
        <v>182</v>
      </c>
      <c r="AZ28" s="647"/>
      <c r="BA28" s="647"/>
      <c r="BB28" s="648"/>
      <c r="BC28" s="427" t="s">
        <v>48</v>
      </c>
      <c r="BD28" s="428"/>
      <c r="BE28" s="428"/>
      <c r="BF28" s="428"/>
      <c r="BG28" s="428"/>
      <c r="BH28" s="428"/>
      <c r="BI28" s="428"/>
      <c r="BJ28" s="428"/>
      <c r="BK28" s="428"/>
      <c r="BL28" s="428"/>
      <c r="BM28" s="429"/>
      <c r="BN28" s="430">
        <v>3533862</v>
      </c>
      <c r="BO28" s="431"/>
      <c r="BP28" s="431"/>
      <c r="BQ28" s="431"/>
      <c r="BR28" s="431"/>
      <c r="BS28" s="431"/>
      <c r="BT28" s="431"/>
      <c r="BU28" s="432"/>
      <c r="BV28" s="430">
        <v>4095673</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183</v>
      </c>
      <c r="F29" s="497"/>
      <c r="G29" s="497"/>
      <c r="H29" s="497"/>
      <c r="I29" s="497"/>
      <c r="J29" s="497"/>
      <c r="K29" s="498"/>
      <c r="L29" s="518">
        <v>22</v>
      </c>
      <c r="M29" s="519"/>
      <c r="N29" s="519"/>
      <c r="O29" s="519"/>
      <c r="P29" s="561"/>
      <c r="Q29" s="518">
        <v>4200</v>
      </c>
      <c r="R29" s="519"/>
      <c r="S29" s="519"/>
      <c r="T29" s="519"/>
      <c r="U29" s="519"/>
      <c r="V29" s="561"/>
      <c r="W29" s="621"/>
      <c r="X29" s="622"/>
      <c r="Y29" s="623"/>
      <c r="Z29" s="517" t="s">
        <v>184</v>
      </c>
      <c r="AA29" s="497"/>
      <c r="AB29" s="497"/>
      <c r="AC29" s="497"/>
      <c r="AD29" s="497"/>
      <c r="AE29" s="497"/>
      <c r="AF29" s="497"/>
      <c r="AG29" s="498"/>
      <c r="AH29" s="518">
        <v>803</v>
      </c>
      <c r="AI29" s="519"/>
      <c r="AJ29" s="519"/>
      <c r="AK29" s="519"/>
      <c r="AL29" s="561"/>
      <c r="AM29" s="518">
        <v>2482517</v>
      </c>
      <c r="AN29" s="519"/>
      <c r="AO29" s="519"/>
      <c r="AP29" s="519"/>
      <c r="AQ29" s="519"/>
      <c r="AR29" s="561"/>
      <c r="AS29" s="518">
        <v>3092</v>
      </c>
      <c r="AT29" s="519"/>
      <c r="AU29" s="519"/>
      <c r="AV29" s="519"/>
      <c r="AW29" s="519"/>
      <c r="AX29" s="520"/>
      <c r="AY29" s="649"/>
      <c r="AZ29" s="650"/>
      <c r="BA29" s="650"/>
      <c r="BB29" s="651"/>
      <c r="BC29" s="501" t="s">
        <v>185</v>
      </c>
      <c r="BD29" s="502"/>
      <c r="BE29" s="502"/>
      <c r="BF29" s="502"/>
      <c r="BG29" s="502"/>
      <c r="BH29" s="502"/>
      <c r="BI29" s="502"/>
      <c r="BJ29" s="502"/>
      <c r="BK29" s="502"/>
      <c r="BL29" s="502"/>
      <c r="BM29" s="503"/>
      <c r="BN29" s="467">
        <v>312480</v>
      </c>
      <c r="BO29" s="468"/>
      <c r="BP29" s="468"/>
      <c r="BQ29" s="468"/>
      <c r="BR29" s="468"/>
      <c r="BS29" s="468"/>
      <c r="BT29" s="468"/>
      <c r="BU29" s="469"/>
      <c r="BV29" s="467">
        <v>311856</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186</v>
      </c>
      <c r="X30" s="628"/>
      <c r="Y30" s="628"/>
      <c r="Z30" s="628"/>
      <c r="AA30" s="628"/>
      <c r="AB30" s="628"/>
      <c r="AC30" s="628"/>
      <c r="AD30" s="628"/>
      <c r="AE30" s="628"/>
      <c r="AF30" s="628"/>
      <c r="AG30" s="629"/>
      <c r="AH30" s="586">
        <v>99.3</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5499031</v>
      </c>
      <c r="BO30" s="644"/>
      <c r="BP30" s="644"/>
      <c r="BQ30" s="644"/>
      <c r="BR30" s="644"/>
      <c r="BS30" s="644"/>
      <c r="BT30" s="644"/>
      <c r="BU30" s="645"/>
      <c r="BV30" s="643">
        <v>5658438</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193</v>
      </c>
      <c r="D33" s="491"/>
      <c r="E33" s="456" t="s">
        <v>194</v>
      </c>
      <c r="F33" s="456"/>
      <c r="G33" s="456"/>
      <c r="H33" s="456"/>
      <c r="I33" s="456"/>
      <c r="J33" s="456"/>
      <c r="K33" s="456"/>
      <c r="L33" s="456"/>
      <c r="M33" s="456"/>
      <c r="N33" s="456"/>
      <c r="O33" s="456"/>
      <c r="P33" s="456"/>
      <c r="Q33" s="456"/>
      <c r="R33" s="456"/>
      <c r="S33" s="456"/>
      <c r="T33" s="216"/>
      <c r="U33" s="491" t="s">
        <v>195</v>
      </c>
      <c r="V33" s="491"/>
      <c r="W33" s="456" t="s">
        <v>196</v>
      </c>
      <c r="X33" s="456"/>
      <c r="Y33" s="456"/>
      <c r="Z33" s="456"/>
      <c r="AA33" s="456"/>
      <c r="AB33" s="456"/>
      <c r="AC33" s="456"/>
      <c r="AD33" s="456"/>
      <c r="AE33" s="456"/>
      <c r="AF33" s="456"/>
      <c r="AG33" s="456"/>
      <c r="AH33" s="456"/>
      <c r="AI33" s="456"/>
      <c r="AJ33" s="456"/>
      <c r="AK33" s="456"/>
      <c r="AL33" s="216"/>
      <c r="AM33" s="491" t="s">
        <v>193</v>
      </c>
      <c r="AN33" s="491"/>
      <c r="AO33" s="456" t="s">
        <v>194</v>
      </c>
      <c r="AP33" s="456"/>
      <c r="AQ33" s="456"/>
      <c r="AR33" s="456"/>
      <c r="AS33" s="456"/>
      <c r="AT33" s="456"/>
      <c r="AU33" s="456"/>
      <c r="AV33" s="456"/>
      <c r="AW33" s="456"/>
      <c r="AX33" s="456"/>
      <c r="AY33" s="456"/>
      <c r="AZ33" s="456"/>
      <c r="BA33" s="456"/>
      <c r="BB33" s="456"/>
      <c r="BC33" s="456"/>
      <c r="BD33" s="217"/>
      <c r="BE33" s="456" t="s">
        <v>197</v>
      </c>
      <c r="BF33" s="456"/>
      <c r="BG33" s="456" t="s">
        <v>198</v>
      </c>
      <c r="BH33" s="456"/>
      <c r="BI33" s="456"/>
      <c r="BJ33" s="456"/>
      <c r="BK33" s="456"/>
      <c r="BL33" s="456"/>
      <c r="BM33" s="456"/>
      <c r="BN33" s="456"/>
      <c r="BO33" s="456"/>
      <c r="BP33" s="456"/>
      <c r="BQ33" s="456"/>
      <c r="BR33" s="456"/>
      <c r="BS33" s="456"/>
      <c r="BT33" s="456"/>
      <c r="BU33" s="456"/>
      <c r="BV33" s="217"/>
      <c r="BW33" s="491" t="s">
        <v>197</v>
      </c>
      <c r="BX33" s="491"/>
      <c r="BY33" s="456" t="s">
        <v>199</v>
      </c>
      <c r="BZ33" s="456"/>
      <c r="CA33" s="456"/>
      <c r="CB33" s="456"/>
      <c r="CC33" s="456"/>
      <c r="CD33" s="456"/>
      <c r="CE33" s="456"/>
      <c r="CF33" s="456"/>
      <c r="CG33" s="456"/>
      <c r="CH33" s="456"/>
      <c r="CI33" s="456"/>
      <c r="CJ33" s="456"/>
      <c r="CK33" s="456"/>
      <c r="CL33" s="456"/>
      <c r="CM33" s="456"/>
      <c r="CN33" s="216"/>
      <c r="CO33" s="491" t="s">
        <v>195</v>
      </c>
      <c r="CP33" s="491"/>
      <c r="CQ33" s="456" t="s">
        <v>200</v>
      </c>
      <c r="CR33" s="456"/>
      <c r="CS33" s="456"/>
      <c r="CT33" s="456"/>
      <c r="CU33" s="456"/>
      <c r="CV33" s="456"/>
      <c r="CW33" s="456"/>
      <c r="CX33" s="456"/>
      <c r="CY33" s="456"/>
      <c r="CZ33" s="456"/>
      <c r="DA33" s="456"/>
      <c r="DB33" s="456"/>
      <c r="DC33" s="456"/>
      <c r="DD33" s="456"/>
      <c r="DE33" s="456"/>
      <c r="DF33" s="216"/>
      <c r="DG33" s="655" t="s">
        <v>201</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IF('各会計、関係団体の財政状況及び健全化判断比率'!B32="","",'各会計、関係団体の財政状況及び健全化判断比率'!B32)</f>
        <v>公設地方卸売市場事業費特別会計</v>
      </c>
      <c r="BH34" s="657"/>
      <c r="BI34" s="657"/>
      <c r="BJ34" s="657"/>
      <c r="BK34" s="657"/>
      <c r="BL34" s="657"/>
      <c r="BM34" s="657"/>
      <c r="BN34" s="657"/>
      <c r="BO34" s="657"/>
      <c r="BP34" s="657"/>
      <c r="BQ34" s="657"/>
      <c r="BR34" s="657"/>
      <c r="BS34" s="657"/>
      <c r="BT34" s="657"/>
      <c r="BU34" s="657"/>
      <c r="BV34" s="214"/>
      <c r="BW34" s="656">
        <f>IF(BY34="","",MAX(C34:D43,U34:V43,AM34:AN43,BE34:BF43)+1)</f>
        <v>9</v>
      </c>
      <c r="BX34" s="656"/>
      <c r="BY34" s="657" t="str">
        <f>IF('各会計、関係団体の財政状況及び健全化判断比率'!B68="","",'各会計、関係団体の財政状況及び健全化判断比率'!B68)</f>
        <v>栃木県市町村総合事務組合（一般会計）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15</v>
      </c>
      <c r="CP34" s="656"/>
      <c r="CQ34" s="657" t="str">
        <f>IF('各会計、関係団体の財政状況及び健全化判断比率'!BS7="","",'各会計、関係団体の財政状況及び健全化判断比率'!BS7)</f>
        <v>鹿沼市農業公社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7</v>
      </c>
      <c r="BF35" s="656"/>
      <c r="BG35" s="657" t="str">
        <f>IF('各会計、関係団体の財政状況及び健全化判断比率'!B33="","",'各会計、関係団体の財政状況及び健全化判断比率'!B33)</f>
        <v>公共下水道事業費特別会計</v>
      </c>
      <c r="BH35" s="657"/>
      <c r="BI35" s="657"/>
      <c r="BJ35" s="657"/>
      <c r="BK35" s="657"/>
      <c r="BL35" s="657"/>
      <c r="BM35" s="657"/>
      <c r="BN35" s="657"/>
      <c r="BO35" s="657"/>
      <c r="BP35" s="657"/>
      <c r="BQ35" s="657"/>
      <c r="BR35" s="657"/>
      <c r="BS35" s="657"/>
      <c r="BT35" s="657"/>
      <c r="BU35" s="657"/>
      <c r="BV35" s="214"/>
      <c r="BW35" s="656">
        <f t="shared" ref="BW35:BW43" si="2">IF(BY35="","",BW34+1)</f>
        <v>10</v>
      </c>
      <c r="BX35" s="656"/>
      <c r="BY35" s="657" t="str">
        <f>IF('各会計、関係団体の財政状況及び健全化判断比率'!B69="","",'各会計、関係団体の財政状況及び健全化判断比率'!B69)</f>
        <v>栃木県市町村総合事務組合（特別会計）</v>
      </c>
      <c r="BZ35" s="657"/>
      <c r="CA35" s="657"/>
      <c r="CB35" s="657"/>
      <c r="CC35" s="657"/>
      <c r="CD35" s="657"/>
      <c r="CE35" s="657"/>
      <c r="CF35" s="657"/>
      <c r="CG35" s="657"/>
      <c r="CH35" s="657"/>
      <c r="CI35" s="657"/>
      <c r="CJ35" s="657"/>
      <c r="CK35" s="657"/>
      <c r="CL35" s="657"/>
      <c r="CM35" s="657"/>
      <c r="CN35" s="214"/>
      <c r="CO35" s="656">
        <f t="shared" ref="CO35:CO43" si="3">IF(CQ35="","",CO34+1)</f>
        <v>16</v>
      </c>
      <c r="CP35" s="656"/>
      <c r="CQ35" s="657" t="str">
        <f>IF('各会計、関係団体の財政状況及び健全化判断比率'!BS8="","",'各会計、関係団体の財政状況及び健全化判断比率'!BS8)</f>
        <v>鹿沼市花木センター公社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〇</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8</v>
      </c>
      <c r="BF36" s="656"/>
      <c r="BG36" s="657" t="str">
        <f>IF('各会計、関係団体の財政状況及び健全化判断比率'!B34="","",'各会計、関係団体の財政状況及び健全化判断比率'!B34)</f>
        <v>農業集落排水事業費特別会計</v>
      </c>
      <c r="BH36" s="657"/>
      <c r="BI36" s="657"/>
      <c r="BJ36" s="657"/>
      <c r="BK36" s="657"/>
      <c r="BL36" s="657"/>
      <c r="BM36" s="657"/>
      <c r="BN36" s="657"/>
      <c r="BO36" s="657"/>
      <c r="BP36" s="657"/>
      <c r="BQ36" s="657"/>
      <c r="BR36" s="657"/>
      <c r="BS36" s="657"/>
      <c r="BT36" s="657"/>
      <c r="BU36" s="657"/>
      <c r="BV36" s="214"/>
      <c r="BW36" s="656">
        <f t="shared" si="2"/>
        <v>11</v>
      </c>
      <c r="BX36" s="656"/>
      <c r="BY36" s="657" t="str">
        <f>IF('各会計、関係団体の財政状況及び健全化判断比率'!B70="","",'各会計、関係団体の財政状況及び健全化判断比率'!B70)</f>
        <v>栃木県後期高齢者医療広域連合（一般会計）</v>
      </c>
      <c r="BZ36" s="657"/>
      <c r="CA36" s="657"/>
      <c r="CB36" s="657"/>
      <c r="CC36" s="657"/>
      <c r="CD36" s="657"/>
      <c r="CE36" s="657"/>
      <c r="CF36" s="657"/>
      <c r="CG36" s="657"/>
      <c r="CH36" s="657"/>
      <c r="CI36" s="657"/>
      <c r="CJ36" s="657"/>
      <c r="CK36" s="657"/>
      <c r="CL36" s="657"/>
      <c r="CM36" s="657"/>
      <c r="CN36" s="214"/>
      <c r="CO36" s="656">
        <f t="shared" si="3"/>
        <v>17</v>
      </c>
      <c r="CP36" s="656"/>
      <c r="CQ36" s="657" t="str">
        <f>IF('各会計、関係団体の財政状況及び健全化判断比率'!BS9="","",'各会計、関係団体の財政状況及び健全化判断比率'!BS9)</f>
        <v>かぬま文化・スポーツ振興財団</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12</v>
      </c>
      <c r="BX37" s="656"/>
      <c r="BY37" s="657" t="str">
        <f>IF('各会計、関係団体の財政状況及び健全化判断比率'!B71="","",'各会計、関係団体の財政状況及び健全化判断比率'!B71)</f>
        <v>栃木県後期高齢者医療広域連合（後期高齢者医療特別会計）</v>
      </c>
      <c r="BZ37" s="657"/>
      <c r="CA37" s="657"/>
      <c r="CB37" s="657"/>
      <c r="CC37" s="657"/>
      <c r="CD37" s="657"/>
      <c r="CE37" s="657"/>
      <c r="CF37" s="657"/>
      <c r="CG37" s="657"/>
      <c r="CH37" s="657"/>
      <c r="CI37" s="657"/>
      <c r="CJ37" s="657"/>
      <c r="CK37" s="657"/>
      <c r="CL37" s="657"/>
      <c r="CM37" s="657"/>
      <c r="CN37" s="214"/>
      <c r="CO37" s="656">
        <f t="shared" si="3"/>
        <v>18</v>
      </c>
      <c r="CP37" s="656"/>
      <c r="CQ37" s="657" t="str">
        <f>IF('各会計、関係団体の財政状況及び健全化判断比率'!BS10="","",'各会計、関係団体の財政状況及び健全化判断比率'!BS10)</f>
        <v>鹿沼総合食品卸売</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13</v>
      </c>
      <c r="BX38" s="656"/>
      <c r="BY38" s="657" t="str">
        <f>IF('各会計、関係団体の財政状況及び健全化判断比率'!B72="","",'各会計、関係団体の財政状況及び健全化判断比率'!B72)</f>
        <v>宇都宮西中核工業団地事務組合（一般会計）</v>
      </c>
      <c r="BZ38" s="657"/>
      <c r="CA38" s="657"/>
      <c r="CB38" s="657"/>
      <c r="CC38" s="657"/>
      <c r="CD38" s="657"/>
      <c r="CE38" s="657"/>
      <c r="CF38" s="657"/>
      <c r="CG38" s="657"/>
      <c r="CH38" s="657"/>
      <c r="CI38" s="657"/>
      <c r="CJ38" s="657"/>
      <c r="CK38" s="657"/>
      <c r="CL38" s="657"/>
      <c r="CM38" s="657"/>
      <c r="CN38" s="214"/>
      <c r="CO38" s="656">
        <f t="shared" si="3"/>
        <v>19</v>
      </c>
      <c r="CP38" s="656"/>
      <c r="CQ38" s="657" t="str">
        <f>IF('各会計、関係団体の財政状況及び健全化判断比率'!BS11="","",'各会計、関係団体の財政状況及び健全化判断比率'!BS11)</f>
        <v>農業生産法人かぬま</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14</v>
      </c>
      <c r="BX39" s="656"/>
      <c r="BY39" s="657" t="str">
        <f>IF('各会計、関係団体の財政状況及び健全化判断比率'!B73="","",'各会計、関係団体の財政状況及び健全化判断比率'!B73)</f>
        <v>宇都宮西中核工業団地事務組合（工業用水道事業会計）</v>
      </c>
      <c r="BZ39" s="657"/>
      <c r="CA39" s="657"/>
      <c r="CB39" s="657"/>
      <c r="CC39" s="657"/>
      <c r="CD39" s="657"/>
      <c r="CE39" s="657"/>
      <c r="CF39" s="657"/>
      <c r="CG39" s="657"/>
      <c r="CH39" s="657"/>
      <c r="CI39" s="657"/>
      <c r="CJ39" s="657"/>
      <c r="CK39" s="657"/>
      <c r="CL39" s="657"/>
      <c r="CM39" s="657"/>
      <c r="CN39" s="214"/>
      <c r="CO39" s="656">
        <f t="shared" si="3"/>
        <v>20</v>
      </c>
      <c r="CP39" s="656"/>
      <c r="CQ39" s="657" t="str">
        <f>IF('各会計、関係団体の財政状況及び健全化判断比率'!BS12="","",'各会計、関係団体の財政状況及び健全化判断比率'!BS12)</f>
        <v>鹿沼市勤労者福祉共済会</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ALg6FTSq+O2sHF6kcEsf6dvWHw5PJECWnGQZh0NtwvnqrrdbDe784hKn1xHt74iSrDoAojZwzdSOYks6fj6NoQ==" saltValue="fXvY0SmJUZMkuGjZ7oQxi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48" t="s">
        <v>566</v>
      </c>
      <c r="D34" s="1248"/>
      <c r="E34" s="1249"/>
      <c r="F34" s="32">
        <v>13.87</v>
      </c>
      <c r="G34" s="33">
        <v>14.87</v>
      </c>
      <c r="H34" s="33">
        <v>14.1</v>
      </c>
      <c r="I34" s="33">
        <v>14.17</v>
      </c>
      <c r="J34" s="34">
        <v>14.22</v>
      </c>
      <c r="K34" s="22"/>
      <c r="L34" s="22"/>
      <c r="M34" s="22"/>
      <c r="N34" s="22"/>
      <c r="O34" s="22"/>
      <c r="P34" s="22"/>
    </row>
    <row r="35" spans="1:16" ht="39" customHeight="1" x14ac:dyDescent="0.15">
      <c r="A35" s="22"/>
      <c r="B35" s="35"/>
      <c r="C35" s="1242" t="s">
        <v>567</v>
      </c>
      <c r="D35" s="1243"/>
      <c r="E35" s="1244"/>
      <c r="F35" s="36">
        <v>4.88</v>
      </c>
      <c r="G35" s="37">
        <v>5.88</v>
      </c>
      <c r="H35" s="37">
        <v>3.3</v>
      </c>
      <c r="I35" s="37">
        <v>4.42</v>
      </c>
      <c r="J35" s="38">
        <v>4.63</v>
      </c>
      <c r="K35" s="22"/>
      <c r="L35" s="22"/>
      <c r="M35" s="22"/>
      <c r="N35" s="22"/>
      <c r="O35" s="22"/>
      <c r="P35" s="22"/>
    </row>
    <row r="36" spans="1:16" ht="39" customHeight="1" x14ac:dyDescent="0.15">
      <c r="A36" s="22"/>
      <c r="B36" s="35"/>
      <c r="C36" s="1242" t="s">
        <v>568</v>
      </c>
      <c r="D36" s="1243"/>
      <c r="E36" s="1244"/>
      <c r="F36" s="36">
        <v>7.0000000000000007E-2</v>
      </c>
      <c r="G36" s="37">
        <v>0.15</v>
      </c>
      <c r="H36" s="37">
        <v>0.27</v>
      </c>
      <c r="I36" s="37">
        <v>0.27</v>
      </c>
      <c r="J36" s="38">
        <v>3.7</v>
      </c>
      <c r="K36" s="22"/>
      <c r="L36" s="22"/>
      <c r="M36" s="22"/>
      <c r="N36" s="22"/>
      <c r="O36" s="22"/>
      <c r="P36" s="22"/>
    </row>
    <row r="37" spans="1:16" ht="39" customHeight="1" x14ac:dyDescent="0.15">
      <c r="A37" s="22"/>
      <c r="B37" s="35"/>
      <c r="C37" s="1242" t="s">
        <v>569</v>
      </c>
      <c r="D37" s="1243"/>
      <c r="E37" s="1244"/>
      <c r="F37" s="36">
        <v>4.22</v>
      </c>
      <c r="G37" s="37">
        <v>6.01</v>
      </c>
      <c r="H37" s="37">
        <v>4.58</v>
      </c>
      <c r="I37" s="37">
        <v>1.31</v>
      </c>
      <c r="J37" s="38">
        <v>0.75</v>
      </c>
      <c r="K37" s="22"/>
      <c r="L37" s="22"/>
      <c r="M37" s="22"/>
      <c r="N37" s="22"/>
      <c r="O37" s="22"/>
      <c r="P37" s="22"/>
    </row>
    <row r="38" spans="1:16" ht="39" customHeight="1" x14ac:dyDescent="0.15">
      <c r="A38" s="22"/>
      <c r="B38" s="35"/>
      <c r="C38" s="1242" t="s">
        <v>570</v>
      </c>
      <c r="D38" s="1243"/>
      <c r="E38" s="1244"/>
      <c r="F38" s="36">
        <v>0.48</v>
      </c>
      <c r="G38" s="37">
        <v>0.97</v>
      </c>
      <c r="H38" s="37">
        <v>0.72</v>
      </c>
      <c r="I38" s="37">
        <v>0.73</v>
      </c>
      <c r="J38" s="38">
        <v>0.74</v>
      </c>
      <c r="K38" s="22"/>
      <c r="L38" s="22"/>
      <c r="M38" s="22"/>
      <c r="N38" s="22"/>
      <c r="O38" s="22"/>
      <c r="P38" s="22"/>
    </row>
    <row r="39" spans="1:16" ht="39" customHeight="1" x14ac:dyDescent="0.15">
      <c r="A39" s="22"/>
      <c r="B39" s="35"/>
      <c r="C39" s="1242" t="s">
        <v>571</v>
      </c>
      <c r="D39" s="1243"/>
      <c r="E39" s="1244"/>
      <c r="F39" s="36">
        <v>0.01</v>
      </c>
      <c r="G39" s="37">
        <v>0</v>
      </c>
      <c r="H39" s="37">
        <v>0.01</v>
      </c>
      <c r="I39" s="37">
        <v>0.01</v>
      </c>
      <c r="J39" s="38">
        <v>0.1</v>
      </c>
      <c r="K39" s="22"/>
      <c r="L39" s="22"/>
      <c r="M39" s="22"/>
      <c r="N39" s="22"/>
      <c r="O39" s="22"/>
      <c r="P39" s="22"/>
    </row>
    <row r="40" spans="1:16" ht="39" customHeight="1" x14ac:dyDescent="0.15">
      <c r="A40" s="22"/>
      <c r="B40" s="35"/>
      <c r="C40" s="1242" t="s">
        <v>572</v>
      </c>
      <c r="D40" s="1243"/>
      <c r="E40" s="1244"/>
      <c r="F40" s="36">
        <v>0.02</v>
      </c>
      <c r="G40" s="37">
        <v>0.06</v>
      </c>
      <c r="H40" s="37">
        <v>0.02</v>
      </c>
      <c r="I40" s="37">
        <v>0.06</v>
      </c>
      <c r="J40" s="38">
        <v>0.06</v>
      </c>
      <c r="K40" s="22"/>
      <c r="L40" s="22"/>
      <c r="M40" s="22"/>
      <c r="N40" s="22"/>
      <c r="O40" s="22"/>
      <c r="P40" s="22"/>
    </row>
    <row r="41" spans="1:16" ht="39" customHeight="1" x14ac:dyDescent="0.15">
      <c r="A41" s="22"/>
      <c r="B41" s="35"/>
      <c r="C41" s="1242" t="s">
        <v>573</v>
      </c>
      <c r="D41" s="1243"/>
      <c r="E41" s="1244"/>
      <c r="F41" s="36">
        <v>0</v>
      </c>
      <c r="G41" s="37">
        <v>0</v>
      </c>
      <c r="H41" s="37">
        <v>0</v>
      </c>
      <c r="I41" s="37">
        <v>0</v>
      </c>
      <c r="J41" s="38">
        <v>0</v>
      </c>
      <c r="K41" s="22"/>
      <c r="L41" s="22"/>
      <c r="M41" s="22"/>
      <c r="N41" s="22"/>
      <c r="O41" s="22"/>
      <c r="P41" s="22"/>
    </row>
    <row r="42" spans="1:16" ht="39" customHeight="1" x14ac:dyDescent="0.15">
      <c r="A42" s="22"/>
      <c r="B42" s="39"/>
      <c r="C42" s="1242" t="s">
        <v>574</v>
      </c>
      <c r="D42" s="1243"/>
      <c r="E42" s="1244"/>
      <c r="F42" s="36" t="s">
        <v>517</v>
      </c>
      <c r="G42" s="37" t="s">
        <v>517</v>
      </c>
      <c r="H42" s="37" t="s">
        <v>517</v>
      </c>
      <c r="I42" s="37" t="s">
        <v>517</v>
      </c>
      <c r="J42" s="38" t="s">
        <v>517</v>
      </c>
      <c r="K42" s="22"/>
      <c r="L42" s="22"/>
      <c r="M42" s="22"/>
      <c r="N42" s="22"/>
      <c r="O42" s="22"/>
      <c r="P42" s="22"/>
    </row>
    <row r="43" spans="1:16" ht="39" customHeight="1" thickBot="1" x14ac:dyDescent="0.2">
      <c r="A43" s="22"/>
      <c r="B43" s="40"/>
      <c r="C43" s="1245" t="s">
        <v>575</v>
      </c>
      <c r="D43" s="1246"/>
      <c r="E43" s="1247"/>
      <c r="F43" s="41">
        <v>0.03</v>
      </c>
      <c r="G43" s="42">
        <v>0.03</v>
      </c>
      <c r="H43" s="42" t="s">
        <v>517</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OtMOivzkljCfk3Ilg49sN9/j3s3IclLs25lAGYCxvYf+qdgXbV+amV1gWvVlR+xyVs+hU2A+H26zYHq2RrFPA==" saltValue="VCgyBX7KuRsEHfNd34KH5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election activeCell="A7" sqref="A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3489</v>
      </c>
      <c r="L45" s="60">
        <v>3506</v>
      </c>
      <c r="M45" s="60">
        <v>3476</v>
      </c>
      <c r="N45" s="60">
        <v>3444</v>
      </c>
      <c r="O45" s="61">
        <v>3526</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517</v>
      </c>
      <c r="L46" s="64" t="s">
        <v>517</v>
      </c>
      <c r="M46" s="64" t="s">
        <v>517</v>
      </c>
      <c r="N46" s="64" t="s">
        <v>517</v>
      </c>
      <c r="O46" s="65" t="s">
        <v>517</v>
      </c>
      <c r="P46" s="48"/>
      <c r="Q46" s="48"/>
      <c r="R46" s="48"/>
      <c r="S46" s="48"/>
      <c r="T46" s="48"/>
      <c r="U46" s="48"/>
    </row>
    <row r="47" spans="1:21" ht="30.75" customHeight="1" x14ac:dyDescent="0.15">
      <c r="A47" s="48"/>
      <c r="B47" s="1252"/>
      <c r="C47" s="1253"/>
      <c r="D47" s="62"/>
      <c r="E47" s="1258" t="s">
        <v>14</v>
      </c>
      <c r="F47" s="1258"/>
      <c r="G47" s="1258"/>
      <c r="H47" s="1258"/>
      <c r="I47" s="1258"/>
      <c r="J47" s="1259"/>
      <c r="K47" s="63">
        <v>102</v>
      </c>
      <c r="L47" s="64">
        <v>102</v>
      </c>
      <c r="M47" s="64">
        <v>102</v>
      </c>
      <c r="N47" s="64">
        <v>102</v>
      </c>
      <c r="O47" s="65">
        <v>102</v>
      </c>
      <c r="P47" s="48"/>
      <c r="Q47" s="48"/>
      <c r="R47" s="48"/>
      <c r="S47" s="48"/>
      <c r="T47" s="48"/>
      <c r="U47" s="48"/>
    </row>
    <row r="48" spans="1:21" ht="30.75" customHeight="1" x14ac:dyDescent="0.15">
      <c r="A48" s="48"/>
      <c r="B48" s="1252"/>
      <c r="C48" s="1253"/>
      <c r="D48" s="62"/>
      <c r="E48" s="1258" t="s">
        <v>15</v>
      </c>
      <c r="F48" s="1258"/>
      <c r="G48" s="1258"/>
      <c r="H48" s="1258"/>
      <c r="I48" s="1258"/>
      <c r="J48" s="1259"/>
      <c r="K48" s="63">
        <v>1236</v>
      </c>
      <c r="L48" s="64">
        <v>1209</v>
      </c>
      <c r="M48" s="64">
        <v>1244</v>
      </c>
      <c r="N48" s="64">
        <v>1144</v>
      </c>
      <c r="O48" s="65">
        <v>1037</v>
      </c>
      <c r="P48" s="48"/>
      <c r="Q48" s="48"/>
      <c r="R48" s="48"/>
      <c r="S48" s="48"/>
      <c r="T48" s="48"/>
      <c r="U48" s="48"/>
    </row>
    <row r="49" spans="1:21" ht="30.75" customHeight="1" x14ac:dyDescent="0.15">
      <c r="A49" s="48"/>
      <c r="B49" s="1252"/>
      <c r="C49" s="1253"/>
      <c r="D49" s="62"/>
      <c r="E49" s="1258" t="s">
        <v>16</v>
      </c>
      <c r="F49" s="1258"/>
      <c r="G49" s="1258"/>
      <c r="H49" s="1258"/>
      <c r="I49" s="1258"/>
      <c r="J49" s="1259"/>
      <c r="K49" s="63">
        <v>24</v>
      </c>
      <c r="L49" s="64">
        <v>19</v>
      </c>
      <c r="M49" s="64">
        <v>16</v>
      </c>
      <c r="N49" s="64">
        <v>16</v>
      </c>
      <c r="O49" s="65">
        <v>16</v>
      </c>
      <c r="P49" s="48"/>
      <c r="Q49" s="48"/>
      <c r="R49" s="48"/>
      <c r="S49" s="48"/>
      <c r="T49" s="48"/>
      <c r="U49" s="48"/>
    </row>
    <row r="50" spans="1:21" ht="30.75" customHeight="1" x14ac:dyDescent="0.15">
      <c r="A50" s="48"/>
      <c r="B50" s="1252"/>
      <c r="C50" s="1253"/>
      <c r="D50" s="62"/>
      <c r="E50" s="1258" t="s">
        <v>17</v>
      </c>
      <c r="F50" s="1258"/>
      <c r="G50" s="1258"/>
      <c r="H50" s="1258"/>
      <c r="I50" s="1258"/>
      <c r="J50" s="1259"/>
      <c r="K50" s="63" t="s">
        <v>517</v>
      </c>
      <c r="L50" s="64" t="s">
        <v>517</v>
      </c>
      <c r="M50" s="64" t="s">
        <v>517</v>
      </c>
      <c r="N50" s="64" t="s">
        <v>517</v>
      </c>
      <c r="O50" s="65" t="s">
        <v>517</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517</v>
      </c>
      <c r="L51" s="64" t="s">
        <v>517</v>
      </c>
      <c r="M51" s="64" t="s">
        <v>517</v>
      </c>
      <c r="N51" s="64" t="s">
        <v>517</v>
      </c>
      <c r="O51" s="65" t="s">
        <v>517</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4146</v>
      </c>
      <c r="L52" s="64">
        <v>4219</v>
      </c>
      <c r="M52" s="64">
        <v>4166</v>
      </c>
      <c r="N52" s="64">
        <v>4191</v>
      </c>
      <c r="O52" s="65">
        <v>4180</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705</v>
      </c>
      <c r="L53" s="69">
        <v>617</v>
      </c>
      <c r="M53" s="69">
        <v>672</v>
      </c>
      <c r="N53" s="69">
        <v>515</v>
      </c>
      <c r="O53" s="70">
        <v>501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593</v>
      </c>
      <c r="L57" s="84" t="s">
        <v>593</v>
      </c>
      <c r="M57" s="84" t="s">
        <v>593</v>
      </c>
      <c r="N57" s="84" t="s">
        <v>593</v>
      </c>
      <c r="O57" s="85" t="s">
        <v>593</v>
      </c>
    </row>
    <row r="58" spans="1:21" ht="31.5" customHeight="1" thickBot="1" x14ac:dyDescent="0.2">
      <c r="B58" s="1268"/>
      <c r="C58" s="1269"/>
      <c r="D58" s="1273" t="s">
        <v>27</v>
      </c>
      <c r="E58" s="1274"/>
      <c r="F58" s="1274"/>
      <c r="G58" s="1274"/>
      <c r="H58" s="1274"/>
      <c r="I58" s="1274"/>
      <c r="J58" s="1275"/>
      <c r="K58" s="86">
        <v>302</v>
      </c>
      <c r="L58" s="87">
        <v>403</v>
      </c>
      <c r="M58" s="87">
        <v>505</v>
      </c>
      <c r="N58" s="87">
        <v>606</v>
      </c>
      <c r="O58" s="88">
        <v>708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Pk1u0LDREezJZYemwxJAH/X+Bee3ztQwk7sOMYE0XRt41yRxH4+KEEsb9/xE7xsf67G2iPSxrVLa2O5qXO32A==" saltValue="lSD2W/XkYNY2uuEwox6xu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election activeCell="A4" sqref="A4"/>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76" t="s">
        <v>30</v>
      </c>
      <c r="C41" s="1277"/>
      <c r="D41" s="102"/>
      <c r="E41" s="1282" t="s">
        <v>31</v>
      </c>
      <c r="F41" s="1282"/>
      <c r="G41" s="1282"/>
      <c r="H41" s="1283"/>
      <c r="I41" s="103">
        <v>29087</v>
      </c>
      <c r="J41" s="104">
        <v>28461</v>
      </c>
      <c r="K41" s="104">
        <v>27407</v>
      </c>
      <c r="L41" s="104">
        <v>26665</v>
      </c>
      <c r="M41" s="105">
        <v>26060</v>
      </c>
    </row>
    <row r="42" spans="2:13" ht="27.75" customHeight="1" x14ac:dyDescent="0.15">
      <c r="B42" s="1278"/>
      <c r="C42" s="1279"/>
      <c r="D42" s="106"/>
      <c r="E42" s="1284" t="s">
        <v>32</v>
      </c>
      <c r="F42" s="1284"/>
      <c r="G42" s="1284"/>
      <c r="H42" s="1285"/>
      <c r="I42" s="107" t="s">
        <v>517</v>
      </c>
      <c r="J42" s="108" t="s">
        <v>517</v>
      </c>
      <c r="K42" s="108" t="s">
        <v>517</v>
      </c>
      <c r="L42" s="108" t="s">
        <v>517</v>
      </c>
      <c r="M42" s="109" t="s">
        <v>517</v>
      </c>
    </row>
    <row r="43" spans="2:13" ht="27.75" customHeight="1" x14ac:dyDescent="0.15">
      <c r="B43" s="1278"/>
      <c r="C43" s="1279"/>
      <c r="D43" s="106"/>
      <c r="E43" s="1284" t="s">
        <v>33</v>
      </c>
      <c r="F43" s="1284"/>
      <c r="G43" s="1284"/>
      <c r="H43" s="1285"/>
      <c r="I43" s="107">
        <v>13535</v>
      </c>
      <c r="J43" s="108">
        <v>12599</v>
      </c>
      <c r="K43" s="108">
        <v>11252</v>
      </c>
      <c r="L43" s="108">
        <v>10665</v>
      </c>
      <c r="M43" s="109">
        <v>10193</v>
      </c>
    </row>
    <row r="44" spans="2:13" ht="27.75" customHeight="1" x14ac:dyDescent="0.15">
      <c r="B44" s="1278"/>
      <c r="C44" s="1279"/>
      <c r="D44" s="106"/>
      <c r="E44" s="1284" t="s">
        <v>34</v>
      </c>
      <c r="F44" s="1284"/>
      <c r="G44" s="1284"/>
      <c r="H44" s="1285"/>
      <c r="I44" s="107">
        <v>146</v>
      </c>
      <c r="J44" s="108">
        <v>126</v>
      </c>
      <c r="K44" s="108">
        <v>105</v>
      </c>
      <c r="L44" s="108">
        <v>85</v>
      </c>
      <c r="M44" s="109">
        <v>64</v>
      </c>
    </row>
    <row r="45" spans="2:13" ht="27.75" customHeight="1" x14ac:dyDescent="0.15">
      <c r="B45" s="1278"/>
      <c r="C45" s="1279"/>
      <c r="D45" s="106"/>
      <c r="E45" s="1284" t="s">
        <v>35</v>
      </c>
      <c r="F45" s="1284"/>
      <c r="G45" s="1284"/>
      <c r="H45" s="1285"/>
      <c r="I45" s="107">
        <v>6947</v>
      </c>
      <c r="J45" s="108">
        <v>6681</v>
      </c>
      <c r="K45" s="108">
        <v>6763</v>
      </c>
      <c r="L45" s="108">
        <v>6425</v>
      </c>
      <c r="M45" s="109">
        <v>6281</v>
      </c>
    </row>
    <row r="46" spans="2:13" ht="27.75" customHeight="1" x14ac:dyDescent="0.15">
      <c r="B46" s="1278"/>
      <c r="C46" s="1279"/>
      <c r="D46" s="110"/>
      <c r="E46" s="1284" t="s">
        <v>36</v>
      </c>
      <c r="F46" s="1284"/>
      <c r="G46" s="1284"/>
      <c r="H46" s="1285"/>
      <c r="I46" s="107" t="s">
        <v>517</v>
      </c>
      <c r="J46" s="108">
        <v>66</v>
      </c>
      <c r="K46" s="108">
        <v>60</v>
      </c>
      <c r="L46" s="108">
        <v>57</v>
      </c>
      <c r="M46" s="109">
        <v>15</v>
      </c>
    </row>
    <row r="47" spans="2:13" ht="27.75" customHeight="1" x14ac:dyDescent="0.15">
      <c r="B47" s="1278"/>
      <c r="C47" s="1279"/>
      <c r="D47" s="111"/>
      <c r="E47" s="1286" t="s">
        <v>37</v>
      </c>
      <c r="F47" s="1287"/>
      <c r="G47" s="1287"/>
      <c r="H47" s="1288"/>
      <c r="I47" s="107" t="s">
        <v>517</v>
      </c>
      <c r="J47" s="108" t="s">
        <v>517</v>
      </c>
      <c r="K47" s="108" t="s">
        <v>517</v>
      </c>
      <c r="L47" s="108" t="s">
        <v>517</v>
      </c>
      <c r="M47" s="109" t="s">
        <v>517</v>
      </c>
    </row>
    <row r="48" spans="2:13" ht="27.75" customHeight="1" x14ac:dyDescent="0.15">
      <c r="B48" s="1278"/>
      <c r="C48" s="1279"/>
      <c r="D48" s="106"/>
      <c r="E48" s="1284" t="s">
        <v>38</v>
      </c>
      <c r="F48" s="1284"/>
      <c r="G48" s="1284"/>
      <c r="H48" s="1285"/>
      <c r="I48" s="107" t="s">
        <v>517</v>
      </c>
      <c r="J48" s="108" t="s">
        <v>517</v>
      </c>
      <c r="K48" s="108" t="s">
        <v>517</v>
      </c>
      <c r="L48" s="108" t="s">
        <v>517</v>
      </c>
      <c r="M48" s="109" t="s">
        <v>517</v>
      </c>
    </row>
    <row r="49" spans="2:13" ht="27.75" customHeight="1" x14ac:dyDescent="0.15">
      <c r="B49" s="1280"/>
      <c r="C49" s="1281"/>
      <c r="D49" s="106"/>
      <c r="E49" s="1284" t="s">
        <v>39</v>
      </c>
      <c r="F49" s="1284"/>
      <c r="G49" s="1284"/>
      <c r="H49" s="1285"/>
      <c r="I49" s="107" t="s">
        <v>517</v>
      </c>
      <c r="J49" s="108" t="s">
        <v>517</v>
      </c>
      <c r="K49" s="108" t="s">
        <v>517</v>
      </c>
      <c r="L49" s="108" t="s">
        <v>517</v>
      </c>
      <c r="M49" s="109" t="s">
        <v>517</v>
      </c>
    </row>
    <row r="50" spans="2:13" ht="27.75" customHeight="1" x14ac:dyDescent="0.15">
      <c r="B50" s="1289" t="s">
        <v>40</v>
      </c>
      <c r="C50" s="1290"/>
      <c r="D50" s="112"/>
      <c r="E50" s="1284" t="s">
        <v>41</v>
      </c>
      <c r="F50" s="1284"/>
      <c r="G50" s="1284"/>
      <c r="H50" s="1285"/>
      <c r="I50" s="107">
        <v>7255</v>
      </c>
      <c r="J50" s="108">
        <v>8849</v>
      </c>
      <c r="K50" s="108">
        <v>11121</v>
      </c>
      <c r="L50" s="108">
        <v>12192</v>
      </c>
      <c r="M50" s="109">
        <v>11290</v>
      </c>
    </row>
    <row r="51" spans="2:13" ht="27.75" customHeight="1" x14ac:dyDescent="0.15">
      <c r="B51" s="1278"/>
      <c r="C51" s="1279"/>
      <c r="D51" s="106"/>
      <c r="E51" s="1284" t="s">
        <v>42</v>
      </c>
      <c r="F51" s="1284"/>
      <c r="G51" s="1284"/>
      <c r="H51" s="1285"/>
      <c r="I51" s="107">
        <v>5067</v>
      </c>
      <c r="J51" s="108">
        <v>4726</v>
      </c>
      <c r="K51" s="108">
        <v>4401</v>
      </c>
      <c r="L51" s="108">
        <v>4146</v>
      </c>
      <c r="M51" s="109">
        <v>3854</v>
      </c>
    </row>
    <row r="52" spans="2:13" ht="27.75" customHeight="1" x14ac:dyDescent="0.15">
      <c r="B52" s="1280"/>
      <c r="C52" s="1281"/>
      <c r="D52" s="106"/>
      <c r="E52" s="1284" t="s">
        <v>43</v>
      </c>
      <c r="F52" s="1284"/>
      <c r="G52" s="1284"/>
      <c r="H52" s="1285"/>
      <c r="I52" s="107">
        <v>36538</v>
      </c>
      <c r="J52" s="108">
        <v>35863</v>
      </c>
      <c r="K52" s="108">
        <v>34913</v>
      </c>
      <c r="L52" s="108">
        <v>34041</v>
      </c>
      <c r="M52" s="109">
        <v>33218</v>
      </c>
    </row>
    <row r="53" spans="2:13" ht="27.75" customHeight="1" thickBot="1" x14ac:dyDescent="0.2">
      <c r="B53" s="1291" t="s">
        <v>44</v>
      </c>
      <c r="C53" s="1292"/>
      <c r="D53" s="113"/>
      <c r="E53" s="1293" t="s">
        <v>45</v>
      </c>
      <c r="F53" s="1293"/>
      <c r="G53" s="1293"/>
      <c r="H53" s="1294"/>
      <c r="I53" s="114">
        <v>855</v>
      </c>
      <c r="J53" s="115">
        <v>-1504</v>
      </c>
      <c r="K53" s="115">
        <v>-4848</v>
      </c>
      <c r="L53" s="115">
        <v>-6481</v>
      </c>
      <c r="M53" s="116">
        <v>-5750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QXf8Tlu7KBqpr6TyfOIghinKKwMp73cIk8z746d4xUasEfHTZB4Sfw72vf+Vrh+i71diChylmtfYLkk3WhHqw==" saltValue="g+D60AQzHzewh1ejT66tH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A5" sqref="A5"/>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303" t="s">
        <v>48</v>
      </c>
      <c r="D55" s="1303"/>
      <c r="E55" s="1304"/>
      <c r="F55" s="128">
        <v>3793</v>
      </c>
      <c r="G55" s="128">
        <v>4096</v>
      </c>
      <c r="H55" s="129">
        <v>3534</v>
      </c>
    </row>
    <row r="56" spans="2:8" ht="52.5" customHeight="1" x14ac:dyDescent="0.15">
      <c r="B56" s="130"/>
      <c r="C56" s="1305" t="s">
        <v>49</v>
      </c>
      <c r="D56" s="1305"/>
      <c r="E56" s="1306"/>
      <c r="F56" s="131">
        <v>312</v>
      </c>
      <c r="G56" s="131">
        <v>312</v>
      </c>
      <c r="H56" s="132">
        <v>312</v>
      </c>
    </row>
    <row r="57" spans="2:8" ht="53.25" customHeight="1" x14ac:dyDescent="0.15">
      <c r="B57" s="130"/>
      <c r="C57" s="1307" t="s">
        <v>50</v>
      </c>
      <c r="D57" s="1307"/>
      <c r="E57" s="1308"/>
      <c r="F57" s="133">
        <v>5394</v>
      </c>
      <c r="G57" s="133">
        <v>5658</v>
      </c>
      <c r="H57" s="134">
        <v>5499</v>
      </c>
    </row>
    <row r="58" spans="2:8" ht="45.75" customHeight="1" x14ac:dyDescent="0.15">
      <c r="B58" s="135"/>
      <c r="C58" s="1295" t="s">
        <v>588</v>
      </c>
      <c r="D58" s="1296"/>
      <c r="E58" s="1297"/>
      <c r="F58" s="136">
        <v>3042</v>
      </c>
      <c r="G58" s="136">
        <v>2987</v>
      </c>
      <c r="H58" s="137">
        <v>2928</v>
      </c>
    </row>
    <row r="59" spans="2:8" ht="45.75" customHeight="1" x14ac:dyDescent="0.15">
      <c r="B59" s="135"/>
      <c r="C59" s="1295" t="s">
        <v>589</v>
      </c>
      <c r="D59" s="1296"/>
      <c r="E59" s="1297"/>
      <c r="F59" s="136">
        <v>1909</v>
      </c>
      <c r="G59" s="136">
        <v>1912</v>
      </c>
      <c r="H59" s="137">
        <v>1787</v>
      </c>
    </row>
    <row r="60" spans="2:8" ht="45.75" customHeight="1" x14ac:dyDescent="0.15">
      <c r="B60" s="135"/>
      <c r="C60" s="1295" t="s">
        <v>590</v>
      </c>
      <c r="D60" s="1296"/>
      <c r="E60" s="1297"/>
      <c r="F60" s="136">
        <v>361</v>
      </c>
      <c r="G60" s="136">
        <v>662</v>
      </c>
      <c r="H60" s="137">
        <v>654</v>
      </c>
    </row>
    <row r="61" spans="2:8" ht="45.75" customHeight="1" x14ac:dyDescent="0.15">
      <c r="B61" s="135"/>
      <c r="C61" s="1295" t="s">
        <v>591</v>
      </c>
      <c r="D61" s="1296"/>
      <c r="E61" s="1297"/>
      <c r="F61" s="136">
        <v>45</v>
      </c>
      <c r="G61" s="136">
        <v>45</v>
      </c>
      <c r="H61" s="137">
        <v>45</v>
      </c>
    </row>
    <row r="62" spans="2:8" ht="45.75" customHeight="1" thickBot="1" x14ac:dyDescent="0.2">
      <c r="B62" s="138"/>
      <c r="C62" s="1298" t="s">
        <v>592</v>
      </c>
      <c r="D62" s="1299"/>
      <c r="E62" s="1300"/>
      <c r="F62" s="139">
        <v>11</v>
      </c>
      <c r="G62" s="139">
        <v>19</v>
      </c>
      <c r="H62" s="140">
        <v>29</v>
      </c>
    </row>
    <row r="63" spans="2:8" ht="52.5" customHeight="1" thickBot="1" x14ac:dyDescent="0.2">
      <c r="B63" s="141"/>
      <c r="C63" s="1301" t="s">
        <v>51</v>
      </c>
      <c r="D63" s="1301"/>
      <c r="E63" s="1302"/>
      <c r="F63" s="142">
        <v>9499</v>
      </c>
      <c r="G63" s="142">
        <v>10066</v>
      </c>
      <c r="H63" s="143">
        <v>9345</v>
      </c>
    </row>
    <row r="64" spans="2:8" ht="15" customHeight="1" x14ac:dyDescent="0.15"/>
  </sheetData>
  <sheetProtection algorithmName="SHA-512" hashValue="4M+pPpPpyKGTROkpw8sW96L/Zy33nSznfkOHtpddBGMFvCnNxKef8/JgyxDy+i325avAiZPgQcK9eYLto34PFw==" saltValue="R0Y9P5bjmiz3JzaryX2Kb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602</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602</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614</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605</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559</v>
      </c>
      <c r="BQ50" s="1315"/>
      <c r="BR50" s="1315"/>
      <c r="BS50" s="1315"/>
      <c r="BT50" s="1315"/>
      <c r="BU50" s="1315"/>
      <c r="BV50" s="1315"/>
      <c r="BW50" s="1315"/>
      <c r="BX50" s="1315" t="s">
        <v>560</v>
      </c>
      <c r="BY50" s="1315"/>
      <c r="BZ50" s="1315"/>
      <c r="CA50" s="1315"/>
      <c r="CB50" s="1315"/>
      <c r="CC50" s="1315"/>
      <c r="CD50" s="1315"/>
      <c r="CE50" s="1315"/>
      <c r="CF50" s="1315" t="s">
        <v>561</v>
      </c>
      <c r="CG50" s="1315"/>
      <c r="CH50" s="1315"/>
      <c r="CI50" s="1315"/>
      <c r="CJ50" s="1315"/>
      <c r="CK50" s="1315"/>
      <c r="CL50" s="1315"/>
      <c r="CM50" s="1315"/>
      <c r="CN50" s="1315" t="s">
        <v>562</v>
      </c>
      <c r="CO50" s="1315"/>
      <c r="CP50" s="1315"/>
      <c r="CQ50" s="1315"/>
      <c r="CR50" s="1315"/>
      <c r="CS50" s="1315"/>
      <c r="CT50" s="1315"/>
      <c r="CU50" s="1315"/>
      <c r="CV50" s="1315" t="s">
        <v>563</v>
      </c>
      <c r="CW50" s="1315"/>
      <c r="CX50" s="1315"/>
      <c r="CY50" s="1315"/>
      <c r="CZ50" s="1315"/>
      <c r="DA50" s="1315"/>
      <c r="DB50" s="1315"/>
      <c r="DC50" s="1315"/>
    </row>
    <row r="51" spans="1:109" ht="13.5" customHeight="1" x14ac:dyDescent="0.15">
      <c r="B51" s="395"/>
      <c r="G51" s="1326"/>
      <c r="H51" s="1326"/>
      <c r="I51" s="1330"/>
      <c r="J51" s="1330"/>
      <c r="K51" s="1316"/>
      <c r="L51" s="1316"/>
      <c r="M51" s="1316"/>
      <c r="N51" s="1316"/>
      <c r="AM51" s="404"/>
      <c r="AN51" s="1314" t="s">
        <v>606</v>
      </c>
      <c r="AO51" s="1314"/>
      <c r="AP51" s="1314"/>
      <c r="AQ51" s="1314"/>
      <c r="AR51" s="1314"/>
      <c r="AS51" s="1314"/>
      <c r="AT51" s="1314"/>
      <c r="AU51" s="1314"/>
      <c r="AV51" s="1314"/>
      <c r="AW51" s="1314"/>
      <c r="AX51" s="1314"/>
      <c r="AY51" s="1314"/>
      <c r="AZ51" s="1314"/>
      <c r="BA51" s="1314"/>
      <c r="BB51" s="1314" t="s">
        <v>607</v>
      </c>
      <c r="BC51" s="1314"/>
      <c r="BD51" s="1314"/>
      <c r="BE51" s="1314"/>
      <c r="BF51" s="1314"/>
      <c r="BG51" s="1314"/>
      <c r="BH51" s="1314"/>
      <c r="BI51" s="1314"/>
      <c r="BJ51" s="1314"/>
      <c r="BK51" s="1314"/>
      <c r="BL51" s="1314"/>
      <c r="BM51" s="1314"/>
      <c r="BN51" s="1314"/>
      <c r="BO51" s="1314"/>
      <c r="BP51" s="1311">
        <v>4.3</v>
      </c>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608</v>
      </c>
      <c r="BC53" s="1314"/>
      <c r="BD53" s="1314"/>
      <c r="BE53" s="1314"/>
      <c r="BF53" s="1314"/>
      <c r="BG53" s="1314"/>
      <c r="BH53" s="1314"/>
      <c r="BI53" s="1314"/>
      <c r="BJ53" s="1314"/>
      <c r="BK53" s="1314"/>
      <c r="BL53" s="1314"/>
      <c r="BM53" s="1314"/>
      <c r="BN53" s="1314"/>
      <c r="BO53" s="1314"/>
      <c r="BP53" s="1311">
        <v>55.9</v>
      </c>
      <c r="BQ53" s="1311"/>
      <c r="BR53" s="1311"/>
      <c r="BS53" s="1311"/>
      <c r="BT53" s="1311"/>
      <c r="BU53" s="1311"/>
      <c r="BV53" s="1311"/>
      <c r="BW53" s="1311"/>
      <c r="BX53" s="1311">
        <v>46.5</v>
      </c>
      <c r="BY53" s="1311"/>
      <c r="BZ53" s="1311"/>
      <c r="CA53" s="1311"/>
      <c r="CB53" s="1311"/>
      <c r="CC53" s="1311"/>
      <c r="CD53" s="1311"/>
      <c r="CE53" s="1311"/>
      <c r="CF53" s="1311">
        <v>58.4</v>
      </c>
      <c r="CG53" s="1311"/>
      <c r="CH53" s="1311"/>
      <c r="CI53" s="1311"/>
      <c r="CJ53" s="1311"/>
      <c r="CK53" s="1311"/>
      <c r="CL53" s="1311"/>
      <c r="CM53" s="1311"/>
      <c r="CN53" s="1311">
        <v>60.6</v>
      </c>
      <c r="CO53" s="1311"/>
      <c r="CP53" s="1311"/>
      <c r="CQ53" s="1311"/>
      <c r="CR53" s="1311"/>
      <c r="CS53" s="1311"/>
      <c r="CT53" s="1311"/>
      <c r="CU53" s="1311"/>
      <c r="CV53" s="1311">
        <v>50.4</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609</v>
      </c>
      <c r="AO55" s="1315"/>
      <c r="AP55" s="1315"/>
      <c r="AQ55" s="1315"/>
      <c r="AR55" s="1315"/>
      <c r="AS55" s="1315"/>
      <c r="AT55" s="1315"/>
      <c r="AU55" s="1315"/>
      <c r="AV55" s="1315"/>
      <c r="AW55" s="1315"/>
      <c r="AX55" s="1315"/>
      <c r="AY55" s="1315"/>
      <c r="AZ55" s="1315"/>
      <c r="BA55" s="1315"/>
      <c r="BB55" s="1314" t="s">
        <v>607</v>
      </c>
      <c r="BC55" s="1314"/>
      <c r="BD55" s="1314"/>
      <c r="BE55" s="1314"/>
      <c r="BF55" s="1314"/>
      <c r="BG55" s="1314"/>
      <c r="BH55" s="1314"/>
      <c r="BI55" s="1314"/>
      <c r="BJ55" s="1314"/>
      <c r="BK55" s="1314"/>
      <c r="BL55" s="1314"/>
      <c r="BM55" s="1314"/>
      <c r="BN55" s="1314"/>
      <c r="BO55" s="1314"/>
      <c r="BP55" s="1311">
        <v>37.299999999999997</v>
      </c>
      <c r="BQ55" s="1311"/>
      <c r="BR55" s="1311"/>
      <c r="BS55" s="1311"/>
      <c r="BT55" s="1311"/>
      <c r="BU55" s="1311"/>
      <c r="BV55" s="1311"/>
      <c r="BW55" s="1311"/>
      <c r="BX55" s="1311">
        <v>33.1</v>
      </c>
      <c r="BY55" s="1311"/>
      <c r="BZ55" s="1311"/>
      <c r="CA55" s="1311"/>
      <c r="CB55" s="1311"/>
      <c r="CC55" s="1311"/>
      <c r="CD55" s="1311"/>
      <c r="CE55" s="1311"/>
      <c r="CF55" s="1311">
        <v>31.3</v>
      </c>
      <c r="CG55" s="1311"/>
      <c r="CH55" s="1311"/>
      <c r="CI55" s="1311"/>
      <c r="CJ55" s="1311"/>
      <c r="CK55" s="1311"/>
      <c r="CL55" s="1311"/>
      <c r="CM55" s="1311"/>
      <c r="CN55" s="1311">
        <v>25.3</v>
      </c>
      <c r="CO55" s="1311"/>
      <c r="CP55" s="1311"/>
      <c r="CQ55" s="1311"/>
      <c r="CR55" s="1311"/>
      <c r="CS55" s="1311"/>
      <c r="CT55" s="1311"/>
      <c r="CU55" s="1311"/>
      <c r="CV55" s="1311">
        <v>25.5</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608</v>
      </c>
      <c r="BC57" s="1314"/>
      <c r="BD57" s="1314"/>
      <c r="BE57" s="1314"/>
      <c r="BF57" s="1314"/>
      <c r="BG57" s="1314"/>
      <c r="BH57" s="1314"/>
      <c r="BI57" s="1314"/>
      <c r="BJ57" s="1314"/>
      <c r="BK57" s="1314"/>
      <c r="BL57" s="1314"/>
      <c r="BM57" s="1314"/>
      <c r="BN57" s="1314"/>
      <c r="BO57" s="1314"/>
      <c r="BP57" s="1311">
        <v>55.2</v>
      </c>
      <c r="BQ57" s="1311"/>
      <c r="BR57" s="1311"/>
      <c r="BS57" s="1311"/>
      <c r="BT57" s="1311"/>
      <c r="BU57" s="1311"/>
      <c r="BV57" s="1311"/>
      <c r="BW57" s="1311"/>
      <c r="BX57" s="1311">
        <v>57.2</v>
      </c>
      <c r="BY57" s="1311"/>
      <c r="BZ57" s="1311"/>
      <c r="CA57" s="1311"/>
      <c r="CB57" s="1311"/>
      <c r="CC57" s="1311"/>
      <c r="CD57" s="1311"/>
      <c r="CE57" s="1311"/>
      <c r="CF57" s="1311">
        <v>58.5</v>
      </c>
      <c r="CG57" s="1311"/>
      <c r="CH57" s="1311"/>
      <c r="CI57" s="1311"/>
      <c r="CJ57" s="1311"/>
      <c r="CK57" s="1311"/>
      <c r="CL57" s="1311"/>
      <c r="CM57" s="1311"/>
      <c r="CN57" s="1311">
        <v>59.8</v>
      </c>
      <c r="CO57" s="1311"/>
      <c r="CP57" s="1311"/>
      <c r="CQ57" s="1311"/>
      <c r="CR57" s="1311"/>
      <c r="CS57" s="1311"/>
      <c r="CT57" s="1311"/>
      <c r="CU57" s="1311"/>
      <c r="CV57" s="1311">
        <v>60.6</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610</v>
      </c>
    </row>
    <row r="64" spans="1:109" x14ac:dyDescent="0.15">
      <c r="B64" s="395"/>
      <c r="G64" s="402"/>
      <c r="I64" s="415"/>
      <c r="J64" s="415"/>
      <c r="K64" s="415"/>
      <c r="L64" s="415"/>
      <c r="M64" s="415"/>
      <c r="N64" s="416"/>
      <c r="AM64" s="402"/>
      <c r="AN64" s="402" t="s">
        <v>604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615</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605</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559</v>
      </c>
      <c r="BQ72" s="1315"/>
      <c r="BR72" s="1315"/>
      <c r="BS72" s="1315"/>
      <c r="BT72" s="1315"/>
      <c r="BU72" s="1315"/>
      <c r="BV72" s="1315"/>
      <c r="BW72" s="1315"/>
      <c r="BX72" s="1315" t="s">
        <v>560</v>
      </c>
      <c r="BY72" s="1315"/>
      <c r="BZ72" s="1315"/>
      <c r="CA72" s="1315"/>
      <c r="CB72" s="1315"/>
      <c r="CC72" s="1315"/>
      <c r="CD72" s="1315"/>
      <c r="CE72" s="1315"/>
      <c r="CF72" s="1315" t="s">
        <v>561</v>
      </c>
      <c r="CG72" s="1315"/>
      <c r="CH72" s="1315"/>
      <c r="CI72" s="1315"/>
      <c r="CJ72" s="1315"/>
      <c r="CK72" s="1315"/>
      <c r="CL72" s="1315"/>
      <c r="CM72" s="1315"/>
      <c r="CN72" s="1315" t="s">
        <v>562</v>
      </c>
      <c r="CO72" s="1315"/>
      <c r="CP72" s="1315"/>
      <c r="CQ72" s="1315"/>
      <c r="CR72" s="1315"/>
      <c r="CS72" s="1315"/>
      <c r="CT72" s="1315"/>
      <c r="CU72" s="1315"/>
      <c r="CV72" s="1315" t="s">
        <v>563</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606</v>
      </c>
      <c r="AO73" s="1314"/>
      <c r="AP73" s="1314"/>
      <c r="AQ73" s="1314"/>
      <c r="AR73" s="1314"/>
      <c r="AS73" s="1314"/>
      <c r="AT73" s="1314"/>
      <c r="AU73" s="1314"/>
      <c r="AV73" s="1314"/>
      <c r="AW73" s="1314"/>
      <c r="AX73" s="1314"/>
      <c r="AY73" s="1314"/>
      <c r="AZ73" s="1314"/>
      <c r="BA73" s="1314"/>
      <c r="BB73" s="1314" t="s">
        <v>607</v>
      </c>
      <c r="BC73" s="1314"/>
      <c r="BD73" s="1314"/>
      <c r="BE73" s="1314"/>
      <c r="BF73" s="1314"/>
      <c r="BG73" s="1314"/>
      <c r="BH73" s="1314"/>
      <c r="BI73" s="1314"/>
      <c r="BJ73" s="1314"/>
      <c r="BK73" s="1314"/>
      <c r="BL73" s="1314"/>
      <c r="BM73" s="1314"/>
      <c r="BN73" s="1314"/>
      <c r="BO73" s="1314"/>
      <c r="BP73" s="1311">
        <v>4.3</v>
      </c>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611</v>
      </c>
      <c r="BC75" s="1314"/>
      <c r="BD75" s="1314"/>
      <c r="BE75" s="1314"/>
      <c r="BF75" s="1314"/>
      <c r="BG75" s="1314"/>
      <c r="BH75" s="1314"/>
      <c r="BI75" s="1314"/>
      <c r="BJ75" s="1314"/>
      <c r="BK75" s="1314"/>
      <c r="BL75" s="1314"/>
      <c r="BM75" s="1314"/>
      <c r="BN75" s="1314"/>
      <c r="BO75" s="1314"/>
      <c r="BP75" s="1311">
        <v>4.3</v>
      </c>
      <c r="BQ75" s="1311"/>
      <c r="BR75" s="1311"/>
      <c r="BS75" s="1311"/>
      <c r="BT75" s="1311"/>
      <c r="BU75" s="1311"/>
      <c r="BV75" s="1311"/>
      <c r="BW75" s="1311"/>
      <c r="BX75" s="1311">
        <v>3.7</v>
      </c>
      <c r="BY75" s="1311"/>
      <c r="BZ75" s="1311"/>
      <c r="CA75" s="1311"/>
      <c r="CB75" s="1311"/>
      <c r="CC75" s="1311"/>
      <c r="CD75" s="1311"/>
      <c r="CE75" s="1311"/>
      <c r="CF75" s="1311">
        <v>3.4</v>
      </c>
      <c r="CG75" s="1311"/>
      <c r="CH75" s="1311"/>
      <c r="CI75" s="1311"/>
      <c r="CJ75" s="1311"/>
      <c r="CK75" s="1311"/>
      <c r="CL75" s="1311"/>
      <c r="CM75" s="1311"/>
      <c r="CN75" s="1311">
        <v>3.1</v>
      </c>
      <c r="CO75" s="1311"/>
      <c r="CP75" s="1311"/>
      <c r="CQ75" s="1311"/>
      <c r="CR75" s="1311"/>
      <c r="CS75" s="1311"/>
      <c r="CT75" s="1311"/>
      <c r="CU75" s="1311"/>
      <c r="CV75" s="1311">
        <v>2.9</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612</v>
      </c>
      <c r="AO77" s="1315"/>
      <c r="AP77" s="1315"/>
      <c r="AQ77" s="1315"/>
      <c r="AR77" s="1315"/>
      <c r="AS77" s="1315"/>
      <c r="AT77" s="1315"/>
      <c r="AU77" s="1315"/>
      <c r="AV77" s="1315"/>
      <c r="AW77" s="1315"/>
      <c r="AX77" s="1315"/>
      <c r="AY77" s="1315"/>
      <c r="AZ77" s="1315"/>
      <c r="BA77" s="1315"/>
      <c r="BB77" s="1314" t="s">
        <v>607</v>
      </c>
      <c r="BC77" s="1314"/>
      <c r="BD77" s="1314"/>
      <c r="BE77" s="1314"/>
      <c r="BF77" s="1314"/>
      <c r="BG77" s="1314"/>
      <c r="BH77" s="1314"/>
      <c r="BI77" s="1314"/>
      <c r="BJ77" s="1314"/>
      <c r="BK77" s="1314"/>
      <c r="BL77" s="1314"/>
      <c r="BM77" s="1314"/>
      <c r="BN77" s="1314"/>
      <c r="BO77" s="1314"/>
      <c r="BP77" s="1311">
        <v>37.299999999999997</v>
      </c>
      <c r="BQ77" s="1311"/>
      <c r="BR77" s="1311"/>
      <c r="BS77" s="1311"/>
      <c r="BT77" s="1311"/>
      <c r="BU77" s="1311"/>
      <c r="BV77" s="1311"/>
      <c r="BW77" s="1311"/>
      <c r="BX77" s="1311">
        <v>33.1</v>
      </c>
      <c r="BY77" s="1311"/>
      <c r="BZ77" s="1311"/>
      <c r="CA77" s="1311"/>
      <c r="CB77" s="1311"/>
      <c r="CC77" s="1311"/>
      <c r="CD77" s="1311"/>
      <c r="CE77" s="1311"/>
      <c r="CF77" s="1311">
        <v>31.3</v>
      </c>
      <c r="CG77" s="1311"/>
      <c r="CH77" s="1311"/>
      <c r="CI77" s="1311"/>
      <c r="CJ77" s="1311"/>
      <c r="CK77" s="1311"/>
      <c r="CL77" s="1311"/>
      <c r="CM77" s="1311"/>
      <c r="CN77" s="1311">
        <v>25.3</v>
      </c>
      <c r="CO77" s="1311"/>
      <c r="CP77" s="1311"/>
      <c r="CQ77" s="1311"/>
      <c r="CR77" s="1311"/>
      <c r="CS77" s="1311"/>
      <c r="CT77" s="1311"/>
      <c r="CU77" s="1311"/>
      <c r="CV77" s="1311">
        <v>25.5</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611</v>
      </c>
      <c r="BC79" s="1314"/>
      <c r="BD79" s="1314"/>
      <c r="BE79" s="1314"/>
      <c r="BF79" s="1314"/>
      <c r="BG79" s="1314"/>
      <c r="BH79" s="1314"/>
      <c r="BI79" s="1314"/>
      <c r="BJ79" s="1314"/>
      <c r="BK79" s="1314"/>
      <c r="BL79" s="1314"/>
      <c r="BM79" s="1314"/>
      <c r="BN79" s="1314"/>
      <c r="BO79" s="1314"/>
      <c r="BP79" s="1311">
        <v>7.8</v>
      </c>
      <c r="BQ79" s="1311"/>
      <c r="BR79" s="1311"/>
      <c r="BS79" s="1311"/>
      <c r="BT79" s="1311"/>
      <c r="BU79" s="1311"/>
      <c r="BV79" s="1311"/>
      <c r="BW79" s="1311"/>
      <c r="BX79" s="1311">
        <v>7.5</v>
      </c>
      <c r="BY79" s="1311"/>
      <c r="BZ79" s="1311"/>
      <c r="CA79" s="1311"/>
      <c r="CB79" s="1311"/>
      <c r="CC79" s="1311"/>
      <c r="CD79" s="1311"/>
      <c r="CE79" s="1311"/>
      <c r="CF79" s="1311">
        <v>7.2</v>
      </c>
      <c r="CG79" s="1311"/>
      <c r="CH79" s="1311"/>
      <c r="CI79" s="1311"/>
      <c r="CJ79" s="1311"/>
      <c r="CK79" s="1311"/>
      <c r="CL79" s="1311"/>
      <c r="CM79" s="1311"/>
      <c r="CN79" s="1311">
        <v>6.9</v>
      </c>
      <c r="CO79" s="1311"/>
      <c r="CP79" s="1311"/>
      <c r="CQ79" s="1311"/>
      <c r="CR79" s="1311"/>
      <c r="CS79" s="1311"/>
      <c r="CT79" s="1311"/>
      <c r="CU79" s="1311"/>
      <c r="CV79" s="1311">
        <v>6.6</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khZjuGrzK76Gz2qpPrtDeYC/Xmwj9FgtNjpCpirT2G5HR5Uu08b6LFV1KTzF7lFOWyA+kiCzTwhdWdYK7MMccA==" saltValue="o/JFqw4pVFw5HtJSk424J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613</v>
      </c>
    </row>
  </sheetData>
  <sheetProtection algorithmName="SHA-512" hashValue="fye7TqazBQVfpuS3lS1oiR29Kl0aL8ovzSk4p/TNR69L4lz6czI96ue5Rsa6KfQvE5k2dcYjhgmjXaiRdN0IGQ==" saltValue="Wrud30Ahq2Wi5NjEB6u1n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505</v>
      </c>
    </row>
  </sheetData>
  <sheetProtection algorithmName="SHA-512" hashValue="TDYvIKTROCvV8CrEBAP7+sO+Q55X/vn5MpAz8wDkHw3VaNiZKbCQzwmHwaOmWKJbuqUProBtwhfQZ6Ko0TDrDQ==" saltValue="YUx81LS83rR12HZQMv5NB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556</v>
      </c>
      <c r="G2" s="157"/>
      <c r="H2" s="158"/>
    </row>
    <row r="3" spans="1:8" x14ac:dyDescent="0.15">
      <c r="A3" s="154" t="s">
        <v>549</v>
      </c>
      <c r="B3" s="159"/>
      <c r="C3" s="160"/>
      <c r="D3" s="161">
        <v>64796</v>
      </c>
      <c r="E3" s="162"/>
      <c r="F3" s="163">
        <v>54227</v>
      </c>
      <c r="G3" s="164"/>
      <c r="H3" s="165"/>
    </row>
    <row r="4" spans="1:8" x14ac:dyDescent="0.15">
      <c r="A4" s="166"/>
      <c r="B4" s="167"/>
      <c r="C4" s="168"/>
      <c r="D4" s="169">
        <v>22025</v>
      </c>
      <c r="E4" s="170"/>
      <c r="F4" s="171">
        <v>29694</v>
      </c>
      <c r="G4" s="172"/>
      <c r="H4" s="173"/>
    </row>
    <row r="5" spans="1:8" x14ac:dyDescent="0.15">
      <c r="A5" s="154" t="s">
        <v>551</v>
      </c>
      <c r="B5" s="159"/>
      <c r="C5" s="160"/>
      <c r="D5" s="161">
        <v>28643</v>
      </c>
      <c r="E5" s="162"/>
      <c r="F5" s="163">
        <v>57295</v>
      </c>
      <c r="G5" s="164"/>
      <c r="H5" s="165"/>
    </row>
    <row r="6" spans="1:8" x14ac:dyDescent="0.15">
      <c r="A6" s="166"/>
      <c r="B6" s="167"/>
      <c r="C6" s="168"/>
      <c r="D6" s="169">
        <v>12365</v>
      </c>
      <c r="E6" s="170"/>
      <c r="F6" s="171">
        <v>32771</v>
      </c>
      <c r="G6" s="172"/>
      <c r="H6" s="173"/>
    </row>
    <row r="7" spans="1:8" x14ac:dyDescent="0.15">
      <c r="A7" s="154" t="s">
        <v>552</v>
      </c>
      <c r="B7" s="159"/>
      <c r="C7" s="160"/>
      <c r="D7" s="161">
        <v>35059</v>
      </c>
      <c r="E7" s="162"/>
      <c r="F7" s="163">
        <v>54110</v>
      </c>
      <c r="G7" s="164"/>
      <c r="H7" s="165"/>
    </row>
    <row r="8" spans="1:8" x14ac:dyDescent="0.15">
      <c r="A8" s="166"/>
      <c r="B8" s="167"/>
      <c r="C8" s="168"/>
      <c r="D8" s="169">
        <v>19493</v>
      </c>
      <c r="E8" s="170"/>
      <c r="F8" s="171">
        <v>30620</v>
      </c>
      <c r="G8" s="172"/>
      <c r="H8" s="173"/>
    </row>
    <row r="9" spans="1:8" x14ac:dyDescent="0.15">
      <c r="A9" s="154" t="s">
        <v>553</v>
      </c>
      <c r="B9" s="159"/>
      <c r="C9" s="160"/>
      <c r="D9" s="161">
        <v>34428</v>
      </c>
      <c r="E9" s="162"/>
      <c r="F9" s="163">
        <v>54684</v>
      </c>
      <c r="G9" s="164"/>
      <c r="H9" s="165"/>
    </row>
    <row r="10" spans="1:8" x14ac:dyDescent="0.15">
      <c r="A10" s="166"/>
      <c r="B10" s="167"/>
      <c r="C10" s="168"/>
      <c r="D10" s="169">
        <v>20993</v>
      </c>
      <c r="E10" s="170"/>
      <c r="F10" s="171">
        <v>32829</v>
      </c>
      <c r="G10" s="172"/>
      <c r="H10" s="173"/>
    </row>
    <row r="11" spans="1:8" x14ac:dyDescent="0.15">
      <c r="A11" s="154" t="s">
        <v>554</v>
      </c>
      <c r="B11" s="159"/>
      <c r="C11" s="160"/>
      <c r="D11" s="161">
        <v>41926</v>
      </c>
      <c r="E11" s="162"/>
      <c r="F11" s="163">
        <v>62383</v>
      </c>
      <c r="G11" s="164"/>
      <c r="H11" s="165"/>
    </row>
    <row r="12" spans="1:8" x14ac:dyDescent="0.15">
      <c r="A12" s="166"/>
      <c r="B12" s="167"/>
      <c r="C12" s="174"/>
      <c r="D12" s="169">
        <v>19574</v>
      </c>
      <c r="E12" s="170"/>
      <c r="F12" s="171">
        <v>35325</v>
      </c>
      <c r="G12" s="172"/>
      <c r="H12" s="173"/>
    </row>
    <row r="13" spans="1:8" x14ac:dyDescent="0.15">
      <c r="A13" s="154"/>
      <c r="B13" s="159"/>
      <c r="C13" s="175"/>
      <c r="D13" s="176">
        <v>40970</v>
      </c>
      <c r="E13" s="177"/>
      <c r="F13" s="178">
        <v>56540</v>
      </c>
      <c r="G13" s="179"/>
      <c r="H13" s="165"/>
    </row>
    <row r="14" spans="1:8" x14ac:dyDescent="0.15">
      <c r="A14" s="166"/>
      <c r="B14" s="167"/>
      <c r="C14" s="168"/>
      <c r="D14" s="169">
        <v>18890</v>
      </c>
      <c r="E14" s="170"/>
      <c r="F14" s="171">
        <v>32248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4.8899999999999997</v>
      </c>
      <c r="C19" s="180">
        <f>ROUND(VALUE(SUBSTITUTE(実質収支比率等に係る経年分析!G$48,"▲","-")),2)</f>
        <v>5.88</v>
      </c>
      <c r="D19" s="180">
        <f>ROUND(VALUE(SUBSTITUTE(実質収支比率等に係る経年分析!H$48,"▲","-")),2)</f>
        <v>3.3</v>
      </c>
      <c r="E19" s="180">
        <f>ROUND(VALUE(SUBSTITUTE(実質収支比率等に係る経年分析!I$48,"▲","-")),2)</f>
        <v>4.42</v>
      </c>
      <c r="F19" s="180">
        <f>ROUND(VALUE(SUBSTITUTE(実質収支比率等に係る経年分析!J$48,"▲","-")),2)</f>
        <v>4.6399999999999997</v>
      </c>
    </row>
    <row r="20" spans="1:11" x14ac:dyDescent="0.15">
      <c r="A20" s="180" t="s">
        <v>55</v>
      </c>
      <c r="B20" s="180">
        <f>ROUND(VALUE(SUBSTITUTE(実質収支比率等に係る経年分析!F$47,"▲","-")),2)</f>
        <v>10.99</v>
      </c>
      <c r="C20" s="180">
        <f>ROUND(VALUE(SUBSTITUTE(実質収支比率等に係る経年分析!G$47,"▲","-")),2)</f>
        <v>13.34</v>
      </c>
      <c r="D20" s="180">
        <f>ROUND(VALUE(SUBSTITUTE(実質収支比率等に係る経年分析!H$47,"▲","-")),2)</f>
        <v>16.68</v>
      </c>
      <c r="E20" s="180">
        <f>ROUND(VALUE(SUBSTITUTE(実質収支比率等に係る経年分析!I$47,"▲","-")),2)</f>
        <v>17.97</v>
      </c>
      <c r="F20" s="180">
        <f>ROUND(VALUE(SUBSTITUTE(実質収支比率等に係る経年分析!J$47,"▲","-")),2)</f>
        <v>15.52</v>
      </c>
    </row>
    <row r="21" spans="1:11" x14ac:dyDescent="0.15">
      <c r="A21" s="180" t="s">
        <v>56</v>
      </c>
      <c r="B21" s="180">
        <f>IF(ISNUMBER(VALUE(SUBSTITUTE(実質収支比率等に係る経年分析!F$49,"▲","-"))),ROUND(VALUE(SUBSTITUTE(実質収支比率等に係る経年分析!F$49,"▲","-")),2),NA())</f>
        <v>-1.64</v>
      </c>
      <c r="C21" s="180">
        <f>IF(ISNUMBER(VALUE(SUBSTITUTE(実質収支比率等に係る経年分析!G$49,"▲","-"))),ROUND(VALUE(SUBSTITUTE(実質収支比率等に係る経年分析!G$49,"▲","-")),2),NA())</f>
        <v>3.14</v>
      </c>
      <c r="D21" s="180">
        <f>IF(ISNUMBER(VALUE(SUBSTITUTE(実質収支比率等に係る経年分析!H$49,"▲","-"))),ROUND(VALUE(SUBSTITUTE(実質収支比率等に係る経年分析!H$49,"▲","-")),2),NA())</f>
        <v>0.78</v>
      </c>
      <c r="E21" s="180">
        <f>IF(ISNUMBER(VALUE(SUBSTITUTE(実質収支比率等に係る経年分析!I$49,"▲","-"))),ROUND(VALUE(SUBSTITUTE(実質収支比率等に係る経年分析!I$49,"▲","-")),2),NA())</f>
        <v>2.52</v>
      </c>
      <c r="F21" s="180">
        <f>IF(ISNUMBER(VALUE(SUBSTITUTE(実質収支比率等に係る経年分析!J$49,"▲","-"))),ROUND(VALUE(SUBSTITUTE(実質収支比率等に係る経年分析!J$49,"▲","-")),2),NA())</f>
        <v>-2.2599999999999998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0.03</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公設地方卸売市場事業費特別会計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x14ac:dyDescent="0.15">
      <c r="A31" s="181" t="str">
        <f>IF(連結実質赤字比率に係る赤字・黒字の構成分析!C$39="",NA(),連結実質赤字比率に係る赤字・黒字の構成分析!C$39)</f>
        <v>農業集落排水事業費特別会計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0.97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0.74</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4.22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6.01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4.58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1.31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0.75</v>
      </c>
    </row>
    <row r="34" spans="1:16" x14ac:dyDescent="0.15">
      <c r="A34" s="181" t="str">
        <f>IF(連結実質赤字比率に係る赤字・黒字の構成分析!C$36="",NA(),連結実質赤字比率に係る赤字・黒字の構成分析!C$36)</f>
        <v>公共下水道事業費特別会計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7.0000000000000007E-2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0.27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4.88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5.88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4.42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4.63</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13.87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14.87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14.17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14.22</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4146</v>
      </c>
      <c r="E42" s="182"/>
      <c r="F42" s="182"/>
      <c r="G42" s="182">
        <f>'実質公債費比率（分子）の構造'!L$52</f>
        <v>4219</v>
      </c>
      <c r="H42" s="182"/>
      <c r="I42" s="182"/>
      <c r="J42" s="182">
        <f>'実質公債費比率（分子）の構造'!M$52</f>
        <v>4166</v>
      </c>
      <c r="K42" s="182"/>
      <c r="L42" s="182"/>
      <c r="M42" s="182">
        <f>'実質公債費比率（分子）の構造'!N$52</f>
        <v>4191</v>
      </c>
      <c r="N42" s="182"/>
      <c r="O42" s="182"/>
      <c r="P42" s="182">
        <f>'実質公債費比率（分子）の構造'!O$52</f>
        <v>4180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24</v>
      </c>
      <c r="C45" s="182"/>
      <c r="D45" s="182"/>
      <c r="E45" s="182">
        <f>'実質公債費比率（分子）の構造'!L$49</f>
        <v>19</v>
      </c>
      <c r="F45" s="182"/>
      <c r="G45" s="182"/>
      <c r="H45" s="182">
        <f>'実質公債費比率（分子）の構造'!M$49</f>
        <v>16</v>
      </c>
      <c r="I45" s="182"/>
      <c r="J45" s="182"/>
      <c r="K45" s="182">
        <f>'実質公債費比率（分子）の構造'!N$49</f>
        <v>16</v>
      </c>
      <c r="L45" s="182"/>
      <c r="M45" s="182"/>
      <c r="N45" s="182">
        <f>'実質公債費比率（分子）の構造'!O$49</f>
        <v>16</v>
      </c>
      <c r="O45" s="182"/>
      <c r="P45" s="182"/>
    </row>
    <row r="46" spans="1:16" x14ac:dyDescent="0.15">
      <c r="A46" s="182" t="s">
        <v>67</v>
      </c>
      <c r="B46" s="182">
        <f>'実質公債費比率（分子）の構造'!K$48</f>
        <v>1236</v>
      </c>
      <c r="C46" s="182"/>
      <c r="D46" s="182"/>
      <c r="E46" s="182">
        <f>'実質公債費比率（分子）の構造'!L$48</f>
        <v>1209</v>
      </c>
      <c r="F46" s="182"/>
      <c r="G46" s="182"/>
      <c r="H46" s="182">
        <f>'実質公債費比率（分子）の構造'!M$48</f>
        <v>1244</v>
      </c>
      <c r="I46" s="182"/>
      <c r="J46" s="182"/>
      <c r="K46" s="182">
        <f>'実質公債費比率（分子）の構造'!N$48</f>
        <v>1144</v>
      </c>
      <c r="L46" s="182"/>
      <c r="M46" s="182"/>
      <c r="N46" s="182">
        <f>'実質公債費比率（分子）の構造'!O$48</f>
        <v>1037</v>
      </c>
      <c r="O46" s="182"/>
      <c r="P46" s="182"/>
    </row>
    <row r="47" spans="1:16" x14ac:dyDescent="0.15">
      <c r="A47" s="182" t="s">
        <v>68</v>
      </c>
      <c r="B47" s="182">
        <f>'実質公債費比率（分子）の構造'!K$47</f>
        <v>102</v>
      </c>
      <c r="C47" s="182"/>
      <c r="D47" s="182"/>
      <c r="E47" s="182">
        <f>'実質公債費比率（分子）の構造'!L$47</f>
        <v>102</v>
      </c>
      <c r="F47" s="182"/>
      <c r="G47" s="182"/>
      <c r="H47" s="182">
        <f>'実質公債費比率（分子）の構造'!M$47</f>
        <v>102</v>
      </c>
      <c r="I47" s="182"/>
      <c r="J47" s="182"/>
      <c r="K47" s="182">
        <f>'実質公債費比率（分子）の構造'!N$47</f>
        <v>102</v>
      </c>
      <c r="L47" s="182"/>
      <c r="M47" s="182"/>
      <c r="N47" s="182">
        <f>'実質公債費比率（分子）の構造'!O$47</f>
        <v>102</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3489</v>
      </c>
      <c r="C49" s="182"/>
      <c r="D49" s="182"/>
      <c r="E49" s="182">
        <f>'実質公債費比率（分子）の構造'!L$45</f>
        <v>3506</v>
      </c>
      <c r="F49" s="182"/>
      <c r="G49" s="182"/>
      <c r="H49" s="182">
        <f>'実質公債費比率（分子）の構造'!M$45</f>
        <v>3476</v>
      </c>
      <c r="I49" s="182"/>
      <c r="J49" s="182"/>
      <c r="K49" s="182">
        <f>'実質公債費比率（分子）の構造'!N$45</f>
        <v>3444</v>
      </c>
      <c r="L49" s="182"/>
      <c r="M49" s="182"/>
      <c r="N49" s="182">
        <f>'実質公債費比率（分子）の構造'!O$45</f>
        <v>3526</v>
      </c>
      <c r="O49" s="182"/>
      <c r="P49" s="182"/>
    </row>
    <row r="50" spans="1:16" x14ac:dyDescent="0.15">
      <c r="A50" s="182" t="s">
        <v>71</v>
      </c>
      <c r="B50" s="182" t="e">
        <f>NA()</f>
        <v>#N/A</v>
      </c>
      <c r="C50" s="182">
        <f>IF(ISNUMBER('実質公債費比率（分子）の構造'!K$53),'実質公債費比率（分子）の構造'!K$53,NA())</f>
        <v>705</v>
      </c>
      <c r="D50" s="182" t="e">
        <f>NA()</f>
        <v>#N/A</v>
      </c>
      <c r="E50" s="182" t="e">
        <f>NA()</f>
        <v>#N/A</v>
      </c>
      <c r="F50" s="182">
        <f>IF(ISNUMBER('実質公債費比率（分子）の構造'!L$53),'実質公債費比率（分子）の構造'!L$53,NA())</f>
        <v>617</v>
      </c>
      <c r="G50" s="182" t="e">
        <f>NA()</f>
        <v>#N/A</v>
      </c>
      <c r="H50" s="182" t="e">
        <f>NA()</f>
        <v>#N/A</v>
      </c>
      <c r="I50" s="182">
        <f>IF(ISNUMBER('実質公債費比率（分子）の構造'!M$53),'実質公債費比率（分子）の構造'!M$53,NA())</f>
        <v>672</v>
      </c>
      <c r="J50" s="182" t="e">
        <f>NA()</f>
        <v>#N/A</v>
      </c>
      <c r="K50" s="182" t="e">
        <f>NA()</f>
        <v>#N/A</v>
      </c>
      <c r="L50" s="182">
        <f>IF(ISNUMBER('実質公債費比率（分子）の構造'!N$53),'実質公債費比率（分子）の構造'!N$53,NA())</f>
        <v>515</v>
      </c>
      <c r="M50" s="182" t="e">
        <f>NA()</f>
        <v>#N/A</v>
      </c>
      <c r="N50" s="182" t="e">
        <f>NA()</f>
        <v>#N/A</v>
      </c>
      <c r="O50" s="182">
        <f>IF(ISNUMBER('実質公債費比率（分子）の構造'!O$53),'実質公債費比率（分子）の構造'!O$53,NA())</f>
        <v>501</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36538</v>
      </c>
      <c r="E56" s="181"/>
      <c r="F56" s="181"/>
      <c r="G56" s="181">
        <f>'将来負担比率（分子）の構造'!J$52</f>
        <v>35863</v>
      </c>
      <c r="H56" s="181"/>
      <c r="I56" s="181"/>
      <c r="J56" s="181">
        <f>'将来負担比率（分子）の構造'!K$52</f>
        <v>34913</v>
      </c>
      <c r="K56" s="181"/>
      <c r="L56" s="181"/>
      <c r="M56" s="181">
        <f>'将来負担比率（分子）の構造'!L$52</f>
        <v>34041</v>
      </c>
      <c r="N56" s="181"/>
      <c r="O56" s="181"/>
      <c r="P56" s="181">
        <f>'将来負担比率（分子）の構造'!M$52</f>
        <v>33218</v>
      </c>
    </row>
    <row r="57" spans="1:16" x14ac:dyDescent="0.15">
      <c r="A57" s="181" t="s">
        <v>42</v>
      </c>
      <c r="B57" s="181"/>
      <c r="C57" s="181"/>
      <c r="D57" s="181">
        <f>'将来負担比率（分子）の構造'!I$51</f>
        <v>5067</v>
      </c>
      <c r="E57" s="181"/>
      <c r="F57" s="181"/>
      <c r="G57" s="181">
        <f>'将来負担比率（分子）の構造'!J$51</f>
        <v>4726</v>
      </c>
      <c r="H57" s="181"/>
      <c r="I57" s="181"/>
      <c r="J57" s="181">
        <f>'将来負担比率（分子）の構造'!K$51</f>
        <v>4401</v>
      </c>
      <c r="K57" s="181"/>
      <c r="L57" s="181"/>
      <c r="M57" s="181">
        <f>'将来負担比率（分子）の構造'!L$51</f>
        <v>4146</v>
      </c>
      <c r="N57" s="181"/>
      <c r="O57" s="181"/>
      <c r="P57" s="181">
        <f>'将来負担比率（分子）の構造'!M$51</f>
        <v>3854</v>
      </c>
    </row>
    <row r="58" spans="1:16" x14ac:dyDescent="0.15">
      <c r="A58" s="181" t="s">
        <v>41</v>
      </c>
      <c r="B58" s="181"/>
      <c r="C58" s="181"/>
      <c r="D58" s="181">
        <f>'将来負担比率（分子）の構造'!I$50</f>
        <v>7255</v>
      </c>
      <c r="E58" s="181"/>
      <c r="F58" s="181"/>
      <c r="G58" s="181">
        <f>'将来負担比率（分子）の構造'!J$50</f>
        <v>8849</v>
      </c>
      <c r="H58" s="181"/>
      <c r="I58" s="181"/>
      <c r="J58" s="181">
        <f>'将来負担比率（分子）の構造'!K$50</f>
        <v>11121</v>
      </c>
      <c r="K58" s="181"/>
      <c r="L58" s="181"/>
      <c r="M58" s="181">
        <f>'将来負担比率（分子）の構造'!L$50</f>
        <v>12192</v>
      </c>
      <c r="N58" s="181"/>
      <c r="O58" s="181"/>
      <c r="P58" s="181">
        <f>'将来負担比率（分子）の構造'!M$50</f>
        <v>11290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f>'将来負担比率（分子）の構造'!J$46</f>
        <v>66</v>
      </c>
      <c r="F61" s="181"/>
      <c r="G61" s="181"/>
      <c r="H61" s="181">
        <f>'将来負担比率（分子）の構造'!K$46</f>
        <v>60</v>
      </c>
      <c r="I61" s="181"/>
      <c r="J61" s="181"/>
      <c r="K61" s="181">
        <f>'将来負担比率（分子）の構造'!L$46</f>
        <v>57</v>
      </c>
      <c r="L61" s="181"/>
      <c r="M61" s="181"/>
      <c r="N61" s="181">
        <f>'将来負担比率（分子）の構造'!M$46</f>
        <v>15</v>
      </c>
      <c r="O61" s="181"/>
      <c r="P61" s="181"/>
    </row>
    <row r="62" spans="1:16" x14ac:dyDescent="0.15">
      <c r="A62" s="181" t="s">
        <v>35</v>
      </c>
      <c r="B62" s="181">
        <f>'将来負担比率（分子）の構造'!I$45</f>
        <v>6947</v>
      </c>
      <c r="C62" s="181"/>
      <c r="D62" s="181"/>
      <c r="E62" s="181">
        <f>'将来負担比率（分子）の構造'!J$45</f>
        <v>6681</v>
      </c>
      <c r="F62" s="181"/>
      <c r="G62" s="181"/>
      <c r="H62" s="181">
        <f>'将来負担比率（分子）の構造'!K$45</f>
        <v>6763</v>
      </c>
      <c r="I62" s="181"/>
      <c r="J62" s="181"/>
      <c r="K62" s="181">
        <f>'将来負担比率（分子）の構造'!L$45</f>
        <v>6425</v>
      </c>
      <c r="L62" s="181"/>
      <c r="M62" s="181"/>
      <c r="N62" s="181">
        <f>'将来負担比率（分子）の構造'!M$45</f>
        <v>6281</v>
      </c>
      <c r="O62" s="181"/>
      <c r="P62" s="181"/>
    </row>
    <row r="63" spans="1:16" x14ac:dyDescent="0.15">
      <c r="A63" s="181" t="s">
        <v>34</v>
      </c>
      <c r="B63" s="181">
        <f>'将来負担比率（分子）の構造'!I$44</f>
        <v>146</v>
      </c>
      <c r="C63" s="181"/>
      <c r="D63" s="181"/>
      <c r="E63" s="181">
        <f>'将来負担比率（分子）の構造'!J$44</f>
        <v>126</v>
      </c>
      <c r="F63" s="181"/>
      <c r="G63" s="181"/>
      <c r="H63" s="181">
        <f>'将来負担比率（分子）の構造'!K$44</f>
        <v>105</v>
      </c>
      <c r="I63" s="181"/>
      <c r="J63" s="181"/>
      <c r="K63" s="181">
        <f>'将来負担比率（分子）の構造'!L$44</f>
        <v>85</v>
      </c>
      <c r="L63" s="181"/>
      <c r="M63" s="181"/>
      <c r="N63" s="181">
        <f>'将来負担比率（分子）の構造'!M$44</f>
        <v>64</v>
      </c>
      <c r="O63" s="181"/>
      <c r="P63" s="181"/>
    </row>
    <row r="64" spans="1:16" x14ac:dyDescent="0.15">
      <c r="A64" s="181" t="s">
        <v>33</v>
      </c>
      <c r="B64" s="181">
        <f>'将来負担比率（分子）の構造'!I$43</f>
        <v>13535</v>
      </c>
      <c r="C64" s="181"/>
      <c r="D64" s="181"/>
      <c r="E64" s="181">
        <f>'将来負担比率（分子）の構造'!J$43</f>
        <v>12599</v>
      </c>
      <c r="F64" s="181"/>
      <c r="G64" s="181"/>
      <c r="H64" s="181">
        <f>'将来負担比率（分子）の構造'!K$43</f>
        <v>11252</v>
      </c>
      <c r="I64" s="181"/>
      <c r="J64" s="181"/>
      <c r="K64" s="181">
        <f>'将来負担比率（分子）の構造'!L$43</f>
        <v>10665</v>
      </c>
      <c r="L64" s="181"/>
      <c r="M64" s="181"/>
      <c r="N64" s="181">
        <f>'将来負担比率（分子）の構造'!M$43</f>
        <v>10193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29087</v>
      </c>
      <c r="C66" s="181"/>
      <c r="D66" s="181"/>
      <c r="E66" s="181">
        <f>'将来負担比率（分子）の構造'!J$41</f>
        <v>28461</v>
      </c>
      <c r="F66" s="181"/>
      <c r="G66" s="181"/>
      <c r="H66" s="181">
        <f>'将来負担比率（分子）の構造'!K$41</f>
        <v>27407</v>
      </c>
      <c r="I66" s="181"/>
      <c r="J66" s="181"/>
      <c r="K66" s="181">
        <f>'将来負担比率（分子）の構造'!L$41</f>
        <v>26665</v>
      </c>
      <c r="L66" s="181"/>
      <c r="M66" s="181"/>
      <c r="N66" s="181">
        <f>'将来負担比率（分子）の構造'!M$41</f>
        <v>26060</v>
      </c>
      <c r="O66" s="181"/>
      <c r="P66" s="181"/>
    </row>
    <row r="67" spans="1:16" x14ac:dyDescent="0.15">
      <c r="A67" s="181" t="s">
        <v>75</v>
      </c>
      <c r="B67" s="181" t="e">
        <f>NA()</f>
        <v>#N/A</v>
      </c>
      <c r="C67" s="181">
        <f>IF(ISNUMBER('将来負担比率（分子）の構造'!I$53), IF('将来負担比率（分子）の構造'!I$53 &lt; 0, 0, '将来負担比率（分子）の構造'!I$53), NA())</f>
        <v>855</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3793</v>
      </c>
      <c r="C72" s="185">
        <f>基金残高に係る経年分析!G55</f>
        <v>4096</v>
      </c>
      <c r="D72" s="185">
        <f>基金残高に係る経年分析!H55</f>
        <v>3534</v>
      </c>
    </row>
    <row r="73" spans="1:16" x14ac:dyDescent="0.15">
      <c r="A73" s="184" t="s">
        <v>78</v>
      </c>
      <c r="B73" s="185">
        <f>基金残高に係る経年分析!F56</f>
        <v>312</v>
      </c>
      <c r="C73" s="185">
        <f>基金残高に係る経年分析!G56</f>
        <v>312</v>
      </c>
      <c r="D73" s="185">
        <f>基金残高に係る経年分析!H56</f>
        <v>312</v>
      </c>
    </row>
    <row r="74" spans="1:16" x14ac:dyDescent="0.15">
      <c r="A74" s="184" t="s">
        <v>79</v>
      </c>
      <c r="B74" s="185">
        <f>基金残高に係る経年分析!F57</f>
        <v>5394</v>
      </c>
      <c r="C74" s="185">
        <f>基金残高に係る経年分析!G57</f>
        <v>5658</v>
      </c>
      <c r="D74" s="185">
        <f>基金残高に係る経年分析!H57</f>
        <v>5499</v>
      </c>
    </row>
  </sheetData>
  <sheetProtection algorithmName="SHA-512" hashValue="IxUnlzjCHMKhLXGkCY3ilrWtnKSe4+nsjG9Yt2WSoudpe1BO7mGl9iRGogdi4dQEnQw9BPhnqXiFMpxHp5uBYw==" saltValue="KGu0VX1LiswBRUAwUxBhl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210</v>
      </c>
      <c r="DI1" s="660"/>
      <c r="DJ1" s="660"/>
      <c r="DK1" s="660"/>
      <c r="DL1" s="660"/>
      <c r="DM1" s="660"/>
      <c r="DN1" s="661"/>
      <c r="DO1" s="226"/>
      <c r="DP1" s="659" t="s">
        <v>211</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213</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214</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215</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216</v>
      </c>
      <c r="S4" s="663"/>
      <c r="T4" s="663"/>
      <c r="U4" s="663"/>
      <c r="V4" s="663"/>
      <c r="W4" s="663"/>
      <c r="X4" s="663"/>
      <c r="Y4" s="664"/>
      <c r="Z4" s="662" t="s">
        <v>217</v>
      </c>
      <c r="AA4" s="663"/>
      <c r="AB4" s="663"/>
      <c r="AC4" s="664"/>
      <c r="AD4" s="662" t="s">
        <v>218</v>
      </c>
      <c r="AE4" s="663"/>
      <c r="AF4" s="663"/>
      <c r="AG4" s="663"/>
      <c r="AH4" s="663"/>
      <c r="AI4" s="663"/>
      <c r="AJ4" s="663"/>
      <c r="AK4" s="664"/>
      <c r="AL4" s="662" t="s">
        <v>217</v>
      </c>
      <c r="AM4" s="663"/>
      <c r="AN4" s="663"/>
      <c r="AO4" s="664"/>
      <c r="AP4" s="668" t="s">
        <v>219</v>
      </c>
      <c r="AQ4" s="668"/>
      <c r="AR4" s="668"/>
      <c r="AS4" s="668"/>
      <c r="AT4" s="668"/>
      <c r="AU4" s="668"/>
      <c r="AV4" s="668"/>
      <c r="AW4" s="668"/>
      <c r="AX4" s="668"/>
      <c r="AY4" s="668"/>
      <c r="AZ4" s="668"/>
      <c r="BA4" s="668"/>
      <c r="BB4" s="668"/>
      <c r="BC4" s="668"/>
      <c r="BD4" s="668"/>
      <c r="BE4" s="668"/>
      <c r="BF4" s="668"/>
      <c r="BG4" s="668" t="s">
        <v>220</v>
      </c>
      <c r="BH4" s="668"/>
      <c r="BI4" s="668"/>
      <c r="BJ4" s="668"/>
      <c r="BK4" s="668"/>
      <c r="BL4" s="668"/>
      <c r="BM4" s="668"/>
      <c r="BN4" s="668"/>
      <c r="BO4" s="668" t="s">
        <v>217</v>
      </c>
      <c r="BP4" s="668"/>
      <c r="BQ4" s="668"/>
      <c r="BR4" s="668"/>
      <c r="BS4" s="668" t="s">
        <v>221</v>
      </c>
      <c r="BT4" s="668"/>
      <c r="BU4" s="668"/>
      <c r="BV4" s="668"/>
      <c r="BW4" s="668"/>
      <c r="BX4" s="668"/>
      <c r="BY4" s="668"/>
      <c r="BZ4" s="668"/>
      <c r="CA4" s="668"/>
      <c r="CB4" s="668"/>
      <c r="CD4" s="665" t="s">
        <v>222</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223</v>
      </c>
      <c r="C5" s="670"/>
      <c r="D5" s="670"/>
      <c r="E5" s="670"/>
      <c r="F5" s="670"/>
      <c r="G5" s="670"/>
      <c r="H5" s="670"/>
      <c r="I5" s="670"/>
      <c r="J5" s="670"/>
      <c r="K5" s="670"/>
      <c r="L5" s="670"/>
      <c r="M5" s="670"/>
      <c r="N5" s="670"/>
      <c r="O5" s="670"/>
      <c r="P5" s="670"/>
      <c r="Q5" s="671"/>
      <c r="R5" s="672">
        <v>14554337</v>
      </c>
      <c r="S5" s="673"/>
      <c r="T5" s="673"/>
      <c r="U5" s="673"/>
      <c r="V5" s="673"/>
      <c r="W5" s="673"/>
      <c r="X5" s="673"/>
      <c r="Y5" s="674"/>
      <c r="Z5" s="675">
        <v>34.299999999999997</v>
      </c>
      <c r="AA5" s="675"/>
      <c r="AB5" s="675"/>
      <c r="AC5" s="675"/>
      <c r="AD5" s="676">
        <v>13758416</v>
      </c>
      <c r="AE5" s="676"/>
      <c r="AF5" s="676"/>
      <c r="AG5" s="676"/>
      <c r="AH5" s="676"/>
      <c r="AI5" s="676"/>
      <c r="AJ5" s="676"/>
      <c r="AK5" s="676"/>
      <c r="AL5" s="677">
        <v>62.8</v>
      </c>
      <c r="AM5" s="678"/>
      <c r="AN5" s="678"/>
      <c r="AO5" s="679"/>
      <c r="AP5" s="669" t="s">
        <v>224</v>
      </c>
      <c r="AQ5" s="670"/>
      <c r="AR5" s="670"/>
      <c r="AS5" s="670"/>
      <c r="AT5" s="670"/>
      <c r="AU5" s="670"/>
      <c r="AV5" s="670"/>
      <c r="AW5" s="670"/>
      <c r="AX5" s="670"/>
      <c r="AY5" s="670"/>
      <c r="AZ5" s="670"/>
      <c r="BA5" s="670"/>
      <c r="BB5" s="670"/>
      <c r="BC5" s="670"/>
      <c r="BD5" s="670"/>
      <c r="BE5" s="670"/>
      <c r="BF5" s="671"/>
      <c r="BG5" s="683">
        <v>13751234</v>
      </c>
      <c r="BH5" s="684"/>
      <c r="BI5" s="684"/>
      <c r="BJ5" s="684"/>
      <c r="BK5" s="684"/>
      <c r="BL5" s="684"/>
      <c r="BM5" s="684"/>
      <c r="BN5" s="685"/>
      <c r="BO5" s="686">
        <v>94.5</v>
      </c>
      <c r="BP5" s="686"/>
      <c r="BQ5" s="686"/>
      <c r="BR5" s="686"/>
      <c r="BS5" s="687">
        <v>240224</v>
      </c>
      <c r="BT5" s="687"/>
      <c r="BU5" s="687"/>
      <c r="BV5" s="687"/>
      <c r="BW5" s="687"/>
      <c r="BX5" s="687"/>
      <c r="BY5" s="687"/>
      <c r="BZ5" s="687"/>
      <c r="CA5" s="687"/>
      <c r="CB5" s="691"/>
      <c r="CD5" s="665" t="s">
        <v>219</v>
      </c>
      <c r="CE5" s="666"/>
      <c r="CF5" s="666"/>
      <c r="CG5" s="666"/>
      <c r="CH5" s="666"/>
      <c r="CI5" s="666"/>
      <c r="CJ5" s="666"/>
      <c r="CK5" s="666"/>
      <c r="CL5" s="666"/>
      <c r="CM5" s="666"/>
      <c r="CN5" s="666"/>
      <c r="CO5" s="666"/>
      <c r="CP5" s="666"/>
      <c r="CQ5" s="667"/>
      <c r="CR5" s="665" t="s">
        <v>225</v>
      </c>
      <c r="CS5" s="666"/>
      <c r="CT5" s="666"/>
      <c r="CU5" s="666"/>
      <c r="CV5" s="666"/>
      <c r="CW5" s="666"/>
      <c r="CX5" s="666"/>
      <c r="CY5" s="667"/>
      <c r="CZ5" s="665" t="s">
        <v>217</v>
      </c>
      <c r="DA5" s="666"/>
      <c r="DB5" s="666"/>
      <c r="DC5" s="667"/>
      <c r="DD5" s="665" t="s">
        <v>226</v>
      </c>
      <c r="DE5" s="666"/>
      <c r="DF5" s="666"/>
      <c r="DG5" s="666"/>
      <c r="DH5" s="666"/>
      <c r="DI5" s="666"/>
      <c r="DJ5" s="666"/>
      <c r="DK5" s="666"/>
      <c r="DL5" s="666"/>
      <c r="DM5" s="666"/>
      <c r="DN5" s="666"/>
      <c r="DO5" s="666"/>
      <c r="DP5" s="667"/>
      <c r="DQ5" s="665" t="s">
        <v>227</v>
      </c>
      <c r="DR5" s="666"/>
      <c r="DS5" s="666"/>
      <c r="DT5" s="666"/>
      <c r="DU5" s="666"/>
      <c r="DV5" s="666"/>
      <c r="DW5" s="666"/>
      <c r="DX5" s="666"/>
      <c r="DY5" s="666"/>
      <c r="DZ5" s="666"/>
      <c r="EA5" s="666"/>
      <c r="EB5" s="666"/>
      <c r="EC5" s="667"/>
    </row>
    <row r="6" spans="2:143" ht="11.25" customHeight="1" x14ac:dyDescent="0.15">
      <c r="B6" s="680" t="s">
        <v>228</v>
      </c>
      <c r="C6" s="681"/>
      <c r="D6" s="681"/>
      <c r="E6" s="681"/>
      <c r="F6" s="681"/>
      <c r="G6" s="681"/>
      <c r="H6" s="681"/>
      <c r="I6" s="681"/>
      <c r="J6" s="681"/>
      <c r="K6" s="681"/>
      <c r="L6" s="681"/>
      <c r="M6" s="681"/>
      <c r="N6" s="681"/>
      <c r="O6" s="681"/>
      <c r="P6" s="681"/>
      <c r="Q6" s="682"/>
      <c r="R6" s="683">
        <v>432793</v>
      </c>
      <c r="S6" s="684"/>
      <c r="T6" s="684"/>
      <c r="U6" s="684"/>
      <c r="V6" s="684"/>
      <c r="W6" s="684"/>
      <c r="X6" s="684"/>
      <c r="Y6" s="685"/>
      <c r="Z6" s="686">
        <v>1</v>
      </c>
      <c r="AA6" s="686"/>
      <c r="AB6" s="686"/>
      <c r="AC6" s="686"/>
      <c r="AD6" s="687">
        <v>432793</v>
      </c>
      <c r="AE6" s="687"/>
      <c r="AF6" s="687"/>
      <c r="AG6" s="687"/>
      <c r="AH6" s="687"/>
      <c r="AI6" s="687"/>
      <c r="AJ6" s="687"/>
      <c r="AK6" s="687"/>
      <c r="AL6" s="688">
        <v>2</v>
      </c>
      <c r="AM6" s="689"/>
      <c r="AN6" s="689"/>
      <c r="AO6" s="690"/>
      <c r="AP6" s="680" t="s">
        <v>229</v>
      </c>
      <c r="AQ6" s="681"/>
      <c r="AR6" s="681"/>
      <c r="AS6" s="681"/>
      <c r="AT6" s="681"/>
      <c r="AU6" s="681"/>
      <c r="AV6" s="681"/>
      <c r="AW6" s="681"/>
      <c r="AX6" s="681"/>
      <c r="AY6" s="681"/>
      <c r="AZ6" s="681"/>
      <c r="BA6" s="681"/>
      <c r="BB6" s="681"/>
      <c r="BC6" s="681"/>
      <c r="BD6" s="681"/>
      <c r="BE6" s="681"/>
      <c r="BF6" s="682"/>
      <c r="BG6" s="683">
        <v>13751234</v>
      </c>
      <c r="BH6" s="684"/>
      <c r="BI6" s="684"/>
      <c r="BJ6" s="684"/>
      <c r="BK6" s="684"/>
      <c r="BL6" s="684"/>
      <c r="BM6" s="684"/>
      <c r="BN6" s="685"/>
      <c r="BO6" s="686">
        <v>94.5</v>
      </c>
      <c r="BP6" s="686"/>
      <c r="BQ6" s="686"/>
      <c r="BR6" s="686"/>
      <c r="BS6" s="687">
        <v>240224</v>
      </c>
      <c r="BT6" s="687"/>
      <c r="BU6" s="687"/>
      <c r="BV6" s="687"/>
      <c r="BW6" s="687"/>
      <c r="BX6" s="687"/>
      <c r="BY6" s="687"/>
      <c r="BZ6" s="687"/>
      <c r="CA6" s="687"/>
      <c r="CB6" s="691"/>
      <c r="CD6" s="694" t="s">
        <v>230</v>
      </c>
      <c r="CE6" s="695"/>
      <c r="CF6" s="695"/>
      <c r="CG6" s="695"/>
      <c r="CH6" s="695"/>
      <c r="CI6" s="695"/>
      <c r="CJ6" s="695"/>
      <c r="CK6" s="695"/>
      <c r="CL6" s="695"/>
      <c r="CM6" s="695"/>
      <c r="CN6" s="695"/>
      <c r="CO6" s="695"/>
      <c r="CP6" s="695"/>
      <c r="CQ6" s="696"/>
      <c r="CR6" s="683">
        <v>280130</v>
      </c>
      <c r="CS6" s="684"/>
      <c r="CT6" s="684"/>
      <c r="CU6" s="684"/>
      <c r="CV6" s="684"/>
      <c r="CW6" s="684"/>
      <c r="CX6" s="684"/>
      <c r="CY6" s="685"/>
      <c r="CZ6" s="677">
        <v>0.7</v>
      </c>
      <c r="DA6" s="678"/>
      <c r="DB6" s="678"/>
      <c r="DC6" s="697"/>
      <c r="DD6" s="692" t="s">
        <v>128</v>
      </c>
      <c r="DE6" s="684"/>
      <c r="DF6" s="684"/>
      <c r="DG6" s="684"/>
      <c r="DH6" s="684"/>
      <c r="DI6" s="684"/>
      <c r="DJ6" s="684"/>
      <c r="DK6" s="684"/>
      <c r="DL6" s="684"/>
      <c r="DM6" s="684"/>
      <c r="DN6" s="684"/>
      <c r="DO6" s="684"/>
      <c r="DP6" s="685"/>
      <c r="DQ6" s="692">
        <v>280130</v>
      </c>
      <c r="DR6" s="684"/>
      <c r="DS6" s="684"/>
      <c r="DT6" s="684"/>
      <c r="DU6" s="684"/>
      <c r="DV6" s="684"/>
      <c r="DW6" s="684"/>
      <c r="DX6" s="684"/>
      <c r="DY6" s="684"/>
      <c r="DZ6" s="684"/>
      <c r="EA6" s="684"/>
      <c r="EB6" s="684"/>
      <c r="EC6" s="693"/>
    </row>
    <row r="7" spans="2:143" ht="11.25" customHeight="1" x14ac:dyDescent="0.15">
      <c r="B7" s="680" t="s">
        <v>231</v>
      </c>
      <c r="C7" s="681"/>
      <c r="D7" s="681"/>
      <c r="E7" s="681"/>
      <c r="F7" s="681"/>
      <c r="G7" s="681"/>
      <c r="H7" s="681"/>
      <c r="I7" s="681"/>
      <c r="J7" s="681"/>
      <c r="K7" s="681"/>
      <c r="L7" s="681"/>
      <c r="M7" s="681"/>
      <c r="N7" s="681"/>
      <c r="O7" s="681"/>
      <c r="P7" s="681"/>
      <c r="Q7" s="682"/>
      <c r="R7" s="683">
        <v>7891</v>
      </c>
      <c r="S7" s="684"/>
      <c r="T7" s="684"/>
      <c r="U7" s="684"/>
      <c r="V7" s="684"/>
      <c r="W7" s="684"/>
      <c r="X7" s="684"/>
      <c r="Y7" s="685"/>
      <c r="Z7" s="686">
        <v>0</v>
      </c>
      <c r="AA7" s="686"/>
      <c r="AB7" s="686"/>
      <c r="AC7" s="686"/>
      <c r="AD7" s="687">
        <v>7891</v>
      </c>
      <c r="AE7" s="687"/>
      <c r="AF7" s="687"/>
      <c r="AG7" s="687"/>
      <c r="AH7" s="687"/>
      <c r="AI7" s="687"/>
      <c r="AJ7" s="687"/>
      <c r="AK7" s="687"/>
      <c r="AL7" s="688">
        <v>0</v>
      </c>
      <c r="AM7" s="689"/>
      <c r="AN7" s="689"/>
      <c r="AO7" s="690"/>
      <c r="AP7" s="680" t="s">
        <v>232</v>
      </c>
      <c r="AQ7" s="681"/>
      <c r="AR7" s="681"/>
      <c r="AS7" s="681"/>
      <c r="AT7" s="681"/>
      <c r="AU7" s="681"/>
      <c r="AV7" s="681"/>
      <c r="AW7" s="681"/>
      <c r="AX7" s="681"/>
      <c r="AY7" s="681"/>
      <c r="AZ7" s="681"/>
      <c r="BA7" s="681"/>
      <c r="BB7" s="681"/>
      <c r="BC7" s="681"/>
      <c r="BD7" s="681"/>
      <c r="BE7" s="681"/>
      <c r="BF7" s="682"/>
      <c r="BG7" s="683">
        <v>6123753</v>
      </c>
      <c r="BH7" s="684"/>
      <c r="BI7" s="684"/>
      <c r="BJ7" s="684"/>
      <c r="BK7" s="684"/>
      <c r="BL7" s="684"/>
      <c r="BM7" s="684"/>
      <c r="BN7" s="685"/>
      <c r="BO7" s="686">
        <v>42.1</v>
      </c>
      <c r="BP7" s="686"/>
      <c r="BQ7" s="686"/>
      <c r="BR7" s="686"/>
      <c r="BS7" s="687">
        <v>240224</v>
      </c>
      <c r="BT7" s="687"/>
      <c r="BU7" s="687"/>
      <c r="BV7" s="687"/>
      <c r="BW7" s="687"/>
      <c r="BX7" s="687"/>
      <c r="BY7" s="687"/>
      <c r="BZ7" s="687"/>
      <c r="CA7" s="687"/>
      <c r="CB7" s="691"/>
      <c r="CD7" s="698" t="s">
        <v>233</v>
      </c>
      <c r="CE7" s="699"/>
      <c r="CF7" s="699"/>
      <c r="CG7" s="699"/>
      <c r="CH7" s="699"/>
      <c r="CI7" s="699"/>
      <c r="CJ7" s="699"/>
      <c r="CK7" s="699"/>
      <c r="CL7" s="699"/>
      <c r="CM7" s="699"/>
      <c r="CN7" s="699"/>
      <c r="CO7" s="699"/>
      <c r="CP7" s="699"/>
      <c r="CQ7" s="700"/>
      <c r="CR7" s="683">
        <v>4888990</v>
      </c>
      <c r="CS7" s="684"/>
      <c r="CT7" s="684"/>
      <c r="CU7" s="684"/>
      <c r="CV7" s="684"/>
      <c r="CW7" s="684"/>
      <c r="CX7" s="684"/>
      <c r="CY7" s="685"/>
      <c r="CZ7" s="686">
        <v>12.2</v>
      </c>
      <c r="DA7" s="686"/>
      <c r="DB7" s="686"/>
      <c r="DC7" s="686"/>
      <c r="DD7" s="692">
        <v>285291</v>
      </c>
      <c r="DE7" s="684"/>
      <c r="DF7" s="684"/>
      <c r="DG7" s="684"/>
      <c r="DH7" s="684"/>
      <c r="DI7" s="684"/>
      <c r="DJ7" s="684"/>
      <c r="DK7" s="684"/>
      <c r="DL7" s="684"/>
      <c r="DM7" s="684"/>
      <c r="DN7" s="684"/>
      <c r="DO7" s="684"/>
      <c r="DP7" s="685"/>
      <c r="DQ7" s="692">
        <v>4211520</v>
      </c>
      <c r="DR7" s="684"/>
      <c r="DS7" s="684"/>
      <c r="DT7" s="684"/>
      <c r="DU7" s="684"/>
      <c r="DV7" s="684"/>
      <c r="DW7" s="684"/>
      <c r="DX7" s="684"/>
      <c r="DY7" s="684"/>
      <c r="DZ7" s="684"/>
      <c r="EA7" s="684"/>
      <c r="EB7" s="684"/>
      <c r="EC7" s="693"/>
    </row>
    <row r="8" spans="2:143" ht="11.25" customHeight="1" x14ac:dyDescent="0.15">
      <c r="B8" s="680" t="s">
        <v>234</v>
      </c>
      <c r="C8" s="681"/>
      <c r="D8" s="681"/>
      <c r="E8" s="681"/>
      <c r="F8" s="681"/>
      <c r="G8" s="681"/>
      <c r="H8" s="681"/>
      <c r="I8" s="681"/>
      <c r="J8" s="681"/>
      <c r="K8" s="681"/>
      <c r="L8" s="681"/>
      <c r="M8" s="681"/>
      <c r="N8" s="681"/>
      <c r="O8" s="681"/>
      <c r="P8" s="681"/>
      <c r="Q8" s="682"/>
      <c r="R8" s="683">
        <v>49475</v>
      </c>
      <c r="S8" s="684"/>
      <c r="T8" s="684"/>
      <c r="U8" s="684"/>
      <c r="V8" s="684"/>
      <c r="W8" s="684"/>
      <c r="X8" s="684"/>
      <c r="Y8" s="685"/>
      <c r="Z8" s="686">
        <v>0.1</v>
      </c>
      <c r="AA8" s="686"/>
      <c r="AB8" s="686"/>
      <c r="AC8" s="686"/>
      <c r="AD8" s="687">
        <v>49475</v>
      </c>
      <c r="AE8" s="687"/>
      <c r="AF8" s="687"/>
      <c r="AG8" s="687"/>
      <c r="AH8" s="687"/>
      <c r="AI8" s="687"/>
      <c r="AJ8" s="687"/>
      <c r="AK8" s="687"/>
      <c r="AL8" s="688">
        <v>0.2</v>
      </c>
      <c r="AM8" s="689"/>
      <c r="AN8" s="689"/>
      <c r="AO8" s="690"/>
      <c r="AP8" s="680" t="s">
        <v>235</v>
      </c>
      <c r="AQ8" s="681"/>
      <c r="AR8" s="681"/>
      <c r="AS8" s="681"/>
      <c r="AT8" s="681"/>
      <c r="AU8" s="681"/>
      <c r="AV8" s="681"/>
      <c r="AW8" s="681"/>
      <c r="AX8" s="681"/>
      <c r="AY8" s="681"/>
      <c r="AZ8" s="681"/>
      <c r="BA8" s="681"/>
      <c r="BB8" s="681"/>
      <c r="BC8" s="681"/>
      <c r="BD8" s="681"/>
      <c r="BE8" s="681"/>
      <c r="BF8" s="682"/>
      <c r="BG8" s="683">
        <v>179094</v>
      </c>
      <c r="BH8" s="684"/>
      <c r="BI8" s="684"/>
      <c r="BJ8" s="684"/>
      <c r="BK8" s="684"/>
      <c r="BL8" s="684"/>
      <c r="BM8" s="684"/>
      <c r="BN8" s="685"/>
      <c r="BO8" s="686">
        <v>1.2</v>
      </c>
      <c r="BP8" s="686"/>
      <c r="BQ8" s="686"/>
      <c r="BR8" s="686"/>
      <c r="BS8" s="692" t="s">
        <v>128</v>
      </c>
      <c r="BT8" s="684"/>
      <c r="BU8" s="684"/>
      <c r="BV8" s="684"/>
      <c r="BW8" s="684"/>
      <c r="BX8" s="684"/>
      <c r="BY8" s="684"/>
      <c r="BZ8" s="684"/>
      <c r="CA8" s="684"/>
      <c r="CB8" s="693"/>
      <c r="CD8" s="698" t="s">
        <v>236</v>
      </c>
      <c r="CE8" s="699"/>
      <c r="CF8" s="699"/>
      <c r="CG8" s="699"/>
      <c r="CH8" s="699"/>
      <c r="CI8" s="699"/>
      <c r="CJ8" s="699"/>
      <c r="CK8" s="699"/>
      <c r="CL8" s="699"/>
      <c r="CM8" s="699"/>
      <c r="CN8" s="699"/>
      <c r="CO8" s="699"/>
      <c r="CP8" s="699"/>
      <c r="CQ8" s="700"/>
      <c r="CR8" s="683">
        <v>14203593</v>
      </c>
      <c r="CS8" s="684"/>
      <c r="CT8" s="684"/>
      <c r="CU8" s="684"/>
      <c r="CV8" s="684"/>
      <c r="CW8" s="684"/>
      <c r="CX8" s="684"/>
      <c r="CY8" s="685"/>
      <c r="CZ8" s="686">
        <v>35.5</v>
      </c>
      <c r="DA8" s="686"/>
      <c r="DB8" s="686"/>
      <c r="DC8" s="686"/>
      <c r="DD8" s="692">
        <v>732726</v>
      </c>
      <c r="DE8" s="684"/>
      <c r="DF8" s="684"/>
      <c r="DG8" s="684"/>
      <c r="DH8" s="684"/>
      <c r="DI8" s="684"/>
      <c r="DJ8" s="684"/>
      <c r="DK8" s="684"/>
      <c r="DL8" s="684"/>
      <c r="DM8" s="684"/>
      <c r="DN8" s="684"/>
      <c r="DO8" s="684"/>
      <c r="DP8" s="685"/>
      <c r="DQ8" s="692">
        <v>6451724</v>
      </c>
      <c r="DR8" s="684"/>
      <c r="DS8" s="684"/>
      <c r="DT8" s="684"/>
      <c r="DU8" s="684"/>
      <c r="DV8" s="684"/>
      <c r="DW8" s="684"/>
      <c r="DX8" s="684"/>
      <c r="DY8" s="684"/>
      <c r="DZ8" s="684"/>
      <c r="EA8" s="684"/>
      <c r="EB8" s="684"/>
      <c r="EC8" s="693"/>
    </row>
    <row r="9" spans="2:143" ht="11.25" customHeight="1" x14ac:dyDescent="0.15">
      <c r="B9" s="680" t="s">
        <v>237</v>
      </c>
      <c r="C9" s="681"/>
      <c r="D9" s="681"/>
      <c r="E9" s="681"/>
      <c r="F9" s="681"/>
      <c r="G9" s="681"/>
      <c r="H9" s="681"/>
      <c r="I9" s="681"/>
      <c r="J9" s="681"/>
      <c r="K9" s="681"/>
      <c r="L9" s="681"/>
      <c r="M9" s="681"/>
      <c r="N9" s="681"/>
      <c r="O9" s="681"/>
      <c r="P9" s="681"/>
      <c r="Q9" s="682"/>
      <c r="R9" s="683">
        <v>34268</v>
      </c>
      <c r="S9" s="684"/>
      <c r="T9" s="684"/>
      <c r="U9" s="684"/>
      <c r="V9" s="684"/>
      <c r="W9" s="684"/>
      <c r="X9" s="684"/>
      <c r="Y9" s="685"/>
      <c r="Z9" s="686">
        <v>0.1</v>
      </c>
      <c r="AA9" s="686"/>
      <c r="AB9" s="686"/>
      <c r="AC9" s="686"/>
      <c r="AD9" s="687">
        <v>34268</v>
      </c>
      <c r="AE9" s="687"/>
      <c r="AF9" s="687"/>
      <c r="AG9" s="687"/>
      <c r="AH9" s="687"/>
      <c r="AI9" s="687"/>
      <c r="AJ9" s="687"/>
      <c r="AK9" s="687"/>
      <c r="AL9" s="688">
        <v>0.2</v>
      </c>
      <c r="AM9" s="689"/>
      <c r="AN9" s="689"/>
      <c r="AO9" s="690"/>
      <c r="AP9" s="680" t="s">
        <v>238</v>
      </c>
      <c r="AQ9" s="681"/>
      <c r="AR9" s="681"/>
      <c r="AS9" s="681"/>
      <c r="AT9" s="681"/>
      <c r="AU9" s="681"/>
      <c r="AV9" s="681"/>
      <c r="AW9" s="681"/>
      <c r="AX9" s="681"/>
      <c r="AY9" s="681"/>
      <c r="AZ9" s="681"/>
      <c r="BA9" s="681"/>
      <c r="BB9" s="681"/>
      <c r="BC9" s="681"/>
      <c r="BD9" s="681"/>
      <c r="BE9" s="681"/>
      <c r="BF9" s="682"/>
      <c r="BG9" s="683">
        <v>4673131</v>
      </c>
      <c r="BH9" s="684"/>
      <c r="BI9" s="684"/>
      <c r="BJ9" s="684"/>
      <c r="BK9" s="684"/>
      <c r="BL9" s="684"/>
      <c r="BM9" s="684"/>
      <c r="BN9" s="685"/>
      <c r="BO9" s="686">
        <v>32.1</v>
      </c>
      <c r="BP9" s="686"/>
      <c r="BQ9" s="686"/>
      <c r="BR9" s="686"/>
      <c r="BS9" s="692" t="s">
        <v>239</v>
      </c>
      <c r="BT9" s="684"/>
      <c r="BU9" s="684"/>
      <c r="BV9" s="684"/>
      <c r="BW9" s="684"/>
      <c r="BX9" s="684"/>
      <c r="BY9" s="684"/>
      <c r="BZ9" s="684"/>
      <c r="CA9" s="684"/>
      <c r="CB9" s="693"/>
      <c r="CD9" s="698" t="s">
        <v>240</v>
      </c>
      <c r="CE9" s="699"/>
      <c r="CF9" s="699"/>
      <c r="CG9" s="699"/>
      <c r="CH9" s="699"/>
      <c r="CI9" s="699"/>
      <c r="CJ9" s="699"/>
      <c r="CK9" s="699"/>
      <c r="CL9" s="699"/>
      <c r="CM9" s="699"/>
      <c r="CN9" s="699"/>
      <c r="CO9" s="699"/>
      <c r="CP9" s="699"/>
      <c r="CQ9" s="700"/>
      <c r="CR9" s="683">
        <v>3106513</v>
      </c>
      <c r="CS9" s="684"/>
      <c r="CT9" s="684"/>
      <c r="CU9" s="684"/>
      <c r="CV9" s="684"/>
      <c r="CW9" s="684"/>
      <c r="CX9" s="684"/>
      <c r="CY9" s="685"/>
      <c r="CZ9" s="686">
        <v>7.8</v>
      </c>
      <c r="DA9" s="686"/>
      <c r="DB9" s="686"/>
      <c r="DC9" s="686"/>
      <c r="DD9" s="692">
        <v>114078</v>
      </c>
      <c r="DE9" s="684"/>
      <c r="DF9" s="684"/>
      <c r="DG9" s="684"/>
      <c r="DH9" s="684"/>
      <c r="DI9" s="684"/>
      <c r="DJ9" s="684"/>
      <c r="DK9" s="684"/>
      <c r="DL9" s="684"/>
      <c r="DM9" s="684"/>
      <c r="DN9" s="684"/>
      <c r="DO9" s="684"/>
      <c r="DP9" s="685"/>
      <c r="DQ9" s="692">
        <v>2386659</v>
      </c>
      <c r="DR9" s="684"/>
      <c r="DS9" s="684"/>
      <c r="DT9" s="684"/>
      <c r="DU9" s="684"/>
      <c r="DV9" s="684"/>
      <c r="DW9" s="684"/>
      <c r="DX9" s="684"/>
      <c r="DY9" s="684"/>
      <c r="DZ9" s="684"/>
      <c r="EA9" s="684"/>
      <c r="EB9" s="684"/>
      <c r="EC9" s="693"/>
    </row>
    <row r="10" spans="2:143" ht="11.25" customHeight="1" x14ac:dyDescent="0.15">
      <c r="B10" s="680" t="s">
        <v>241</v>
      </c>
      <c r="C10" s="681"/>
      <c r="D10" s="681"/>
      <c r="E10" s="681"/>
      <c r="F10" s="681"/>
      <c r="G10" s="681"/>
      <c r="H10" s="681"/>
      <c r="I10" s="681"/>
      <c r="J10" s="681"/>
      <c r="K10" s="681"/>
      <c r="L10" s="681"/>
      <c r="M10" s="681"/>
      <c r="N10" s="681"/>
      <c r="O10" s="681"/>
      <c r="P10" s="681"/>
      <c r="Q10" s="682"/>
      <c r="R10" s="683" t="s">
        <v>239</v>
      </c>
      <c r="S10" s="684"/>
      <c r="T10" s="684"/>
      <c r="U10" s="684"/>
      <c r="V10" s="684"/>
      <c r="W10" s="684"/>
      <c r="X10" s="684"/>
      <c r="Y10" s="685"/>
      <c r="Z10" s="686" t="s">
        <v>128</v>
      </c>
      <c r="AA10" s="686"/>
      <c r="AB10" s="686"/>
      <c r="AC10" s="686"/>
      <c r="AD10" s="687" t="s">
        <v>128</v>
      </c>
      <c r="AE10" s="687"/>
      <c r="AF10" s="687"/>
      <c r="AG10" s="687"/>
      <c r="AH10" s="687"/>
      <c r="AI10" s="687"/>
      <c r="AJ10" s="687"/>
      <c r="AK10" s="687"/>
      <c r="AL10" s="688" t="s">
        <v>128</v>
      </c>
      <c r="AM10" s="689"/>
      <c r="AN10" s="689"/>
      <c r="AO10" s="690"/>
      <c r="AP10" s="680" t="s">
        <v>242</v>
      </c>
      <c r="AQ10" s="681"/>
      <c r="AR10" s="681"/>
      <c r="AS10" s="681"/>
      <c r="AT10" s="681"/>
      <c r="AU10" s="681"/>
      <c r="AV10" s="681"/>
      <c r="AW10" s="681"/>
      <c r="AX10" s="681"/>
      <c r="AY10" s="681"/>
      <c r="AZ10" s="681"/>
      <c r="BA10" s="681"/>
      <c r="BB10" s="681"/>
      <c r="BC10" s="681"/>
      <c r="BD10" s="681"/>
      <c r="BE10" s="681"/>
      <c r="BF10" s="682"/>
      <c r="BG10" s="683">
        <v>353207</v>
      </c>
      <c r="BH10" s="684"/>
      <c r="BI10" s="684"/>
      <c r="BJ10" s="684"/>
      <c r="BK10" s="684"/>
      <c r="BL10" s="684"/>
      <c r="BM10" s="684"/>
      <c r="BN10" s="685"/>
      <c r="BO10" s="686">
        <v>2.4</v>
      </c>
      <c r="BP10" s="686"/>
      <c r="BQ10" s="686"/>
      <c r="BR10" s="686"/>
      <c r="BS10" s="692">
        <v>58669</v>
      </c>
      <c r="BT10" s="684"/>
      <c r="BU10" s="684"/>
      <c r="BV10" s="684"/>
      <c r="BW10" s="684"/>
      <c r="BX10" s="684"/>
      <c r="BY10" s="684"/>
      <c r="BZ10" s="684"/>
      <c r="CA10" s="684"/>
      <c r="CB10" s="693"/>
      <c r="CD10" s="698" t="s">
        <v>243</v>
      </c>
      <c r="CE10" s="699"/>
      <c r="CF10" s="699"/>
      <c r="CG10" s="699"/>
      <c r="CH10" s="699"/>
      <c r="CI10" s="699"/>
      <c r="CJ10" s="699"/>
      <c r="CK10" s="699"/>
      <c r="CL10" s="699"/>
      <c r="CM10" s="699"/>
      <c r="CN10" s="699"/>
      <c r="CO10" s="699"/>
      <c r="CP10" s="699"/>
      <c r="CQ10" s="700"/>
      <c r="CR10" s="683">
        <v>27501</v>
      </c>
      <c r="CS10" s="684"/>
      <c r="CT10" s="684"/>
      <c r="CU10" s="684"/>
      <c r="CV10" s="684"/>
      <c r="CW10" s="684"/>
      <c r="CX10" s="684"/>
      <c r="CY10" s="685"/>
      <c r="CZ10" s="686">
        <v>0.1</v>
      </c>
      <c r="DA10" s="686"/>
      <c r="DB10" s="686"/>
      <c r="DC10" s="686"/>
      <c r="DD10" s="692" t="s">
        <v>239</v>
      </c>
      <c r="DE10" s="684"/>
      <c r="DF10" s="684"/>
      <c r="DG10" s="684"/>
      <c r="DH10" s="684"/>
      <c r="DI10" s="684"/>
      <c r="DJ10" s="684"/>
      <c r="DK10" s="684"/>
      <c r="DL10" s="684"/>
      <c r="DM10" s="684"/>
      <c r="DN10" s="684"/>
      <c r="DO10" s="684"/>
      <c r="DP10" s="685"/>
      <c r="DQ10" s="692">
        <v>23808</v>
      </c>
      <c r="DR10" s="684"/>
      <c r="DS10" s="684"/>
      <c r="DT10" s="684"/>
      <c r="DU10" s="684"/>
      <c r="DV10" s="684"/>
      <c r="DW10" s="684"/>
      <c r="DX10" s="684"/>
      <c r="DY10" s="684"/>
      <c r="DZ10" s="684"/>
      <c r="EA10" s="684"/>
      <c r="EB10" s="684"/>
      <c r="EC10" s="693"/>
    </row>
    <row r="11" spans="2:143" ht="11.25" customHeight="1" x14ac:dyDescent="0.15">
      <c r="B11" s="680" t="s">
        <v>244</v>
      </c>
      <c r="C11" s="681"/>
      <c r="D11" s="681"/>
      <c r="E11" s="681"/>
      <c r="F11" s="681"/>
      <c r="G11" s="681"/>
      <c r="H11" s="681"/>
      <c r="I11" s="681"/>
      <c r="J11" s="681"/>
      <c r="K11" s="681"/>
      <c r="L11" s="681"/>
      <c r="M11" s="681"/>
      <c r="N11" s="681"/>
      <c r="O11" s="681"/>
      <c r="P11" s="681"/>
      <c r="Q11" s="682"/>
      <c r="R11" s="683">
        <v>1821317</v>
      </c>
      <c r="S11" s="684"/>
      <c r="T11" s="684"/>
      <c r="U11" s="684"/>
      <c r="V11" s="684"/>
      <c r="W11" s="684"/>
      <c r="X11" s="684"/>
      <c r="Y11" s="685"/>
      <c r="Z11" s="688">
        <v>4.3</v>
      </c>
      <c r="AA11" s="689"/>
      <c r="AB11" s="689"/>
      <c r="AC11" s="701"/>
      <c r="AD11" s="692">
        <v>1821317</v>
      </c>
      <c r="AE11" s="684"/>
      <c r="AF11" s="684"/>
      <c r="AG11" s="684"/>
      <c r="AH11" s="684"/>
      <c r="AI11" s="684"/>
      <c r="AJ11" s="684"/>
      <c r="AK11" s="685"/>
      <c r="AL11" s="688">
        <v>8.3000000000000007</v>
      </c>
      <c r="AM11" s="689"/>
      <c r="AN11" s="689"/>
      <c r="AO11" s="690"/>
      <c r="AP11" s="680" t="s">
        <v>245</v>
      </c>
      <c r="AQ11" s="681"/>
      <c r="AR11" s="681"/>
      <c r="AS11" s="681"/>
      <c r="AT11" s="681"/>
      <c r="AU11" s="681"/>
      <c r="AV11" s="681"/>
      <c r="AW11" s="681"/>
      <c r="AX11" s="681"/>
      <c r="AY11" s="681"/>
      <c r="AZ11" s="681"/>
      <c r="BA11" s="681"/>
      <c r="BB11" s="681"/>
      <c r="BC11" s="681"/>
      <c r="BD11" s="681"/>
      <c r="BE11" s="681"/>
      <c r="BF11" s="682"/>
      <c r="BG11" s="683">
        <v>918321</v>
      </c>
      <c r="BH11" s="684"/>
      <c r="BI11" s="684"/>
      <c r="BJ11" s="684"/>
      <c r="BK11" s="684"/>
      <c r="BL11" s="684"/>
      <c r="BM11" s="684"/>
      <c r="BN11" s="685"/>
      <c r="BO11" s="686">
        <v>6.3</v>
      </c>
      <c r="BP11" s="686"/>
      <c r="BQ11" s="686"/>
      <c r="BR11" s="686"/>
      <c r="BS11" s="692">
        <v>181555</v>
      </c>
      <c r="BT11" s="684"/>
      <c r="BU11" s="684"/>
      <c r="BV11" s="684"/>
      <c r="BW11" s="684"/>
      <c r="BX11" s="684"/>
      <c r="BY11" s="684"/>
      <c r="BZ11" s="684"/>
      <c r="CA11" s="684"/>
      <c r="CB11" s="693"/>
      <c r="CD11" s="698" t="s">
        <v>246</v>
      </c>
      <c r="CE11" s="699"/>
      <c r="CF11" s="699"/>
      <c r="CG11" s="699"/>
      <c r="CH11" s="699"/>
      <c r="CI11" s="699"/>
      <c r="CJ11" s="699"/>
      <c r="CK11" s="699"/>
      <c r="CL11" s="699"/>
      <c r="CM11" s="699"/>
      <c r="CN11" s="699"/>
      <c r="CO11" s="699"/>
      <c r="CP11" s="699"/>
      <c r="CQ11" s="700"/>
      <c r="CR11" s="683">
        <v>1207386</v>
      </c>
      <c r="CS11" s="684"/>
      <c r="CT11" s="684"/>
      <c r="CU11" s="684"/>
      <c r="CV11" s="684"/>
      <c r="CW11" s="684"/>
      <c r="CX11" s="684"/>
      <c r="CY11" s="685"/>
      <c r="CZ11" s="686">
        <v>3</v>
      </c>
      <c r="DA11" s="686"/>
      <c r="DB11" s="686"/>
      <c r="DC11" s="686"/>
      <c r="DD11" s="692">
        <v>238999</v>
      </c>
      <c r="DE11" s="684"/>
      <c r="DF11" s="684"/>
      <c r="DG11" s="684"/>
      <c r="DH11" s="684"/>
      <c r="DI11" s="684"/>
      <c r="DJ11" s="684"/>
      <c r="DK11" s="684"/>
      <c r="DL11" s="684"/>
      <c r="DM11" s="684"/>
      <c r="DN11" s="684"/>
      <c r="DO11" s="684"/>
      <c r="DP11" s="685"/>
      <c r="DQ11" s="692">
        <v>882914</v>
      </c>
      <c r="DR11" s="684"/>
      <c r="DS11" s="684"/>
      <c r="DT11" s="684"/>
      <c r="DU11" s="684"/>
      <c r="DV11" s="684"/>
      <c r="DW11" s="684"/>
      <c r="DX11" s="684"/>
      <c r="DY11" s="684"/>
      <c r="DZ11" s="684"/>
      <c r="EA11" s="684"/>
      <c r="EB11" s="684"/>
      <c r="EC11" s="693"/>
    </row>
    <row r="12" spans="2:143" ht="11.25" customHeight="1" x14ac:dyDescent="0.15">
      <c r="B12" s="680" t="s">
        <v>247</v>
      </c>
      <c r="C12" s="681"/>
      <c r="D12" s="681"/>
      <c r="E12" s="681"/>
      <c r="F12" s="681"/>
      <c r="G12" s="681"/>
      <c r="H12" s="681"/>
      <c r="I12" s="681"/>
      <c r="J12" s="681"/>
      <c r="K12" s="681"/>
      <c r="L12" s="681"/>
      <c r="M12" s="681"/>
      <c r="N12" s="681"/>
      <c r="O12" s="681"/>
      <c r="P12" s="681"/>
      <c r="Q12" s="682"/>
      <c r="R12" s="683">
        <v>178765</v>
      </c>
      <c r="S12" s="684"/>
      <c r="T12" s="684"/>
      <c r="U12" s="684"/>
      <c r="V12" s="684"/>
      <c r="W12" s="684"/>
      <c r="X12" s="684"/>
      <c r="Y12" s="685"/>
      <c r="Z12" s="686">
        <v>0.4</v>
      </c>
      <c r="AA12" s="686"/>
      <c r="AB12" s="686"/>
      <c r="AC12" s="686"/>
      <c r="AD12" s="687">
        <v>178765</v>
      </c>
      <c r="AE12" s="687"/>
      <c r="AF12" s="687"/>
      <c r="AG12" s="687"/>
      <c r="AH12" s="687"/>
      <c r="AI12" s="687"/>
      <c r="AJ12" s="687"/>
      <c r="AK12" s="687"/>
      <c r="AL12" s="688">
        <v>0.8</v>
      </c>
      <c r="AM12" s="689"/>
      <c r="AN12" s="689"/>
      <c r="AO12" s="690"/>
      <c r="AP12" s="680" t="s">
        <v>248</v>
      </c>
      <c r="AQ12" s="681"/>
      <c r="AR12" s="681"/>
      <c r="AS12" s="681"/>
      <c r="AT12" s="681"/>
      <c r="AU12" s="681"/>
      <c r="AV12" s="681"/>
      <c r="AW12" s="681"/>
      <c r="AX12" s="681"/>
      <c r="AY12" s="681"/>
      <c r="AZ12" s="681"/>
      <c r="BA12" s="681"/>
      <c r="BB12" s="681"/>
      <c r="BC12" s="681"/>
      <c r="BD12" s="681"/>
      <c r="BE12" s="681"/>
      <c r="BF12" s="682"/>
      <c r="BG12" s="683">
        <v>6673763</v>
      </c>
      <c r="BH12" s="684"/>
      <c r="BI12" s="684"/>
      <c r="BJ12" s="684"/>
      <c r="BK12" s="684"/>
      <c r="BL12" s="684"/>
      <c r="BM12" s="684"/>
      <c r="BN12" s="685"/>
      <c r="BO12" s="686">
        <v>45.9</v>
      </c>
      <c r="BP12" s="686"/>
      <c r="BQ12" s="686"/>
      <c r="BR12" s="686"/>
      <c r="BS12" s="692" t="s">
        <v>239</v>
      </c>
      <c r="BT12" s="684"/>
      <c r="BU12" s="684"/>
      <c r="BV12" s="684"/>
      <c r="BW12" s="684"/>
      <c r="BX12" s="684"/>
      <c r="BY12" s="684"/>
      <c r="BZ12" s="684"/>
      <c r="CA12" s="684"/>
      <c r="CB12" s="693"/>
      <c r="CD12" s="698" t="s">
        <v>249</v>
      </c>
      <c r="CE12" s="699"/>
      <c r="CF12" s="699"/>
      <c r="CG12" s="699"/>
      <c r="CH12" s="699"/>
      <c r="CI12" s="699"/>
      <c r="CJ12" s="699"/>
      <c r="CK12" s="699"/>
      <c r="CL12" s="699"/>
      <c r="CM12" s="699"/>
      <c r="CN12" s="699"/>
      <c r="CO12" s="699"/>
      <c r="CP12" s="699"/>
      <c r="CQ12" s="700"/>
      <c r="CR12" s="683">
        <v>2198652</v>
      </c>
      <c r="CS12" s="684"/>
      <c r="CT12" s="684"/>
      <c r="CU12" s="684"/>
      <c r="CV12" s="684"/>
      <c r="CW12" s="684"/>
      <c r="CX12" s="684"/>
      <c r="CY12" s="685"/>
      <c r="CZ12" s="686">
        <v>5.5</v>
      </c>
      <c r="DA12" s="686"/>
      <c r="DB12" s="686"/>
      <c r="DC12" s="686"/>
      <c r="DD12" s="692">
        <v>58226</v>
      </c>
      <c r="DE12" s="684"/>
      <c r="DF12" s="684"/>
      <c r="DG12" s="684"/>
      <c r="DH12" s="684"/>
      <c r="DI12" s="684"/>
      <c r="DJ12" s="684"/>
      <c r="DK12" s="684"/>
      <c r="DL12" s="684"/>
      <c r="DM12" s="684"/>
      <c r="DN12" s="684"/>
      <c r="DO12" s="684"/>
      <c r="DP12" s="685"/>
      <c r="DQ12" s="692">
        <v>656788</v>
      </c>
      <c r="DR12" s="684"/>
      <c r="DS12" s="684"/>
      <c r="DT12" s="684"/>
      <c r="DU12" s="684"/>
      <c r="DV12" s="684"/>
      <c r="DW12" s="684"/>
      <c r="DX12" s="684"/>
      <c r="DY12" s="684"/>
      <c r="DZ12" s="684"/>
      <c r="EA12" s="684"/>
      <c r="EB12" s="684"/>
      <c r="EC12" s="693"/>
    </row>
    <row r="13" spans="2:143" ht="11.25" customHeight="1" x14ac:dyDescent="0.15">
      <c r="B13" s="680" t="s">
        <v>250</v>
      </c>
      <c r="C13" s="681"/>
      <c r="D13" s="681"/>
      <c r="E13" s="681"/>
      <c r="F13" s="681"/>
      <c r="G13" s="681"/>
      <c r="H13" s="681"/>
      <c r="I13" s="681"/>
      <c r="J13" s="681"/>
      <c r="K13" s="681"/>
      <c r="L13" s="681"/>
      <c r="M13" s="681"/>
      <c r="N13" s="681"/>
      <c r="O13" s="681"/>
      <c r="P13" s="681"/>
      <c r="Q13" s="682"/>
      <c r="R13" s="683" t="s">
        <v>239</v>
      </c>
      <c r="S13" s="684"/>
      <c r="T13" s="684"/>
      <c r="U13" s="684"/>
      <c r="V13" s="684"/>
      <c r="W13" s="684"/>
      <c r="X13" s="684"/>
      <c r="Y13" s="685"/>
      <c r="Z13" s="686" t="s">
        <v>239</v>
      </c>
      <c r="AA13" s="686"/>
      <c r="AB13" s="686"/>
      <c r="AC13" s="686"/>
      <c r="AD13" s="687" t="s">
        <v>128</v>
      </c>
      <c r="AE13" s="687"/>
      <c r="AF13" s="687"/>
      <c r="AG13" s="687"/>
      <c r="AH13" s="687"/>
      <c r="AI13" s="687"/>
      <c r="AJ13" s="687"/>
      <c r="AK13" s="687"/>
      <c r="AL13" s="688" t="s">
        <v>128</v>
      </c>
      <c r="AM13" s="689"/>
      <c r="AN13" s="689"/>
      <c r="AO13" s="690"/>
      <c r="AP13" s="680" t="s">
        <v>251</v>
      </c>
      <c r="AQ13" s="681"/>
      <c r="AR13" s="681"/>
      <c r="AS13" s="681"/>
      <c r="AT13" s="681"/>
      <c r="AU13" s="681"/>
      <c r="AV13" s="681"/>
      <c r="AW13" s="681"/>
      <c r="AX13" s="681"/>
      <c r="AY13" s="681"/>
      <c r="AZ13" s="681"/>
      <c r="BA13" s="681"/>
      <c r="BB13" s="681"/>
      <c r="BC13" s="681"/>
      <c r="BD13" s="681"/>
      <c r="BE13" s="681"/>
      <c r="BF13" s="682"/>
      <c r="BG13" s="683">
        <v>6660014</v>
      </c>
      <c r="BH13" s="684"/>
      <c r="BI13" s="684"/>
      <c r="BJ13" s="684"/>
      <c r="BK13" s="684"/>
      <c r="BL13" s="684"/>
      <c r="BM13" s="684"/>
      <c r="BN13" s="685"/>
      <c r="BO13" s="686">
        <v>45.8</v>
      </c>
      <c r="BP13" s="686"/>
      <c r="BQ13" s="686"/>
      <c r="BR13" s="686"/>
      <c r="BS13" s="692" t="s">
        <v>239</v>
      </c>
      <c r="BT13" s="684"/>
      <c r="BU13" s="684"/>
      <c r="BV13" s="684"/>
      <c r="BW13" s="684"/>
      <c r="BX13" s="684"/>
      <c r="BY13" s="684"/>
      <c r="BZ13" s="684"/>
      <c r="CA13" s="684"/>
      <c r="CB13" s="693"/>
      <c r="CD13" s="698" t="s">
        <v>252</v>
      </c>
      <c r="CE13" s="699"/>
      <c r="CF13" s="699"/>
      <c r="CG13" s="699"/>
      <c r="CH13" s="699"/>
      <c r="CI13" s="699"/>
      <c r="CJ13" s="699"/>
      <c r="CK13" s="699"/>
      <c r="CL13" s="699"/>
      <c r="CM13" s="699"/>
      <c r="CN13" s="699"/>
      <c r="CO13" s="699"/>
      <c r="CP13" s="699"/>
      <c r="CQ13" s="700"/>
      <c r="CR13" s="683">
        <v>3534396</v>
      </c>
      <c r="CS13" s="684"/>
      <c r="CT13" s="684"/>
      <c r="CU13" s="684"/>
      <c r="CV13" s="684"/>
      <c r="CW13" s="684"/>
      <c r="CX13" s="684"/>
      <c r="CY13" s="685"/>
      <c r="CZ13" s="686">
        <v>8.8000000000000007</v>
      </c>
      <c r="DA13" s="686"/>
      <c r="DB13" s="686"/>
      <c r="DC13" s="686"/>
      <c r="DD13" s="692">
        <v>1682048</v>
      </c>
      <c r="DE13" s="684"/>
      <c r="DF13" s="684"/>
      <c r="DG13" s="684"/>
      <c r="DH13" s="684"/>
      <c r="DI13" s="684"/>
      <c r="DJ13" s="684"/>
      <c r="DK13" s="684"/>
      <c r="DL13" s="684"/>
      <c r="DM13" s="684"/>
      <c r="DN13" s="684"/>
      <c r="DO13" s="684"/>
      <c r="DP13" s="685"/>
      <c r="DQ13" s="692">
        <v>2076565</v>
      </c>
      <c r="DR13" s="684"/>
      <c r="DS13" s="684"/>
      <c r="DT13" s="684"/>
      <c r="DU13" s="684"/>
      <c r="DV13" s="684"/>
      <c r="DW13" s="684"/>
      <c r="DX13" s="684"/>
      <c r="DY13" s="684"/>
      <c r="DZ13" s="684"/>
      <c r="EA13" s="684"/>
      <c r="EB13" s="684"/>
      <c r="EC13" s="693"/>
    </row>
    <row r="14" spans="2:143" ht="11.25" customHeight="1" x14ac:dyDescent="0.15">
      <c r="B14" s="680" t="s">
        <v>253</v>
      </c>
      <c r="C14" s="681"/>
      <c r="D14" s="681"/>
      <c r="E14" s="681"/>
      <c r="F14" s="681"/>
      <c r="G14" s="681"/>
      <c r="H14" s="681"/>
      <c r="I14" s="681"/>
      <c r="J14" s="681"/>
      <c r="K14" s="681"/>
      <c r="L14" s="681"/>
      <c r="M14" s="681"/>
      <c r="N14" s="681"/>
      <c r="O14" s="681"/>
      <c r="P14" s="681"/>
      <c r="Q14" s="682"/>
      <c r="R14" s="683">
        <v>63623</v>
      </c>
      <c r="S14" s="684"/>
      <c r="T14" s="684"/>
      <c r="U14" s="684"/>
      <c r="V14" s="684"/>
      <c r="W14" s="684"/>
      <c r="X14" s="684"/>
      <c r="Y14" s="685"/>
      <c r="Z14" s="686">
        <v>0.1</v>
      </c>
      <c r="AA14" s="686"/>
      <c r="AB14" s="686"/>
      <c r="AC14" s="686"/>
      <c r="AD14" s="687">
        <v>63623</v>
      </c>
      <c r="AE14" s="687"/>
      <c r="AF14" s="687"/>
      <c r="AG14" s="687"/>
      <c r="AH14" s="687"/>
      <c r="AI14" s="687"/>
      <c r="AJ14" s="687"/>
      <c r="AK14" s="687"/>
      <c r="AL14" s="688">
        <v>0.3</v>
      </c>
      <c r="AM14" s="689"/>
      <c r="AN14" s="689"/>
      <c r="AO14" s="690"/>
      <c r="AP14" s="680" t="s">
        <v>254</v>
      </c>
      <c r="AQ14" s="681"/>
      <c r="AR14" s="681"/>
      <c r="AS14" s="681"/>
      <c r="AT14" s="681"/>
      <c r="AU14" s="681"/>
      <c r="AV14" s="681"/>
      <c r="AW14" s="681"/>
      <c r="AX14" s="681"/>
      <c r="AY14" s="681"/>
      <c r="AZ14" s="681"/>
      <c r="BA14" s="681"/>
      <c r="BB14" s="681"/>
      <c r="BC14" s="681"/>
      <c r="BD14" s="681"/>
      <c r="BE14" s="681"/>
      <c r="BF14" s="682"/>
      <c r="BG14" s="683">
        <v>297730</v>
      </c>
      <c r="BH14" s="684"/>
      <c r="BI14" s="684"/>
      <c r="BJ14" s="684"/>
      <c r="BK14" s="684"/>
      <c r="BL14" s="684"/>
      <c r="BM14" s="684"/>
      <c r="BN14" s="685"/>
      <c r="BO14" s="686">
        <v>2</v>
      </c>
      <c r="BP14" s="686"/>
      <c r="BQ14" s="686"/>
      <c r="BR14" s="686"/>
      <c r="BS14" s="692" t="s">
        <v>239</v>
      </c>
      <c r="BT14" s="684"/>
      <c r="BU14" s="684"/>
      <c r="BV14" s="684"/>
      <c r="BW14" s="684"/>
      <c r="BX14" s="684"/>
      <c r="BY14" s="684"/>
      <c r="BZ14" s="684"/>
      <c r="CA14" s="684"/>
      <c r="CB14" s="693"/>
      <c r="CD14" s="698" t="s">
        <v>255</v>
      </c>
      <c r="CE14" s="699"/>
      <c r="CF14" s="699"/>
      <c r="CG14" s="699"/>
      <c r="CH14" s="699"/>
      <c r="CI14" s="699"/>
      <c r="CJ14" s="699"/>
      <c r="CK14" s="699"/>
      <c r="CL14" s="699"/>
      <c r="CM14" s="699"/>
      <c r="CN14" s="699"/>
      <c r="CO14" s="699"/>
      <c r="CP14" s="699"/>
      <c r="CQ14" s="700"/>
      <c r="CR14" s="683">
        <v>1236188</v>
      </c>
      <c r="CS14" s="684"/>
      <c r="CT14" s="684"/>
      <c r="CU14" s="684"/>
      <c r="CV14" s="684"/>
      <c r="CW14" s="684"/>
      <c r="CX14" s="684"/>
      <c r="CY14" s="685"/>
      <c r="CZ14" s="686">
        <v>3.1</v>
      </c>
      <c r="DA14" s="686"/>
      <c r="DB14" s="686"/>
      <c r="DC14" s="686"/>
      <c r="DD14" s="692">
        <v>86839</v>
      </c>
      <c r="DE14" s="684"/>
      <c r="DF14" s="684"/>
      <c r="DG14" s="684"/>
      <c r="DH14" s="684"/>
      <c r="DI14" s="684"/>
      <c r="DJ14" s="684"/>
      <c r="DK14" s="684"/>
      <c r="DL14" s="684"/>
      <c r="DM14" s="684"/>
      <c r="DN14" s="684"/>
      <c r="DO14" s="684"/>
      <c r="DP14" s="685"/>
      <c r="DQ14" s="692">
        <v>1160179</v>
      </c>
      <c r="DR14" s="684"/>
      <c r="DS14" s="684"/>
      <c r="DT14" s="684"/>
      <c r="DU14" s="684"/>
      <c r="DV14" s="684"/>
      <c r="DW14" s="684"/>
      <c r="DX14" s="684"/>
      <c r="DY14" s="684"/>
      <c r="DZ14" s="684"/>
      <c r="EA14" s="684"/>
      <c r="EB14" s="684"/>
      <c r="EC14" s="693"/>
    </row>
    <row r="15" spans="2:143" ht="11.25" customHeight="1" x14ac:dyDescent="0.15">
      <c r="B15" s="680" t="s">
        <v>256</v>
      </c>
      <c r="C15" s="681"/>
      <c r="D15" s="681"/>
      <c r="E15" s="681"/>
      <c r="F15" s="681"/>
      <c r="G15" s="681"/>
      <c r="H15" s="681"/>
      <c r="I15" s="681"/>
      <c r="J15" s="681"/>
      <c r="K15" s="681"/>
      <c r="L15" s="681"/>
      <c r="M15" s="681"/>
      <c r="N15" s="681"/>
      <c r="O15" s="681"/>
      <c r="P15" s="681"/>
      <c r="Q15" s="682"/>
      <c r="R15" s="683" t="s">
        <v>128</v>
      </c>
      <c r="S15" s="684"/>
      <c r="T15" s="684"/>
      <c r="U15" s="684"/>
      <c r="V15" s="684"/>
      <c r="W15" s="684"/>
      <c r="X15" s="684"/>
      <c r="Y15" s="685"/>
      <c r="Z15" s="686" t="s">
        <v>128</v>
      </c>
      <c r="AA15" s="686"/>
      <c r="AB15" s="686"/>
      <c r="AC15" s="686"/>
      <c r="AD15" s="687" t="s">
        <v>128</v>
      </c>
      <c r="AE15" s="687"/>
      <c r="AF15" s="687"/>
      <c r="AG15" s="687"/>
      <c r="AH15" s="687"/>
      <c r="AI15" s="687"/>
      <c r="AJ15" s="687"/>
      <c r="AK15" s="687"/>
      <c r="AL15" s="688" t="s">
        <v>128</v>
      </c>
      <c r="AM15" s="689"/>
      <c r="AN15" s="689"/>
      <c r="AO15" s="690"/>
      <c r="AP15" s="680" t="s">
        <v>257</v>
      </c>
      <c r="AQ15" s="681"/>
      <c r="AR15" s="681"/>
      <c r="AS15" s="681"/>
      <c r="AT15" s="681"/>
      <c r="AU15" s="681"/>
      <c r="AV15" s="681"/>
      <c r="AW15" s="681"/>
      <c r="AX15" s="681"/>
      <c r="AY15" s="681"/>
      <c r="AZ15" s="681"/>
      <c r="BA15" s="681"/>
      <c r="BB15" s="681"/>
      <c r="BC15" s="681"/>
      <c r="BD15" s="681"/>
      <c r="BE15" s="681"/>
      <c r="BF15" s="682"/>
      <c r="BG15" s="683">
        <v>655382</v>
      </c>
      <c r="BH15" s="684"/>
      <c r="BI15" s="684"/>
      <c r="BJ15" s="684"/>
      <c r="BK15" s="684"/>
      <c r="BL15" s="684"/>
      <c r="BM15" s="684"/>
      <c r="BN15" s="685"/>
      <c r="BO15" s="686">
        <v>4.5</v>
      </c>
      <c r="BP15" s="686"/>
      <c r="BQ15" s="686"/>
      <c r="BR15" s="686"/>
      <c r="BS15" s="692" t="s">
        <v>128</v>
      </c>
      <c r="BT15" s="684"/>
      <c r="BU15" s="684"/>
      <c r="BV15" s="684"/>
      <c r="BW15" s="684"/>
      <c r="BX15" s="684"/>
      <c r="BY15" s="684"/>
      <c r="BZ15" s="684"/>
      <c r="CA15" s="684"/>
      <c r="CB15" s="693"/>
      <c r="CD15" s="698" t="s">
        <v>258</v>
      </c>
      <c r="CE15" s="699"/>
      <c r="CF15" s="699"/>
      <c r="CG15" s="699"/>
      <c r="CH15" s="699"/>
      <c r="CI15" s="699"/>
      <c r="CJ15" s="699"/>
      <c r="CK15" s="699"/>
      <c r="CL15" s="699"/>
      <c r="CM15" s="699"/>
      <c r="CN15" s="699"/>
      <c r="CO15" s="699"/>
      <c r="CP15" s="699"/>
      <c r="CQ15" s="700"/>
      <c r="CR15" s="683">
        <v>4669430</v>
      </c>
      <c r="CS15" s="684"/>
      <c r="CT15" s="684"/>
      <c r="CU15" s="684"/>
      <c r="CV15" s="684"/>
      <c r="CW15" s="684"/>
      <c r="CX15" s="684"/>
      <c r="CY15" s="685"/>
      <c r="CZ15" s="686">
        <v>11.7</v>
      </c>
      <c r="DA15" s="686"/>
      <c r="DB15" s="686"/>
      <c r="DC15" s="686"/>
      <c r="DD15" s="692">
        <v>880646</v>
      </c>
      <c r="DE15" s="684"/>
      <c r="DF15" s="684"/>
      <c r="DG15" s="684"/>
      <c r="DH15" s="684"/>
      <c r="DI15" s="684"/>
      <c r="DJ15" s="684"/>
      <c r="DK15" s="684"/>
      <c r="DL15" s="684"/>
      <c r="DM15" s="684"/>
      <c r="DN15" s="684"/>
      <c r="DO15" s="684"/>
      <c r="DP15" s="685"/>
      <c r="DQ15" s="692">
        <v>3187343</v>
      </c>
      <c r="DR15" s="684"/>
      <c r="DS15" s="684"/>
      <c r="DT15" s="684"/>
      <c r="DU15" s="684"/>
      <c r="DV15" s="684"/>
      <c r="DW15" s="684"/>
      <c r="DX15" s="684"/>
      <c r="DY15" s="684"/>
      <c r="DZ15" s="684"/>
      <c r="EA15" s="684"/>
      <c r="EB15" s="684"/>
      <c r="EC15" s="693"/>
    </row>
    <row r="16" spans="2:143" ht="11.25" customHeight="1" x14ac:dyDescent="0.15">
      <c r="B16" s="680" t="s">
        <v>259</v>
      </c>
      <c r="C16" s="681"/>
      <c r="D16" s="681"/>
      <c r="E16" s="681"/>
      <c r="F16" s="681"/>
      <c r="G16" s="681"/>
      <c r="H16" s="681"/>
      <c r="I16" s="681"/>
      <c r="J16" s="681"/>
      <c r="K16" s="681"/>
      <c r="L16" s="681"/>
      <c r="M16" s="681"/>
      <c r="N16" s="681"/>
      <c r="O16" s="681"/>
      <c r="P16" s="681"/>
      <c r="Q16" s="682"/>
      <c r="R16" s="683">
        <v>20017</v>
      </c>
      <c r="S16" s="684"/>
      <c r="T16" s="684"/>
      <c r="U16" s="684"/>
      <c r="V16" s="684"/>
      <c r="W16" s="684"/>
      <c r="X16" s="684"/>
      <c r="Y16" s="685"/>
      <c r="Z16" s="686">
        <v>0</v>
      </c>
      <c r="AA16" s="686"/>
      <c r="AB16" s="686"/>
      <c r="AC16" s="686"/>
      <c r="AD16" s="687">
        <v>20017</v>
      </c>
      <c r="AE16" s="687"/>
      <c r="AF16" s="687"/>
      <c r="AG16" s="687"/>
      <c r="AH16" s="687"/>
      <c r="AI16" s="687"/>
      <c r="AJ16" s="687"/>
      <c r="AK16" s="687"/>
      <c r="AL16" s="688">
        <v>0.1</v>
      </c>
      <c r="AM16" s="689"/>
      <c r="AN16" s="689"/>
      <c r="AO16" s="690"/>
      <c r="AP16" s="680" t="s">
        <v>260</v>
      </c>
      <c r="AQ16" s="681"/>
      <c r="AR16" s="681"/>
      <c r="AS16" s="681"/>
      <c r="AT16" s="681"/>
      <c r="AU16" s="681"/>
      <c r="AV16" s="681"/>
      <c r="AW16" s="681"/>
      <c r="AX16" s="681"/>
      <c r="AY16" s="681"/>
      <c r="AZ16" s="681"/>
      <c r="BA16" s="681"/>
      <c r="BB16" s="681"/>
      <c r="BC16" s="681"/>
      <c r="BD16" s="681"/>
      <c r="BE16" s="681"/>
      <c r="BF16" s="682"/>
      <c r="BG16" s="683">
        <v>606</v>
      </c>
      <c r="BH16" s="684"/>
      <c r="BI16" s="684"/>
      <c r="BJ16" s="684"/>
      <c r="BK16" s="684"/>
      <c r="BL16" s="684"/>
      <c r="BM16" s="684"/>
      <c r="BN16" s="685"/>
      <c r="BO16" s="686">
        <v>0</v>
      </c>
      <c r="BP16" s="686"/>
      <c r="BQ16" s="686"/>
      <c r="BR16" s="686"/>
      <c r="BS16" s="692" t="s">
        <v>128</v>
      </c>
      <c r="BT16" s="684"/>
      <c r="BU16" s="684"/>
      <c r="BV16" s="684"/>
      <c r="BW16" s="684"/>
      <c r="BX16" s="684"/>
      <c r="BY16" s="684"/>
      <c r="BZ16" s="684"/>
      <c r="CA16" s="684"/>
      <c r="CB16" s="693"/>
      <c r="CD16" s="698" t="s">
        <v>261</v>
      </c>
      <c r="CE16" s="699"/>
      <c r="CF16" s="699"/>
      <c r="CG16" s="699"/>
      <c r="CH16" s="699"/>
      <c r="CI16" s="699"/>
      <c r="CJ16" s="699"/>
      <c r="CK16" s="699"/>
      <c r="CL16" s="699"/>
      <c r="CM16" s="699"/>
      <c r="CN16" s="699"/>
      <c r="CO16" s="699"/>
      <c r="CP16" s="699"/>
      <c r="CQ16" s="700"/>
      <c r="CR16" s="683">
        <v>1101339</v>
      </c>
      <c r="CS16" s="684"/>
      <c r="CT16" s="684"/>
      <c r="CU16" s="684"/>
      <c r="CV16" s="684"/>
      <c r="CW16" s="684"/>
      <c r="CX16" s="684"/>
      <c r="CY16" s="685"/>
      <c r="CZ16" s="686">
        <v>2.8</v>
      </c>
      <c r="DA16" s="686"/>
      <c r="DB16" s="686"/>
      <c r="DC16" s="686"/>
      <c r="DD16" s="692" t="s">
        <v>239</v>
      </c>
      <c r="DE16" s="684"/>
      <c r="DF16" s="684"/>
      <c r="DG16" s="684"/>
      <c r="DH16" s="684"/>
      <c r="DI16" s="684"/>
      <c r="DJ16" s="684"/>
      <c r="DK16" s="684"/>
      <c r="DL16" s="684"/>
      <c r="DM16" s="684"/>
      <c r="DN16" s="684"/>
      <c r="DO16" s="684"/>
      <c r="DP16" s="685"/>
      <c r="DQ16" s="692">
        <v>582742</v>
      </c>
      <c r="DR16" s="684"/>
      <c r="DS16" s="684"/>
      <c r="DT16" s="684"/>
      <c r="DU16" s="684"/>
      <c r="DV16" s="684"/>
      <c r="DW16" s="684"/>
      <c r="DX16" s="684"/>
      <c r="DY16" s="684"/>
      <c r="DZ16" s="684"/>
      <c r="EA16" s="684"/>
      <c r="EB16" s="684"/>
      <c r="EC16" s="693"/>
    </row>
    <row r="17" spans="2:133" ht="11.25" customHeight="1" x14ac:dyDescent="0.15">
      <c r="B17" s="680" t="s">
        <v>262</v>
      </c>
      <c r="C17" s="681"/>
      <c r="D17" s="681"/>
      <c r="E17" s="681"/>
      <c r="F17" s="681"/>
      <c r="G17" s="681"/>
      <c r="H17" s="681"/>
      <c r="I17" s="681"/>
      <c r="J17" s="681"/>
      <c r="K17" s="681"/>
      <c r="L17" s="681"/>
      <c r="M17" s="681"/>
      <c r="N17" s="681"/>
      <c r="O17" s="681"/>
      <c r="P17" s="681"/>
      <c r="Q17" s="682"/>
      <c r="R17" s="683">
        <v>221495</v>
      </c>
      <c r="S17" s="684"/>
      <c r="T17" s="684"/>
      <c r="U17" s="684"/>
      <c r="V17" s="684"/>
      <c r="W17" s="684"/>
      <c r="X17" s="684"/>
      <c r="Y17" s="685"/>
      <c r="Z17" s="686">
        <v>0.5</v>
      </c>
      <c r="AA17" s="686"/>
      <c r="AB17" s="686"/>
      <c r="AC17" s="686"/>
      <c r="AD17" s="687">
        <v>221495</v>
      </c>
      <c r="AE17" s="687"/>
      <c r="AF17" s="687"/>
      <c r="AG17" s="687"/>
      <c r="AH17" s="687"/>
      <c r="AI17" s="687"/>
      <c r="AJ17" s="687"/>
      <c r="AK17" s="687"/>
      <c r="AL17" s="688">
        <v>1</v>
      </c>
      <c r="AM17" s="689"/>
      <c r="AN17" s="689"/>
      <c r="AO17" s="690"/>
      <c r="AP17" s="680" t="s">
        <v>263</v>
      </c>
      <c r="AQ17" s="681"/>
      <c r="AR17" s="681"/>
      <c r="AS17" s="681"/>
      <c r="AT17" s="681"/>
      <c r="AU17" s="681"/>
      <c r="AV17" s="681"/>
      <c r="AW17" s="681"/>
      <c r="AX17" s="681"/>
      <c r="AY17" s="681"/>
      <c r="AZ17" s="681"/>
      <c r="BA17" s="681"/>
      <c r="BB17" s="681"/>
      <c r="BC17" s="681"/>
      <c r="BD17" s="681"/>
      <c r="BE17" s="681"/>
      <c r="BF17" s="682"/>
      <c r="BG17" s="683" t="s">
        <v>128</v>
      </c>
      <c r="BH17" s="684"/>
      <c r="BI17" s="684"/>
      <c r="BJ17" s="684"/>
      <c r="BK17" s="684"/>
      <c r="BL17" s="684"/>
      <c r="BM17" s="684"/>
      <c r="BN17" s="685"/>
      <c r="BO17" s="686" t="s">
        <v>128</v>
      </c>
      <c r="BP17" s="686"/>
      <c r="BQ17" s="686"/>
      <c r="BR17" s="686"/>
      <c r="BS17" s="692" t="s">
        <v>239</v>
      </c>
      <c r="BT17" s="684"/>
      <c r="BU17" s="684"/>
      <c r="BV17" s="684"/>
      <c r="BW17" s="684"/>
      <c r="BX17" s="684"/>
      <c r="BY17" s="684"/>
      <c r="BZ17" s="684"/>
      <c r="CA17" s="684"/>
      <c r="CB17" s="693"/>
      <c r="CD17" s="698" t="s">
        <v>264</v>
      </c>
      <c r="CE17" s="699"/>
      <c r="CF17" s="699"/>
      <c r="CG17" s="699"/>
      <c r="CH17" s="699"/>
      <c r="CI17" s="699"/>
      <c r="CJ17" s="699"/>
      <c r="CK17" s="699"/>
      <c r="CL17" s="699"/>
      <c r="CM17" s="699"/>
      <c r="CN17" s="699"/>
      <c r="CO17" s="699"/>
      <c r="CP17" s="699"/>
      <c r="CQ17" s="700"/>
      <c r="CR17" s="683">
        <v>3526085</v>
      </c>
      <c r="CS17" s="684"/>
      <c r="CT17" s="684"/>
      <c r="CU17" s="684"/>
      <c r="CV17" s="684"/>
      <c r="CW17" s="684"/>
      <c r="CX17" s="684"/>
      <c r="CY17" s="685"/>
      <c r="CZ17" s="686">
        <v>8.8000000000000007</v>
      </c>
      <c r="DA17" s="686"/>
      <c r="DB17" s="686"/>
      <c r="DC17" s="686"/>
      <c r="DD17" s="692" t="s">
        <v>239</v>
      </c>
      <c r="DE17" s="684"/>
      <c r="DF17" s="684"/>
      <c r="DG17" s="684"/>
      <c r="DH17" s="684"/>
      <c r="DI17" s="684"/>
      <c r="DJ17" s="684"/>
      <c r="DK17" s="684"/>
      <c r="DL17" s="684"/>
      <c r="DM17" s="684"/>
      <c r="DN17" s="684"/>
      <c r="DO17" s="684"/>
      <c r="DP17" s="685"/>
      <c r="DQ17" s="692">
        <v>3441598</v>
      </c>
      <c r="DR17" s="684"/>
      <c r="DS17" s="684"/>
      <c r="DT17" s="684"/>
      <c r="DU17" s="684"/>
      <c r="DV17" s="684"/>
      <c r="DW17" s="684"/>
      <c r="DX17" s="684"/>
      <c r="DY17" s="684"/>
      <c r="DZ17" s="684"/>
      <c r="EA17" s="684"/>
      <c r="EB17" s="684"/>
      <c r="EC17" s="693"/>
    </row>
    <row r="18" spans="2:133" ht="11.25" customHeight="1" x14ac:dyDescent="0.15">
      <c r="B18" s="680" t="s">
        <v>265</v>
      </c>
      <c r="C18" s="681"/>
      <c r="D18" s="681"/>
      <c r="E18" s="681"/>
      <c r="F18" s="681"/>
      <c r="G18" s="681"/>
      <c r="H18" s="681"/>
      <c r="I18" s="681"/>
      <c r="J18" s="681"/>
      <c r="K18" s="681"/>
      <c r="L18" s="681"/>
      <c r="M18" s="681"/>
      <c r="N18" s="681"/>
      <c r="O18" s="681"/>
      <c r="P18" s="681"/>
      <c r="Q18" s="682"/>
      <c r="R18" s="683">
        <v>89471</v>
      </c>
      <c r="S18" s="684"/>
      <c r="T18" s="684"/>
      <c r="U18" s="684"/>
      <c r="V18" s="684"/>
      <c r="W18" s="684"/>
      <c r="X18" s="684"/>
      <c r="Y18" s="685"/>
      <c r="Z18" s="686">
        <v>0.2</v>
      </c>
      <c r="AA18" s="686"/>
      <c r="AB18" s="686"/>
      <c r="AC18" s="686"/>
      <c r="AD18" s="687">
        <v>89471</v>
      </c>
      <c r="AE18" s="687"/>
      <c r="AF18" s="687"/>
      <c r="AG18" s="687"/>
      <c r="AH18" s="687"/>
      <c r="AI18" s="687"/>
      <c r="AJ18" s="687"/>
      <c r="AK18" s="687"/>
      <c r="AL18" s="688">
        <v>0.4</v>
      </c>
      <c r="AM18" s="689"/>
      <c r="AN18" s="689"/>
      <c r="AO18" s="690"/>
      <c r="AP18" s="680" t="s">
        <v>266</v>
      </c>
      <c r="AQ18" s="681"/>
      <c r="AR18" s="681"/>
      <c r="AS18" s="681"/>
      <c r="AT18" s="681"/>
      <c r="AU18" s="681"/>
      <c r="AV18" s="681"/>
      <c r="AW18" s="681"/>
      <c r="AX18" s="681"/>
      <c r="AY18" s="681"/>
      <c r="AZ18" s="681"/>
      <c r="BA18" s="681"/>
      <c r="BB18" s="681"/>
      <c r="BC18" s="681"/>
      <c r="BD18" s="681"/>
      <c r="BE18" s="681"/>
      <c r="BF18" s="682"/>
      <c r="BG18" s="683" t="s">
        <v>128</v>
      </c>
      <c r="BH18" s="684"/>
      <c r="BI18" s="684"/>
      <c r="BJ18" s="684"/>
      <c r="BK18" s="684"/>
      <c r="BL18" s="684"/>
      <c r="BM18" s="684"/>
      <c r="BN18" s="685"/>
      <c r="BO18" s="686" t="s">
        <v>128</v>
      </c>
      <c r="BP18" s="686"/>
      <c r="BQ18" s="686"/>
      <c r="BR18" s="686"/>
      <c r="BS18" s="692" t="s">
        <v>128</v>
      </c>
      <c r="BT18" s="684"/>
      <c r="BU18" s="684"/>
      <c r="BV18" s="684"/>
      <c r="BW18" s="684"/>
      <c r="BX18" s="684"/>
      <c r="BY18" s="684"/>
      <c r="BZ18" s="684"/>
      <c r="CA18" s="684"/>
      <c r="CB18" s="693"/>
      <c r="CD18" s="698" t="s">
        <v>267</v>
      </c>
      <c r="CE18" s="699"/>
      <c r="CF18" s="699"/>
      <c r="CG18" s="699"/>
      <c r="CH18" s="699"/>
      <c r="CI18" s="699"/>
      <c r="CJ18" s="699"/>
      <c r="CK18" s="699"/>
      <c r="CL18" s="699"/>
      <c r="CM18" s="699"/>
      <c r="CN18" s="699"/>
      <c r="CO18" s="699"/>
      <c r="CP18" s="699"/>
      <c r="CQ18" s="700"/>
      <c r="CR18" s="683" t="s">
        <v>239</v>
      </c>
      <c r="CS18" s="684"/>
      <c r="CT18" s="684"/>
      <c r="CU18" s="684"/>
      <c r="CV18" s="684"/>
      <c r="CW18" s="684"/>
      <c r="CX18" s="684"/>
      <c r="CY18" s="685"/>
      <c r="CZ18" s="686" t="s">
        <v>239</v>
      </c>
      <c r="DA18" s="686"/>
      <c r="DB18" s="686"/>
      <c r="DC18" s="686"/>
      <c r="DD18" s="692" t="s">
        <v>239</v>
      </c>
      <c r="DE18" s="684"/>
      <c r="DF18" s="684"/>
      <c r="DG18" s="684"/>
      <c r="DH18" s="684"/>
      <c r="DI18" s="684"/>
      <c r="DJ18" s="684"/>
      <c r="DK18" s="684"/>
      <c r="DL18" s="684"/>
      <c r="DM18" s="684"/>
      <c r="DN18" s="684"/>
      <c r="DO18" s="684"/>
      <c r="DP18" s="685"/>
      <c r="DQ18" s="692" t="s">
        <v>239</v>
      </c>
      <c r="DR18" s="684"/>
      <c r="DS18" s="684"/>
      <c r="DT18" s="684"/>
      <c r="DU18" s="684"/>
      <c r="DV18" s="684"/>
      <c r="DW18" s="684"/>
      <c r="DX18" s="684"/>
      <c r="DY18" s="684"/>
      <c r="DZ18" s="684"/>
      <c r="EA18" s="684"/>
      <c r="EB18" s="684"/>
      <c r="EC18" s="693"/>
    </row>
    <row r="19" spans="2:133" ht="11.25" customHeight="1" x14ac:dyDescent="0.15">
      <c r="B19" s="680" t="s">
        <v>268</v>
      </c>
      <c r="C19" s="681"/>
      <c r="D19" s="681"/>
      <c r="E19" s="681"/>
      <c r="F19" s="681"/>
      <c r="G19" s="681"/>
      <c r="H19" s="681"/>
      <c r="I19" s="681"/>
      <c r="J19" s="681"/>
      <c r="K19" s="681"/>
      <c r="L19" s="681"/>
      <c r="M19" s="681"/>
      <c r="N19" s="681"/>
      <c r="O19" s="681"/>
      <c r="P19" s="681"/>
      <c r="Q19" s="682"/>
      <c r="R19" s="683">
        <v>11160</v>
      </c>
      <c r="S19" s="684"/>
      <c r="T19" s="684"/>
      <c r="U19" s="684"/>
      <c r="V19" s="684"/>
      <c r="W19" s="684"/>
      <c r="X19" s="684"/>
      <c r="Y19" s="685"/>
      <c r="Z19" s="686">
        <v>0</v>
      </c>
      <c r="AA19" s="686"/>
      <c r="AB19" s="686"/>
      <c r="AC19" s="686"/>
      <c r="AD19" s="687">
        <v>11160</v>
      </c>
      <c r="AE19" s="687"/>
      <c r="AF19" s="687"/>
      <c r="AG19" s="687"/>
      <c r="AH19" s="687"/>
      <c r="AI19" s="687"/>
      <c r="AJ19" s="687"/>
      <c r="AK19" s="687"/>
      <c r="AL19" s="688">
        <v>0.1</v>
      </c>
      <c r="AM19" s="689"/>
      <c r="AN19" s="689"/>
      <c r="AO19" s="690"/>
      <c r="AP19" s="680" t="s">
        <v>269</v>
      </c>
      <c r="AQ19" s="681"/>
      <c r="AR19" s="681"/>
      <c r="AS19" s="681"/>
      <c r="AT19" s="681"/>
      <c r="AU19" s="681"/>
      <c r="AV19" s="681"/>
      <c r="AW19" s="681"/>
      <c r="AX19" s="681"/>
      <c r="AY19" s="681"/>
      <c r="AZ19" s="681"/>
      <c r="BA19" s="681"/>
      <c r="BB19" s="681"/>
      <c r="BC19" s="681"/>
      <c r="BD19" s="681"/>
      <c r="BE19" s="681"/>
      <c r="BF19" s="682"/>
      <c r="BG19" s="683">
        <v>803103</v>
      </c>
      <c r="BH19" s="684"/>
      <c r="BI19" s="684"/>
      <c r="BJ19" s="684"/>
      <c r="BK19" s="684"/>
      <c r="BL19" s="684"/>
      <c r="BM19" s="684"/>
      <c r="BN19" s="685"/>
      <c r="BO19" s="686">
        <v>5.5</v>
      </c>
      <c r="BP19" s="686"/>
      <c r="BQ19" s="686"/>
      <c r="BR19" s="686"/>
      <c r="BS19" s="692" t="s">
        <v>239</v>
      </c>
      <c r="BT19" s="684"/>
      <c r="BU19" s="684"/>
      <c r="BV19" s="684"/>
      <c r="BW19" s="684"/>
      <c r="BX19" s="684"/>
      <c r="BY19" s="684"/>
      <c r="BZ19" s="684"/>
      <c r="CA19" s="684"/>
      <c r="CB19" s="693"/>
      <c r="CD19" s="698" t="s">
        <v>270</v>
      </c>
      <c r="CE19" s="699"/>
      <c r="CF19" s="699"/>
      <c r="CG19" s="699"/>
      <c r="CH19" s="699"/>
      <c r="CI19" s="699"/>
      <c r="CJ19" s="699"/>
      <c r="CK19" s="699"/>
      <c r="CL19" s="699"/>
      <c r="CM19" s="699"/>
      <c r="CN19" s="699"/>
      <c r="CO19" s="699"/>
      <c r="CP19" s="699"/>
      <c r="CQ19" s="700"/>
      <c r="CR19" s="683" t="s">
        <v>239</v>
      </c>
      <c r="CS19" s="684"/>
      <c r="CT19" s="684"/>
      <c r="CU19" s="684"/>
      <c r="CV19" s="684"/>
      <c r="CW19" s="684"/>
      <c r="CX19" s="684"/>
      <c r="CY19" s="685"/>
      <c r="CZ19" s="686" t="s">
        <v>239</v>
      </c>
      <c r="DA19" s="686"/>
      <c r="DB19" s="686"/>
      <c r="DC19" s="686"/>
      <c r="DD19" s="692" t="s">
        <v>128</v>
      </c>
      <c r="DE19" s="684"/>
      <c r="DF19" s="684"/>
      <c r="DG19" s="684"/>
      <c r="DH19" s="684"/>
      <c r="DI19" s="684"/>
      <c r="DJ19" s="684"/>
      <c r="DK19" s="684"/>
      <c r="DL19" s="684"/>
      <c r="DM19" s="684"/>
      <c r="DN19" s="684"/>
      <c r="DO19" s="684"/>
      <c r="DP19" s="685"/>
      <c r="DQ19" s="692" t="s">
        <v>128</v>
      </c>
      <c r="DR19" s="684"/>
      <c r="DS19" s="684"/>
      <c r="DT19" s="684"/>
      <c r="DU19" s="684"/>
      <c r="DV19" s="684"/>
      <c r="DW19" s="684"/>
      <c r="DX19" s="684"/>
      <c r="DY19" s="684"/>
      <c r="DZ19" s="684"/>
      <c r="EA19" s="684"/>
      <c r="EB19" s="684"/>
      <c r="EC19" s="693"/>
    </row>
    <row r="20" spans="2:133" ht="11.25" customHeight="1" x14ac:dyDescent="0.15">
      <c r="B20" s="680" t="s">
        <v>271</v>
      </c>
      <c r="C20" s="681"/>
      <c r="D20" s="681"/>
      <c r="E20" s="681"/>
      <c r="F20" s="681"/>
      <c r="G20" s="681"/>
      <c r="H20" s="681"/>
      <c r="I20" s="681"/>
      <c r="J20" s="681"/>
      <c r="K20" s="681"/>
      <c r="L20" s="681"/>
      <c r="M20" s="681"/>
      <c r="N20" s="681"/>
      <c r="O20" s="681"/>
      <c r="P20" s="681"/>
      <c r="Q20" s="682"/>
      <c r="R20" s="683">
        <v>2330</v>
      </c>
      <c r="S20" s="684"/>
      <c r="T20" s="684"/>
      <c r="U20" s="684"/>
      <c r="V20" s="684"/>
      <c r="W20" s="684"/>
      <c r="X20" s="684"/>
      <c r="Y20" s="685"/>
      <c r="Z20" s="686">
        <v>0</v>
      </c>
      <c r="AA20" s="686"/>
      <c r="AB20" s="686"/>
      <c r="AC20" s="686"/>
      <c r="AD20" s="687">
        <v>2330</v>
      </c>
      <c r="AE20" s="687"/>
      <c r="AF20" s="687"/>
      <c r="AG20" s="687"/>
      <c r="AH20" s="687"/>
      <c r="AI20" s="687"/>
      <c r="AJ20" s="687"/>
      <c r="AK20" s="687"/>
      <c r="AL20" s="688">
        <v>0</v>
      </c>
      <c r="AM20" s="689"/>
      <c r="AN20" s="689"/>
      <c r="AO20" s="690"/>
      <c r="AP20" s="680" t="s">
        <v>272</v>
      </c>
      <c r="AQ20" s="681"/>
      <c r="AR20" s="681"/>
      <c r="AS20" s="681"/>
      <c r="AT20" s="681"/>
      <c r="AU20" s="681"/>
      <c r="AV20" s="681"/>
      <c r="AW20" s="681"/>
      <c r="AX20" s="681"/>
      <c r="AY20" s="681"/>
      <c r="AZ20" s="681"/>
      <c r="BA20" s="681"/>
      <c r="BB20" s="681"/>
      <c r="BC20" s="681"/>
      <c r="BD20" s="681"/>
      <c r="BE20" s="681"/>
      <c r="BF20" s="682"/>
      <c r="BG20" s="683">
        <v>803103</v>
      </c>
      <c r="BH20" s="684"/>
      <c r="BI20" s="684"/>
      <c r="BJ20" s="684"/>
      <c r="BK20" s="684"/>
      <c r="BL20" s="684"/>
      <c r="BM20" s="684"/>
      <c r="BN20" s="685"/>
      <c r="BO20" s="686">
        <v>5.5</v>
      </c>
      <c r="BP20" s="686"/>
      <c r="BQ20" s="686"/>
      <c r="BR20" s="686"/>
      <c r="BS20" s="692" t="s">
        <v>239</v>
      </c>
      <c r="BT20" s="684"/>
      <c r="BU20" s="684"/>
      <c r="BV20" s="684"/>
      <c r="BW20" s="684"/>
      <c r="BX20" s="684"/>
      <c r="BY20" s="684"/>
      <c r="BZ20" s="684"/>
      <c r="CA20" s="684"/>
      <c r="CB20" s="693"/>
      <c r="CD20" s="698" t="s">
        <v>273</v>
      </c>
      <c r="CE20" s="699"/>
      <c r="CF20" s="699"/>
      <c r="CG20" s="699"/>
      <c r="CH20" s="699"/>
      <c r="CI20" s="699"/>
      <c r="CJ20" s="699"/>
      <c r="CK20" s="699"/>
      <c r="CL20" s="699"/>
      <c r="CM20" s="699"/>
      <c r="CN20" s="699"/>
      <c r="CO20" s="699"/>
      <c r="CP20" s="699"/>
      <c r="CQ20" s="700"/>
      <c r="CR20" s="683">
        <v>39980203</v>
      </c>
      <c r="CS20" s="684"/>
      <c r="CT20" s="684"/>
      <c r="CU20" s="684"/>
      <c r="CV20" s="684"/>
      <c r="CW20" s="684"/>
      <c r="CX20" s="684"/>
      <c r="CY20" s="685"/>
      <c r="CZ20" s="686">
        <v>100</v>
      </c>
      <c r="DA20" s="686"/>
      <c r="DB20" s="686"/>
      <c r="DC20" s="686"/>
      <c r="DD20" s="692">
        <v>4078853</v>
      </c>
      <c r="DE20" s="684"/>
      <c r="DF20" s="684"/>
      <c r="DG20" s="684"/>
      <c r="DH20" s="684"/>
      <c r="DI20" s="684"/>
      <c r="DJ20" s="684"/>
      <c r="DK20" s="684"/>
      <c r="DL20" s="684"/>
      <c r="DM20" s="684"/>
      <c r="DN20" s="684"/>
      <c r="DO20" s="684"/>
      <c r="DP20" s="685"/>
      <c r="DQ20" s="692">
        <v>25341970</v>
      </c>
      <c r="DR20" s="684"/>
      <c r="DS20" s="684"/>
      <c r="DT20" s="684"/>
      <c r="DU20" s="684"/>
      <c r="DV20" s="684"/>
      <c r="DW20" s="684"/>
      <c r="DX20" s="684"/>
      <c r="DY20" s="684"/>
      <c r="DZ20" s="684"/>
      <c r="EA20" s="684"/>
      <c r="EB20" s="684"/>
      <c r="EC20" s="693"/>
    </row>
    <row r="21" spans="2:133" ht="11.25" customHeight="1" x14ac:dyDescent="0.15">
      <c r="B21" s="680" t="s">
        <v>274</v>
      </c>
      <c r="C21" s="681"/>
      <c r="D21" s="681"/>
      <c r="E21" s="681"/>
      <c r="F21" s="681"/>
      <c r="G21" s="681"/>
      <c r="H21" s="681"/>
      <c r="I21" s="681"/>
      <c r="J21" s="681"/>
      <c r="K21" s="681"/>
      <c r="L21" s="681"/>
      <c r="M21" s="681"/>
      <c r="N21" s="681"/>
      <c r="O21" s="681"/>
      <c r="P21" s="681"/>
      <c r="Q21" s="682"/>
      <c r="R21" s="683">
        <v>118534</v>
      </c>
      <c r="S21" s="684"/>
      <c r="T21" s="684"/>
      <c r="U21" s="684"/>
      <c r="V21" s="684"/>
      <c r="W21" s="684"/>
      <c r="X21" s="684"/>
      <c r="Y21" s="685"/>
      <c r="Z21" s="686">
        <v>0.3</v>
      </c>
      <c r="AA21" s="686"/>
      <c r="AB21" s="686"/>
      <c r="AC21" s="686"/>
      <c r="AD21" s="687">
        <v>118534</v>
      </c>
      <c r="AE21" s="687"/>
      <c r="AF21" s="687"/>
      <c r="AG21" s="687"/>
      <c r="AH21" s="687"/>
      <c r="AI21" s="687"/>
      <c r="AJ21" s="687"/>
      <c r="AK21" s="687"/>
      <c r="AL21" s="688">
        <v>0.5</v>
      </c>
      <c r="AM21" s="689"/>
      <c r="AN21" s="689"/>
      <c r="AO21" s="690"/>
      <c r="AP21" s="702" t="s">
        <v>275</v>
      </c>
      <c r="AQ21" s="703"/>
      <c r="AR21" s="703"/>
      <c r="AS21" s="703"/>
      <c r="AT21" s="703"/>
      <c r="AU21" s="703"/>
      <c r="AV21" s="703"/>
      <c r="AW21" s="703"/>
      <c r="AX21" s="703"/>
      <c r="AY21" s="703"/>
      <c r="AZ21" s="703"/>
      <c r="BA21" s="703"/>
      <c r="BB21" s="703"/>
      <c r="BC21" s="703"/>
      <c r="BD21" s="703"/>
      <c r="BE21" s="703"/>
      <c r="BF21" s="704"/>
      <c r="BG21" s="683">
        <v>7182</v>
      </c>
      <c r="BH21" s="684"/>
      <c r="BI21" s="684"/>
      <c r="BJ21" s="684"/>
      <c r="BK21" s="684"/>
      <c r="BL21" s="684"/>
      <c r="BM21" s="684"/>
      <c r="BN21" s="685"/>
      <c r="BO21" s="686">
        <v>0</v>
      </c>
      <c r="BP21" s="686"/>
      <c r="BQ21" s="686"/>
      <c r="BR21" s="686"/>
      <c r="BS21" s="692" t="s">
        <v>239</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276</v>
      </c>
      <c r="C22" s="681"/>
      <c r="D22" s="681"/>
      <c r="E22" s="681"/>
      <c r="F22" s="681"/>
      <c r="G22" s="681"/>
      <c r="H22" s="681"/>
      <c r="I22" s="681"/>
      <c r="J22" s="681"/>
      <c r="K22" s="681"/>
      <c r="L22" s="681"/>
      <c r="M22" s="681"/>
      <c r="N22" s="681"/>
      <c r="O22" s="681"/>
      <c r="P22" s="681"/>
      <c r="Q22" s="682"/>
      <c r="R22" s="683">
        <v>6422821</v>
      </c>
      <c r="S22" s="684"/>
      <c r="T22" s="684"/>
      <c r="U22" s="684"/>
      <c r="V22" s="684"/>
      <c r="W22" s="684"/>
      <c r="X22" s="684"/>
      <c r="Y22" s="685"/>
      <c r="Z22" s="686">
        <v>15.1</v>
      </c>
      <c r="AA22" s="686"/>
      <c r="AB22" s="686"/>
      <c r="AC22" s="686"/>
      <c r="AD22" s="687">
        <v>5238996</v>
      </c>
      <c r="AE22" s="687"/>
      <c r="AF22" s="687"/>
      <c r="AG22" s="687"/>
      <c r="AH22" s="687"/>
      <c r="AI22" s="687"/>
      <c r="AJ22" s="687"/>
      <c r="AK22" s="687"/>
      <c r="AL22" s="688">
        <v>23.9</v>
      </c>
      <c r="AM22" s="689"/>
      <c r="AN22" s="689"/>
      <c r="AO22" s="690"/>
      <c r="AP22" s="702" t="s">
        <v>277</v>
      </c>
      <c r="AQ22" s="703"/>
      <c r="AR22" s="703"/>
      <c r="AS22" s="703"/>
      <c r="AT22" s="703"/>
      <c r="AU22" s="703"/>
      <c r="AV22" s="703"/>
      <c r="AW22" s="703"/>
      <c r="AX22" s="703"/>
      <c r="AY22" s="703"/>
      <c r="AZ22" s="703"/>
      <c r="BA22" s="703"/>
      <c r="BB22" s="703"/>
      <c r="BC22" s="703"/>
      <c r="BD22" s="703"/>
      <c r="BE22" s="703"/>
      <c r="BF22" s="704"/>
      <c r="BG22" s="683" t="s">
        <v>128</v>
      </c>
      <c r="BH22" s="684"/>
      <c r="BI22" s="684"/>
      <c r="BJ22" s="684"/>
      <c r="BK22" s="684"/>
      <c r="BL22" s="684"/>
      <c r="BM22" s="684"/>
      <c r="BN22" s="685"/>
      <c r="BO22" s="686" t="s">
        <v>128</v>
      </c>
      <c r="BP22" s="686"/>
      <c r="BQ22" s="686"/>
      <c r="BR22" s="686"/>
      <c r="BS22" s="692" t="s">
        <v>239</v>
      </c>
      <c r="BT22" s="684"/>
      <c r="BU22" s="684"/>
      <c r="BV22" s="684"/>
      <c r="BW22" s="684"/>
      <c r="BX22" s="684"/>
      <c r="BY22" s="684"/>
      <c r="BZ22" s="684"/>
      <c r="CA22" s="684"/>
      <c r="CB22" s="693"/>
      <c r="CD22" s="665" t="s">
        <v>278</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279</v>
      </c>
      <c r="C23" s="681"/>
      <c r="D23" s="681"/>
      <c r="E23" s="681"/>
      <c r="F23" s="681"/>
      <c r="G23" s="681"/>
      <c r="H23" s="681"/>
      <c r="I23" s="681"/>
      <c r="J23" s="681"/>
      <c r="K23" s="681"/>
      <c r="L23" s="681"/>
      <c r="M23" s="681"/>
      <c r="N23" s="681"/>
      <c r="O23" s="681"/>
      <c r="P23" s="681"/>
      <c r="Q23" s="682"/>
      <c r="R23" s="683">
        <v>5238996</v>
      </c>
      <c r="S23" s="684"/>
      <c r="T23" s="684"/>
      <c r="U23" s="684"/>
      <c r="V23" s="684"/>
      <c r="W23" s="684"/>
      <c r="X23" s="684"/>
      <c r="Y23" s="685"/>
      <c r="Z23" s="686">
        <v>12.3</v>
      </c>
      <c r="AA23" s="686"/>
      <c r="AB23" s="686"/>
      <c r="AC23" s="686"/>
      <c r="AD23" s="687">
        <v>5238996</v>
      </c>
      <c r="AE23" s="687"/>
      <c r="AF23" s="687"/>
      <c r="AG23" s="687"/>
      <c r="AH23" s="687"/>
      <c r="AI23" s="687"/>
      <c r="AJ23" s="687"/>
      <c r="AK23" s="687"/>
      <c r="AL23" s="688">
        <v>23.9</v>
      </c>
      <c r="AM23" s="689"/>
      <c r="AN23" s="689"/>
      <c r="AO23" s="690"/>
      <c r="AP23" s="702" t="s">
        <v>280</v>
      </c>
      <c r="AQ23" s="703"/>
      <c r="AR23" s="703"/>
      <c r="AS23" s="703"/>
      <c r="AT23" s="703"/>
      <c r="AU23" s="703"/>
      <c r="AV23" s="703"/>
      <c r="AW23" s="703"/>
      <c r="AX23" s="703"/>
      <c r="AY23" s="703"/>
      <c r="AZ23" s="703"/>
      <c r="BA23" s="703"/>
      <c r="BB23" s="703"/>
      <c r="BC23" s="703"/>
      <c r="BD23" s="703"/>
      <c r="BE23" s="703"/>
      <c r="BF23" s="704"/>
      <c r="BG23" s="683">
        <v>795921</v>
      </c>
      <c r="BH23" s="684"/>
      <c r="BI23" s="684"/>
      <c r="BJ23" s="684"/>
      <c r="BK23" s="684"/>
      <c r="BL23" s="684"/>
      <c r="BM23" s="684"/>
      <c r="BN23" s="685"/>
      <c r="BO23" s="686">
        <v>5.5</v>
      </c>
      <c r="BP23" s="686"/>
      <c r="BQ23" s="686"/>
      <c r="BR23" s="686"/>
      <c r="BS23" s="692" t="s">
        <v>239</v>
      </c>
      <c r="BT23" s="684"/>
      <c r="BU23" s="684"/>
      <c r="BV23" s="684"/>
      <c r="BW23" s="684"/>
      <c r="BX23" s="684"/>
      <c r="BY23" s="684"/>
      <c r="BZ23" s="684"/>
      <c r="CA23" s="684"/>
      <c r="CB23" s="693"/>
      <c r="CD23" s="665" t="s">
        <v>219</v>
      </c>
      <c r="CE23" s="666"/>
      <c r="CF23" s="666"/>
      <c r="CG23" s="666"/>
      <c r="CH23" s="666"/>
      <c r="CI23" s="666"/>
      <c r="CJ23" s="666"/>
      <c r="CK23" s="666"/>
      <c r="CL23" s="666"/>
      <c r="CM23" s="666"/>
      <c r="CN23" s="666"/>
      <c r="CO23" s="666"/>
      <c r="CP23" s="666"/>
      <c r="CQ23" s="667"/>
      <c r="CR23" s="665" t="s">
        <v>281</v>
      </c>
      <c r="CS23" s="666"/>
      <c r="CT23" s="666"/>
      <c r="CU23" s="666"/>
      <c r="CV23" s="666"/>
      <c r="CW23" s="666"/>
      <c r="CX23" s="666"/>
      <c r="CY23" s="667"/>
      <c r="CZ23" s="665" t="s">
        <v>282</v>
      </c>
      <c r="DA23" s="666"/>
      <c r="DB23" s="666"/>
      <c r="DC23" s="667"/>
      <c r="DD23" s="665" t="s">
        <v>283</v>
      </c>
      <c r="DE23" s="666"/>
      <c r="DF23" s="666"/>
      <c r="DG23" s="666"/>
      <c r="DH23" s="666"/>
      <c r="DI23" s="666"/>
      <c r="DJ23" s="666"/>
      <c r="DK23" s="667"/>
      <c r="DL23" s="714" t="s">
        <v>284</v>
      </c>
      <c r="DM23" s="715"/>
      <c r="DN23" s="715"/>
      <c r="DO23" s="715"/>
      <c r="DP23" s="715"/>
      <c r="DQ23" s="715"/>
      <c r="DR23" s="715"/>
      <c r="DS23" s="715"/>
      <c r="DT23" s="715"/>
      <c r="DU23" s="715"/>
      <c r="DV23" s="716"/>
      <c r="DW23" s="665" t="s">
        <v>285</v>
      </c>
      <c r="DX23" s="666"/>
      <c r="DY23" s="666"/>
      <c r="DZ23" s="666"/>
      <c r="EA23" s="666"/>
      <c r="EB23" s="666"/>
      <c r="EC23" s="667"/>
    </row>
    <row r="24" spans="2:133" ht="11.25" customHeight="1" x14ac:dyDescent="0.15">
      <c r="B24" s="680" t="s">
        <v>286</v>
      </c>
      <c r="C24" s="681"/>
      <c r="D24" s="681"/>
      <c r="E24" s="681"/>
      <c r="F24" s="681"/>
      <c r="G24" s="681"/>
      <c r="H24" s="681"/>
      <c r="I24" s="681"/>
      <c r="J24" s="681"/>
      <c r="K24" s="681"/>
      <c r="L24" s="681"/>
      <c r="M24" s="681"/>
      <c r="N24" s="681"/>
      <c r="O24" s="681"/>
      <c r="P24" s="681"/>
      <c r="Q24" s="682"/>
      <c r="R24" s="683">
        <v>1183791</v>
      </c>
      <c r="S24" s="684"/>
      <c r="T24" s="684"/>
      <c r="U24" s="684"/>
      <c r="V24" s="684"/>
      <c r="W24" s="684"/>
      <c r="X24" s="684"/>
      <c r="Y24" s="685"/>
      <c r="Z24" s="686">
        <v>2.8</v>
      </c>
      <c r="AA24" s="686"/>
      <c r="AB24" s="686"/>
      <c r="AC24" s="686"/>
      <c r="AD24" s="687" t="s">
        <v>128</v>
      </c>
      <c r="AE24" s="687"/>
      <c r="AF24" s="687"/>
      <c r="AG24" s="687"/>
      <c r="AH24" s="687"/>
      <c r="AI24" s="687"/>
      <c r="AJ24" s="687"/>
      <c r="AK24" s="687"/>
      <c r="AL24" s="688" t="s">
        <v>128</v>
      </c>
      <c r="AM24" s="689"/>
      <c r="AN24" s="689"/>
      <c r="AO24" s="690"/>
      <c r="AP24" s="702" t="s">
        <v>287</v>
      </c>
      <c r="AQ24" s="703"/>
      <c r="AR24" s="703"/>
      <c r="AS24" s="703"/>
      <c r="AT24" s="703"/>
      <c r="AU24" s="703"/>
      <c r="AV24" s="703"/>
      <c r="AW24" s="703"/>
      <c r="AX24" s="703"/>
      <c r="AY24" s="703"/>
      <c r="AZ24" s="703"/>
      <c r="BA24" s="703"/>
      <c r="BB24" s="703"/>
      <c r="BC24" s="703"/>
      <c r="BD24" s="703"/>
      <c r="BE24" s="703"/>
      <c r="BF24" s="704"/>
      <c r="BG24" s="683" t="s">
        <v>128</v>
      </c>
      <c r="BH24" s="684"/>
      <c r="BI24" s="684"/>
      <c r="BJ24" s="684"/>
      <c r="BK24" s="684"/>
      <c r="BL24" s="684"/>
      <c r="BM24" s="684"/>
      <c r="BN24" s="685"/>
      <c r="BO24" s="686" t="s">
        <v>239</v>
      </c>
      <c r="BP24" s="686"/>
      <c r="BQ24" s="686"/>
      <c r="BR24" s="686"/>
      <c r="BS24" s="692" t="s">
        <v>239</v>
      </c>
      <c r="BT24" s="684"/>
      <c r="BU24" s="684"/>
      <c r="BV24" s="684"/>
      <c r="BW24" s="684"/>
      <c r="BX24" s="684"/>
      <c r="BY24" s="684"/>
      <c r="BZ24" s="684"/>
      <c r="CA24" s="684"/>
      <c r="CB24" s="693"/>
      <c r="CD24" s="694" t="s">
        <v>288</v>
      </c>
      <c r="CE24" s="695"/>
      <c r="CF24" s="695"/>
      <c r="CG24" s="695"/>
      <c r="CH24" s="695"/>
      <c r="CI24" s="695"/>
      <c r="CJ24" s="695"/>
      <c r="CK24" s="695"/>
      <c r="CL24" s="695"/>
      <c r="CM24" s="695"/>
      <c r="CN24" s="695"/>
      <c r="CO24" s="695"/>
      <c r="CP24" s="695"/>
      <c r="CQ24" s="696"/>
      <c r="CR24" s="672">
        <v>19999006</v>
      </c>
      <c r="CS24" s="673"/>
      <c r="CT24" s="673"/>
      <c r="CU24" s="673"/>
      <c r="CV24" s="673"/>
      <c r="CW24" s="673"/>
      <c r="CX24" s="673"/>
      <c r="CY24" s="674"/>
      <c r="CZ24" s="677">
        <v>50</v>
      </c>
      <c r="DA24" s="678"/>
      <c r="DB24" s="678"/>
      <c r="DC24" s="697"/>
      <c r="DD24" s="722">
        <v>13012279</v>
      </c>
      <c r="DE24" s="673"/>
      <c r="DF24" s="673"/>
      <c r="DG24" s="673"/>
      <c r="DH24" s="673"/>
      <c r="DI24" s="673"/>
      <c r="DJ24" s="673"/>
      <c r="DK24" s="674"/>
      <c r="DL24" s="722">
        <v>12881233</v>
      </c>
      <c r="DM24" s="673"/>
      <c r="DN24" s="673"/>
      <c r="DO24" s="673"/>
      <c r="DP24" s="673"/>
      <c r="DQ24" s="673"/>
      <c r="DR24" s="673"/>
      <c r="DS24" s="673"/>
      <c r="DT24" s="673"/>
      <c r="DU24" s="673"/>
      <c r="DV24" s="674"/>
      <c r="DW24" s="677">
        <v>55.5</v>
      </c>
      <c r="DX24" s="678"/>
      <c r="DY24" s="678"/>
      <c r="DZ24" s="678"/>
      <c r="EA24" s="678"/>
      <c r="EB24" s="678"/>
      <c r="EC24" s="679"/>
    </row>
    <row r="25" spans="2:133" ht="11.25" customHeight="1" x14ac:dyDescent="0.15">
      <c r="B25" s="680" t="s">
        <v>289</v>
      </c>
      <c r="C25" s="681"/>
      <c r="D25" s="681"/>
      <c r="E25" s="681"/>
      <c r="F25" s="681"/>
      <c r="G25" s="681"/>
      <c r="H25" s="681"/>
      <c r="I25" s="681"/>
      <c r="J25" s="681"/>
      <c r="K25" s="681"/>
      <c r="L25" s="681"/>
      <c r="M25" s="681"/>
      <c r="N25" s="681"/>
      <c r="O25" s="681"/>
      <c r="P25" s="681"/>
      <c r="Q25" s="682"/>
      <c r="R25" s="683">
        <v>34</v>
      </c>
      <c r="S25" s="684"/>
      <c r="T25" s="684"/>
      <c r="U25" s="684"/>
      <c r="V25" s="684"/>
      <c r="W25" s="684"/>
      <c r="X25" s="684"/>
      <c r="Y25" s="685"/>
      <c r="Z25" s="686">
        <v>0</v>
      </c>
      <c r="AA25" s="686"/>
      <c r="AB25" s="686"/>
      <c r="AC25" s="686"/>
      <c r="AD25" s="687" t="s">
        <v>239</v>
      </c>
      <c r="AE25" s="687"/>
      <c r="AF25" s="687"/>
      <c r="AG25" s="687"/>
      <c r="AH25" s="687"/>
      <c r="AI25" s="687"/>
      <c r="AJ25" s="687"/>
      <c r="AK25" s="687"/>
      <c r="AL25" s="688" t="s">
        <v>128</v>
      </c>
      <c r="AM25" s="689"/>
      <c r="AN25" s="689"/>
      <c r="AO25" s="690"/>
      <c r="AP25" s="702" t="s">
        <v>290</v>
      </c>
      <c r="AQ25" s="703"/>
      <c r="AR25" s="703"/>
      <c r="AS25" s="703"/>
      <c r="AT25" s="703"/>
      <c r="AU25" s="703"/>
      <c r="AV25" s="703"/>
      <c r="AW25" s="703"/>
      <c r="AX25" s="703"/>
      <c r="AY25" s="703"/>
      <c r="AZ25" s="703"/>
      <c r="BA25" s="703"/>
      <c r="BB25" s="703"/>
      <c r="BC25" s="703"/>
      <c r="BD25" s="703"/>
      <c r="BE25" s="703"/>
      <c r="BF25" s="704"/>
      <c r="BG25" s="683" t="s">
        <v>239</v>
      </c>
      <c r="BH25" s="684"/>
      <c r="BI25" s="684"/>
      <c r="BJ25" s="684"/>
      <c r="BK25" s="684"/>
      <c r="BL25" s="684"/>
      <c r="BM25" s="684"/>
      <c r="BN25" s="685"/>
      <c r="BO25" s="686" t="s">
        <v>128</v>
      </c>
      <c r="BP25" s="686"/>
      <c r="BQ25" s="686"/>
      <c r="BR25" s="686"/>
      <c r="BS25" s="692" t="s">
        <v>239</v>
      </c>
      <c r="BT25" s="684"/>
      <c r="BU25" s="684"/>
      <c r="BV25" s="684"/>
      <c r="BW25" s="684"/>
      <c r="BX25" s="684"/>
      <c r="BY25" s="684"/>
      <c r="BZ25" s="684"/>
      <c r="CA25" s="684"/>
      <c r="CB25" s="693"/>
      <c r="CD25" s="698" t="s">
        <v>291</v>
      </c>
      <c r="CE25" s="699"/>
      <c r="CF25" s="699"/>
      <c r="CG25" s="699"/>
      <c r="CH25" s="699"/>
      <c r="CI25" s="699"/>
      <c r="CJ25" s="699"/>
      <c r="CK25" s="699"/>
      <c r="CL25" s="699"/>
      <c r="CM25" s="699"/>
      <c r="CN25" s="699"/>
      <c r="CO25" s="699"/>
      <c r="CP25" s="699"/>
      <c r="CQ25" s="700"/>
      <c r="CR25" s="683">
        <v>6999917</v>
      </c>
      <c r="CS25" s="719"/>
      <c r="CT25" s="719"/>
      <c r="CU25" s="719"/>
      <c r="CV25" s="719"/>
      <c r="CW25" s="719"/>
      <c r="CX25" s="719"/>
      <c r="CY25" s="720"/>
      <c r="CZ25" s="688">
        <v>17.5</v>
      </c>
      <c r="DA25" s="717"/>
      <c r="DB25" s="717"/>
      <c r="DC25" s="721"/>
      <c r="DD25" s="692">
        <v>6538362</v>
      </c>
      <c r="DE25" s="719"/>
      <c r="DF25" s="719"/>
      <c r="DG25" s="719"/>
      <c r="DH25" s="719"/>
      <c r="DI25" s="719"/>
      <c r="DJ25" s="719"/>
      <c r="DK25" s="720"/>
      <c r="DL25" s="692">
        <v>6454246</v>
      </c>
      <c r="DM25" s="719"/>
      <c r="DN25" s="719"/>
      <c r="DO25" s="719"/>
      <c r="DP25" s="719"/>
      <c r="DQ25" s="719"/>
      <c r="DR25" s="719"/>
      <c r="DS25" s="719"/>
      <c r="DT25" s="719"/>
      <c r="DU25" s="719"/>
      <c r="DV25" s="720"/>
      <c r="DW25" s="688">
        <v>27.8</v>
      </c>
      <c r="DX25" s="717"/>
      <c r="DY25" s="717"/>
      <c r="DZ25" s="717"/>
      <c r="EA25" s="717"/>
      <c r="EB25" s="717"/>
      <c r="EC25" s="718"/>
    </row>
    <row r="26" spans="2:133" ht="11.25" customHeight="1" x14ac:dyDescent="0.15">
      <c r="B26" s="680" t="s">
        <v>292</v>
      </c>
      <c r="C26" s="681"/>
      <c r="D26" s="681"/>
      <c r="E26" s="681"/>
      <c r="F26" s="681"/>
      <c r="G26" s="681"/>
      <c r="H26" s="681"/>
      <c r="I26" s="681"/>
      <c r="J26" s="681"/>
      <c r="K26" s="681"/>
      <c r="L26" s="681"/>
      <c r="M26" s="681"/>
      <c r="N26" s="681"/>
      <c r="O26" s="681"/>
      <c r="P26" s="681"/>
      <c r="Q26" s="682"/>
      <c r="R26" s="683">
        <v>23806802</v>
      </c>
      <c r="S26" s="684"/>
      <c r="T26" s="684"/>
      <c r="U26" s="684"/>
      <c r="V26" s="684"/>
      <c r="W26" s="684"/>
      <c r="X26" s="684"/>
      <c r="Y26" s="685"/>
      <c r="Z26" s="686">
        <v>56.1</v>
      </c>
      <c r="AA26" s="686"/>
      <c r="AB26" s="686"/>
      <c r="AC26" s="686"/>
      <c r="AD26" s="687">
        <v>21827056</v>
      </c>
      <c r="AE26" s="687"/>
      <c r="AF26" s="687"/>
      <c r="AG26" s="687"/>
      <c r="AH26" s="687"/>
      <c r="AI26" s="687"/>
      <c r="AJ26" s="687"/>
      <c r="AK26" s="687"/>
      <c r="AL26" s="688">
        <v>99.7</v>
      </c>
      <c r="AM26" s="689"/>
      <c r="AN26" s="689"/>
      <c r="AO26" s="690"/>
      <c r="AP26" s="702" t="s">
        <v>293</v>
      </c>
      <c r="AQ26" s="732"/>
      <c r="AR26" s="732"/>
      <c r="AS26" s="732"/>
      <c r="AT26" s="732"/>
      <c r="AU26" s="732"/>
      <c r="AV26" s="732"/>
      <c r="AW26" s="732"/>
      <c r="AX26" s="732"/>
      <c r="AY26" s="732"/>
      <c r="AZ26" s="732"/>
      <c r="BA26" s="732"/>
      <c r="BB26" s="732"/>
      <c r="BC26" s="732"/>
      <c r="BD26" s="732"/>
      <c r="BE26" s="732"/>
      <c r="BF26" s="704"/>
      <c r="BG26" s="683" t="s">
        <v>128</v>
      </c>
      <c r="BH26" s="684"/>
      <c r="BI26" s="684"/>
      <c r="BJ26" s="684"/>
      <c r="BK26" s="684"/>
      <c r="BL26" s="684"/>
      <c r="BM26" s="684"/>
      <c r="BN26" s="685"/>
      <c r="BO26" s="686" t="s">
        <v>128</v>
      </c>
      <c r="BP26" s="686"/>
      <c r="BQ26" s="686"/>
      <c r="BR26" s="686"/>
      <c r="BS26" s="692" t="s">
        <v>128</v>
      </c>
      <c r="BT26" s="684"/>
      <c r="BU26" s="684"/>
      <c r="BV26" s="684"/>
      <c r="BW26" s="684"/>
      <c r="BX26" s="684"/>
      <c r="BY26" s="684"/>
      <c r="BZ26" s="684"/>
      <c r="CA26" s="684"/>
      <c r="CB26" s="693"/>
      <c r="CD26" s="698" t="s">
        <v>294</v>
      </c>
      <c r="CE26" s="699"/>
      <c r="CF26" s="699"/>
      <c r="CG26" s="699"/>
      <c r="CH26" s="699"/>
      <c r="CI26" s="699"/>
      <c r="CJ26" s="699"/>
      <c r="CK26" s="699"/>
      <c r="CL26" s="699"/>
      <c r="CM26" s="699"/>
      <c r="CN26" s="699"/>
      <c r="CO26" s="699"/>
      <c r="CP26" s="699"/>
      <c r="CQ26" s="700"/>
      <c r="CR26" s="683">
        <v>4735846</v>
      </c>
      <c r="CS26" s="684"/>
      <c r="CT26" s="684"/>
      <c r="CU26" s="684"/>
      <c r="CV26" s="684"/>
      <c r="CW26" s="684"/>
      <c r="CX26" s="684"/>
      <c r="CY26" s="685"/>
      <c r="CZ26" s="688">
        <v>11.8</v>
      </c>
      <c r="DA26" s="717"/>
      <c r="DB26" s="717"/>
      <c r="DC26" s="721"/>
      <c r="DD26" s="692">
        <v>4331934</v>
      </c>
      <c r="DE26" s="684"/>
      <c r="DF26" s="684"/>
      <c r="DG26" s="684"/>
      <c r="DH26" s="684"/>
      <c r="DI26" s="684"/>
      <c r="DJ26" s="684"/>
      <c r="DK26" s="685"/>
      <c r="DL26" s="692" t="s">
        <v>128</v>
      </c>
      <c r="DM26" s="684"/>
      <c r="DN26" s="684"/>
      <c r="DO26" s="684"/>
      <c r="DP26" s="684"/>
      <c r="DQ26" s="684"/>
      <c r="DR26" s="684"/>
      <c r="DS26" s="684"/>
      <c r="DT26" s="684"/>
      <c r="DU26" s="684"/>
      <c r="DV26" s="685"/>
      <c r="DW26" s="688" t="s">
        <v>128</v>
      </c>
      <c r="DX26" s="717"/>
      <c r="DY26" s="717"/>
      <c r="DZ26" s="717"/>
      <c r="EA26" s="717"/>
      <c r="EB26" s="717"/>
      <c r="EC26" s="718"/>
    </row>
    <row r="27" spans="2:133" ht="11.25" customHeight="1" x14ac:dyDescent="0.15">
      <c r="B27" s="680" t="s">
        <v>295</v>
      </c>
      <c r="C27" s="681"/>
      <c r="D27" s="681"/>
      <c r="E27" s="681"/>
      <c r="F27" s="681"/>
      <c r="G27" s="681"/>
      <c r="H27" s="681"/>
      <c r="I27" s="681"/>
      <c r="J27" s="681"/>
      <c r="K27" s="681"/>
      <c r="L27" s="681"/>
      <c r="M27" s="681"/>
      <c r="N27" s="681"/>
      <c r="O27" s="681"/>
      <c r="P27" s="681"/>
      <c r="Q27" s="682"/>
      <c r="R27" s="683">
        <v>9631</v>
      </c>
      <c r="S27" s="684"/>
      <c r="T27" s="684"/>
      <c r="U27" s="684"/>
      <c r="V27" s="684"/>
      <c r="W27" s="684"/>
      <c r="X27" s="684"/>
      <c r="Y27" s="685"/>
      <c r="Z27" s="686">
        <v>0</v>
      </c>
      <c r="AA27" s="686"/>
      <c r="AB27" s="686"/>
      <c r="AC27" s="686"/>
      <c r="AD27" s="687">
        <v>9631</v>
      </c>
      <c r="AE27" s="687"/>
      <c r="AF27" s="687"/>
      <c r="AG27" s="687"/>
      <c r="AH27" s="687"/>
      <c r="AI27" s="687"/>
      <c r="AJ27" s="687"/>
      <c r="AK27" s="687"/>
      <c r="AL27" s="688">
        <v>0</v>
      </c>
      <c r="AM27" s="689"/>
      <c r="AN27" s="689"/>
      <c r="AO27" s="690"/>
      <c r="AP27" s="680" t="s">
        <v>296</v>
      </c>
      <c r="AQ27" s="681"/>
      <c r="AR27" s="681"/>
      <c r="AS27" s="681"/>
      <c r="AT27" s="681"/>
      <c r="AU27" s="681"/>
      <c r="AV27" s="681"/>
      <c r="AW27" s="681"/>
      <c r="AX27" s="681"/>
      <c r="AY27" s="681"/>
      <c r="AZ27" s="681"/>
      <c r="BA27" s="681"/>
      <c r="BB27" s="681"/>
      <c r="BC27" s="681"/>
      <c r="BD27" s="681"/>
      <c r="BE27" s="681"/>
      <c r="BF27" s="682"/>
      <c r="BG27" s="683">
        <v>14554337</v>
      </c>
      <c r="BH27" s="684"/>
      <c r="BI27" s="684"/>
      <c r="BJ27" s="684"/>
      <c r="BK27" s="684"/>
      <c r="BL27" s="684"/>
      <c r="BM27" s="684"/>
      <c r="BN27" s="685"/>
      <c r="BO27" s="686">
        <v>100</v>
      </c>
      <c r="BP27" s="686"/>
      <c r="BQ27" s="686"/>
      <c r="BR27" s="686"/>
      <c r="BS27" s="692">
        <v>240224</v>
      </c>
      <c r="BT27" s="684"/>
      <c r="BU27" s="684"/>
      <c r="BV27" s="684"/>
      <c r="BW27" s="684"/>
      <c r="BX27" s="684"/>
      <c r="BY27" s="684"/>
      <c r="BZ27" s="684"/>
      <c r="CA27" s="684"/>
      <c r="CB27" s="693"/>
      <c r="CD27" s="698" t="s">
        <v>297</v>
      </c>
      <c r="CE27" s="699"/>
      <c r="CF27" s="699"/>
      <c r="CG27" s="699"/>
      <c r="CH27" s="699"/>
      <c r="CI27" s="699"/>
      <c r="CJ27" s="699"/>
      <c r="CK27" s="699"/>
      <c r="CL27" s="699"/>
      <c r="CM27" s="699"/>
      <c r="CN27" s="699"/>
      <c r="CO27" s="699"/>
      <c r="CP27" s="699"/>
      <c r="CQ27" s="700"/>
      <c r="CR27" s="683">
        <v>9473004</v>
      </c>
      <c r="CS27" s="719"/>
      <c r="CT27" s="719"/>
      <c r="CU27" s="719"/>
      <c r="CV27" s="719"/>
      <c r="CW27" s="719"/>
      <c r="CX27" s="719"/>
      <c r="CY27" s="720"/>
      <c r="CZ27" s="688">
        <v>23.7</v>
      </c>
      <c r="DA27" s="717"/>
      <c r="DB27" s="717"/>
      <c r="DC27" s="721"/>
      <c r="DD27" s="692">
        <v>3032319</v>
      </c>
      <c r="DE27" s="719"/>
      <c r="DF27" s="719"/>
      <c r="DG27" s="719"/>
      <c r="DH27" s="719"/>
      <c r="DI27" s="719"/>
      <c r="DJ27" s="719"/>
      <c r="DK27" s="720"/>
      <c r="DL27" s="692">
        <v>2985389</v>
      </c>
      <c r="DM27" s="719"/>
      <c r="DN27" s="719"/>
      <c r="DO27" s="719"/>
      <c r="DP27" s="719"/>
      <c r="DQ27" s="719"/>
      <c r="DR27" s="719"/>
      <c r="DS27" s="719"/>
      <c r="DT27" s="719"/>
      <c r="DU27" s="719"/>
      <c r="DV27" s="720"/>
      <c r="DW27" s="688">
        <v>12.9</v>
      </c>
      <c r="DX27" s="717"/>
      <c r="DY27" s="717"/>
      <c r="DZ27" s="717"/>
      <c r="EA27" s="717"/>
      <c r="EB27" s="717"/>
      <c r="EC27" s="718"/>
    </row>
    <row r="28" spans="2:133" ht="11.25" customHeight="1" x14ac:dyDescent="0.15">
      <c r="B28" s="680" t="s">
        <v>298</v>
      </c>
      <c r="C28" s="681"/>
      <c r="D28" s="681"/>
      <c r="E28" s="681"/>
      <c r="F28" s="681"/>
      <c r="G28" s="681"/>
      <c r="H28" s="681"/>
      <c r="I28" s="681"/>
      <c r="J28" s="681"/>
      <c r="K28" s="681"/>
      <c r="L28" s="681"/>
      <c r="M28" s="681"/>
      <c r="N28" s="681"/>
      <c r="O28" s="681"/>
      <c r="P28" s="681"/>
      <c r="Q28" s="682"/>
      <c r="R28" s="683">
        <v>407043</v>
      </c>
      <c r="S28" s="684"/>
      <c r="T28" s="684"/>
      <c r="U28" s="684"/>
      <c r="V28" s="684"/>
      <c r="W28" s="684"/>
      <c r="X28" s="684"/>
      <c r="Y28" s="685"/>
      <c r="Z28" s="686">
        <v>1</v>
      </c>
      <c r="AA28" s="686"/>
      <c r="AB28" s="686"/>
      <c r="AC28" s="686"/>
      <c r="AD28" s="687" t="s">
        <v>128</v>
      </c>
      <c r="AE28" s="687"/>
      <c r="AF28" s="687"/>
      <c r="AG28" s="687"/>
      <c r="AH28" s="687"/>
      <c r="AI28" s="687"/>
      <c r="AJ28" s="687"/>
      <c r="AK28" s="687"/>
      <c r="AL28" s="688" t="s">
        <v>239</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299</v>
      </c>
      <c r="CE28" s="699"/>
      <c r="CF28" s="699"/>
      <c r="CG28" s="699"/>
      <c r="CH28" s="699"/>
      <c r="CI28" s="699"/>
      <c r="CJ28" s="699"/>
      <c r="CK28" s="699"/>
      <c r="CL28" s="699"/>
      <c r="CM28" s="699"/>
      <c r="CN28" s="699"/>
      <c r="CO28" s="699"/>
      <c r="CP28" s="699"/>
      <c r="CQ28" s="700"/>
      <c r="CR28" s="683">
        <v>3526085</v>
      </c>
      <c r="CS28" s="684"/>
      <c r="CT28" s="684"/>
      <c r="CU28" s="684"/>
      <c r="CV28" s="684"/>
      <c r="CW28" s="684"/>
      <c r="CX28" s="684"/>
      <c r="CY28" s="685"/>
      <c r="CZ28" s="688">
        <v>8.8000000000000007</v>
      </c>
      <c r="DA28" s="717"/>
      <c r="DB28" s="717"/>
      <c r="DC28" s="721"/>
      <c r="DD28" s="692">
        <v>3441598</v>
      </c>
      <c r="DE28" s="684"/>
      <c r="DF28" s="684"/>
      <c r="DG28" s="684"/>
      <c r="DH28" s="684"/>
      <c r="DI28" s="684"/>
      <c r="DJ28" s="684"/>
      <c r="DK28" s="685"/>
      <c r="DL28" s="692">
        <v>3441598</v>
      </c>
      <c r="DM28" s="684"/>
      <c r="DN28" s="684"/>
      <c r="DO28" s="684"/>
      <c r="DP28" s="684"/>
      <c r="DQ28" s="684"/>
      <c r="DR28" s="684"/>
      <c r="DS28" s="684"/>
      <c r="DT28" s="684"/>
      <c r="DU28" s="684"/>
      <c r="DV28" s="685"/>
      <c r="DW28" s="688">
        <v>14.8</v>
      </c>
      <c r="DX28" s="717"/>
      <c r="DY28" s="717"/>
      <c r="DZ28" s="717"/>
      <c r="EA28" s="717"/>
      <c r="EB28" s="717"/>
      <c r="EC28" s="718"/>
    </row>
    <row r="29" spans="2:133" ht="11.25" customHeight="1" x14ac:dyDescent="0.15">
      <c r="B29" s="680" t="s">
        <v>300</v>
      </c>
      <c r="C29" s="681"/>
      <c r="D29" s="681"/>
      <c r="E29" s="681"/>
      <c r="F29" s="681"/>
      <c r="G29" s="681"/>
      <c r="H29" s="681"/>
      <c r="I29" s="681"/>
      <c r="J29" s="681"/>
      <c r="K29" s="681"/>
      <c r="L29" s="681"/>
      <c r="M29" s="681"/>
      <c r="N29" s="681"/>
      <c r="O29" s="681"/>
      <c r="P29" s="681"/>
      <c r="Q29" s="682"/>
      <c r="R29" s="683">
        <v>560790</v>
      </c>
      <c r="S29" s="684"/>
      <c r="T29" s="684"/>
      <c r="U29" s="684"/>
      <c r="V29" s="684"/>
      <c r="W29" s="684"/>
      <c r="X29" s="684"/>
      <c r="Y29" s="685"/>
      <c r="Z29" s="686">
        <v>1.3</v>
      </c>
      <c r="AA29" s="686"/>
      <c r="AB29" s="686"/>
      <c r="AC29" s="686"/>
      <c r="AD29" s="687">
        <v>27115</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301</v>
      </c>
      <c r="CE29" s="724"/>
      <c r="CF29" s="698" t="s">
        <v>302</v>
      </c>
      <c r="CG29" s="699"/>
      <c r="CH29" s="699"/>
      <c r="CI29" s="699"/>
      <c r="CJ29" s="699"/>
      <c r="CK29" s="699"/>
      <c r="CL29" s="699"/>
      <c r="CM29" s="699"/>
      <c r="CN29" s="699"/>
      <c r="CO29" s="699"/>
      <c r="CP29" s="699"/>
      <c r="CQ29" s="700"/>
      <c r="CR29" s="683">
        <v>3526085</v>
      </c>
      <c r="CS29" s="719"/>
      <c r="CT29" s="719"/>
      <c r="CU29" s="719"/>
      <c r="CV29" s="719"/>
      <c r="CW29" s="719"/>
      <c r="CX29" s="719"/>
      <c r="CY29" s="720"/>
      <c r="CZ29" s="688">
        <v>8.8000000000000007</v>
      </c>
      <c r="DA29" s="717"/>
      <c r="DB29" s="717"/>
      <c r="DC29" s="721"/>
      <c r="DD29" s="692">
        <v>3441598</v>
      </c>
      <c r="DE29" s="719"/>
      <c r="DF29" s="719"/>
      <c r="DG29" s="719"/>
      <c r="DH29" s="719"/>
      <c r="DI29" s="719"/>
      <c r="DJ29" s="719"/>
      <c r="DK29" s="720"/>
      <c r="DL29" s="692">
        <v>3441598</v>
      </c>
      <c r="DM29" s="719"/>
      <c r="DN29" s="719"/>
      <c r="DO29" s="719"/>
      <c r="DP29" s="719"/>
      <c r="DQ29" s="719"/>
      <c r="DR29" s="719"/>
      <c r="DS29" s="719"/>
      <c r="DT29" s="719"/>
      <c r="DU29" s="719"/>
      <c r="DV29" s="720"/>
      <c r="DW29" s="688">
        <v>14.8</v>
      </c>
      <c r="DX29" s="717"/>
      <c r="DY29" s="717"/>
      <c r="DZ29" s="717"/>
      <c r="EA29" s="717"/>
      <c r="EB29" s="717"/>
      <c r="EC29" s="718"/>
    </row>
    <row r="30" spans="2:133" ht="11.25" customHeight="1" x14ac:dyDescent="0.15">
      <c r="B30" s="680" t="s">
        <v>303</v>
      </c>
      <c r="C30" s="681"/>
      <c r="D30" s="681"/>
      <c r="E30" s="681"/>
      <c r="F30" s="681"/>
      <c r="G30" s="681"/>
      <c r="H30" s="681"/>
      <c r="I30" s="681"/>
      <c r="J30" s="681"/>
      <c r="K30" s="681"/>
      <c r="L30" s="681"/>
      <c r="M30" s="681"/>
      <c r="N30" s="681"/>
      <c r="O30" s="681"/>
      <c r="P30" s="681"/>
      <c r="Q30" s="682"/>
      <c r="R30" s="683">
        <v>364189</v>
      </c>
      <c r="S30" s="684"/>
      <c r="T30" s="684"/>
      <c r="U30" s="684"/>
      <c r="V30" s="684"/>
      <c r="W30" s="684"/>
      <c r="X30" s="684"/>
      <c r="Y30" s="685"/>
      <c r="Z30" s="686">
        <v>0.9</v>
      </c>
      <c r="AA30" s="686"/>
      <c r="AB30" s="686"/>
      <c r="AC30" s="686"/>
      <c r="AD30" s="687" t="s">
        <v>128</v>
      </c>
      <c r="AE30" s="687"/>
      <c r="AF30" s="687"/>
      <c r="AG30" s="687"/>
      <c r="AH30" s="687"/>
      <c r="AI30" s="687"/>
      <c r="AJ30" s="687"/>
      <c r="AK30" s="687"/>
      <c r="AL30" s="688" t="s">
        <v>128</v>
      </c>
      <c r="AM30" s="689"/>
      <c r="AN30" s="689"/>
      <c r="AO30" s="690"/>
      <c r="AP30" s="662" t="s">
        <v>219</v>
      </c>
      <c r="AQ30" s="663"/>
      <c r="AR30" s="663"/>
      <c r="AS30" s="663"/>
      <c r="AT30" s="663"/>
      <c r="AU30" s="663"/>
      <c r="AV30" s="663"/>
      <c r="AW30" s="663"/>
      <c r="AX30" s="663"/>
      <c r="AY30" s="663"/>
      <c r="AZ30" s="663"/>
      <c r="BA30" s="663"/>
      <c r="BB30" s="663"/>
      <c r="BC30" s="663"/>
      <c r="BD30" s="663"/>
      <c r="BE30" s="663"/>
      <c r="BF30" s="664"/>
      <c r="BG30" s="662" t="s">
        <v>304</v>
      </c>
      <c r="BH30" s="736"/>
      <c r="BI30" s="736"/>
      <c r="BJ30" s="736"/>
      <c r="BK30" s="736"/>
      <c r="BL30" s="736"/>
      <c r="BM30" s="736"/>
      <c r="BN30" s="736"/>
      <c r="BO30" s="736"/>
      <c r="BP30" s="736"/>
      <c r="BQ30" s="737"/>
      <c r="BR30" s="662" t="s">
        <v>305</v>
      </c>
      <c r="BS30" s="736"/>
      <c r="BT30" s="736"/>
      <c r="BU30" s="736"/>
      <c r="BV30" s="736"/>
      <c r="BW30" s="736"/>
      <c r="BX30" s="736"/>
      <c r="BY30" s="736"/>
      <c r="BZ30" s="736"/>
      <c r="CA30" s="736"/>
      <c r="CB30" s="737"/>
      <c r="CD30" s="725"/>
      <c r="CE30" s="726"/>
      <c r="CF30" s="698" t="s">
        <v>306</v>
      </c>
      <c r="CG30" s="699"/>
      <c r="CH30" s="699"/>
      <c r="CI30" s="699"/>
      <c r="CJ30" s="699"/>
      <c r="CK30" s="699"/>
      <c r="CL30" s="699"/>
      <c r="CM30" s="699"/>
      <c r="CN30" s="699"/>
      <c r="CO30" s="699"/>
      <c r="CP30" s="699"/>
      <c r="CQ30" s="700"/>
      <c r="CR30" s="683">
        <v>3418084</v>
      </c>
      <c r="CS30" s="684"/>
      <c r="CT30" s="684"/>
      <c r="CU30" s="684"/>
      <c r="CV30" s="684"/>
      <c r="CW30" s="684"/>
      <c r="CX30" s="684"/>
      <c r="CY30" s="685"/>
      <c r="CZ30" s="688">
        <v>8.5</v>
      </c>
      <c r="DA30" s="717"/>
      <c r="DB30" s="717"/>
      <c r="DC30" s="721"/>
      <c r="DD30" s="692">
        <v>3333597</v>
      </c>
      <c r="DE30" s="684"/>
      <c r="DF30" s="684"/>
      <c r="DG30" s="684"/>
      <c r="DH30" s="684"/>
      <c r="DI30" s="684"/>
      <c r="DJ30" s="684"/>
      <c r="DK30" s="685"/>
      <c r="DL30" s="692">
        <v>3333597</v>
      </c>
      <c r="DM30" s="684"/>
      <c r="DN30" s="684"/>
      <c r="DO30" s="684"/>
      <c r="DP30" s="684"/>
      <c r="DQ30" s="684"/>
      <c r="DR30" s="684"/>
      <c r="DS30" s="684"/>
      <c r="DT30" s="684"/>
      <c r="DU30" s="684"/>
      <c r="DV30" s="685"/>
      <c r="DW30" s="688">
        <v>14.4</v>
      </c>
      <c r="DX30" s="717"/>
      <c r="DY30" s="717"/>
      <c r="DZ30" s="717"/>
      <c r="EA30" s="717"/>
      <c r="EB30" s="717"/>
      <c r="EC30" s="718"/>
    </row>
    <row r="31" spans="2:133" ht="11.25" customHeight="1" x14ac:dyDescent="0.15">
      <c r="B31" s="680" t="s">
        <v>307</v>
      </c>
      <c r="C31" s="681"/>
      <c r="D31" s="681"/>
      <c r="E31" s="681"/>
      <c r="F31" s="681"/>
      <c r="G31" s="681"/>
      <c r="H31" s="681"/>
      <c r="I31" s="681"/>
      <c r="J31" s="681"/>
      <c r="K31" s="681"/>
      <c r="L31" s="681"/>
      <c r="M31" s="681"/>
      <c r="N31" s="681"/>
      <c r="O31" s="681"/>
      <c r="P31" s="681"/>
      <c r="Q31" s="682"/>
      <c r="R31" s="683">
        <v>5911765</v>
      </c>
      <c r="S31" s="684"/>
      <c r="T31" s="684"/>
      <c r="U31" s="684"/>
      <c r="V31" s="684"/>
      <c r="W31" s="684"/>
      <c r="X31" s="684"/>
      <c r="Y31" s="685"/>
      <c r="Z31" s="686">
        <v>13.9</v>
      </c>
      <c r="AA31" s="686"/>
      <c r="AB31" s="686"/>
      <c r="AC31" s="686"/>
      <c r="AD31" s="687" t="s">
        <v>239</v>
      </c>
      <c r="AE31" s="687"/>
      <c r="AF31" s="687"/>
      <c r="AG31" s="687"/>
      <c r="AH31" s="687"/>
      <c r="AI31" s="687"/>
      <c r="AJ31" s="687"/>
      <c r="AK31" s="687"/>
      <c r="AL31" s="688" t="s">
        <v>128</v>
      </c>
      <c r="AM31" s="689"/>
      <c r="AN31" s="689"/>
      <c r="AO31" s="690"/>
      <c r="AP31" s="740" t="s">
        <v>308</v>
      </c>
      <c r="AQ31" s="741"/>
      <c r="AR31" s="741"/>
      <c r="AS31" s="741"/>
      <c r="AT31" s="746" t="s">
        <v>309</v>
      </c>
      <c r="AU31" s="231"/>
      <c r="AV31" s="231"/>
      <c r="AW31" s="231"/>
      <c r="AX31" s="669" t="s">
        <v>184</v>
      </c>
      <c r="AY31" s="670"/>
      <c r="AZ31" s="670"/>
      <c r="BA31" s="670"/>
      <c r="BB31" s="670"/>
      <c r="BC31" s="670"/>
      <c r="BD31" s="670"/>
      <c r="BE31" s="670"/>
      <c r="BF31" s="671"/>
      <c r="BG31" s="751">
        <v>98.6</v>
      </c>
      <c r="BH31" s="738"/>
      <c r="BI31" s="738"/>
      <c r="BJ31" s="738"/>
      <c r="BK31" s="738"/>
      <c r="BL31" s="738"/>
      <c r="BM31" s="678">
        <v>94.8</v>
      </c>
      <c r="BN31" s="738"/>
      <c r="BO31" s="738"/>
      <c r="BP31" s="738"/>
      <c r="BQ31" s="739"/>
      <c r="BR31" s="751">
        <v>98.6</v>
      </c>
      <c r="BS31" s="738"/>
      <c r="BT31" s="738"/>
      <c r="BU31" s="738"/>
      <c r="BV31" s="738"/>
      <c r="BW31" s="738"/>
      <c r="BX31" s="678">
        <v>94.2</v>
      </c>
      <c r="BY31" s="738"/>
      <c r="BZ31" s="738"/>
      <c r="CA31" s="738"/>
      <c r="CB31" s="739"/>
      <c r="CD31" s="725"/>
      <c r="CE31" s="726"/>
      <c r="CF31" s="698" t="s">
        <v>310</v>
      </c>
      <c r="CG31" s="699"/>
      <c r="CH31" s="699"/>
      <c r="CI31" s="699"/>
      <c r="CJ31" s="699"/>
      <c r="CK31" s="699"/>
      <c r="CL31" s="699"/>
      <c r="CM31" s="699"/>
      <c r="CN31" s="699"/>
      <c r="CO31" s="699"/>
      <c r="CP31" s="699"/>
      <c r="CQ31" s="700"/>
      <c r="CR31" s="683">
        <v>108001</v>
      </c>
      <c r="CS31" s="719"/>
      <c r="CT31" s="719"/>
      <c r="CU31" s="719"/>
      <c r="CV31" s="719"/>
      <c r="CW31" s="719"/>
      <c r="CX31" s="719"/>
      <c r="CY31" s="720"/>
      <c r="CZ31" s="688">
        <v>0.3</v>
      </c>
      <c r="DA31" s="717"/>
      <c r="DB31" s="717"/>
      <c r="DC31" s="721"/>
      <c r="DD31" s="692">
        <v>108001</v>
      </c>
      <c r="DE31" s="719"/>
      <c r="DF31" s="719"/>
      <c r="DG31" s="719"/>
      <c r="DH31" s="719"/>
      <c r="DI31" s="719"/>
      <c r="DJ31" s="719"/>
      <c r="DK31" s="720"/>
      <c r="DL31" s="692">
        <v>108001</v>
      </c>
      <c r="DM31" s="719"/>
      <c r="DN31" s="719"/>
      <c r="DO31" s="719"/>
      <c r="DP31" s="719"/>
      <c r="DQ31" s="719"/>
      <c r="DR31" s="719"/>
      <c r="DS31" s="719"/>
      <c r="DT31" s="719"/>
      <c r="DU31" s="719"/>
      <c r="DV31" s="720"/>
      <c r="DW31" s="688">
        <v>0.5</v>
      </c>
      <c r="DX31" s="717"/>
      <c r="DY31" s="717"/>
      <c r="DZ31" s="717"/>
      <c r="EA31" s="717"/>
      <c r="EB31" s="717"/>
      <c r="EC31" s="718"/>
    </row>
    <row r="32" spans="2:133" ht="11.25" customHeight="1" x14ac:dyDescent="0.15">
      <c r="B32" s="729" t="s">
        <v>311</v>
      </c>
      <c r="C32" s="730"/>
      <c r="D32" s="730"/>
      <c r="E32" s="730"/>
      <c r="F32" s="730"/>
      <c r="G32" s="730"/>
      <c r="H32" s="730"/>
      <c r="I32" s="730"/>
      <c r="J32" s="730"/>
      <c r="K32" s="730"/>
      <c r="L32" s="730"/>
      <c r="M32" s="730"/>
      <c r="N32" s="730"/>
      <c r="O32" s="730"/>
      <c r="P32" s="730"/>
      <c r="Q32" s="731"/>
      <c r="R32" s="683" t="s">
        <v>239</v>
      </c>
      <c r="S32" s="684"/>
      <c r="T32" s="684"/>
      <c r="U32" s="684"/>
      <c r="V32" s="684"/>
      <c r="W32" s="684"/>
      <c r="X32" s="684"/>
      <c r="Y32" s="685"/>
      <c r="Z32" s="686" t="s">
        <v>239</v>
      </c>
      <c r="AA32" s="686"/>
      <c r="AB32" s="686"/>
      <c r="AC32" s="686"/>
      <c r="AD32" s="687" t="s">
        <v>239</v>
      </c>
      <c r="AE32" s="687"/>
      <c r="AF32" s="687"/>
      <c r="AG32" s="687"/>
      <c r="AH32" s="687"/>
      <c r="AI32" s="687"/>
      <c r="AJ32" s="687"/>
      <c r="AK32" s="687"/>
      <c r="AL32" s="688" t="s">
        <v>239</v>
      </c>
      <c r="AM32" s="689"/>
      <c r="AN32" s="689"/>
      <c r="AO32" s="690"/>
      <c r="AP32" s="742"/>
      <c r="AQ32" s="743"/>
      <c r="AR32" s="743"/>
      <c r="AS32" s="743"/>
      <c r="AT32" s="747"/>
      <c r="AU32" s="230" t="s">
        <v>312</v>
      </c>
      <c r="AV32" s="230"/>
      <c r="AW32" s="230"/>
      <c r="AX32" s="680" t="s">
        <v>313</v>
      </c>
      <c r="AY32" s="681"/>
      <c r="AZ32" s="681"/>
      <c r="BA32" s="681"/>
      <c r="BB32" s="681"/>
      <c r="BC32" s="681"/>
      <c r="BD32" s="681"/>
      <c r="BE32" s="681"/>
      <c r="BF32" s="682"/>
      <c r="BG32" s="752">
        <v>98.9</v>
      </c>
      <c r="BH32" s="719"/>
      <c r="BI32" s="719"/>
      <c r="BJ32" s="719"/>
      <c r="BK32" s="719"/>
      <c r="BL32" s="719"/>
      <c r="BM32" s="689">
        <v>96.2</v>
      </c>
      <c r="BN32" s="749"/>
      <c r="BO32" s="749"/>
      <c r="BP32" s="749"/>
      <c r="BQ32" s="750"/>
      <c r="BR32" s="752">
        <v>99</v>
      </c>
      <c r="BS32" s="719"/>
      <c r="BT32" s="719"/>
      <c r="BU32" s="719"/>
      <c r="BV32" s="719"/>
      <c r="BW32" s="719"/>
      <c r="BX32" s="689">
        <v>95.9</v>
      </c>
      <c r="BY32" s="749"/>
      <c r="BZ32" s="749"/>
      <c r="CA32" s="749"/>
      <c r="CB32" s="750"/>
      <c r="CD32" s="727"/>
      <c r="CE32" s="728"/>
      <c r="CF32" s="698" t="s">
        <v>314</v>
      </c>
      <c r="CG32" s="699"/>
      <c r="CH32" s="699"/>
      <c r="CI32" s="699"/>
      <c r="CJ32" s="699"/>
      <c r="CK32" s="699"/>
      <c r="CL32" s="699"/>
      <c r="CM32" s="699"/>
      <c r="CN32" s="699"/>
      <c r="CO32" s="699"/>
      <c r="CP32" s="699"/>
      <c r="CQ32" s="700"/>
      <c r="CR32" s="683" t="s">
        <v>239</v>
      </c>
      <c r="CS32" s="684"/>
      <c r="CT32" s="684"/>
      <c r="CU32" s="684"/>
      <c r="CV32" s="684"/>
      <c r="CW32" s="684"/>
      <c r="CX32" s="684"/>
      <c r="CY32" s="685"/>
      <c r="CZ32" s="688" t="s">
        <v>128</v>
      </c>
      <c r="DA32" s="717"/>
      <c r="DB32" s="717"/>
      <c r="DC32" s="721"/>
      <c r="DD32" s="692" t="s">
        <v>128</v>
      </c>
      <c r="DE32" s="684"/>
      <c r="DF32" s="684"/>
      <c r="DG32" s="684"/>
      <c r="DH32" s="684"/>
      <c r="DI32" s="684"/>
      <c r="DJ32" s="684"/>
      <c r="DK32" s="685"/>
      <c r="DL32" s="692" t="s">
        <v>239</v>
      </c>
      <c r="DM32" s="684"/>
      <c r="DN32" s="684"/>
      <c r="DO32" s="684"/>
      <c r="DP32" s="684"/>
      <c r="DQ32" s="684"/>
      <c r="DR32" s="684"/>
      <c r="DS32" s="684"/>
      <c r="DT32" s="684"/>
      <c r="DU32" s="684"/>
      <c r="DV32" s="685"/>
      <c r="DW32" s="688" t="s">
        <v>128</v>
      </c>
      <c r="DX32" s="717"/>
      <c r="DY32" s="717"/>
      <c r="DZ32" s="717"/>
      <c r="EA32" s="717"/>
      <c r="EB32" s="717"/>
      <c r="EC32" s="718"/>
    </row>
    <row r="33" spans="2:133" ht="11.25" customHeight="1" x14ac:dyDescent="0.15">
      <c r="B33" s="680" t="s">
        <v>315</v>
      </c>
      <c r="C33" s="681"/>
      <c r="D33" s="681"/>
      <c r="E33" s="681"/>
      <c r="F33" s="681"/>
      <c r="G33" s="681"/>
      <c r="H33" s="681"/>
      <c r="I33" s="681"/>
      <c r="J33" s="681"/>
      <c r="K33" s="681"/>
      <c r="L33" s="681"/>
      <c r="M33" s="681"/>
      <c r="N33" s="681"/>
      <c r="O33" s="681"/>
      <c r="P33" s="681"/>
      <c r="Q33" s="682"/>
      <c r="R33" s="683">
        <v>3284944</v>
      </c>
      <c r="S33" s="684"/>
      <c r="T33" s="684"/>
      <c r="U33" s="684"/>
      <c r="V33" s="684"/>
      <c r="W33" s="684"/>
      <c r="X33" s="684"/>
      <c r="Y33" s="685"/>
      <c r="Z33" s="686">
        <v>7.7</v>
      </c>
      <c r="AA33" s="686"/>
      <c r="AB33" s="686"/>
      <c r="AC33" s="686"/>
      <c r="AD33" s="687" t="s">
        <v>128</v>
      </c>
      <c r="AE33" s="687"/>
      <c r="AF33" s="687"/>
      <c r="AG33" s="687"/>
      <c r="AH33" s="687"/>
      <c r="AI33" s="687"/>
      <c r="AJ33" s="687"/>
      <c r="AK33" s="687"/>
      <c r="AL33" s="688" t="s">
        <v>239</v>
      </c>
      <c r="AM33" s="689"/>
      <c r="AN33" s="689"/>
      <c r="AO33" s="690"/>
      <c r="AP33" s="744"/>
      <c r="AQ33" s="745"/>
      <c r="AR33" s="745"/>
      <c r="AS33" s="745"/>
      <c r="AT33" s="748"/>
      <c r="AU33" s="232"/>
      <c r="AV33" s="232"/>
      <c r="AW33" s="232"/>
      <c r="AX33" s="733" t="s">
        <v>316</v>
      </c>
      <c r="AY33" s="734"/>
      <c r="AZ33" s="734"/>
      <c r="BA33" s="734"/>
      <c r="BB33" s="734"/>
      <c r="BC33" s="734"/>
      <c r="BD33" s="734"/>
      <c r="BE33" s="734"/>
      <c r="BF33" s="735"/>
      <c r="BG33" s="753">
        <v>98.4</v>
      </c>
      <c r="BH33" s="754"/>
      <c r="BI33" s="754"/>
      <c r="BJ33" s="754"/>
      <c r="BK33" s="754"/>
      <c r="BL33" s="754"/>
      <c r="BM33" s="755">
        <v>93.6</v>
      </c>
      <c r="BN33" s="754"/>
      <c r="BO33" s="754"/>
      <c r="BP33" s="754"/>
      <c r="BQ33" s="756"/>
      <c r="BR33" s="753">
        <v>98.2</v>
      </c>
      <c r="BS33" s="754"/>
      <c r="BT33" s="754"/>
      <c r="BU33" s="754"/>
      <c r="BV33" s="754"/>
      <c r="BW33" s="754"/>
      <c r="BX33" s="755">
        <v>92.7</v>
      </c>
      <c r="BY33" s="754"/>
      <c r="BZ33" s="754"/>
      <c r="CA33" s="754"/>
      <c r="CB33" s="756"/>
      <c r="CD33" s="698" t="s">
        <v>317</v>
      </c>
      <c r="CE33" s="699"/>
      <c r="CF33" s="699"/>
      <c r="CG33" s="699"/>
      <c r="CH33" s="699"/>
      <c r="CI33" s="699"/>
      <c r="CJ33" s="699"/>
      <c r="CK33" s="699"/>
      <c r="CL33" s="699"/>
      <c r="CM33" s="699"/>
      <c r="CN33" s="699"/>
      <c r="CO33" s="699"/>
      <c r="CP33" s="699"/>
      <c r="CQ33" s="700"/>
      <c r="CR33" s="683">
        <v>14801005</v>
      </c>
      <c r="CS33" s="719"/>
      <c r="CT33" s="719"/>
      <c r="CU33" s="719"/>
      <c r="CV33" s="719"/>
      <c r="CW33" s="719"/>
      <c r="CX33" s="719"/>
      <c r="CY33" s="720"/>
      <c r="CZ33" s="688">
        <v>37</v>
      </c>
      <c r="DA33" s="717"/>
      <c r="DB33" s="717"/>
      <c r="DC33" s="721"/>
      <c r="DD33" s="692">
        <v>10647572</v>
      </c>
      <c r="DE33" s="719"/>
      <c r="DF33" s="719"/>
      <c r="DG33" s="719"/>
      <c r="DH33" s="719"/>
      <c r="DI33" s="719"/>
      <c r="DJ33" s="719"/>
      <c r="DK33" s="720"/>
      <c r="DL33" s="692">
        <v>8535386</v>
      </c>
      <c r="DM33" s="719"/>
      <c r="DN33" s="719"/>
      <c r="DO33" s="719"/>
      <c r="DP33" s="719"/>
      <c r="DQ33" s="719"/>
      <c r="DR33" s="719"/>
      <c r="DS33" s="719"/>
      <c r="DT33" s="719"/>
      <c r="DU33" s="719"/>
      <c r="DV33" s="720"/>
      <c r="DW33" s="688">
        <v>36.799999999999997</v>
      </c>
      <c r="DX33" s="717"/>
      <c r="DY33" s="717"/>
      <c r="DZ33" s="717"/>
      <c r="EA33" s="717"/>
      <c r="EB33" s="717"/>
      <c r="EC33" s="718"/>
    </row>
    <row r="34" spans="2:133" ht="11.25" customHeight="1" x14ac:dyDescent="0.15">
      <c r="B34" s="680" t="s">
        <v>318</v>
      </c>
      <c r="C34" s="681"/>
      <c r="D34" s="681"/>
      <c r="E34" s="681"/>
      <c r="F34" s="681"/>
      <c r="G34" s="681"/>
      <c r="H34" s="681"/>
      <c r="I34" s="681"/>
      <c r="J34" s="681"/>
      <c r="K34" s="681"/>
      <c r="L34" s="681"/>
      <c r="M34" s="681"/>
      <c r="N34" s="681"/>
      <c r="O34" s="681"/>
      <c r="P34" s="681"/>
      <c r="Q34" s="682"/>
      <c r="R34" s="683">
        <v>161724</v>
      </c>
      <c r="S34" s="684"/>
      <c r="T34" s="684"/>
      <c r="U34" s="684"/>
      <c r="V34" s="684"/>
      <c r="W34" s="684"/>
      <c r="X34" s="684"/>
      <c r="Y34" s="685"/>
      <c r="Z34" s="686">
        <v>0.4</v>
      </c>
      <c r="AA34" s="686"/>
      <c r="AB34" s="686"/>
      <c r="AC34" s="686"/>
      <c r="AD34" s="687" t="s">
        <v>239</v>
      </c>
      <c r="AE34" s="687"/>
      <c r="AF34" s="687"/>
      <c r="AG34" s="687"/>
      <c r="AH34" s="687"/>
      <c r="AI34" s="687"/>
      <c r="AJ34" s="687"/>
      <c r="AK34" s="687"/>
      <c r="AL34" s="688" t="s">
        <v>239</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319</v>
      </c>
      <c r="CE34" s="699"/>
      <c r="CF34" s="699"/>
      <c r="CG34" s="699"/>
      <c r="CH34" s="699"/>
      <c r="CI34" s="699"/>
      <c r="CJ34" s="699"/>
      <c r="CK34" s="699"/>
      <c r="CL34" s="699"/>
      <c r="CM34" s="699"/>
      <c r="CN34" s="699"/>
      <c r="CO34" s="699"/>
      <c r="CP34" s="699"/>
      <c r="CQ34" s="700"/>
      <c r="CR34" s="683">
        <v>5601632</v>
      </c>
      <c r="CS34" s="684"/>
      <c r="CT34" s="684"/>
      <c r="CU34" s="684"/>
      <c r="CV34" s="684"/>
      <c r="CW34" s="684"/>
      <c r="CX34" s="684"/>
      <c r="CY34" s="685"/>
      <c r="CZ34" s="688">
        <v>14</v>
      </c>
      <c r="DA34" s="717"/>
      <c r="DB34" s="717"/>
      <c r="DC34" s="721"/>
      <c r="DD34" s="692">
        <v>4101939</v>
      </c>
      <c r="DE34" s="684"/>
      <c r="DF34" s="684"/>
      <c r="DG34" s="684"/>
      <c r="DH34" s="684"/>
      <c r="DI34" s="684"/>
      <c r="DJ34" s="684"/>
      <c r="DK34" s="685"/>
      <c r="DL34" s="692">
        <v>3428164</v>
      </c>
      <c r="DM34" s="684"/>
      <c r="DN34" s="684"/>
      <c r="DO34" s="684"/>
      <c r="DP34" s="684"/>
      <c r="DQ34" s="684"/>
      <c r="DR34" s="684"/>
      <c r="DS34" s="684"/>
      <c r="DT34" s="684"/>
      <c r="DU34" s="684"/>
      <c r="DV34" s="685"/>
      <c r="DW34" s="688">
        <v>14.8</v>
      </c>
      <c r="DX34" s="717"/>
      <c r="DY34" s="717"/>
      <c r="DZ34" s="717"/>
      <c r="EA34" s="717"/>
      <c r="EB34" s="717"/>
      <c r="EC34" s="718"/>
    </row>
    <row r="35" spans="2:133" ht="11.25" customHeight="1" x14ac:dyDescent="0.15">
      <c r="B35" s="680" t="s">
        <v>320</v>
      </c>
      <c r="C35" s="681"/>
      <c r="D35" s="681"/>
      <c r="E35" s="681"/>
      <c r="F35" s="681"/>
      <c r="G35" s="681"/>
      <c r="H35" s="681"/>
      <c r="I35" s="681"/>
      <c r="J35" s="681"/>
      <c r="K35" s="681"/>
      <c r="L35" s="681"/>
      <c r="M35" s="681"/>
      <c r="N35" s="681"/>
      <c r="O35" s="681"/>
      <c r="P35" s="681"/>
      <c r="Q35" s="682"/>
      <c r="R35" s="683">
        <v>62126</v>
      </c>
      <c r="S35" s="684"/>
      <c r="T35" s="684"/>
      <c r="U35" s="684"/>
      <c r="V35" s="684"/>
      <c r="W35" s="684"/>
      <c r="X35" s="684"/>
      <c r="Y35" s="685"/>
      <c r="Z35" s="686">
        <v>0.1</v>
      </c>
      <c r="AA35" s="686"/>
      <c r="AB35" s="686"/>
      <c r="AC35" s="686"/>
      <c r="AD35" s="687" t="s">
        <v>128</v>
      </c>
      <c r="AE35" s="687"/>
      <c r="AF35" s="687"/>
      <c r="AG35" s="687"/>
      <c r="AH35" s="687"/>
      <c r="AI35" s="687"/>
      <c r="AJ35" s="687"/>
      <c r="AK35" s="687"/>
      <c r="AL35" s="688" t="s">
        <v>128</v>
      </c>
      <c r="AM35" s="689"/>
      <c r="AN35" s="689"/>
      <c r="AO35" s="690"/>
      <c r="AP35" s="235"/>
      <c r="AQ35" s="662" t="s">
        <v>321</v>
      </c>
      <c r="AR35" s="663"/>
      <c r="AS35" s="663"/>
      <c r="AT35" s="663"/>
      <c r="AU35" s="663"/>
      <c r="AV35" s="663"/>
      <c r="AW35" s="663"/>
      <c r="AX35" s="663"/>
      <c r="AY35" s="663"/>
      <c r="AZ35" s="663"/>
      <c r="BA35" s="663"/>
      <c r="BB35" s="663"/>
      <c r="BC35" s="663"/>
      <c r="BD35" s="663"/>
      <c r="BE35" s="663"/>
      <c r="BF35" s="664"/>
      <c r="BG35" s="662" t="s">
        <v>322</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323</v>
      </c>
      <c r="CE35" s="699"/>
      <c r="CF35" s="699"/>
      <c r="CG35" s="699"/>
      <c r="CH35" s="699"/>
      <c r="CI35" s="699"/>
      <c r="CJ35" s="699"/>
      <c r="CK35" s="699"/>
      <c r="CL35" s="699"/>
      <c r="CM35" s="699"/>
      <c r="CN35" s="699"/>
      <c r="CO35" s="699"/>
      <c r="CP35" s="699"/>
      <c r="CQ35" s="700"/>
      <c r="CR35" s="683">
        <v>842225</v>
      </c>
      <c r="CS35" s="719"/>
      <c r="CT35" s="719"/>
      <c r="CU35" s="719"/>
      <c r="CV35" s="719"/>
      <c r="CW35" s="719"/>
      <c r="CX35" s="719"/>
      <c r="CY35" s="720"/>
      <c r="CZ35" s="688">
        <v>2.1</v>
      </c>
      <c r="DA35" s="717"/>
      <c r="DB35" s="717"/>
      <c r="DC35" s="721"/>
      <c r="DD35" s="692">
        <v>691473</v>
      </c>
      <c r="DE35" s="719"/>
      <c r="DF35" s="719"/>
      <c r="DG35" s="719"/>
      <c r="DH35" s="719"/>
      <c r="DI35" s="719"/>
      <c r="DJ35" s="719"/>
      <c r="DK35" s="720"/>
      <c r="DL35" s="692">
        <v>657276</v>
      </c>
      <c r="DM35" s="719"/>
      <c r="DN35" s="719"/>
      <c r="DO35" s="719"/>
      <c r="DP35" s="719"/>
      <c r="DQ35" s="719"/>
      <c r="DR35" s="719"/>
      <c r="DS35" s="719"/>
      <c r="DT35" s="719"/>
      <c r="DU35" s="719"/>
      <c r="DV35" s="720"/>
      <c r="DW35" s="688">
        <v>2.8</v>
      </c>
      <c r="DX35" s="717"/>
      <c r="DY35" s="717"/>
      <c r="DZ35" s="717"/>
      <c r="EA35" s="717"/>
      <c r="EB35" s="717"/>
      <c r="EC35" s="718"/>
    </row>
    <row r="36" spans="2:133" ht="11.25" customHeight="1" x14ac:dyDescent="0.15">
      <c r="B36" s="680" t="s">
        <v>324</v>
      </c>
      <c r="C36" s="681"/>
      <c r="D36" s="681"/>
      <c r="E36" s="681"/>
      <c r="F36" s="681"/>
      <c r="G36" s="681"/>
      <c r="H36" s="681"/>
      <c r="I36" s="681"/>
      <c r="J36" s="681"/>
      <c r="K36" s="681"/>
      <c r="L36" s="681"/>
      <c r="M36" s="681"/>
      <c r="N36" s="681"/>
      <c r="O36" s="681"/>
      <c r="P36" s="681"/>
      <c r="Q36" s="682"/>
      <c r="R36" s="683">
        <v>1646365</v>
      </c>
      <c r="S36" s="684"/>
      <c r="T36" s="684"/>
      <c r="U36" s="684"/>
      <c r="V36" s="684"/>
      <c r="W36" s="684"/>
      <c r="X36" s="684"/>
      <c r="Y36" s="685"/>
      <c r="Z36" s="686">
        <v>3.9</v>
      </c>
      <c r="AA36" s="686"/>
      <c r="AB36" s="686"/>
      <c r="AC36" s="686"/>
      <c r="AD36" s="687" t="s">
        <v>128</v>
      </c>
      <c r="AE36" s="687"/>
      <c r="AF36" s="687"/>
      <c r="AG36" s="687"/>
      <c r="AH36" s="687"/>
      <c r="AI36" s="687"/>
      <c r="AJ36" s="687"/>
      <c r="AK36" s="687"/>
      <c r="AL36" s="688" t="s">
        <v>128</v>
      </c>
      <c r="AM36" s="689"/>
      <c r="AN36" s="689"/>
      <c r="AO36" s="690"/>
      <c r="AP36" s="235"/>
      <c r="AQ36" s="757" t="s">
        <v>325</v>
      </c>
      <c r="AR36" s="758"/>
      <c r="AS36" s="758"/>
      <c r="AT36" s="758"/>
      <c r="AU36" s="758"/>
      <c r="AV36" s="758"/>
      <c r="AW36" s="758"/>
      <c r="AX36" s="758"/>
      <c r="AY36" s="759"/>
      <c r="AZ36" s="672">
        <v>4076032</v>
      </c>
      <c r="BA36" s="673"/>
      <c r="BB36" s="673"/>
      <c r="BC36" s="673"/>
      <c r="BD36" s="673"/>
      <c r="BE36" s="673"/>
      <c r="BF36" s="760"/>
      <c r="BG36" s="694" t="s">
        <v>326</v>
      </c>
      <c r="BH36" s="695"/>
      <c r="BI36" s="695"/>
      <c r="BJ36" s="695"/>
      <c r="BK36" s="695"/>
      <c r="BL36" s="695"/>
      <c r="BM36" s="695"/>
      <c r="BN36" s="695"/>
      <c r="BO36" s="695"/>
      <c r="BP36" s="695"/>
      <c r="BQ36" s="695"/>
      <c r="BR36" s="695"/>
      <c r="BS36" s="695"/>
      <c r="BT36" s="695"/>
      <c r="BU36" s="696"/>
      <c r="BV36" s="672">
        <v>172658</v>
      </c>
      <c r="BW36" s="673"/>
      <c r="BX36" s="673"/>
      <c r="BY36" s="673"/>
      <c r="BZ36" s="673"/>
      <c r="CA36" s="673"/>
      <c r="CB36" s="760"/>
      <c r="CD36" s="698" t="s">
        <v>327</v>
      </c>
      <c r="CE36" s="699"/>
      <c r="CF36" s="699"/>
      <c r="CG36" s="699"/>
      <c r="CH36" s="699"/>
      <c r="CI36" s="699"/>
      <c r="CJ36" s="699"/>
      <c r="CK36" s="699"/>
      <c r="CL36" s="699"/>
      <c r="CM36" s="699"/>
      <c r="CN36" s="699"/>
      <c r="CO36" s="699"/>
      <c r="CP36" s="699"/>
      <c r="CQ36" s="700"/>
      <c r="CR36" s="683">
        <v>1857350</v>
      </c>
      <c r="CS36" s="684"/>
      <c r="CT36" s="684"/>
      <c r="CU36" s="684"/>
      <c r="CV36" s="684"/>
      <c r="CW36" s="684"/>
      <c r="CX36" s="684"/>
      <c r="CY36" s="685"/>
      <c r="CZ36" s="688">
        <v>4.5999999999999996</v>
      </c>
      <c r="DA36" s="717"/>
      <c r="DB36" s="717"/>
      <c r="DC36" s="721"/>
      <c r="DD36" s="692">
        <v>1496155</v>
      </c>
      <c r="DE36" s="684"/>
      <c r="DF36" s="684"/>
      <c r="DG36" s="684"/>
      <c r="DH36" s="684"/>
      <c r="DI36" s="684"/>
      <c r="DJ36" s="684"/>
      <c r="DK36" s="685"/>
      <c r="DL36" s="692">
        <v>1102554</v>
      </c>
      <c r="DM36" s="684"/>
      <c r="DN36" s="684"/>
      <c r="DO36" s="684"/>
      <c r="DP36" s="684"/>
      <c r="DQ36" s="684"/>
      <c r="DR36" s="684"/>
      <c r="DS36" s="684"/>
      <c r="DT36" s="684"/>
      <c r="DU36" s="684"/>
      <c r="DV36" s="685"/>
      <c r="DW36" s="688">
        <v>4.8</v>
      </c>
      <c r="DX36" s="717"/>
      <c r="DY36" s="717"/>
      <c r="DZ36" s="717"/>
      <c r="EA36" s="717"/>
      <c r="EB36" s="717"/>
      <c r="EC36" s="718"/>
    </row>
    <row r="37" spans="2:133" ht="11.25" customHeight="1" x14ac:dyDescent="0.15">
      <c r="B37" s="680" t="s">
        <v>328</v>
      </c>
      <c r="C37" s="681"/>
      <c r="D37" s="681"/>
      <c r="E37" s="681"/>
      <c r="F37" s="681"/>
      <c r="G37" s="681"/>
      <c r="H37" s="681"/>
      <c r="I37" s="681"/>
      <c r="J37" s="681"/>
      <c r="K37" s="681"/>
      <c r="L37" s="681"/>
      <c r="M37" s="681"/>
      <c r="N37" s="681"/>
      <c r="O37" s="681"/>
      <c r="P37" s="681"/>
      <c r="Q37" s="682"/>
      <c r="R37" s="683">
        <v>1274064</v>
      </c>
      <c r="S37" s="684"/>
      <c r="T37" s="684"/>
      <c r="U37" s="684"/>
      <c r="V37" s="684"/>
      <c r="W37" s="684"/>
      <c r="X37" s="684"/>
      <c r="Y37" s="685"/>
      <c r="Z37" s="686">
        <v>3</v>
      </c>
      <c r="AA37" s="686"/>
      <c r="AB37" s="686"/>
      <c r="AC37" s="686"/>
      <c r="AD37" s="687" t="s">
        <v>239</v>
      </c>
      <c r="AE37" s="687"/>
      <c r="AF37" s="687"/>
      <c r="AG37" s="687"/>
      <c r="AH37" s="687"/>
      <c r="AI37" s="687"/>
      <c r="AJ37" s="687"/>
      <c r="AK37" s="687"/>
      <c r="AL37" s="688" t="s">
        <v>128</v>
      </c>
      <c r="AM37" s="689"/>
      <c r="AN37" s="689"/>
      <c r="AO37" s="690"/>
      <c r="AQ37" s="761" t="s">
        <v>329</v>
      </c>
      <c r="AR37" s="762"/>
      <c r="AS37" s="762"/>
      <c r="AT37" s="762"/>
      <c r="AU37" s="762"/>
      <c r="AV37" s="762"/>
      <c r="AW37" s="762"/>
      <c r="AX37" s="762"/>
      <c r="AY37" s="763"/>
      <c r="AZ37" s="683">
        <v>1113381</v>
      </c>
      <c r="BA37" s="684"/>
      <c r="BB37" s="684"/>
      <c r="BC37" s="684"/>
      <c r="BD37" s="719"/>
      <c r="BE37" s="719"/>
      <c r="BF37" s="750"/>
      <c r="BG37" s="698" t="s">
        <v>330</v>
      </c>
      <c r="BH37" s="699"/>
      <c r="BI37" s="699"/>
      <c r="BJ37" s="699"/>
      <c r="BK37" s="699"/>
      <c r="BL37" s="699"/>
      <c r="BM37" s="699"/>
      <c r="BN37" s="699"/>
      <c r="BO37" s="699"/>
      <c r="BP37" s="699"/>
      <c r="BQ37" s="699"/>
      <c r="BR37" s="699"/>
      <c r="BS37" s="699"/>
      <c r="BT37" s="699"/>
      <c r="BU37" s="700"/>
      <c r="BV37" s="683">
        <v>172658</v>
      </c>
      <c r="BW37" s="684"/>
      <c r="BX37" s="684"/>
      <c r="BY37" s="684"/>
      <c r="BZ37" s="684"/>
      <c r="CA37" s="684"/>
      <c r="CB37" s="693"/>
      <c r="CD37" s="698" t="s">
        <v>331</v>
      </c>
      <c r="CE37" s="699"/>
      <c r="CF37" s="699"/>
      <c r="CG37" s="699"/>
      <c r="CH37" s="699"/>
      <c r="CI37" s="699"/>
      <c r="CJ37" s="699"/>
      <c r="CK37" s="699"/>
      <c r="CL37" s="699"/>
      <c r="CM37" s="699"/>
      <c r="CN37" s="699"/>
      <c r="CO37" s="699"/>
      <c r="CP37" s="699"/>
      <c r="CQ37" s="700"/>
      <c r="CR37" s="683">
        <v>75821</v>
      </c>
      <c r="CS37" s="719"/>
      <c r="CT37" s="719"/>
      <c r="CU37" s="719"/>
      <c r="CV37" s="719"/>
      <c r="CW37" s="719"/>
      <c r="CX37" s="719"/>
      <c r="CY37" s="720"/>
      <c r="CZ37" s="688">
        <v>0.2</v>
      </c>
      <c r="DA37" s="717"/>
      <c r="DB37" s="717"/>
      <c r="DC37" s="721"/>
      <c r="DD37" s="692">
        <v>75821</v>
      </c>
      <c r="DE37" s="719"/>
      <c r="DF37" s="719"/>
      <c r="DG37" s="719"/>
      <c r="DH37" s="719"/>
      <c r="DI37" s="719"/>
      <c r="DJ37" s="719"/>
      <c r="DK37" s="720"/>
      <c r="DL37" s="692">
        <v>74951</v>
      </c>
      <c r="DM37" s="719"/>
      <c r="DN37" s="719"/>
      <c r="DO37" s="719"/>
      <c r="DP37" s="719"/>
      <c r="DQ37" s="719"/>
      <c r="DR37" s="719"/>
      <c r="DS37" s="719"/>
      <c r="DT37" s="719"/>
      <c r="DU37" s="719"/>
      <c r="DV37" s="720"/>
      <c r="DW37" s="688">
        <v>0.3</v>
      </c>
      <c r="DX37" s="717"/>
      <c r="DY37" s="717"/>
      <c r="DZ37" s="717"/>
      <c r="EA37" s="717"/>
      <c r="EB37" s="717"/>
      <c r="EC37" s="718"/>
    </row>
    <row r="38" spans="2:133" ht="11.25" customHeight="1" x14ac:dyDescent="0.15">
      <c r="B38" s="680" t="s">
        <v>332</v>
      </c>
      <c r="C38" s="681"/>
      <c r="D38" s="681"/>
      <c r="E38" s="681"/>
      <c r="F38" s="681"/>
      <c r="G38" s="681"/>
      <c r="H38" s="681"/>
      <c r="I38" s="681"/>
      <c r="J38" s="681"/>
      <c r="K38" s="681"/>
      <c r="L38" s="681"/>
      <c r="M38" s="681"/>
      <c r="N38" s="681"/>
      <c r="O38" s="681"/>
      <c r="P38" s="681"/>
      <c r="Q38" s="682"/>
      <c r="R38" s="683">
        <v>2162656</v>
      </c>
      <c r="S38" s="684"/>
      <c r="T38" s="684"/>
      <c r="U38" s="684"/>
      <c r="V38" s="684"/>
      <c r="W38" s="684"/>
      <c r="X38" s="684"/>
      <c r="Y38" s="685"/>
      <c r="Z38" s="686">
        <v>5.0999999999999996</v>
      </c>
      <c r="AA38" s="686"/>
      <c r="AB38" s="686"/>
      <c r="AC38" s="686"/>
      <c r="AD38" s="687">
        <v>35244</v>
      </c>
      <c r="AE38" s="687"/>
      <c r="AF38" s="687"/>
      <c r="AG38" s="687"/>
      <c r="AH38" s="687"/>
      <c r="AI38" s="687"/>
      <c r="AJ38" s="687"/>
      <c r="AK38" s="687"/>
      <c r="AL38" s="688">
        <v>0.2</v>
      </c>
      <c r="AM38" s="689"/>
      <c r="AN38" s="689"/>
      <c r="AO38" s="690"/>
      <c r="AQ38" s="761" t="s">
        <v>333</v>
      </c>
      <c r="AR38" s="762"/>
      <c r="AS38" s="762"/>
      <c r="AT38" s="762"/>
      <c r="AU38" s="762"/>
      <c r="AV38" s="762"/>
      <c r="AW38" s="762"/>
      <c r="AX38" s="762"/>
      <c r="AY38" s="763"/>
      <c r="AZ38" s="683">
        <v>73864</v>
      </c>
      <c r="BA38" s="684"/>
      <c r="BB38" s="684"/>
      <c r="BC38" s="684"/>
      <c r="BD38" s="719"/>
      <c r="BE38" s="719"/>
      <c r="BF38" s="750"/>
      <c r="BG38" s="698" t="s">
        <v>334</v>
      </c>
      <c r="BH38" s="699"/>
      <c r="BI38" s="699"/>
      <c r="BJ38" s="699"/>
      <c r="BK38" s="699"/>
      <c r="BL38" s="699"/>
      <c r="BM38" s="699"/>
      <c r="BN38" s="699"/>
      <c r="BO38" s="699"/>
      <c r="BP38" s="699"/>
      <c r="BQ38" s="699"/>
      <c r="BR38" s="699"/>
      <c r="BS38" s="699"/>
      <c r="BT38" s="699"/>
      <c r="BU38" s="700"/>
      <c r="BV38" s="683">
        <v>13583</v>
      </c>
      <c r="BW38" s="684"/>
      <c r="BX38" s="684"/>
      <c r="BY38" s="684"/>
      <c r="BZ38" s="684"/>
      <c r="CA38" s="684"/>
      <c r="CB38" s="693"/>
      <c r="CD38" s="698" t="s">
        <v>335</v>
      </c>
      <c r="CE38" s="699"/>
      <c r="CF38" s="699"/>
      <c r="CG38" s="699"/>
      <c r="CH38" s="699"/>
      <c r="CI38" s="699"/>
      <c r="CJ38" s="699"/>
      <c r="CK38" s="699"/>
      <c r="CL38" s="699"/>
      <c r="CM38" s="699"/>
      <c r="CN38" s="699"/>
      <c r="CO38" s="699"/>
      <c r="CP38" s="699"/>
      <c r="CQ38" s="700"/>
      <c r="CR38" s="683">
        <v>3992338</v>
      </c>
      <c r="CS38" s="684"/>
      <c r="CT38" s="684"/>
      <c r="CU38" s="684"/>
      <c r="CV38" s="684"/>
      <c r="CW38" s="684"/>
      <c r="CX38" s="684"/>
      <c r="CY38" s="685"/>
      <c r="CZ38" s="688">
        <v>10</v>
      </c>
      <c r="DA38" s="717"/>
      <c r="DB38" s="717"/>
      <c r="DC38" s="721"/>
      <c r="DD38" s="692">
        <v>3432141</v>
      </c>
      <c r="DE38" s="684"/>
      <c r="DF38" s="684"/>
      <c r="DG38" s="684"/>
      <c r="DH38" s="684"/>
      <c r="DI38" s="684"/>
      <c r="DJ38" s="684"/>
      <c r="DK38" s="685"/>
      <c r="DL38" s="692">
        <v>3296060</v>
      </c>
      <c r="DM38" s="684"/>
      <c r="DN38" s="684"/>
      <c r="DO38" s="684"/>
      <c r="DP38" s="684"/>
      <c r="DQ38" s="684"/>
      <c r="DR38" s="684"/>
      <c r="DS38" s="684"/>
      <c r="DT38" s="684"/>
      <c r="DU38" s="684"/>
      <c r="DV38" s="685"/>
      <c r="DW38" s="688">
        <v>14.2</v>
      </c>
      <c r="DX38" s="717"/>
      <c r="DY38" s="717"/>
      <c r="DZ38" s="717"/>
      <c r="EA38" s="717"/>
      <c r="EB38" s="717"/>
      <c r="EC38" s="718"/>
    </row>
    <row r="39" spans="2:133" ht="11.25" customHeight="1" x14ac:dyDescent="0.15">
      <c r="B39" s="680" t="s">
        <v>336</v>
      </c>
      <c r="C39" s="681"/>
      <c r="D39" s="681"/>
      <c r="E39" s="681"/>
      <c r="F39" s="681"/>
      <c r="G39" s="681"/>
      <c r="H39" s="681"/>
      <c r="I39" s="681"/>
      <c r="J39" s="681"/>
      <c r="K39" s="681"/>
      <c r="L39" s="681"/>
      <c r="M39" s="681"/>
      <c r="N39" s="681"/>
      <c r="O39" s="681"/>
      <c r="P39" s="681"/>
      <c r="Q39" s="682"/>
      <c r="R39" s="683">
        <v>2812600</v>
      </c>
      <c r="S39" s="684"/>
      <c r="T39" s="684"/>
      <c r="U39" s="684"/>
      <c r="V39" s="684"/>
      <c r="W39" s="684"/>
      <c r="X39" s="684"/>
      <c r="Y39" s="685"/>
      <c r="Z39" s="686">
        <v>6.6</v>
      </c>
      <c r="AA39" s="686"/>
      <c r="AB39" s="686"/>
      <c r="AC39" s="686"/>
      <c r="AD39" s="687" t="s">
        <v>239</v>
      </c>
      <c r="AE39" s="687"/>
      <c r="AF39" s="687"/>
      <c r="AG39" s="687"/>
      <c r="AH39" s="687"/>
      <c r="AI39" s="687"/>
      <c r="AJ39" s="687"/>
      <c r="AK39" s="687"/>
      <c r="AL39" s="688" t="s">
        <v>128</v>
      </c>
      <c r="AM39" s="689"/>
      <c r="AN39" s="689"/>
      <c r="AO39" s="690"/>
      <c r="AQ39" s="761" t="s">
        <v>337</v>
      </c>
      <c r="AR39" s="762"/>
      <c r="AS39" s="762"/>
      <c r="AT39" s="762"/>
      <c r="AU39" s="762"/>
      <c r="AV39" s="762"/>
      <c r="AW39" s="762"/>
      <c r="AX39" s="762"/>
      <c r="AY39" s="763"/>
      <c r="AZ39" s="683">
        <v>9830</v>
      </c>
      <c r="BA39" s="684"/>
      <c r="BB39" s="684"/>
      <c r="BC39" s="684"/>
      <c r="BD39" s="719"/>
      <c r="BE39" s="719"/>
      <c r="BF39" s="750"/>
      <c r="BG39" s="698" t="s">
        <v>338</v>
      </c>
      <c r="BH39" s="699"/>
      <c r="BI39" s="699"/>
      <c r="BJ39" s="699"/>
      <c r="BK39" s="699"/>
      <c r="BL39" s="699"/>
      <c r="BM39" s="699"/>
      <c r="BN39" s="699"/>
      <c r="BO39" s="699"/>
      <c r="BP39" s="699"/>
      <c r="BQ39" s="699"/>
      <c r="BR39" s="699"/>
      <c r="BS39" s="699"/>
      <c r="BT39" s="699"/>
      <c r="BU39" s="700"/>
      <c r="BV39" s="683">
        <v>22189</v>
      </c>
      <c r="BW39" s="684"/>
      <c r="BX39" s="684"/>
      <c r="BY39" s="684"/>
      <c r="BZ39" s="684"/>
      <c r="CA39" s="684"/>
      <c r="CB39" s="693"/>
      <c r="CD39" s="698" t="s">
        <v>339</v>
      </c>
      <c r="CE39" s="699"/>
      <c r="CF39" s="699"/>
      <c r="CG39" s="699"/>
      <c r="CH39" s="699"/>
      <c r="CI39" s="699"/>
      <c r="CJ39" s="699"/>
      <c r="CK39" s="699"/>
      <c r="CL39" s="699"/>
      <c r="CM39" s="699"/>
      <c r="CN39" s="699"/>
      <c r="CO39" s="699"/>
      <c r="CP39" s="699"/>
      <c r="CQ39" s="700"/>
      <c r="CR39" s="683">
        <v>922360</v>
      </c>
      <c r="CS39" s="719"/>
      <c r="CT39" s="719"/>
      <c r="CU39" s="719"/>
      <c r="CV39" s="719"/>
      <c r="CW39" s="719"/>
      <c r="CX39" s="719"/>
      <c r="CY39" s="720"/>
      <c r="CZ39" s="688">
        <v>2.2999999999999998</v>
      </c>
      <c r="DA39" s="717"/>
      <c r="DB39" s="717"/>
      <c r="DC39" s="721"/>
      <c r="DD39" s="692">
        <v>874532</v>
      </c>
      <c r="DE39" s="719"/>
      <c r="DF39" s="719"/>
      <c r="DG39" s="719"/>
      <c r="DH39" s="719"/>
      <c r="DI39" s="719"/>
      <c r="DJ39" s="719"/>
      <c r="DK39" s="720"/>
      <c r="DL39" s="692" t="s">
        <v>128</v>
      </c>
      <c r="DM39" s="719"/>
      <c r="DN39" s="719"/>
      <c r="DO39" s="719"/>
      <c r="DP39" s="719"/>
      <c r="DQ39" s="719"/>
      <c r="DR39" s="719"/>
      <c r="DS39" s="719"/>
      <c r="DT39" s="719"/>
      <c r="DU39" s="719"/>
      <c r="DV39" s="720"/>
      <c r="DW39" s="688" t="s">
        <v>239</v>
      </c>
      <c r="DX39" s="717"/>
      <c r="DY39" s="717"/>
      <c r="DZ39" s="717"/>
      <c r="EA39" s="717"/>
      <c r="EB39" s="717"/>
      <c r="EC39" s="718"/>
    </row>
    <row r="40" spans="2:133" ht="11.25" customHeight="1" x14ac:dyDescent="0.15">
      <c r="B40" s="680" t="s">
        <v>340</v>
      </c>
      <c r="C40" s="681"/>
      <c r="D40" s="681"/>
      <c r="E40" s="681"/>
      <c r="F40" s="681"/>
      <c r="G40" s="681"/>
      <c r="H40" s="681"/>
      <c r="I40" s="681"/>
      <c r="J40" s="681"/>
      <c r="K40" s="681"/>
      <c r="L40" s="681"/>
      <c r="M40" s="681"/>
      <c r="N40" s="681"/>
      <c r="O40" s="681"/>
      <c r="P40" s="681"/>
      <c r="Q40" s="682"/>
      <c r="R40" s="683" t="s">
        <v>128</v>
      </c>
      <c r="S40" s="684"/>
      <c r="T40" s="684"/>
      <c r="U40" s="684"/>
      <c r="V40" s="684"/>
      <c r="W40" s="684"/>
      <c r="X40" s="684"/>
      <c r="Y40" s="685"/>
      <c r="Z40" s="686" t="s">
        <v>239</v>
      </c>
      <c r="AA40" s="686"/>
      <c r="AB40" s="686"/>
      <c r="AC40" s="686"/>
      <c r="AD40" s="687" t="s">
        <v>239</v>
      </c>
      <c r="AE40" s="687"/>
      <c r="AF40" s="687"/>
      <c r="AG40" s="687"/>
      <c r="AH40" s="687"/>
      <c r="AI40" s="687"/>
      <c r="AJ40" s="687"/>
      <c r="AK40" s="687"/>
      <c r="AL40" s="688" t="s">
        <v>239</v>
      </c>
      <c r="AM40" s="689"/>
      <c r="AN40" s="689"/>
      <c r="AO40" s="690"/>
      <c r="AQ40" s="761" t="s">
        <v>341</v>
      </c>
      <c r="AR40" s="762"/>
      <c r="AS40" s="762"/>
      <c r="AT40" s="762"/>
      <c r="AU40" s="762"/>
      <c r="AV40" s="762"/>
      <c r="AW40" s="762"/>
      <c r="AX40" s="762"/>
      <c r="AY40" s="763"/>
      <c r="AZ40" s="683">
        <v>5912</v>
      </c>
      <c r="BA40" s="684"/>
      <c r="BB40" s="684"/>
      <c r="BC40" s="684"/>
      <c r="BD40" s="719"/>
      <c r="BE40" s="719"/>
      <c r="BF40" s="750"/>
      <c r="BG40" s="764" t="s">
        <v>342</v>
      </c>
      <c r="BH40" s="765"/>
      <c r="BI40" s="765"/>
      <c r="BJ40" s="765"/>
      <c r="BK40" s="765"/>
      <c r="BL40" s="236"/>
      <c r="BM40" s="699" t="s">
        <v>343</v>
      </c>
      <c r="BN40" s="699"/>
      <c r="BO40" s="699"/>
      <c r="BP40" s="699"/>
      <c r="BQ40" s="699"/>
      <c r="BR40" s="699"/>
      <c r="BS40" s="699"/>
      <c r="BT40" s="699"/>
      <c r="BU40" s="700"/>
      <c r="BV40" s="683">
        <v>95</v>
      </c>
      <c r="BW40" s="684"/>
      <c r="BX40" s="684"/>
      <c r="BY40" s="684"/>
      <c r="BZ40" s="684"/>
      <c r="CA40" s="684"/>
      <c r="CB40" s="693"/>
      <c r="CD40" s="698" t="s">
        <v>344</v>
      </c>
      <c r="CE40" s="699"/>
      <c r="CF40" s="699"/>
      <c r="CG40" s="699"/>
      <c r="CH40" s="699"/>
      <c r="CI40" s="699"/>
      <c r="CJ40" s="699"/>
      <c r="CK40" s="699"/>
      <c r="CL40" s="699"/>
      <c r="CM40" s="699"/>
      <c r="CN40" s="699"/>
      <c r="CO40" s="699"/>
      <c r="CP40" s="699"/>
      <c r="CQ40" s="700"/>
      <c r="CR40" s="683">
        <v>1585100</v>
      </c>
      <c r="CS40" s="684"/>
      <c r="CT40" s="684"/>
      <c r="CU40" s="684"/>
      <c r="CV40" s="684"/>
      <c r="CW40" s="684"/>
      <c r="CX40" s="684"/>
      <c r="CY40" s="685"/>
      <c r="CZ40" s="688">
        <v>4</v>
      </c>
      <c r="DA40" s="717"/>
      <c r="DB40" s="717"/>
      <c r="DC40" s="721"/>
      <c r="DD40" s="692">
        <v>51332</v>
      </c>
      <c r="DE40" s="684"/>
      <c r="DF40" s="684"/>
      <c r="DG40" s="684"/>
      <c r="DH40" s="684"/>
      <c r="DI40" s="684"/>
      <c r="DJ40" s="684"/>
      <c r="DK40" s="685"/>
      <c r="DL40" s="692">
        <v>51332</v>
      </c>
      <c r="DM40" s="684"/>
      <c r="DN40" s="684"/>
      <c r="DO40" s="684"/>
      <c r="DP40" s="684"/>
      <c r="DQ40" s="684"/>
      <c r="DR40" s="684"/>
      <c r="DS40" s="684"/>
      <c r="DT40" s="684"/>
      <c r="DU40" s="684"/>
      <c r="DV40" s="685"/>
      <c r="DW40" s="688">
        <v>0.2</v>
      </c>
      <c r="DX40" s="717"/>
      <c r="DY40" s="717"/>
      <c r="DZ40" s="717"/>
      <c r="EA40" s="717"/>
      <c r="EB40" s="717"/>
      <c r="EC40" s="718"/>
    </row>
    <row r="41" spans="2:133" ht="11.25" customHeight="1" x14ac:dyDescent="0.15">
      <c r="B41" s="680" t="s">
        <v>345</v>
      </c>
      <c r="C41" s="681"/>
      <c r="D41" s="681"/>
      <c r="E41" s="681"/>
      <c r="F41" s="681"/>
      <c r="G41" s="681"/>
      <c r="H41" s="681"/>
      <c r="I41" s="681"/>
      <c r="J41" s="681"/>
      <c r="K41" s="681"/>
      <c r="L41" s="681"/>
      <c r="M41" s="681"/>
      <c r="N41" s="681"/>
      <c r="O41" s="681"/>
      <c r="P41" s="681"/>
      <c r="Q41" s="682"/>
      <c r="R41" s="683">
        <v>1300000</v>
      </c>
      <c r="S41" s="684"/>
      <c r="T41" s="684"/>
      <c r="U41" s="684"/>
      <c r="V41" s="684"/>
      <c r="W41" s="684"/>
      <c r="X41" s="684"/>
      <c r="Y41" s="685"/>
      <c r="Z41" s="686">
        <v>3.1</v>
      </c>
      <c r="AA41" s="686"/>
      <c r="AB41" s="686"/>
      <c r="AC41" s="686"/>
      <c r="AD41" s="687" t="s">
        <v>128</v>
      </c>
      <c r="AE41" s="687"/>
      <c r="AF41" s="687"/>
      <c r="AG41" s="687"/>
      <c r="AH41" s="687"/>
      <c r="AI41" s="687"/>
      <c r="AJ41" s="687"/>
      <c r="AK41" s="687"/>
      <c r="AL41" s="688" t="s">
        <v>239</v>
      </c>
      <c r="AM41" s="689"/>
      <c r="AN41" s="689"/>
      <c r="AO41" s="690"/>
      <c r="AQ41" s="761" t="s">
        <v>346</v>
      </c>
      <c r="AR41" s="762"/>
      <c r="AS41" s="762"/>
      <c r="AT41" s="762"/>
      <c r="AU41" s="762"/>
      <c r="AV41" s="762"/>
      <c r="AW41" s="762"/>
      <c r="AX41" s="762"/>
      <c r="AY41" s="763"/>
      <c r="AZ41" s="683">
        <v>510992</v>
      </c>
      <c r="BA41" s="684"/>
      <c r="BB41" s="684"/>
      <c r="BC41" s="684"/>
      <c r="BD41" s="719"/>
      <c r="BE41" s="719"/>
      <c r="BF41" s="750"/>
      <c r="BG41" s="764"/>
      <c r="BH41" s="765"/>
      <c r="BI41" s="765"/>
      <c r="BJ41" s="765"/>
      <c r="BK41" s="765"/>
      <c r="BL41" s="236"/>
      <c r="BM41" s="699" t="s">
        <v>347</v>
      </c>
      <c r="BN41" s="699"/>
      <c r="BO41" s="699"/>
      <c r="BP41" s="699"/>
      <c r="BQ41" s="699"/>
      <c r="BR41" s="699"/>
      <c r="BS41" s="699"/>
      <c r="BT41" s="699"/>
      <c r="BU41" s="700"/>
      <c r="BV41" s="683" t="s">
        <v>128</v>
      </c>
      <c r="BW41" s="684"/>
      <c r="BX41" s="684"/>
      <c r="BY41" s="684"/>
      <c r="BZ41" s="684"/>
      <c r="CA41" s="684"/>
      <c r="CB41" s="693"/>
      <c r="CD41" s="698" t="s">
        <v>348</v>
      </c>
      <c r="CE41" s="699"/>
      <c r="CF41" s="699"/>
      <c r="CG41" s="699"/>
      <c r="CH41" s="699"/>
      <c r="CI41" s="699"/>
      <c r="CJ41" s="699"/>
      <c r="CK41" s="699"/>
      <c r="CL41" s="699"/>
      <c r="CM41" s="699"/>
      <c r="CN41" s="699"/>
      <c r="CO41" s="699"/>
      <c r="CP41" s="699"/>
      <c r="CQ41" s="700"/>
      <c r="CR41" s="683" t="s">
        <v>128</v>
      </c>
      <c r="CS41" s="719"/>
      <c r="CT41" s="719"/>
      <c r="CU41" s="719"/>
      <c r="CV41" s="719"/>
      <c r="CW41" s="719"/>
      <c r="CX41" s="719"/>
      <c r="CY41" s="720"/>
      <c r="CZ41" s="688" t="s">
        <v>128</v>
      </c>
      <c r="DA41" s="717"/>
      <c r="DB41" s="717"/>
      <c r="DC41" s="721"/>
      <c r="DD41" s="692" t="s">
        <v>128</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349</v>
      </c>
      <c r="C42" s="734"/>
      <c r="D42" s="734"/>
      <c r="E42" s="734"/>
      <c r="F42" s="734"/>
      <c r="G42" s="734"/>
      <c r="H42" s="734"/>
      <c r="I42" s="734"/>
      <c r="J42" s="734"/>
      <c r="K42" s="734"/>
      <c r="L42" s="734"/>
      <c r="M42" s="734"/>
      <c r="N42" s="734"/>
      <c r="O42" s="734"/>
      <c r="P42" s="734"/>
      <c r="Q42" s="735"/>
      <c r="R42" s="768">
        <v>42464699</v>
      </c>
      <c r="S42" s="769"/>
      <c r="T42" s="769"/>
      <c r="U42" s="769"/>
      <c r="V42" s="769"/>
      <c r="W42" s="769"/>
      <c r="X42" s="769"/>
      <c r="Y42" s="777"/>
      <c r="Z42" s="778">
        <v>100</v>
      </c>
      <c r="AA42" s="778"/>
      <c r="AB42" s="778"/>
      <c r="AC42" s="778"/>
      <c r="AD42" s="779">
        <v>21899046</v>
      </c>
      <c r="AE42" s="779"/>
      <c r="AF42" s="779"/>
      <c r="AG42" s="779"/>
      <c r="AH42" s="779"/>
      <c r="AI42" s="779"/>
      <c r="AJ42" s="779"/>
      <c r="AK42" s="779"/>
      <c r="AL42" s="780">
        <v>100</v>
      </c>
      <c r="AM42" s="755"/>
      <c r="AN42" s="755"/>
      <c r="AO42" s="781"/>
      <c r="AQ42" s="782" t="s">
        <v>350</v>
      </c>
      <c r="AR42" s="783"/>
      <c r="AS42" s="783"/>
      <c r="AT42" s="783"/>
      <c r="AU42" s="783"/>
      <c r="AV42" s="783"/>
      <c r="AW42" s="783"/>
      <c r="AX42" s="783"/>
      <c r="AY42" s="784"/>
      <c r="AZ42" s="768">
        <v>2362053</v>
      </c>
      <c r="BA42" s="769"/>
      <c r="BB42" s="769"/>
      <c r="BC42" s="769"/>
      <c r="BD42" s="754"/>
      <c r="BE42" s="754"/>
      <c r="BF42" s="756"/>
      <c r="BG42" s="766"/>
      <c r="BH42" s="767"/>
      <c r="BI42" s="767"/>
      <c r="BJ42" s="767"/>
      <c r="BK42" s="767"/>
      <c r="BL42" s="237"/>
      <c r="BM42" s="709" t="s">
        <v>351</v>
      </c>
      <c r="BN42" s="709"/>
      <c r="BO42" s="709"/>
      <c r="BP42" s="709"/>
      <c r="BQ42" s="709"/>
      <c r="BR42" s="709"/>
      <c r="BS42" s="709"/>
      <c r="BT42" s="709"/>
      <c r="BU42" s="710"/>
      <c r="BV42" s="768">
        <v>299</v>
      </c>
      <c r="BW42" s="769"/>
      <c r="BX42" s="769"/>
      <c r="BY42" s="769"/>
      <c r="BZ42" s="769"/>
      <c r="CA42" s="769"/>
      <c r="CB42" s="776"/>
      <c r="CD42" s="680" t="s">
        <v>352</v>
      </c>
      <c r="CE42" s="681"/>
      <c r="CF42" s="681"/>
      <c r="CG42" s="681"/>
      <c r="CH42" s="681"/>
      <c r="CI42" s="681"/>
      <c r="CJ42" s="681"/>
      <c r="CK42" s="681"/>
      <c r="CL42" s="681"/>
      <c r="CM42" s="681"/>
      <c r="CN42" s="681"/>
      <c r="CO42" s="681"/>
      <c r="CP42" s="681"/>
      <c r="CQ42" s="682"/>
      <c r="CR42" s="683">
        <v>5180192</v>
      </c>
      <c r="CS42" s="684"/>
      <c r="CT42" s="684"/>
      <c r="CU42" s="684"/>
      <c r="CV42" s="684"/>
      <c r="CW42" s="684"/>
      <c r="CX42" s="684"/>
      <c r="CY42" s="685"/>
      <c r="CZ42" s="688">
        <v>13</v>
      </c>
      <c r="DA42" s="689"/>
      <c r="DB42" s="689"/>
      <c r="DC42" s="701"/>
      <c r="DD42" s="692">
        <v>1682119</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353</v>
      </c>
      <c r="CE43" s="681"/>
      <c r="CF43" s="681"/>
      <c r="CG43" s="681"/>
      <c r="CH43" s="681"/>
      <c r="CI43" s="681"/>
      <c r="CJ43" s="681"/>
      <c r="CK43" s="681"/>
      <c r="CL43" s="681"/>
      <c r="CM43" s="681"/>
      <c r="CN43" s="681"/>
      <c r="CO43" s="681"/>
      <c r="CP43" s="681"/>
      <c r="CQ43" s="682"/>
      <c r="CR43" s="683">
        <v>337829</v>
      </c>
      <c r="CS43" s="719"/>
      <c r="CT43" s="719"/>
      <c r="CU43" s="719"/>
      <c r="CV43" s="719"/>
      <c r="CW43" s="719"/>
      <c r="CX43" s="719"/>
      <c r="CY43" s="720"/>
      <c r="CZ43" s="688">
        <v>0.8</v>
      </c>
      <c r="DA43" s="717"/>
      <c r="DB43" s="717"/>
      <c r="DC43" s="721"/>
      <c r="DD43" s="692">
        <v>337829</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301</v>
      </c>
      <c r="CE44" s="796"/>
      <c r="CF44" s="680" t="s">
        <v>354</v>
      </c>
      <c r="CG44" s="681"/>
      <c r="CH44" s="681"/>
      <c r="CI44" s="681"/>
      <c r="CJ44" s="681"/>
      <c r="CK44" s="681"/>
      <c r="CL44" s="681"/>
      <c r="CM44" s="681"/>
      <c r="CN44" s="681"/>
      <c r="CO44" s="681"/>
      <c r="CP44" s="681"/>
      <c r="CQ44" s="682"/>
      <c r="CR44" s="683">
        <v>4078853</v>
      </c>
      <c r="CS44" s="684"/>
      <c r="CT44" s="684"/>
      <c r="CU44" s="684"/>
      <c r="CV44" s="684"/>
      <c r="CW44" s="684"/>
      <c r="CX44" s="684"/>
      <c r="CY44" s="685"/>
      <c r="CZ44" s="688">
        <v>10.199999999999999</v>
      </c>
      <c r="DA44" s="689"/>
      <c r="DB44" s="689"/>
      <c r="DC44" s="701"/>
      <c r="DD44" s="692">
        <v>1099377</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355</v>
      </c>
      <c r="CG45" s="681"/>
      <c r="CH45" s="681"/>
      <c r="CI45" s="681"/>
      <c r="CJ45" s="681"/>
      <c r="CK45" s="681"/>
      <c r="CL45" s="681"/>
      <c r="CM45" s="681"/>
      <c r="CN45" s="681"/>
      <c r="CO45" s="681"/>
      <c r="CP45" s="681"/>
      <c r="CQ45" s="682"/>
      <c r="CR45" s="683">
        <v>2098518</v>
      </c>
      <c r="CS45" s="719"/>
      <c r="CT45" s="719"/>
      <c r="CU45" s="719"/>
      <c r="CV45" s="719"/>
      <c r="CW45" s="719"/>
      <c r="CX45" s="719"/>
      <c r="CY45" s="720"/>
      <c r="CZ45" s="688">
        <v>5.2</v>
      </c>
      <c r="DA45" s="717"/>
      <c r="DB45" s="717"/>
      <c r="DC45" s="721"/>
      <c r="DD45" s="692">
        <v>189883</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357</v>
      </c>
      <c r="CG46" s="681"/>
      <c r="CH46" s="681"/>
      <c r="CI46" s="681"/>
      <c r="CJ46" s="681"/>
      <c r="CK46" s="681"/>
      <c r="CL46" s="681"/>
      <c r="CM46" s="681"/>
      <c r="CN46" s="681"/>
      <c r="CO46" s="681"/>
      <c r="CP46" s="681"/>
      <c r="CQ46" s="682"/>
      <c r="CR46" s="683">
        <v>1904319</v>
      </c>
      <c r="CS46" s="684"/>
      <c r="CT46" s="684"/>
      <c r="CU46" s="684"/>
      <c r="CV46" s="684"/>
      <c r="CW46" s="684"/>
      <c r="CX46" s="684"/>
      <c r="CY46" s="685"/>
      <c r="CZ46" s="688">
        <v>4.8</v>
      </c>
      <c r="DA46" s="689"/>
      <c r="DB46" s="689"/>
      <c r="DC46" s="701"/>
      <c r="DD46" s="692">
        <v>849963</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359</v>
      </c>
      <c r="CG47" s="681"/>
      <c r="CH47" s="681"/>
      <c r="CI47" s="681"/>
      <c r="CJ47" s="681"/>
      <c r="CK47" s="681"/>
      <c r="CL47" s="681"/>
      <c r="CM47" s="681"/>
      <c r="CN47" s="681"/>
      <c r="CO47" s="681"/>
      <c r="CP47" s="681"/>
      <c r="CQ47" s="682"/>
      <c r="CR47" s="683">
        <v>1101339</v>
      </c>
      <c r="CS47" s="719"/>
      <c r="CT47" s="719"/>
      <c r="CU47" s="719"/>
      <c r="CV47" s="719"/>
      <c r="CW47" s="719"/>
      <c r="CX47" s="719"/>
      <c r="CY47" s="720"/>
      <c r="CZ47" s="688">
        <v>2.8</v>
      </c>
      <c r="DA47" s="717"/>
      <c r="DB47" s="717"/>
      <c r="DC47" s="721"/>
      <c r="DD47" s="692">
        <v>582742</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360</v>
      </c>
      <c r="CD48" s="799"/>
      <c r="CE48" s="800"/>
      <c r="CF48" s="680" t="s">
        <v>361</v>
      </c>
      <c r="CG48" s="681"/>
      <c r="CH48" s="681"/>
      <c r="CI48" s="681"/>
      <c r="CJ48" s="681"/>
      <c r="CK48" s="681"/>
      <c r="CL48" s="681"/>
      <c r="CM48" s="681"/>
      <c r="CN48" s="681"/>
      <c r="CO48" s="681"/>
      <c r="CP48" s="681"/>
      <c r="CQ48" s="682"/>
      <c r="CR48" s="683" t="s">
        <v>128</v>
      </c>
      <c r="CS48" s="684"/>
      <c r="CT48" s="684"/>
      <c r="CU48" s="684"/>
      <c r="CV48" s="684"/>
      <c r="CW48" s="684"/>
      <c r="CX48" s="684"/>
      <c r="CY48" s="685"/>
      <c r="CZ48" s="688" t="s">
        <v>239</v>
      </c>
      <c r="DA48" s="689"/>
      <c r="DB48" s="689"/>
      <c r="DC48" s="701"/>
      <c r="DD48" s="692" t="s">
        <v>239</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362</v>
      </c>
      <c r="CE49" s="734"/>
      <c r="CF49" s="734"/>
      <c r="CG49" s="734"/>
      <c r="CH49" s="734"/>
      <c r="CI49" s="734"/>
      <c r="CJ49" s="734"/>
      <c r="CK49" s="734"/>
      <c r="CL49" s="734"/>
      <c r="CM49" s="734"/>
      <c r="CN49" s="734"/>
      <c r="CO49" s="734"/>
      <c r="CP49" s="734"/>
      <c r="CQ49" s="735"/>
      <c r="CR49" s="768">
        <v>39980203</v>
      </c>
      <c r="CS49" s="754"/>
      <c r="CT49" s="754"/>
      <c r="CU49" s="754"/>
      <c r="CV49" s="754"/>
      <c r="CW49" s="754"/>
      <c r="CX49" s="754"/>
      <c r="CY49" s="785"/>
      <c r="CZ49" s="780">
        <v>100</v>
      </c>
      <c r="DA49" s="786"/>
      <c r="DB49" s="786"/>
      <c r="DC49" s="787"/>
      <c r="DD49" s="788">
        <v>25341970</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OIGW0YjxuiyVUaw4ZWOoS2uIsvp9uNtN1rHTEhVx+IQiSyX5Gb23UsXuJrZdvLbNgYU559QBIE1k3Y/4taPQnQ==" saltValue="c+r5hCrvQLIk3SrXfaW3P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364</v>
      </c>
      <c r="DK2" s="831"/>
      <c r="DL2" s="831"/>
      <c r="DM2" s="831"/>
      <c r="DN2" s="831"/>
      <c r="DO2" s="832"/>
      <c r="DP2" s="250"/>
      <c r="DQ2" s="830" t="s">
        <v>365</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366</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368</v>
      </c>
      <c r="B5" s="825"/>
      <c r="C5" s="825"/>
      <c r="D5" s="825"/>
      <c r="E5" s="825"/>
      <c r="F5" s="825"/>
      <c r="G5" s="825"/>
      <c r="H5" s="825"/>
      <c r="I5" s="825"/>
      <c r="J5" s="825"/>
      <c r="K5" s="825"/>
      <c r="L5" s="825"/>
      <c r="M5" s="825"/>
      <c r="N5" s="825"/>
      <c r="O5" s="825"/>
      <c r="P5" s="826"/>
      <c r="Q5" s="801" t="s">
        <v>369</v>
      </c>
      <c r="R5" s="802"/>
      <c r="S5" s="802"/>
      <c r="T5" s="802"/>
      <c r="U5" s="803"/>
      <c r="V5" s="801" t="s">
        <v>370</v>
      </c>
      <c r="W5" s="802"/>
      <c r="X5" s="802"/>
      <c r="Y5" s="802"/>
      <c r="Z5" s="803"/>
      <c r="AA5" s="801" t="s">
        <v>371</v>
      </c>
      <c r="AB5" s="802"/>
      <c r="AC5" s="802"/>
      <c r="AD5" s="802"/>
      <c r="AE5" s="802"/>
      <c r="AF5" s="834" t="s">
        <v>372</v>
      </c>
      <c r="AG5" s="802"/>
      <c r="AH5" s="802"/>
      <c r="AI5" s="802"/>
      <c r="AJ5" s="813"/>
      <c r="AK5" s="802" t="s">
        <v>373</v>
      </c>
      <c r="AL5" s="802"/>
      <c r="AM5" s="802"/>
      <c r="AN5" s="802"/>
      <c r="AO5" s="803"/>
      <c r="AP5" s="801" t="s">
        <v>374</v>
      </c>
      <c r="AQ5" s="802"/>
      <c r="AR5" s="802"/>
      <c r="AS5" s="802"/>
      <c r="AT5" s="803"/>
      <c r="AU5" s="801" t="s">
        <v>375</v>
      </c>
      <c r="AV5" s="802"/>
      <c r="AW5" s="802"/>
      <c r="AX5" s="802"/>
      <c r="AY5" s="813"/>
      <c r="AZ5" s="257"/>
      <c r="BA5" s="257"/>
      <c r="BB5" s="257"/>
      <c r="BC5" s="257"/>
      <c r="BD5" s="257"/>
      <c r="BE5" s="258"/>
      <c r="BF5" s="258"/>
      <c r="BG5" s="258"/>
      <c r="BH5" s="258"/>
      <c r="BI5" s="258"/>
      <c r="BJ5" s="258"/>
      <c r="BK5" s="258"/>
      <c r="BL5" s="258"/>
      <c r="BM5" s="258"/>
      <c r="BN5" s="258"/>
      <c r="BO5" s="258"/>
      <c r="BP5" s="258"/>
      <c r="BQ5" s="824" t="s">
        <v>376</v>
      </c>
      <c r="BR5" s="825"/>
      <c r="BS5" s="825"/>
      <c r="BT5" s="825"/>
      <c r="BU5" s="825"/>
      <c r="BV5" s="825"/>
      <c r="BW5" s="825"/>
      <c r="BX5" s="825"/>
      <c r="BY5" s="825"/>
      <c r="BZ5" s="825"/>
      <c r="CA5" s="825"/>
      <c r="CB5" s="825"/>
      <c r="CC5" s="825"/>
      <c r="CD5" s="825"/>
      <c r="CE5" s="825"/>
      <c r="CF5" s="825"/>
      <c r="CG5" s="826"/>
      <c r="CH5" s="801" t="s">
        <v>377</v>
      </c>
      <c r="CI5" s="802"/>
      <c r="CJ5" s="802"/>
      <c r="CK5" s="802"/>
      <c r="CL5" s="803"/>
      <c r="CM5" s="801" t="s">
        <v>378</v>
      </c>
      <c r="CN5" s="802"/>
      <c r="CO5" s="802"/>
      <c r="CP5" s="802"/>
      <c r="CQ5" s="803"/>
      <c r="CR5" s="801" t="s">
        <v>379</v>
      </c>
      <c r="CS5" s="802"/>
      <c r="CT5" s="802"/>
      <c r="CU5" s="802"/>
      <c r="CV5" s="803"/>
      <c r="CW5" s="801" t="s">
        <v>380</v>
      </c>
      <c r="CX5" s="802"/>
      <c r="CY5" s="802"/>
      <c r="CZ5" s="802"/>
      <c r="DA5" s="803"/>
      <c r="DB5" s="801" t="s">
        <v>381</v>
      </c>
      <c r="DC5" s="802"/>
      <c r="DD5" s="802"/>
      <c r="DE5" s="802"/>
      <c r="DF5" s="803"/>
      <c r="DG5" s="807" t="s">
        <v>382</v>
      </c>
      <c r="DH5" s="808"/>
      <c r="DI5" s="808"/>
      <c r="DJ5" s="808"/>
      <c r="DK5" s="809"/>
      <c r="DL5" s="807" t="s">
        <v>383</v>
      </c>
      <c r="DM5" s="808"/>
      <c r="DN5" s="808"/>
      <c r="DO5" s="808"/>
      <c r="DP5" s="809"/>
      <c r="DQ5" s="801" t="s">
        <v>384</v>
      </c>
      <c r="DR5" s="802"/>
      <c r="DS5" s="802"/>
      <c r="DT5" s="802"/>
      <c r="DU5" s="803"/>
      <c r="DV5" s="801" t="s">
        <v>375</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385</v>
      </c>
      <c r="C7" s="816"/>
      <c r="D7" s="816"/>
      <c r="E7" s="816"/>
      <c r="F7" s="816"/>
      <c r="G7" s="816"/>
      <c r="H7" s="816"/>
      <c r="I7" s="816"/>
      <c r="J7" s="816"/>
      <c r="K7" s="816"/>
      <c r="L7" s="816"/>
      <c r="M7" s="816"/>
      <c r="N7" s="816"/>
      <c r="O7" s="816"/>
      <c r="P7" s="817"/>
      <c r="Q7" s="818">
        <v>42465</v>
      </c>
      <c r="R7" s="819"/>
      <c r="S7" s="819"/>
      <c r="T7" s="819"/>
      <c r="U7" s="819"/>
      <c r="V7" s="819">
        <v>39980</v>
      </c>
      <c r="W7" s="819"/>
      <c r="X7" s="819"/>
      <c r="Y7" s="819"/>
      <c r="Z7" s="819"/>
      <c r="AA7" s="819">
        <v>2484</v>
      </c>
      <c r="AB7" s="819"/>
      <c r="AC7" s="819"/>
      <c r="AD7" s="819"/>
      <c r="AE7" s="820"/>
      <c r="AF7" s="821">
        <v>1056</v>
      </c>
      <c r="AG7" s="822"/>
      <c r="AH7" s="822"/>
      <c r="AI7" s="822"/>
      <c r="AJ7" s="823"/>
      <c r="AK7" s="858">
        <v>1646</v>
      </c>
      <c r="AL7" s="859"/>
      <c r="AM7" s="859"/>
      <c r="AN7" s="859"/>
      <c r="AO7" s="859"/>
      <c r="AP7" s="859">
        <v>26060</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594</v>
      </c>
      <c r="BT7" s="863"/>
      <c r="BU7" s="863"/>
      <c r="BV7" s="863"/>
      <c r="BW7" s="863"/>
      <c r="BX7" s="863"/>
      <c r="BY7" s="863"/>
      <c r="BZ7" s="863"/>
      <c r="CA7" s="863"/>
      <c r="CB7" s="863"/>
      <c r="CC7" s="863"/>
      <c r="CD7" s="863"/>
      <c r="CE7" s="863"/>
      <c r="CF7" s="863"/>
      <c r="CG7" s="864"/>
      <c r="CH7" s="855">
        <v>0</v>
      </c>
      <c r="CI7" s="856"/>
      <c r="CJ7" s="856"/>
      <c r="CK7" s="856"/>
      <c r="CL7" s="857"/>
      <c r="CM7" s="855">
        <v>67</v>
      </c>
      <c r="CN7" s="856"/>
      <c r="CO7" s="856"/>
      <c r="CP7" s="856"/>
      <c r="CQ7" s="857"/>
      <c r="CR7" s="855">
        <v>20</v>
      </c>
      <c r="CS7" s="856"/>
      <c r="CT7" s="856"/>
      <c r="CU7" s="856"/>
      <c r="CV7" s="857"/>
      <c r="CW7" s="855">
        <v>3</v>
      </c>
      <c r="CX7" s="856"/>
      <c r="CY7" s="856"/>
      <c r="CZ7" s="856"/>
      <c r="DA7" s="857"/>
      <c r="DB7" s="855" t="s">
        <v>601</v>
      </c>
      <c r="DC7" s="856"/>
      <c r="DD7" s="856"/>
      <c r="DE7" s="856"/>
      <c r="DF7" s="857"/>
      <c r="DG7" s="855" t="s">
        <v>601</v>
      </c>
      <c r="DH7" s="856"/>
      <c r="DI7" s="856"/>
      <c r="DJ7" s="856"/>
      <c r="DK7" s="857"/>
      <c r="DL7" s="855" t="s">
        <v>601</v>
      </c>
      <c r="DM7" s="856"/>
      <c r="DN7" s="856"/>
      <c r="DO7" s="856"/>
      <c r="DP7" s="857"/>
      <c r="DQ7" s="855" t="s">
        <v>601</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t="s">
        <v>595</v>
      </c>
      <c r="BS8" s="852" t="s">
        <v>596</v>
      </c>
      <c r="BT8" s="853"/>
      <c r="BU8" s="853"/>
      <c r="BV8" s="853"/>
      <c r="BW8" s="853"/>
      <c r="BX8" s="853"/>
      <c r="BY8" s="853"/>
      <c r="BZ8" s="853"/>
      <c r="CA8" s="853"/>
      <c r="CB8" s="853"/>
      <c r="CC8" s="853"/>
      <c r="CD8" s="853"/>
      <c r="CE8" s="853"/>
      <c r="CF8" s="853"/>
      <c r="CG8" s="854"/>
      <c r="CH8" s="865">
        <v>-14</v>
      </c>
      <c r="CI8" s="866"/>
      <c r="CJ8" s="866"/>
      <c r="CK8" s="866"/>
      <c r="CL8" s="867"/>
      <c r="CM8" s="865">
        <v>252</v>
      </c>
      <c r="CN8" s="866"/>
      <c r="CO8" s="866"/>
      <c r="CP8" s="866"/>
      <c r="CQ8" s="867"/>
      <c r="CR8" s="865">
        <v>11</v>
      </c>
      <c r="CS8" s="866"/>
      <c r="CT8" s="866"/>
      <c r="CU8" s="866"/>
      <c r="CV8" s="867"/>
      <c r="CW8" s="865" t="s">
        <v>601</v>
      </c>
      <c r="CX8" s="866"/>
      <c r="CY8" s="866"/>
      <c r="CZ8" s="866"/>
      <c r="DA8" s="867"/>
      <c r="DB8" s="865" t="s">
        <v>601</v>
      </c>
      <c r="DC8" s="866"/>
      <c r="DD8" s="866"/>
      <c r="DE8" s="866"/>
      <c r="DF8" s="867"/>
      <c r="DG8" s="865" t="s">
        <v>601</v>
      </c>
      <c r="DH8" s="866"/>
      <c r="DI8" s="866"/>
      <c r="DJ8" s="866"/>
      <c r="DK8" s="867"/>
      <c r="DL8" s="865">
        <v>150</v>
      </c>
      <c r="DM8" s="866"/>
      <c r="DN8" s="866"/>
      <c r="DO8" s="866"/>
      <c r="DP8" s="867"/>
      <c r="DQ8" s="865" t="s">
        <v>601</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597</v>
      </c>
      <c r="BT9" s="853"/>
      <c r="BU9" s="853"/>
      <c r="BV9" s="853"/>
      <c r="BW9" s="853"/>
      <c r="BX9" s="853"/>
      <c r="BY9" s="853"/>
      <c r="BZ9" s="853"/>
      <c r="CA9" s="853"/>
      <c r="CB9" s="853"/>
      <c r="CC9" s="853"/>
      <c r="CD9" s="853"/>
      <c r="CE9" s="853"/>
      <c r="CF9" s="853"/>
      <c r="CG9" s="854"/>
      <c r="CH9" s="865">
        <v>0</v>
      </c>
      <c r="CI9" s="866"/>
      <c r="CJ9" s="866"/>
      <c r="CK9" s="866"/>
      <c r="CL9" s="867"/>
      <c r="CM9" s="865">
        <v>10</v>
      </c>
      <c r="CN9" s="866"/>
      <c r="CO9" s="866"/>
      <c r="CP9" s="866"/>
      <c r="CQ9" s="867"/>
      <c r="CR9" s="865">
        <v>10</v>
      </c>
      <c r="CS9" s="866"/>
      <c r="CT9" s="866"/>
      <c r="CU9" s="866"/>
      <c r="CV9" s="867"/>
      <c r="CW9" s="865">
        <v>5</v>
      </c>
      <c r="CX9" s="866"/>
      <c r="CY9" s="866"/>
      <c r="CZ9" s="866"/>
      <c r="DA9" s="867"/>
      <c r="DB9" s="865" t="s">
        <v>601</v>
      </c>
      <c r="DC9" s="866"/>
      <c r="DD9" s="866"/>
      <c r="DE9" s="866"/>
      <c r="DF9" s="867"/>
      <c r="DG9" s="865" t="s">
        <v>601</v>
      </c>
      <c r="DH9" s="866"/>
      <c r="DI9" s="866"/>
      <c r="DJ9" s="866"/>
      <c r="DK9" s="867"/>
      <c r="DL9" s="865" t="s">
        <v>601</v>
      </c>
      <c r="DM9" s="866"/>
      <c r="DN9" s="866"/>
      <c r="DO9" s="866"/>
      <c r="DP9" s="867"/>
      <c r="DQ9" s="865" t="s">
        <v>601</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598</v>
      </c>
      <c r="BT10" s="853"/>
      <c r="BU10" s="853"/>
      <c r="BV10" s="853"/>
      <c r="BW10" s="853"/>
      <c r="BX10" s="853"/>
      <c r="BY10" s="853"/>
      <c r="BZ10" s="853"/>
      <c r="CA10" s="853"/>
      <c r="CB10" s="853"/>
      <c r="CC10" s="853"/>
      <c r="CD10" s="853"/>
      <c r="CE10" s="853"/>
      <c r="CF10" s="853"/>
      <c r="CG10" s="854"/>
      <c r="CH10" s="865">
        <v>-2</v>
      </c>
      <c r="CI10" s="866"/>
      <c r="CJ10" s="866"/>
      <c r="CK10" s="866"/>
      <c r="CL10" s="867"/>
      <c r="CM10" s="865">
        <v>39</v>
      </c>
      <c r="CN10" s="866"/>
      <c r="CO10" s="866"/>
      <c r="CP10" s="866"/>
      <c r="CQ10" s="867"/>
      <c r="CR10" s="865">
        <v>13</v>
      </c>
      <c r="CS10" s="866"/>
      <c r="CT10" s="866"/>
      <c r="CU10" s="866"/>
      <c r="CV10" s="867"/>
      <c r="CW10" s="865" t="s">
        <v>601</v>
      </c>
      <c r="CX10" s="866"/>
      <c r="CY10" s="866"/>
      <c r="CZ10" s="866"/>
      <c r="DA10" s="867"/>
      <c r="DB10" s="865" t="s">
        <v>601</v>
      </c>
      <c r="DC10" s="866"/>
      <c r="DD10" s="866"/>
      <c r="DE10" s="866"/>
      <c r="DF10" s="867"/>
      <c r="DG10" s="865" t="s">
        <v>601</v>
      </c>
      <c r="DH10" s="866"/>
      <c r="DI10" s="866"/>
      <c r="DJ10" s="866"/>
      <c r="DK10" s="867"/>
      <c r="DL10" s="865" t="s">
        <v>601</v>
      </c>
      <c r="DM10" s="866"/>
      <c r="DN10" s="866"/>
      <c r="DO10" s="866"/>
      <c r="DP10" s="867"/>
      <c r="DQ10" s="865" t="s">
        <v>601</v>
      </c>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t="s">
        <v>599</v>
      </c>
      <c r="BT11" s="853"/>
      <c r="BU11" s="853"/>
      <c r="BV11" s="853"/>
      <c r="BW11" s="853"/>
      <c r="BX11" s="853"/>
      <c r="BY11" s="853"/>
      <c r="BZ11" s="853"/>
      <c r="CA11" s="853"/>
      <c r="CB11" s="853"/>
      <c r="CC11" s="853"/>
      <c r="CD11" s="853"/>
      <c r="CE11" s="853"/>
      <c r="CF11" s="853"/>
      <c r="CG11" s="854"/>
      <c r="CH11" s="865">
        <v>73</v>
      </c>
      <c r="CI11" s="866"/>
      <c r="CJ11" s="866"/>
      <c r="CK11" s="866"/>
      <c r="CL11" s="867"/>
      <c r="CM11" s="865">
        <v>117</v>
      </c>
      <c r="CN11" s="866"/>
      <c r="CO11" s="866"/>
      <c r="CP11" s="866"/>
      <c r="CQ11" s="867"/>
      <c r="CR11" s="865">
        <v>2</v>
      </c>
      <c r="CS11" s="866"/>
      <c r="CT11" s="866"/>
      <c r="CU11" s="866"/>
      <c r="CV11" s="867"/>
      <c r="CW11" s="865" t="s">
        <v>601</v>
      </c>
      <c r="CX11" s="866"/>
      <c r="CY11" s="866"/>
      <c r="CZ11" s="866"/>
      <c r="DA11" s="867"/>
      <c r="DB11" s="865" t="s">
        <v>601</v>
      </c>
      <c r="DC11" s="866"/>
      <c r="DD11" s="866"/>
      <c r="DE11" s="866"/>
      <c r="DF11" s="867"/>
      <c r="DG11" s="865" t="s">
        <v>601</v>
      </c>
      <c r="DH11" s="866"/>
      <c r="DI11" s="866"/>
      <c r="DJ11" s="866"/>
      <c r="DK11" s="867"/>
      <c r="DL11" s="865" t="s">
        <v>601</v>
      </c>
      <c r="DM11" s="866"/>
      <c r="DN11" s="866"/>
      <c r="DO11" s="866"/>
      <c r="DP11" s="867"/>
      <c r="DQ11" s="865" t="s">
        <v>601</v>
      </c>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t="s">
        <v>600</v>
      </c>
      <c r="BT12" s="853"/>
      <c r="BU12" s="853"/>
      <c r="BV12" s="853"/>
      <c r="BW12" s="853"/>
      <c r="BX12" s="853"/>
      <c r="BY12" s="853"/>
      <c r="BZ12" s="853"/>
      <c r="CA12" s="853"/>
      <c r="CB12" s="853"/>
      <c r="CC12" s="853"/>
      <c r="CD12" s="853"/>
      <c r="CE12" s="853"/>
      <c r="CF12" s="853"/>
      <c r="CG12" s="854"/>
      <c r="CH12" s="865">
        <v>-1</v>
      </c>
      <c r="CI12" s="866"/>
      <c r="CJ12" s="866"/>
      <c r="CK12" s="866"/>
      <c r="CL12" s="867"/>
      <c r="CM12" s="865">
        <v>54</v>
      </c>
      <c r="CN12" s="866"/>
      <c r="CO12" s="866"/>
      <c r="CP12" s="866"/>
      <c r="CQ12" s="867"/>
      <c r="CR12" s="865">
        <v>5</v>
      </c>
      <c r="CS12" s="866"/>
      <c r="CT12" s="866"/>
      <c r="CU12" s="866"/>
      <c r="CV12" s="867"/>
      <c r="CW12" s="865">
        <v>9</v>
      </c>
      <c r="CX12" s="866"/>
      <c r="CY12" s="866"/>
      <c r="CZ12" s="866"/>
      <c r="DA12" s="867"/>
      <c r="DB12" s="865" t="s">
        <v>601</v>
      </c>
      <c r="DC12" s="866"/>
      <c r="DD12" s="866"/>
      <c r="DE12" s="866"/>
      <c r="DF12" s="867"/>
      <c r="DG12" s="865" t="s">
        <v>601</v>
      </c>
      <c r="DH12" s="866"/>
      <c r="DI12" s="866"/>
      <c r="DJ12" s="866"/>
      <c r="DK12" s="867"/>
      <c r="DL12" s="865" t="s">
        <v>601</v>
      </c>
      <c r="DM12" s="866"/>
      <c r="DN12" s="866"/>
      <c r="DO12" s="866"/>
      <c r="DP12" s="867"/>
      <c r="DQ12" s="865" t="s">
        <v>601</v>
      </c>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386</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387</v>
      </c>
      <c r="B23" s="874" t="s">
        <v>388</v>
      </c>
      <c r="C23" s="875"/>
      <c r="D23" s="875"/>
      <c r="E23" s="875"/>
      <c r="F23" s="875"/>
      <c r="G23" s="875"/>
      <c r="H23" s="875"/>
      <c r="I23" s="875"/>
      <c r="J23" s="875"/>
      <c r="K23" s="875"/>
      <c r="L23" s="875"/>
      <c r="M23" s="875"/>
      <c r="N23" s="875"/>
      <c r="O23" s="875"/>
      <c r="P23" s="876"/>
      <c r="Q23" s="877"/>
      <c r="R23" s="878"/>
      <c r="S23" s="878"/>
      <c r="T23" s="878"/>
      <c r="U23" s="878"/>
      <c r="V23" s="878"/>
      <c r="W23" s="878"/>
      <c r="X23" s="878"/>
      <c r="Y23" s="878"/>
      <c r="Z23" s="878"/>
      <c r="AA23" s="878"/>
      <c r="AB23" s="878"/>
      <c r="AC23" s="878"/>
      <c r="AD23" s="878"/>
      <c r="AE23" s="879"/>
      <c r="AF23" s="880">
        <v>1056</v>
      </c>
      <c r="AG23" s="878"/>
      <c r="AH23" s="878"/>
      <c r="AI23" s="878"/>
      <c r="AJ23" s="881"/>
      <c r="AK23" s="882"/>
      <c r="AL23" s="883"/>
      <c r="AM23" s="883"/>
      <c r="AN23" s="883"/>
      <c r="AO23" s="883"/>
      <c r="AP23" s="878"/>
      <c r="AQ23" s="878"/>
      <c r="AR23" s="878"/>
      <c r="AS23" s="878"/>
      <c r="AT23" s="878"/>
      <c r="AU23" s="884"/>
      <c r="AV23" s="884"/>
      <c r="AW23" s="884"/>
      <c r="AX23" s="884"/>
      <c r="AY23" s="885"/>
      <c r="AZ23" s="893" t="s">
        <v>389</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390</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391</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368</v>
      </c>
      <c r="B26" s="825"/>
      <c r="C26" s="825"/>
      <c r="D26" s="825"/>
      <c r="E26" s="825"/>
      <c r="F26" s="825"/>
      <c r="G26" s="825"/>
      <c r="H26" s="825"/>
      <c r="I26" s="825"/>
      <c r="J26" s="825"/>
      <c r="K26" s="825"/>
      <c r="L26" s="825"/>
      <c r="M26" s="825"/>
      <c r="N26" s="825"/>
      <c r="O26" s="825"/>
      <c r="P26" s="826"/>
      <c r="Q26" s="801" t="s">
        <v>392</v>
      </c>
      <c r="R26" s="802"/>
      <c r="S26" s="802"/>
      <c r="T26" s="802"/>
      <c r="U26" s="803"/>
      <c r="V26" s="801" t="s">
        <v>393</v>
      </c>
      <c r="W26" s="802"/>
      <c r="X26" s="802"/>
      <c r="Y26" s="802"/>
      <c r="Z26" s="803"/>
      <c r="AA26" s="801" t="s">
        <v>394</v>
      </c>
      <c r="AB26" s="802"/>
      <c r="AC26" s="802"/>
      <c r="AD26" s="802"/>
      <c r="AE26" s="802"/>
      <c r="AF26" s="896" t="s">
        <v>395</v>
      </c>
      <c r="AG26" s="897"/>
      <c r="AH26" s="897"/>
      <c r="AI26" s="897"/>
      <c r="AJ26" s="898"/>
      <c r="AK26" s="802" t="s">
        <v>396</v>
      </c>
      <c r="AL26" s="802"/>
      <c r="AM26" s="802"/>
      <c r="AN26" s="802"/>
      <c r="AO26" s="803"/>
      <c r="AP26" s="801" t="s">
        <v>397</v>
      </c>
      <c r="AQ26" s="802"/>
      <c r="AR26" s="802"/>
      <c r="AS26" s="802"/>
      <c r="AT26" s="803"/>
      <c r="AU26" s="801" t="s">
        <v>398</v>
      </c>
      <c r="AV26" s="802"/>
      <c r="AW26" s="802"/>
      <c r="AX26" s="802"/>
      <c r="AY26" s="803"/>
      <c r="AZ26" s="801" t="s">
        <v>399</v>
      </c>
      <c r="BA26" s="802"/>
      <c r="BB26" s="802"/>
      <c r="BC26" s="802"/>
      <c r="BD26" s="803"/>
      <c r="BE26" s="801" t="s">
        <v>375</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400</v>
      </c>
      <c r="C28" s="816"/>
      <c r="D28" s="816"/>
      <c r="E28" s="816"/>
      <c r="F28" s="816"/>
      <c r="G28" s="816"/>
      <c r="H28" s="816"/>
      <c r="I28" s="816"/>
      <c r="J28" s="816"/>
      <c r="K28" s="816"/>
      <c r="L28" s="816"/>
      <c r="M28" s="816"/>
      <c r="N28" s="816"/>
      <c r="O28" s="816"/>
      <c r="P28" s="817"/>
      <c r="Q28" s="906">
        <v>10266</v>
      </c>
      <c r="R28" s="907"/>
      <c r="S28" s="907"/>
      <c r="T28" s="907"/>
      <c r="U28" s="907"/>
      <c r="V28" s="907">
        <v>10093</v>
      </c>
      <c r="W28" s="907"/>
      <c r="X28" s="907"/>
      <c r="Y28" s="907"/>
      <c r="Z28" s="907"/>
      <c r="AA28" s="907">
        <v>173</v>
      </c>
      <c r="AB28" s="907"/>
      <c r="AC28" s="907"/>
      <c r="AD28" s="907"/>
      <c r="AE28" s="908"/>
      <c r="AF28" s="909">
        <v>173</v>
      </c>
      <c r="AG28" s="907"/>
      <c r="AH28" s="907"/>
      <c r="AI28" s="907"/>
      <c r="AJ28" s="910"/>
      <c r="AK28" s="911">
        <v>951</v>
      </c>
      <c r="AL28" s="902"/>
      <c r="AM28" s="902"/>
      <c r="AN28" s="902"/>
      <c r="AO28" s="902"/>
      <c r="AP28" s="902" t="s">
        <v>601</v>
      </c>
      <c r="AQ28" s="902"/>
      <c r="AR28" s="902"/>
      <c r="AS28" s="902"/>
      <c r="AT28" s="902"/>
      <c r="AU28" s="902" t="s">
        <v>601</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401</v>
      </c>
      <c r="C29" s="840"/>
      <c r="D29" s="840"/>
      <c r="E29" s="840"/>
      <c r="F29" s="840"/>
      <c r="G29" s="840"/>
      <c r="H29" s="840"/>
      <c r="I29" s="840"/>
      <c r="J29" s="840"/>
      <c r="K29" s="840"/>
      <c r="L29" s="840"/>
      <c r="M29" s="840"/>
      <c r="N29" s="840"/>
      <c r="O29" s="840"/>
      <c r="P29" s="841"/>
      <c r="Q29" s="842">
        <v>8183</v>
      </c>
      <c r="R29" s="843"/>
      <c r="S29" s="843"/>
      <c r="T29" s="843"/>
      <c r="U29" s="843"/>
      <c r="V29" s="843">
        <v>8013</v>
      </c>
      <c r="W29" s="843"/>
      <c r="X29" s="843"/>
      <c r="Y29" s="843"/>
      <c r="Z29" s="843"/>
      <c r="AA29" s="843">
        <v>171</v>
      </c>
      <c r="AB29" s="843"/>
      <c r="AC29" s="843"/>
      <c r="AD29" s="843"/>
      <c r="AE29" s="844"/>
      <c r="AF29" s="845">
        <v>171</v>
      </c>
      <c r="AG29" s="846"/>
      <c r="AH29" s="846"/>
      <c r="AI29" s="846"/>
      <c r="AJ29" s="847"/>
      <c r="AK29" s="914">
        <v>1146</v>
      </c>
      <c r="AL29" s="915"/>
      <c r="AM29" s="915"/>
      <c r="AN29" s="915"/>
      <c r="AO29" s="915"/>
      <c r="AP29" s="915" t="s">
        <v>601</v>
      </c>
      <c r="AQ29" s="915"/>
      <c r="AR29" s="915"/>
      <c r="AS29" s="915"/>
      <c r="AT29" s="915"/>
      <c r="AU29" s="915" t="s">
        <v>601</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402</v>
      </c>
      <c r="C30" s="840"/>
      <c r="D30" s="840"/>
      <c r="E30" s="840"/>
      <c r="F30" s="840"/>
      <c r="G30" s="840"/>
      <c r="H30" s="840"/>
      <c r="I30" s="840"/>
      <c r="J30" s="840"/>
      <c r="K30" s="840"/>
      <c r="L30" s="840"/>
      <c r="M30" s="840"/>
      <c r="N30" s="840"/>
      <c r="O30" s="840"/>
      <c r="P30" s="841"/>
      <c r="Q30" s="842">
        <v>1117</v>
      </c>
      <c r="R30" s="843"/>
      <c r="S30" s="843"/>
      <c r="T30" s="843"/>
      <c r="U30" s="843"/>
      <c r="V30" s="843">
        <v>1102</v>
      </c>
      <c r="W30" s="843"/>
      <c r="X30" s="843"/>
      <c r="Y30" s="843"/>
      <c r="Z30" s="843"/>
      <c r="AA30" s="843">
        <v>15</v>
      </c>
      <c r="AB30" s="843"/>
      <c r="AC30" s="843"/>
      <c r="AD30" s="843"/>
      <c r="AE30" s="844"/>
      <c r="AF30" s="845">
        <v>15</v>
      </c>
      <c r="AG30" s="846"/>
      <c r="AH30" s="846"/>
      <c r="AI30" s="846"/>
      <c r="AJ30" s="847"/>
      <c r="AK30" s="914">
        <v>245</v>
      </c>
      <c r="AL30" s="915"/>
      <c r="AM30" s="915"/>
      <c r="AN30" s="915"/>
      <c r="AO30" s="915"/>
      <c r="AP30" s="915" t="s">
        <v>601</v>
      </c>
      <c r="AQ30" s="915"/>
      <c r="AR30" s="915"/>
      <c r="AS30" s="915"/>
      <c r="AT30" s="915"/>
      <c r="AU30" s="915" t="s">
        <v>601</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403</v>
      </c>
      <c r="C31" s="840"/>
      <c r="D31" s="840"/>
      <c r="E31" s="840"/>
      <c r="F31" s="840"/>
      <c r="G31" s="840"/>
      <c r="H31" s="840"/>
      <c r="I31" s="840"/>
      <c r="J31" s="840"/>
      <c r="K31" s="840"/>
      <c r="L31" s="840"/>
      <c r="M31" s="840"/>
      <c r="N31" s="840"/>
      <c r="O31" s="840"/>
      <c r="P31" s="841"/>
      <c r="Q31" s="842">
        <v>1457</v>
      </c>
      <c r="R31" s="843"/>
      <c r="S31" s="843"/>
      <c r="T31" s="843"/>
      <c r="U31" s="843"/>
      <c r="V31" s="843">
        <v>1312</v>
      </c>
      <c r="W31" s="843"/>
      <c r="X31" s="843"/>
      <c r="Y31" s="843"/>
      <c r="Z31" s="843"/>
      <c r="AA31" s="843">
        <v>145</v>
      </c>
      <c r="AB31" s="843"/>
      <c r="AC31" s="843"/>
      <c r="AD31" s="843"/>
      <c r="AE31" s="844"/>
      <c r="AF31" s="845">
        <v>3238</v>
      </c>
      <c r="AG31" s="846"/>
      <c r="AH31" s="846"/>
      <c r="AI31" s="846"/>
      <c r="AJ31" s="847"/>
      <c r="AK31" s="914">
        <v>197</v>
      </c>
      <c r="AL31" s="915"/>
      <c r="AM31" s="915"/>
      <c r="AN31" s="915"/>
      <c r="AO31" s="915"/>
      <c r="AP31" s="915">
        <v>5909</v>
      </c>
      <c r="AQ31" s="915"/>
      <c r="AR31" s="915"/>
      <c r="AS31" s="915"/>
      <c r="AT31" s="915"/>
      <c r="AU31" s="915">
        <v>874</v>
      </c>
      <c r="AV31" s="915"/>
      <c r="AW31" s="915"/>
      <c r="AX31" s="915"/>
      <c r="AY31" s="915"/>
      <c r="AZ31" s="916"/>
      <c r="BA31" s="916"/>
      <c r="BB31" s="916"/>
      <c r="BC31" s="916"/>
      <c r="BD31" s="916"/>
      <c r="BE31" s="912" t="s">
        <v>404</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405</v>
      </c>
      <c r="C32" s="840"/>
      <c r="D32" s="840"/>
      <c r="E32" s="840"/>
      <c r="F32" s="840"/>
      <c r="G32" s="840"/>
      <c r="H32" s="840"/>
      <c r="I32" s="840"/>
      <c r="J32" s="840"/>
      <c r="K32" s="840"/>
      <c r="L32" s="840"/>
      <c r="M32" s="840"/>
      <c r="N32" s="840"/>
      <c r="O32" s="840"/>
      <c r="P32" s="841"/>
      <c r="Q32" s="842">
        <v>13</v>
      </c>
      <c r="R32" s="843"/>
      <c r="S32" s="843"/>
      <c r="T32" s="843"/>
      <c r="U32" s="843"/>
      <c r="V32" s="843">
        <v>12</v>
      </c>
      <c r="W32" s="843"/>
      <c r="X32" s="843"/>
      <c r="Y32" s="843"/>
      <c r="Z32" s="843"/>
      <c r="AA32" s="843">
        <v>1</v>
      </c>
      <c r="AB32" s="843"/>
      <c r="AC32" s="843"/>
      <c r="AD32" s="843"/>
      <c r="AE32" s="844"/>
      <c r="AF32" s="845">
        <v>1</v>
      </c>
      <c r="AG32" s="846"/>
      <c r="AH32" s="846"/>
      <c r="AI32" s="846"/>
      <c r="AJ32" s="847"/>
      <c r="AK32" s="914">
        <v>6</v>
      </c>
      <c r="AL32" s="915"/>
      <c r="AM32" s="915"/>
      <c r="AN32" s="915"/>
      <c r="AO32" s="915"/>
      <c r="AP32" s="915" t="s">
        <v>601</v>
      </c>
      <c r="AQ32" s="915"/>
      <c r="AR32" s="915"/>
      <c r="AS32" s="915"/>
      <c r="AT32" s="915"/>
      <c r="AU32" s="915" t="s">
        <v>601</v>
      </c>
      <c r="AV32" s="915"/>
      <c r="AW32" s="915"/>
      <c r="AX32" s="915"/>
      <c r="AY32" s="915"/>
      <c r="AZ32" s="916"/>
      <c r="BA32" s="916"/>
      <c r="BB32" s="916"/>
      <c r="BC32" s="916"/>
      <c r="BD32" s="916"/>
      <c r="BE32" s="912" t="s">
        <v>406</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407</v>
      </c>
      <c r="C33" s="840"/>
      <c r="D33" s="840"/>
      <c r="E33" s="840"/>
      <c r="F33" s="840"/>
      <c r="G33" s="840"/>
      <c r="H33" s="840"/>
      <c r="I33" s="840"/>
      <c r="J33" s="840"/>
      <c r="K33" s="840"/>
      <c r="L33" s="840"/>
      <c r="M33" s="840"/>
      <c r="N33" s="840"/>
      <c r="O33" s="840"/>
      <c r="P33" s="841"/>
      <c r="Q33" s="842">
        <v>2365</v>
      </c>
      <c r="R33" s="843"/>
      <c r="S33" s="843"/>
      <c r="T33" s="843"/>
      <c r="U33" s="843"/>
      <c r="V33" s="843">
        <v>2159</v>
      </c>
      <c r="W33" s="843"/>
      <c r="X33" s="843"/>
      <c r="Y33" s="843"/>
      <c r="Z33" s="843"/>
      <c r="AA33" s="843">
        <v>207</v>
      </c>
      <c r="AB33" s="843"/>
      <c r="AC33" s="843"/>
      <c r="AD33" s="843"/>
      <c r="AE33" s="844"/>
      <c r="AF33" s="845">
        <v>843</v>
      </c>
      <c r="AG33" s="846"/>
      <c r="AH33" s="846"/>
      <c r="AI33" s="846"/>
      <c r="AJ33" s="847"/>
      <c r="AK33" s="914">
        <v>944</v>
      </c>
      <c r="AL33" s="915"/>
      <c r="AM33" s="915"/>
      <c r="AN33" s="915"/>
      <c r="AO33" s="915"/>
      <c r="AP33" s="915">
        <v>10486</v>
      </c>
      <c r="AQ33" s="915"/>
      <c r="AR33" s="915"/>
      <c r="AS33" s="915"/>
      <c r="AT33" s="915"/>
      <c r="AU33" s="915">
        <v>8127</v>
      </c>
      <c r="AV33" s="915"/>
      <c r="AW33" s="915"/>
      <c r="AX33" s="915"/>
      <c r="AY33" s="915"/>
      <c r="AZ33" s="916"/>
      <c r="BA33" s="916"/>
      <c r="BB33" s="916"/>
      <c r="BC33" s="916"/>
      <c r="BD33" s="916"/>
      <c r="BE33" s="912" t="s">
        <v>406</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408</v>
      </c>
      <c r="C34" s="840"/>
      <c r="D34" s="840"/>
      <c r="E34" s="840"/>
      <c r="F34" s="840"/>
      <c r="G34" s="840"/>
      <c r="H34" s="840"/>
      <c r="I34" s="840"/>
      <c r="J34" s="840"/>
      <c r="K34" s="840"/>
      <c r="L34" s="840"/>
      <c r="M34" s="840"/>
      <c r="N34" s="840"/>
      <c r="O34" s="840"/>
      <c r="P34" s="841"/>
      <c r="Q34" s="842">
        <v>218</v>
      </c>
      <c r="R34" s="843"/>
      <c r="S34" s="843"/>
      <c r="T34" s="843"/>
      <c r="U34" s="843"/>
      <c r="V34" s="843">
        <v>215</v>
      </c>
      <c r="W34" s="843"/>
      <c r="X34" s="843"/>
      <c r="Y34" s="843"/>
      <c r="Z34" s="843"/>
      <c r="AA34" s="843">
        <v>3</v>
      </c>
      <c r="AB34" s="843"/>
      <c r="AC34" s="843"/>
      <c r="AD34" s="843"/>
      <c r="AE34" s="844"/>
      <c r="AF34" s="845">
        <v>25</v>
      </c>
      <c r="AG34" s="846"/>
      <c r="AH34" s="846"/>
      <c r="AI34" s="846"/>
      <c r="AJ34" s="847"/>
      <c r="AK34" s="914">
        <v>169</v>
      </c>
      <c r="AL34" s="915"/>
      <c r="AM34" s="915"/>
      <c r="AN34" s="915"/>
      <c r="AO34" s="915"/>
      <c r="AP34" s="915">
        <v>1408</v>
      </c>
      <c r="AQ34" s="915"/>
      <c r="AR34" s="915"/>
      <c r="AS34" s="915"/>
      <c r="AT34" s="915"/>
      <c r="AU34" s="915">
        <v>1408</v>
      </c>
      <c r="AV34" s="915"/>
      <c r="AW34" s="915"/>
      <c r="AX34" s="915"/>
      <c r="AY34" s="915"/>
      <c r="AZ34" s="916"/>
      <c r="BA34" s="916"/>
      <c r="BB34" s="916"/>
      <c r="BC34" s="916"/>
      <c r="BD34" s="916"/>
      <c r="BE34" s="912" t="s">
        <v>409</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410</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387</v>
      </c>
      <c r="B63" s="874" t="s">
        <v>411</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4466</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412</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414</v>
      </c>
      <c r="B66" s="825"/>
      <c r="C66" s="825"/>
      <c r="D66" s="825"/>
      <c r="E66" s="825"/>
      <c r="F66" s="825"/>
      <c r="G66" s="825"/>
      <c r="H66" s="825"/>
      <c r="I66" s="825"/>
      <c r="J66" s="825"/>
      <c r="K66" s="825"/>
      <c r="L66" s="825"/>
      <c r="M66" s="825"/>
      <c r="N66" s="825"/>
      <c r="O66" s="825"/>
      <c r="P66" s="826"/>
      <c r="Q66" s="801" t="s">
        <v>415</v>
      </c>
      <c r="R66" s="802"/>
      <c r="S66" s="802"/>
      <c r="T66" s="802"/>
      <c r="U66" s="803"/>
      <c r="V66" s="801" t="s">
        <v>393</v>
      </c>
      <c r="W66" s="802"/>
      <c r="X66" s="802"/>
      <c r="Y66" s="802"/>
      <c r="Z66" s="803"/>
      <c r="AA66" s="801" t="s">
        <v>416</v>
      </c>
      <c r="AB66" s="802"/>
      <c r="AC66" s="802"/>
      <c r="AD66" s="802"/>
      <c r="AE66" s="803"/>
      <c r="AF66" s="936" t="s">
        <v>395</v>
      </c>
      <c r="AG66" s="897"/>
      <c r="AH66" s="897"/>
      <c r="AI66" s="897"/>
      <c r="AJ66" s="937"/>
      <c r="AK66" s="801" t="s">
        <v>396</v>
      </c>
      <c r="AL66" s="825"/>
      <c r="AM66" s="825"/>
      <c r="AN66" s="825"/>
      <c r="AO66" s="826"/>
      <c r="AP66" s="801" t="s">
        <v>417</v>
      </c>
      <c r="AQ66" s="802"/>
      <c r="AR66" s="802"/>
      <c r="AS66" s="802"/>
      <c r="AT66" s="803"/>
      <c r="AU66" s="801" t="s">
        <v>418</v>
      </c>
      <c r="AV66" s="802"/>
      <c r="AW66" s="802"/>
      <c r="AX66" s="802"/>
      <c r="AY66" s="803"/>
      <c r="AZ66" s="801" t="s">
        <v>375</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582</v>
      </c>
      <c r="C68" s="954"/>
      <c r="D68" s="954"/>
      <c r="E68" s="954"/>
      <c r="F68" s="954"/>
      <c r="G68" s="954"/>
      <c r="H68" s="954"/>
      <c r="I68" s="954"/>
      <c r="J68" s="954"/>
      <c r="K68" s="954"/>
      <c r="L68" s="954"/>
      <c r="M68" s="954"/>
      <c r="N68" s="954"/>
      <c r="O68" s="954"/>
      <c r="P68" s="955"/>
      <c r="Q68" s="956">
        <v>9468</v>
      </c>
      <c r="R68" s="950"/>
      <c r="S68" s="950"/>
      <c r="T68" s="950"/>
      <c r="U68" s="950"/>
      <c r="V68" s="950">
        <v>9276</v>
      </c>
      <c r="W68" s="950"/>
      <c r="X68" s="950"/>
      <c r="Y68" s="950"/>
      <c r="Z68" s="950"/>
      <c r="AA68" s="950">
        <v>192</v>
      </c>
      <c r="AB68" s="950"/>
      <c r="AC68" s="950"/>
      <c r="AD68" s="950"/>
      <c r="AE68" s="950"/>
      <c r="AF68" s="950">
        <v>192</v>
      </c>
      <c r="AG68" s="950"/>
      <c r="AH68" s="950"/>
      <c r="AI68" s="950"/>
      <c r="AJ68" s="950"/>
      <c r="AK68" s="950">
        <v>52</v>
      </c>
      <c r="AL68" s="950"/>
      <c r="AM68" s="950"/>
      <c r="AN68" s="950"/>
      <c r="AO68" s="950"/>
      <c r="AP68" s="950" t="s">
        <v>601</v>
      </c>
      <c r="AQ68" s="950"/>
      <c r="AR68" s="950"/>
      <c r="AS68" s="950"/>
      <c r="AT68" s="950"/>
      <c r="AU68" s="950" t="s">
        <v>601</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583</v>
      </c>
      <c r="C69" s="958"/>
      <c r="D69" s="958"/>
      <c r="E69" s="958"/>
      <c r="F69" s="958"/>
      <c r="G69" s="958"/>
      <c r="H69" s="958"/>
      <c r="I69" s="958"/>
      <c r="J69" s="958"/>
      <c r="K69" s="958"/>
      <c r="L69" s="958"/>
      <c r="M69" s="958"/>
      <c r="N69" s="958"/>
      <c r="O69" s="958"/>
      <c r="P69" s="959"/>
      <c r="Q69" s="960">
        <v>22</v>
      </c>
      <c r="R69" s="915"/>
      <c r="S69" s="915"/>
      <c r="T69" s="915"/>
      <c r="U69" s="915"/>
      <c r="V69" s="915">
        <v>16</v>
      </c>
      <c r="W69" s="915"/>
      <c r="X69" s="915"/>
      <c r="Y69" s="915"/>
      <c r="Z69" s="915"/>
      <c r="AA69" s="915">
        <v>7</v>
      </c>
      <c r="AB69" s="915"/>
      <c r="AC69" s="915"/>
      <c r="AD69" s="915"/>
      <c r="AE69" s="915"/>
      <c r="AF69" s="915">
        <v>7</v>
      </c>
      <c r="AG69" s="915"/>
      <c r="AH69" s="915"/>
      <c r="AI69" s="915"/>
      <c r="AJ69" s="915"/>
      <c r="AK69" s="915">
        <v>2</v>
      </c>
      <c r="AL69" s="915"/>
      <c r="AM69" s="915"/>
      <c r="AN69" s="915"/>
      <c r="AO69" s="915"/>
      <c r="AP69" s="915" t="s">
        <v>601</v>
      </c>
      <c r="AQ69" s="915"/>
      <c r="AR69" s="915"/>
      <c r="AS69" s="915"/>
      <c r="AT69" s="915"/>
      <c r="AU69" s="915" t="s">
        <v>601</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584</v>
      </c>
      <c r="C70" s="958"/>
      <c r="D70" s="958"/>
      <c r="E70" s="958"/>
      <c r="F70" s="958"/>
      <c r="G70" s="958"/>
      <c r="H70" s="958"/>
      <c r="I70" s="958"/>
      <c r="J70" s="958"/>
      <c r="K70" s="958"/>
      <c r="L70" s="958"/>
      <c r="M70" s="958"/>
      <c r="N70" s="958"/>
      <c r="O70" s="958"/>
      <c r="P70" s="959"/>
      <c r="Q70" s="960">
        <v>237</v>
      </c>
      <c r="R70" s="915"/>
      <c r="S70" s="915"/>
      <c r="T70" s="915"/>
      <c r="U70" s="915"/>
      <c r="V70" s="915">
        <v>234</v>
      </c>
      <c r="W70" s="915"/>
      <c r="X70" s="915"/>
      <c r="Y70" s="915"/>
      <c r="Z70" s="915"/>
      <c r="AA70" s="915">
        <v>3</v>
      </c>
      <c r="AB70" s="915"/>
      <c r="AC70" s="915"/>
      <c r="AD70" s="915"/>
      <c r="AE70" s="915"/>
      <c r="AF70" s="915">
        <v>3</v>
      </c>
      <c r="AG70" s="915"/>
      <c r="AH70" s="915"/>
      <c r="AI70" s="915"/>
      <c r="AJ70" s="915"/>
      <c r="AK70" s="915">
        <v>122</v>
      </c>
      <c r="AL70" s="915"/>
      <c r="AM70" s="915"/>
      <c r="AN70" s="915"/>
      <c r="AO70" s="915"/>
      <c r="AP70" s="915" t="s">
        <v>601</v>
      </c>
      <c r="AQ70" s="915"/>
      <c r="AR70" s="915"/>
      <c r="AS70" s="915"/>
      <c r="AT70" s="915"/>
      <c r="AU70" s="915" t="s">
        <v>601</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585</v>
      </c>
      <c r="C71" s="958"/>
      <c r="D71" s="958"/>
      <c r="E71" s="958"/>
      <c r="F71" s="958"/>
      <c r="G71" s="958"/>
      <c r="H71" s="958"/>
      <c r="I71" s="958"/>
      <c r="J71" s="958"/>
      <c r="K71" s="958"/>
      <c r="L71" s="958"/>
      <c r="M71" s="958"/>
      <c r="N71" s="958"/>
      <c r="O71" s="958"/>
      <c r="P71" s="959"/>
      <c r="Q71" s="960">
        <v>222319</v>
      </c>
      <c r="R71" s="915"/>
      <c r="S71" s="915"/>
      <c r="T71" s="915"/>
      <c r="U71" s="915"/>
      <c r="V71" s="915">
        <v>215489</v>
      </c>
      <c r="W71" s="915"/>
      <c r="X71" s="915"/>
      <c r="Y71" s="915"/>
      <c r="Z71" s="915"/>
      <c r="AA71" s="915">
        <v>6830</v>
      </c>
      <c r="AB71" s="915"/>
      <c r="AC71" s="915"/>
      <c r="AD71" s="915"/>
      <c r="AE71" s="915"/>
      <c r="AF71" s="915">
        <v>6830</v>
      </c>
      <c r="AG71" s="915"/>
      <c r="AH71" s="915"/>
      <c r="AI71" s="915"/>
      <c r="AJ71" s="915"/>
      <c r="AK71" s="915" t="s">
        <v>601</v>
      </c>
      <c r="AL71" s="915"/>
      <c r="AM71" s="915"/>
      <c r="AN71" s="915"/>
      <c r="AO71" s="915"/>
      <c r="AP71" s="915" t="s">
        <v>601</v>
      </c>
      <c r="AQ71" s="915"/>
      <c r="AR71" s="915"/>
      <c r="AS71" s="915"/>
      <c r="AT71" s="915"/>
      <c r="AU71" s="915" t="s">
        <v>601</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586</v>
      </c>
      <c r="C72" s="958"/>
      <c r="D72" s="958"/>
      <c r="E72" s="958"/>
      <c r="F72" s="958"/>
      <c r="G72" s="958"/>
      <c r="H72" s="958"/>
      <c r="I72" s="958"/>
      <c r="J72" s="958"/>
      <c r="K72" s="958"/>
      <c r="L72" s="958"/>
      <c r="M72" s="958"/>
      <c r="N72" s="958"/>
      <c r="O72" s="958"/>
      <c r="P72" s="959"/>
      <c r="Q72" s="960">
        <v>180</v>
      </c>
      <c r="R72" s="915"/>
      <c r="S72" s="915"/>
      <c r="T72" s="915"/>
      <c r="U72" s="915"/>
      <c r="V72" s="915">
        <v>158</v>
      </c>
      <c r="W72" s="915"/>
      <c r="X72" s="915"/>
      <c r="Y72" s="915"/>
      <c r="Z72" s="915"/>
      <c r="AA72" s="915">
        <v>22</v>
      </c>
      <c r="AB72" s="915"/>
      <c r="AC72" s="915"/>
      <c r="AD72" s="915"/>
      <c r="AE72" s="915"/>
      <c r="AF72" s="915">
        <v>22</v>
      </c>
      <c r="AG72" s="915"/>
      <c r="AH72" s="915"/>
      <c r="AI72" s="915"/>
      <c r="AJ72" s="915"/>
      <c r="AK72" s="915" t="s">
        <v>601</v>
      </c>
      <c r="AL72" s="915"/>
      <c r="AM72" s="915"/>
      <c r="AN72" s="915"/>
      <c r="AO72" s="915"/>
      <c r="AP72" s="915">
        <v>56</v>
      </c>
      <c r="AQ72" s="915"/>
      <c r="AR72" s="915"/>
      <c r="AS72" s="915"/>
      <c r="AT72" s="915"/>
      <c r="AU72" s="915" t="s">
        <v>601</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587</v>
      </c>
      <c r="C73" s="958"/>
      <c r="D73" s="958"/>
      <c r="E73" s="958"/>
      <c r="F73" s="958"/>
      <c r="G73" s="958"/>
      <c r="H73" s="958"/>
      <c r="I73" s="958"/>
      <c r="J73" s="958"/>
      <c r="K73" s="958"/>
      <c r="L73" s="958"/>
      <c r="M73" s="958"/>
      <c r="N73" s="958"/>
      <c r="O73" s="958"/>
      <c r="P73" s="959"/>
      <c r="Q73" s="960">
        <v>50</v>
      </c>
      <c r="R73" s="915"/>
      <c r="S73" s="915"/>
      <c r="T73" s="915"/>
      <c r="U73" s="915"/>
      <c r="V73" s="915">
        <v>31</v>
      </c>
      <c r="W73" s="915"/>
      <c r="X73" s="915"/>
      <c r="Y73" s="915"/>
      <c r="Z73" s="915"/>
      <c r="AA73" s="915">
        <v>19</v>
      </c>
      <c r="AB73" s="915"/>
      <c r="AC73" s="915"/>
      <c r="AD73" s="915"/>
      <c r="AE73" s="915"/>
      <c r="AF73" s="915">
        <v>27</v>
      </c>
      <c r="AG73" s="915"/>
      <c r="AH73" s="915"/>
      <c r="AI73" s="915"/>
      <c r="AJ73" s="915"/>
      <c r="AK73" s="915" t="s">
        <v>601</v>
      </c>
      <c r="AL73" s="915"/>
      <c r="AM73" s="915"/>
      <c r="AN73" s="915"/>
      <c r="AO73" s="915"/>
      <c r="AP73" s="915">
        <v>90</v>
      </c>
      <c r="AQ73" s="915"/>
      <c r="AR73" s="915"/>
      <c r="AS73" s="915"/>
      <c r="AT73" s="915"/>
      <c r="AU73" s="915">
        <v>61</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387</v>
      </c>
      <c r="B88" s="874" t="s">
        <v>419</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874" t="s">
        <v>420</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421</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422</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425</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426</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427</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428</v>
      </c>
      <c r="AB109" s="979"/>
      <c r="AC109" s="979"/>
      <c r="AD109" s="979"/>
      <c r="AE109" s="980"/>
      <c r="AF109" s="978" t="s">
        <v>305</v>
      </c>
      <c r="AG109" s="979"/>
      <c r="AH109" s="979"/>
      <c r="AI109" s="979"/>
      <c r="AJ109" s="980"/>
      <c r="AK109" s="978" t="s">
        <v>304</v>
      </c>
      <c r="AL109" s="979"/>
      <c r="AM109" s="979"/>
      <c r="AN109" s="979"/>
      <c r="AO109" s="980"/>
      <c r="AP109" s="978" t="s">
        <v>429</v>
      </c>
      <c r="AQ109" s="979"/>
      <c r="AR109" s="979"/>
      <c r="AS109" s="979"/>
      <c r="AT109" s="981"/>
      <c r="AU109" s="998" t="s">
        <v>427</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428</v>
      </c>
      <c r="BR109" s="979"/>
      <c r="BS109" s="979"/>
      <c r="BT109" s="979"/>
      <c r="BU109" s="980"/>
      <c r="BV109" s="978" t="s">
        <v>305</v>
      </c>
      <c r="BW109" s="979"/>
      <c r="BX109" s="979"/>
      <c r="BY109" s="979"/>
      <c r="BZ109" s="980"/>
      <c r="CA109" s="978" t="s">
        <v>304</v>
      </c>
      <c r="CB109" s="979"/>
      <c r="CC109" s="979"/>
      <c r="CD109" s="979"/>
      <c r="CE109" s="980"/>
      <c r="CF109" s="999" t="s">
        <v>429</v>
      </c>
      <c r="CG109" s="999"/>
      <c r="CH109" s="999"/>
      <c r="CI109" s="999"/>
      <c r="CJ109" s="999"/>
      <c r="CK109" s="978" t="s">
        <v>430</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428</v>
      </c>
      <c r="DH109" s="979"/>
      <c r="DI109" s="979"/>
      <c r="DJ109" s="979"/>
      <c r="DK109" s="980"/>
      <c r="DL109" s="978" t="s">
        <v>305</v>
      </c>
      <c r="DM109" s="979"/>
      <c r="DN109" s="979"/>
      <c r="DO109" s="979"/>
      <c r="DP109" s="980"/>
      <c r="DQ109" s="978" t="s">
        <v>304</v>
      </c>
      <c r="DR109" s="979"/>
      <c r="DS109" s="979"/>
      <c r="DT109" s="979"/>
      <c r="DU109" s="980"/>
      <c r="DV109" s="978" t="s">
        <v>429</v>
      </c>
      <c r="DW109" s="979"/>
      <c r="DX109" s="979"/>
      <c r="DY109" s="979"/>
      <c r="DZ109" s="981"/>
    </row>
    <row r="110" spans="1:131" s="247" customFormat="1" ht="26.25" customHeight="1" x14ac:dyDescent="0.15">
      <c r="A110" s="982" t="s">
        <v>431</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3475661</v>
      </c>
      <c r="AB110" s="986"/>
      <c r="AC110" s="986"/>
      <c r="AD110" s="986"/>
      <c r="AE110" s="987"/>
      <c r="AF110" s="988">
        <v>3444043</v>
      </c>
      <c r="AG110" s="986"/>
      <c r="AH110" s="986"/>
      <c r="AI110" s="986"/>
      <c r="AJ110" s="987"/>
      <c r="AK110" s="988">
        <v>3526085</v>
      </c>
      <c r="AL110" s="986"/>
      <c r="AM110" s="986"/>
      <c r="AN110" s="986"/>
      <c r="AO110" s="987"/>
      <c r="AP110" s="989">
        <v>18.399999999999999</v>
      </c>
      <c r="AQ110" s="990"/>
      <c r="AR110" s="990"/>
      <c r="AS110" s="990"/>
      <c r="AT110" s="991"/>
      <c r="AU110" s="992" t="s">
        <v>73</v>
      </c>
      <c r="AV110" s="993"/>
      <c r="AW110" s="993"/>
      <c r="AX110" s="993"/>
      <c r="AY110" s="993"/>
      <c r="AZ110" s="1034" t="s">
        <v>432</v>
      </c>
      <c r="BA110" s="983"/>
      <c r="BB110" s="983"/>
      <c r="BC110" s="983"/>
      <c r="BD110" s="983"/>
      <c r="BE110" s="983"/>
      <c r="BF110" s="983"/>
      <c r="BG110" s="983"/>
      <c r="BH110" s="983"/>
      <c r="BI110" s="983"/>
      <c r="BJ110" s="983"/>
      <c r="BK110" s="983"/>
      <c r="BL110" s="983"/>
      <c r="BM110" s="983"/>
      <c r="BN110" s="983"/>
      <c r="BO110" s="983"/>
      <c r="BP110" s="984"/>
      <c r="BQ110" s="1020">
        <v>27407020</v>
      </c>
      <c r="BR110" s="1021"/>
      <c r="BS110" s="1021"/>
      <c r="BT110" s="1021"/>
      <c r="BU110" s="1021"/>
      <c r="BV110" s="1021">
        <v>26665161</v>
      </c>
      <c r="BW110" s="1021"/>
      <c r="BX110" s="1021"/>
      <c r="BY110" s="1021"/>
      <c r="BZ110" s="1021"/>
      <c r="CA110" s="1021">
        <v>26059676</v>
      </c>
      <c r="CB110" s="1021"/>
      <c r="CC110" s="1021"/>
      <c r="CD110" s="1021"/>
      <c r="CE110" s="1021"/>
      <c r="CF110" s="1035">
        <v>135.80000000000001</v>
      </c>
      <c r="CG110" s="1036"/>
      <c r="CH110" s="1036"/>
      <c r="CI110" s="1036"/>
      <c r="CJ110" s="1036"/>
      <c r="CK110" s="1037" t="s">
        <v>433</v>
      </c>
      <c r="CL110" s="1038"/>
      <c r="CM110" s="1017" t="s">
        <v>434</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412</v>
      </c>
      <c r="DH110" s="1021"/>
      <c r="DI110" s="1021"/>
      <c r="DJ110" s="1021"/>
      <c r="DK110" s="1021"/>
      <c r="DL110" s="1021" t="s">
        <v>128</v>
      </c>
      <c r="DM110" s="1021"/>
      <c r="DN110" s="1021"/>
      <c r="DO110" s="1021"/>
      <c r="DP110" s="1021"/>
      <c r="DQ110" s="1021" t="s">
        <v>435</v>
      </c>
      <c r="DR110" s="1021"/>
      <c r="DS110" s="1021"/>
      <c r="DT110" s="1021"/>
      <c r="DU110" s="1021"/>
      <c r="DV110" s="1022" t="s">
        <v>435</v>
      </c>
      <c r="DW110" s="1022"/>
      <c r="DX110" s="1022"/>
      <c r="DY110" s="1022"/>
      <c r="DZ110" s="1023"/>
    </row>
    <row r="111" spans="1:131" s="247" customFormat="1" ht="26.25" customHeight="1" x14ac:dyDescent="0.15">
      <c r="A111" s="1024" t="s">
        <v>436</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435</v>
      </c>
      <c r="AB111" s="1028"/>
      <c r="AC111" s="1028"/>
      <c r="AD111" s="1028"/>
      <c r="AE111" s="1029"/>
      <c r="AF111" s="1030" t="s">
        <v>437</v>
      </c>
      <c r="AG111" s="1028"/>
      <c r="AH111" s="1028"/>
      <c r="AI111" s="1028"/>
      <c r="AJ111" s="1029"/>
      <c r="AK111" s="1030" t="s">
        <v>435</v>
      </c>
      <c r="AL111" s="1028"/>
      <c r="AM111" s="1028"/>
      <c r="AN111" s="1028"/>
      <c r="AO111" s="1029"/>
      <c r="AP111" s="1031" t="s">
        <v>435</v>
      </c>
      <c r="AQ111" s="1032"/>
      <c r="AR111" s="1032"/>
      <c r="AS111" s="1032"/>
      <c r="AT111" s="1033"/>
      <c r="AU111" s="994"/>
      <c r="AV111" s="995"/>
      <c r="AW111" s="995"/>
      <c r="AX111" s="995"/>
      <c r="AY111" s="995"/>
      <c r="AZ111" s="1043" t="s">
        <v>438</v>
      </c>
      <c r="BA111" s="1044"/>
      <c r="BB111" s="1044"/>
      <c r="BC111" s="1044"/>
      <c r="BD111" s="1044"/>
      <c r="BE111" s="1044"/>
      <c r="BF111" s="1044"/>
      <c r="BG111" s="1044"/>
      <c r="BH111" s="1044"/>
      <c r="BI111" s="1044"/>
      <c r="BJ111" s="1044"/>
      <c r="BK111" s="1044"/>
      <c r="BL111" s="1044"/>
      <c r="BM111" s="1044"/>
      <c r="BN111" s="1044"/>
      <c r="BO111" s="1044"/>
      <c r="BP111" s="1045"/>
      <c r="BQ111" s="1013" t="s">
        <v>435</v>
      </c>
      <c r="BR111" s="1014"/>
      <c r="BS111" s="1014"/>
      <c r="BT111" s="1014"/>
      <c r="BU111" s="1014"/>
      <c r="BV111" s="1014" t="s">
        <v>435</v>
      </c>
      <c r="BW111" s="1014"/>
      <c r="BX111" s="1014"/>
      <c r="BY111" s="1014"/>
      <c r="BZ111" s="1014"/>
      <c r="CA111" s="1014" t="s">
        <v>437</v>
      </c>
      <c r="CB111" s="1014"/>
      <c r="CC111" s="1014"/>
      <c r="CD111" s="1014"/>
      <c r="CE111" s="1014"/>
      <c r="CF111" s="1008" t="s">
        <v>435</v>
      </c>
      <c r="CG111" s="1009"/>
      <c r="CH111" s="1009"/>
      <c r="CI111" s="1009"/>
      <c r="CJ111" s="1009"/>
      <c r="CK111" s="1039"/>
      <c r="CL111" s="1040"/>
      <c r="CM111" s="1010" t="s">
        <v>439</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435</v>
      </c>
      <c r="DH111" s="1014"/>
      <c r="DI111" s="1014"/>
      <c r="DJ111" s="1014"/>
      <c r="DK111" s="1014"/>
      <c r="DL111" s="1014" t="s">
        <v>435</v>
      </c>
      <c r="DM111" s="1014"/>
      <c r="DN111" s="1014"/>
      <c r="DO111" s="1014"/>
      <c r="DP111" s="1014"/>
      <c r="DQ111" s="1014" t="s">
        <v>128</v>
      </c>
      <c r="DR111" s="1014"/>
      <c r="DS111" s="1014"/>
      <c r="DT111" s="1014"/>
      <c r="DU111" s="1014"/>
      <c r="DV111" s="1015" t="s">
        <v>435</v>
      </c>
      <c r="DW111" s="1015"/>
      <c r="DX111" s="1015"/>
      <c r="DY111" s="1015"/>
      <c r="DZ111" s="1016"/>
    </row>
    <row r="112" spans="1:131" s="247" customFormat="1" ht="26.25" customHeight="1" x14ac:dyDescent="0.15">
      <c r="A112" s="1046" t="s">
        <v>440</v>
      </c>
      <c r="B112" s="1047"/>
      <c r="C112" s="1044" t="s">
        <v>441</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v>101504</v>
      </c>
      <c r="AB112" s="1053"/>
      <c r="AC112" s="1053"/>
      <c r="AD112" s="1053"/>
      <c r="AE112" s="1054"/>
      <c r="AF112" s="1055">
        <v>101504</v>
      </c>
      <c r="AG112" s="1053"/>
      <c r="AH112" s="1053"/>
      <c r="AI112" s="1053"/>
      <c r="AJ112" s="1054"/>
      <c r="AK112" s="1055">
        <v>101504</v>
      </c>
      <c r="AL112" s="1053"/>
      <c r="AM112" s="1053"/>
      <c r="AN112" s="1053"/>
      <c r="AO112" s="1054"/>
      <c r="AP112" s="1056">
        <v>0.5</v>
      </c>
      <c r="AQ112" s="1057"/>
      <c r="AR112" s="1057"/>
      <c r="AS112" s="1057"/>
      <c r="AT112" s="1058"/>
      <c r="AU112" s="994"/>
      <c r="AV112" s="995"/>
      <c r="AW112" s="995"/>
      <c r="AX112" s="995"/>
      <c r="AY112" s="995"/>
      <c r="AZ112" s="1043" t="s">
        <v>442</v>
      </c>
      <c r="BA112" s="1044"/>
      <c r="BB112" s="1044"/>
      <c r="BC112" s="1044"/>
      <c r="BD112" s="1044"/>
      <c r="BE112" s="1044"/>
      <c r="BF112" s="1044"/>
      <c r="BG112" s="1044"/>
      <c r="BH112" s="1044"/>
      <c r="BI112" s="1044"/>
      <c r="BJ112" s="1044"/>
      <c r="BK112" s="1044"/>
      <c r="BL112" s="1044"/>
      <c r="BM112" s="1044"/>
      <c r="BN112" s="1044"/>
      <c r="BO112" s="1044"/>
      <c r="BP112" s="1045"/>
      <c r="BQ112" s="1013">
        <v>11252230</v>
      </c>
      <c r="BR112" s="1014"/>
      <c r="BS112" s="1014"/>
      <c r="BT112" s="1014"/>
      <c r="BU112" s="1014"/>
      <c r="BV112" s="1014">
        <v>10665460</v>
      </c>
      <c r="BW112" s="1014"/>
      <c r="BX112" s="1014"/>
      <c r="BY112" s="1014"/>
      <c r="BZ112" s="1014"/>
      <c r="CA112" s="1014">
        <v>10192611</v>
      </c>
      <c r="CB112" s="1014"/>
      <c r="CC112" s="1014"/>
      <c r="CD112" s="1014"/>
      <c r="CE112" s="1014"/>
      <c r="CF112" s="1008">
        <v>53.1</v>
      </c>
      <c r="CG112" s="1009"/>
      <c r="CH112" s="1009"/>
      <c r="CI112" s="1009"/>
      <c r="CJ112" s="1009"/>
      <c r="CK112" s="1039"/>
      <c r="CL112" s="1040"/>
      <c r="CM112" s="1010" t="s">
        <v>443</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128</v>
      </c>
      <c r="DH112" s="1014"/>
      <c r="DI112" s="1014"/>
      <c r="DJ112" s="1014"/>
      <c r="DK112" s="1014"/>
      <c r="DL112" s="1014" t="s">
        <v>437</v>
      </c>
      <c r="DM112" s="1014"/>
      <c r="DN112" s="1014"/>
      <c r="DO112" s="1014"/>
      <c r="DP112" s="1014"/>
      <c r="DQ112" s="1014" t="s">
        <v>437</v>
      </c>
      <c r="DR112" s="1014"/>
      <c r="DS112" s="1014"/>
      <c r="DT112" s="1014"/>
      <c r="DU112" s="1014"/>
      <c r="DV112" s="1015" t="s">
        <v>128</v>
      </c>
      <c r="DW112" s="1015"/>
      <c r="DX112" s="1015"/>
      <c r="DY112" s="1015"/>
      <c r="DZ112" s="1016"/>
    </row>
    <row r="113" spans="1:130" s="247" customFormat="1" ht="26.25" customHeight="1" x14ac:dyDescent="0.15">
      <c r="A113" s="1048"/>
      <c r="B113" s="1049"/>
      <c r="C113" s="1044" t="s">
        <v>444</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1244041</v>
      </c>
      <c r="AB113" s="1028"/>
      <c r="AC113" s="1028"/>
      <c r="AD113" s="1028"/>
      <c r="AE113" s="1029"/>
      <c r="AF113" s="1030">
        <v>1143680</v>
      </c>
      <c r="AG113" s="1028"/>
      <c r="AH113" s="1028"/>
      <c r="AI113" s="1028"/>
      <c r="AJ113" s="1029"/>
      <c r="AK113" s="1030">
        <v>1036619</v>
      </c>
      <c r="AL113" s="1028"/>
      <c r="AM113" s="1028"/>
      <c r="AN113" s="1028"/>
      <c r="AO113" s="1029"/>
      <c r="AP113" s="1031">
        <v>5.4</v>
      </c>
      <c r="AQ113" s="1032"/>
      <c r="AR113" s="1032"/>
      <c r="AS113" s="1032"/>
      <c r="AT113" s="1033"/>
      <c r="AU113" s="994"/>
      <c r="AV113" s="995"/>
      <c r="AW113" s="995"/>
      <c r="AX113" s="995"/>
      <c r="AY113" s="995"/>
      <c r="AZ113" s="1043" t="s">
        <v>445</v>
      </c>
      <c r="BA113" s="1044"/>
      <c r="BB113" s="1044"/>
      <c r="BC113" s="1044"/>
      <c r="BD113" s="1044"/>
      <c r="BE113" s="1044"/>
      <c r="BF113" s="1044"/>
      <c r="BG113" s="1044"/>
      <c r="BH113" s="1044"/>
      <c r="BI113" s="1044"/>
      <c r="BJ113" s="1044"/>
      <c r="BK113" s="1044"/>
      <c r="BL113" s="1044"/>
      <c r="BM113" s="1044"/>
      <c r="BN113" s="1044"/>
      <c r="BO113" s="1044"/>
      <c r="BP113" s="1045"/>
      <c r="BQ113" s="1013">
        <v>105364</v>
      </c>
      <c r="BR113" s="1014"/>
      <c r="BS113" s="1014"/>
      <c r="BT113" s="1014"/>
      <c r="BU113" s="1014"/>
      <c r="BV113" s="1014">
        <v>84708</v>
      </c>
      <c r="BW113" s="1014"/>
      <c r="BX113" s="1014"/>
      <c r="BY113" s="1014"/>
      <c r="BZ113" s="1014"/>
      <c r="CA113" s="1014">
        <v>63847</v>
      </c>
      <c r="CB113" s="1014"/>
      <c r="CC113" s="1014"/>
      <c r="CD113" s="1014"/>
      <c r="CE113" s="1014"/>
      <c r="CF113" s="1008">
        <v>0.3</v>
      </c>
      <c r="CG113" s="1009"/>
      <c r="CH113" s="1009"/>
      <c r="CI113" s="1009"/>
      <c r="CJ113" s="1009"/>
      <c r="CK113" s="1039"/>
      <c r="CL113" s="1040"/>
      <c r="CM113" s="1010" t="s">
        <v>446</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435</v>
      </c>
      <c r="DH113" s="1053"/>
      <c r="DI113" s="1053"/>
      <c r="DJ113" s="1053"/>
      <c r="DK113" s="1054"/>
      <c r="DL113" s="1055" t="s">
        <v>128</v>
      </c>
      <c r="DM113" s="1053"/>
      <c r="DN113" s="1053"/>
      <c r="DO113" s="1053"/>
      <c r="DP113" s="1054"/>
      <c r="DQ113" s="1055" t="s">
        <v>437</v>
      </c>
      <c r="DR113" s="1053"/>
      <c r="DS113" s="1053"/>
      <c r="DT113" s="1053"/>
      <c r="DU113" s="1054"/>
      <c r="DV113" s="1056" t="s">
        <v>128</v>
      </c>
      <c r="DW113" s="1057"/>
      <c r="DX113" s="1057"/>
      <c r="DY113" s="1057"/>
      <c r="DZ113" s="1058"/>
    </row>
    <row r="114" spans="1:130" s="247" customFormat="1" ht="26.25" customHeight="1" x14ac:dyDescent="0.15">
      <c r="A114" s="1048"/>
      <c r="B114" s="1049"/>
      <c r="C114" s="1044" t="s">
        <v>447</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16485</v>
      </c>
      <c r="AB114" s="1053"/>
      <c r="AC114" s="1053"/>
      <c r="AD114" s="1053"/>
      <c r="AE114" s="1054"/>
      <c r="AF114" s="1055">
        <v>15947</v>
      </c>
      <c r="AG114" s="1053"/>
      <c r="AH114" s="1053"/>
      <c r="AI114" s="1053"/>
      <c r="AJ114" s="1054"/>
      <c r="AK114" s="1055">
        <v>15699</v>
      </c>
      <c r="AL114" s="1053"/>
      <c r="AM114" s="1053"/>
      <c r="AN114" s="1053"/>
      <c r="AO114" s="1054"/>
      <c r="AP114" s="1056">
        <v>0.1</v>
      </c>
      <c r="AQ114" s="1057"/>
      <c r="AR114" s="1057"/>
      <c r="AS114" s="1057"/>
      <c r="AT114" s="1058"/>
      <c r="AU114" s="994"/>
      <c r="AV114" s="995"/>
      <c r="AW114" s="995"/>
      <c r="AX114" s="995"/>
      <c r="AY114" s="995"/>
      <c r="AZ114" s="1043" t="s">
        <v>448</v>
      </c>
      <c r="BA114" s="1044"/>
      <c r="BB114" s="1044"/>
      <c r="BC114" s="1044"/>
      <c r="BD114" s="1044"/>
      <c r="BE114" s="1044"/>
      <c r="BF114" s="1044"/>
      <c r="BG114" s="1044"/>
      <c r="BH114" s="1044"/>
      <c r="BI114" s="1044"/>
      <c r="BJ114" s="1044"/>
      <c r="BK114" s="1044"/>
      <c r="BL114" s="1044"/>
      <c r="BM114" s="1044"/>
      <c r="BN114" s="1044"/>
      <c r="BO114" s="1044"/>
      <c r="BP114" s="1045"/>
      <c r="BQ114" s="1013">
        <v>6762780</v>
      </c>
      <c r="BR114" s="1014"/>
      <c r="BS114" s="1014"/>
      <c r="BT114" s="1014"/>
      <c r="BU114" s="1014"/>
      <c r="BV114" s="1014">
        <v>6425425</v>
      </c>
      <c r="BW114" s="1014"/>
      <c r="BX114" s="1014"/>
      <c r="BY114" s="1014"/>
      <c r="BZ114" s="1014"/>
      <c r="CA114" s="1014">
        <v>6281058</v>
      </c>
      <c r="CB114" s="1014"/>
      <c r="CC114" s="1014"/>
      <c r="CD114" s="1014"/>
      <c r="CE114" s="1014"/>
      <c r="CF114" s="1008">
        <v>32.700000000000003</v>
      </c>
      <c r="CG114" s="1009"/>
      <c r="CH114" s="1009"/>
      <c r="CI114" s="1009"/>
      <c r="CJ114" s="1009"/>
      <c r="CK114" s="1039"/>
      <c r="CL114" s="1040"/>
      <c r="CM114" s="1010" t="s">
        <v>449</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435</v>
      </c>
      <c r="DH114" s="1053"/>
      <c r="DI114" s="1053"/>
      <c r="DJ114" s="1053"/>
      <c r="DK114" s="1054"/>
      <c r="DL114" s="1055" t="s">
        <v>128</v>
      </c>
      <c r="DM114" s="1053"/>
      <c r="DN114" s="1053"/>
      <c r="DO114" s="1053"/>
      <c r="DP114" s="1054"/>
      <c r="DQ114" s="1055" t="s">
        <v>435</v>
      </c>
      <c r="DR114" s="1053"/>
      <c r="DS114" s="1053"/>
      <c r="DT114" s="1053"/>
      <c r="DU114" s="1054"/>
      <c r="DV114" s="1056" t="s">
        <v>128</v>
      </c>
      <c r="DW114" s="1057"/>
      <c r="DX114" s="1057"/>
      <c r="DY114" s="1057"/>
      <c r="DZ114" s="1058"/>
    </row>
    <row r="115" spans="1:130" s="247" customFormat="1" ht="26.25" customHeight="1" x14ac:dyDescent="0.15">
      <c r="A115" s="1048"/>
      <c r="B115" s="1049"/>
      <c r="C115" s="1044" t="s">
        <v>450</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435</v>
      </c>
      <c r="AB115" s="1028"/>
      <c r="AC115" s="1028"/>
      <c r="AD115" s="1028"/>
      <c r="AE115" s="1029"/>
      <c r="AF115" s="1030" t="s">
        <v>435</v>
      </c>
      <c r="AG115" s="1028"/>
      <c r="AH115" s="1028"/>
      <c r="AI115" s="1028"/>
      <c r="AJ115" s="1029"/>
      <c r="AK115" s="1030" t="s">
        <v>128</v>
      </c>
      <c r="AL115" s="1028"/>
      <c r="AM115" s="1028"/>
      <c r="AN115" s="1028"/>
      <c r="AO115" s="1029"/>
      <c r="AP115" s="1031" t="s">
        <v>128</v>
      </c>
      <c r="AQ115" s="1032"/>
      <c r="AR115" s="1032"/>
      <c r="AS115" s="1032"/>
      <c r="AT115" s="1033"/>
      <c r="AU115" s="994"/>
      <c r="AV115" s="995"/>
      <c r="AW115" s="995"/>
      <c r="AX115" s="995"/>
      <c r="AY115" s="995"/>
      <c r="AZ115" s="1043" t="s">
        <v>451</v>
      </c>
      <c r="BA115" s="1044"/>
      <c r="BB115" s="1044"/>
      <c r="BC115" s="1044"/>
      <c r="BD115" s="1044"/>
      <c r="BE115" s="1044"/>
      <c r="BF115" s="1044"/>
      <c r="BG115" s="1044"/>
      <c r="BH115" s="1044"/>
      <c r="BI115" s="1044"/>
      <c r="BJ115" s="1044"/>
      <c r="BK115" s="1044"/>
      <c r="BL115" s="1044"/>
      <c r="BM115" s="1044"/>
      <c r="BN115" s="1044"/>
      <c r="BO115" s="1044"/>
      <c r="BP115" s="1045"/>
      <c r="BQ115" s="1013">
        <v>60000</v>
      </c>
      <c r="BR115" s="1014"/>
      <c r="BS115" s="1014"/>
      <c r="BT115" s="1014"/>
      <c r="BU115" s="1014"/>
      <c r="BV115" s="1014">
        <v>57000</v>
      </c>
      <c r="BW115" s="1014"/>
      <c r="BX115" s="1014"/>
      <c r="BY115" s="1014"/>
      <c r="BZ115" s="1014"/>
      <c r="CA115" s="1014">
        <v>15000</v>
      </c>
      <c r="CB115" s="1014"/>
      <c r="CC115" s="1014"/>
      <c r="CD115" s="1014"/>
      <c r="CE115" s="1014"/>
      <c r="CF115" s="1008">
        <v>0.1</v>
      </c>
      <c r="CG115" s="1009"/>
      <c r="CH115" s="1009"/>
      <c r="CI115" s="1009"/>
      <c r="CJ115" s="1009"/>
      <c r="CK115" s="1039"/>
      <c r="CL115" s="1040"/>
      <c r="CM115" s="1043" t="s">
        <v>452</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437</v>
      </c>
      <c r="DH115" s="1053"/>
      <c r="DI115" s="1053"/>
      <c r="DJ115" s="1053"/>
      <c r="DK115" s="1054"/>
      <c r="DL115" s="1055" t="s">
        <v>128</v>
      </c>
      <c r="DM115" s="1053"/>
      <c r="DN115" s="1053"/>
      <c r="DO115" s="1053"/>
      <c r="DP115" s="1054"/>
      <c r="DQ115" s="1055" t="s">
        <v>435</v>
      </c>
      <c r="DR115" s="1053"/>
      <c r="DS115" s="1053"/>
      <c r="DT115" s="1053"/>
      <c r="DU115" s="1054"/>
      <c r="DV115" s="1056" t="s">
        <v>435</v>
      </c>
      <c r="DW115" s="1057"/>
      <c r="DX115" s="1057"/>
      <c r="DY115" s="1057"/>
      <c r="DZ115" s="1058"/>
    </row>
    <row r="116" spans="1:130" s="247" customFormat="1" ht="26.25" customHeight="1" x14ac:dyDescent="0.15">
      <c r="A116" s="1050"/>
      <c r="B116" s="1051"/>
      <c r="C116" s="1059" t="s">
        <v>453</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128</v>
      </c>
      <c r="AB116" s="1053"/>
      <c r="AC116" s="1053"/>
      <c r="AD116" s="1053"/>
      <c r="AE116" s="1054"/>
      <c r="AF116" s="1055" t="s">
        <v>435</v>
      </c>
      <c r="AG116" s="1053"/>
      <c r="AH116" s="1053"/>
      <c r="AI116" s="1053"/>
      <c r="AJ116" s="1054"/>
      <c r="AK116" s="1055" t="s">
        <v>437</v>
      </c>
      <c r="AL116" s="1053"/>
      <c r="AM116" s="1053"/>
      <c r="AN116" s="1053"/>
      <c r="AO116" s="1054"/>
      <c r="AP116" s="1056" t="s">
        <v>128</v>
      </c>
      <c r="AQ116" s="1057"/>
      <c r="AR116" s="1057"/>
      <c r="AS116" s="1057"/>
      <c r="AT116" s="1058"/>
      <c r="AU116" s="994"/>
      <c r="AV116" s="995"/>
      <c r="AW116" s="995"/>
      <c r="AX116" s="995"/>
      <c r="AY116" s="995"/>
      <c r="AZ116" s="1061" t="s">
        <v>454</v>
      </c>
      <c r="BA116" s="1062"/>
      <c r="BB116" s="1062"/>
      <c r="BC116" s="1062"/>
      <c r="BD116" s="1062"/>
      <c r="BE116" s="1062"/>
      <c r="BF116" s="1062"/>
      <c r="BG116" s="1062"/>
      <c r="BH116" s="1062"/>
      <c r="BI116" s="1062"/>
      <c r="BJ116" s="1062"/>
      <c r="BK116" s="1062"/>
      <c r="BL116" s="1062"/>
      <c r="BM116" s="1062"/>
      <c r="BN116" s="1062"/>
      <c r="BO116" s="1062"/>
      <c r="BP116" s="1063"/>
      <c r="BQ116" s="1013" t="s">
        <v>437</v>
      </c>
      <c r="BR116" s="1014"/>
      <c r="BS116" s="1014"/>
      <c r="BT116" s="1014"/>
      <c r="BU116" s="1014"/>
      <c r="BV116" s="1014" t="s">
        <v>128</v>
      </c>
      <c r="BW116" s="1014"/>
      <c r="BX116" s="1014"/>
      <c r="BY116" s="1014"/>
      <c r="BZ116" s="1014"/>
      <c r="CA116" s="1014" t="s">
        <v>128</v>
      </c>
      <c r="CB116" s="1014"/>
      <c r="CC116" s="1014"/>
      <c r="CD116" s="1014"/>
      <c r="CE116" s="1014"/>
      <c r="CF116" s="1008" t="s">
        <v>435</v>
      </c>
      <c r="CG116" s="1009"/>
      <c r="CH116" s="1009"/>
      <c r="CI116" s="1009"/>
      <c r="CJ116" s="1009"/>
      <c r="CK116" s="1039"/>
      <c r="CL116" s="1040"/>
      <c r="CM116" s="1010" t="s">
        <v>455</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435</v>
      </c>
      <c r="DH116" s="1053"/>
      <c r="DI116" s="1053"/>
      <c r="DJ116" s="1053"/>
      <c r="DK116" s="1054"/>
      <c r="DL116" s="1055" t="s">
        <v>128</v>
      </c>
      <c r="DM116" s="1053"/>
      <c r="DN116" s="1053"/>
      <c r="DO116" s="1053"/>
      <c r="DP116" s="1054"/>
      <c r="DQ116" s="1055" t="s">
        <v>435</v>
      </c>
      <c r="DR116" s="1053"/>
      <c r="DS116" s="1053"/>
      <c r="DT116" s="1053"/>
      <c r="DU116" s="1054"/>
      <c r="DV116" s="1056" t="s">
        <v>435</v>
      </c>
      <c r="DW116" s="1057"/>
      <c r="DX116" s="1057"/>
      <c r="DY116" s="1057"/>
      <c r="DZ116" s="1058"/>
    </row>
    <row r="117" spans="1:130" s="247" customFormat="1" ht="26.25" customHeight="1" x14ac:dyDescent="0.15">
      <c r="A117" s="998" t="s">
        <v>184</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456</v>
      </c>
      <c r="Z117" s="980"/>
      <c r="AA117" s="1070">
        <v>4837691</v>
      </c>
      <c r="AB117" s="1071"/>
      <c r="AC117" s="1071"/>
      <c r="AD117" s="1071"/>
      <c r="AE117" s="1072"/>
      <c r="AF117" s="1073">
        <v>4705174</v>
      </c>
      <c r="AG117" s="1071"/>
      <c r="AH117" s="1071"/>
      <c r="AI117" s="1071"/>
      <c r="AJ117" s="1072"/>
      <c r="AK117" s="1073">
        <v>4679907</v>
      </c>
      <c r="AL117" s="1071"/>
      <c r="AM117" s="1071"/>
      <c r="AN117" s="1071"/>
      <c r="AO117" s="1072"/>
      <c r="AP117" s="1074"/>
      <c r="AQ117" s="1075"/>
      <c r="AR117" s="1075"/>
      <c r="AS117" s="1075"/>
      <c r="AT117" s="1076"/>
      <c r="AU117" s="994"/>
      <c r="AV117" s="995"/>
      <c r="AW117" s="995"/>
      <c r="AX117" s="995"/>
      <c r="AY117" s="995"/>
      <c r="AZ117" s="1061" t="s">
        <v>457</v>
      </c>
      <c r="BA117" s="1062"/>
      <c r="BB117" s="1062"/>
      <c r="BC117" s="1062"/>
      <c r="BD117" s="1062"/>
      <c r="BE117" s="1062"/>
      <c r="BF117" s="1062"/>
      <c r="BG117" s="1062"/>
      <c r="BH117" s="1062"/>
      <c r="BI117" s="1062"/>
      <c r="BJ117" s="1062"/>
      <c r="BK117" s="1062"/>
      <c r="BL117" s="1062"/>
      <c r="BM117" s="1062"/>
      <c r="BN117" s="1062"/>
      <c r="BO117" s="1062"/>
      <c r="BP117" s="1063"/>
      <c r="BQ117" s="1013" t="s">
        <v>458</v>
      </c>
      <c r="BR117" s="1014"/>
      <c r="BS117" s="1014"/>
      <c r="BT117" s="1014"/>
      <c r="BU117" s="1014"/>
      <c r="BV117" s="1014" t="s">
        <v>458</v>
      </c>
      <c r="BW117" s="1014"/>
      <c r="BX117" s="1014"/>
      <c r="BY117" s="1014"/>
      <c r="BZ117" s="1014"/>
      <c r="CA117" s="1014" t="s">
        <v>458</v>
      </c>
      <c r="CB117" s="1014"/>
      <c r="CC117" s="1014"/>
      <c r="CD117" s="1014"/>
      <c r="CE117" s="1014"/>
      <c r="CF117" s="1008" t="s">
        <v>458</v>
      </c>
      <c r="CG117" s="1009"/>
      <c r="CH117" s="1009"/>
      <c r="CI117" s="1009"/>
      <c r="CJ117" s="1009"/>
      <c r="CK117" s="1039"/>
      <c r="CL117" s="1040"/>
      <c r="CM117" s="1010" t="s">
        <v>459</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458</v>
      </c>
      <c r="DH117" s="1053"/>
      <c r="DI117" s="1053"/>
      <c r="DJ117" s="1053"/>
      <c r="DK117" s="1054"/>
      <c r="DL117" s="1055" t="s">
        <v>458</v>
      </c>
      <c r="DM117" s="1053"/>
      <c r="DN117" s="1053"/>
      <c r="DO117" s="1053"/>
      <c r="DP117" s="1054"/>
      <c r="DQ117" s="1055" t="s">
        <v>458</v>
      </c>
      <c r="DR117" s="1053"/>
      <c r="DS117" s="1053"/>
      <c r="DT117" s="1053"/>
      <c r="DU117" s="1054"/>
      <c r="DV117" s="1056" t="s">
        <v>458</v>
      </c>
      <c r="DW117" s="1057"/>
      <c r="DX117" s="1057"/>
      <c r="DY117" s="1057"/>
      <c r="DZ117" s="1058"/>
    </row>
    <row r="118" spans="1:130" s="247" customFormat="1" ht="26.25" customHeight="1" x14ac:dyDescent="0.15">
      <c r="A118" s="998" t="s">
        <v>430</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428</v>
      </c>
      <c r="AB118" s="979"/>
      <c r="AC118" s="979"/>
      <c r="AD118" s="979"/>
      <c r="AE118" s="980"/>
      <c r="AF118" s="978" t="s">
        <v>305</v>
      </c>
      <c r="AG118" s="979"/>
      <c r="AH118" s="979"/>
      <c r="AI118" s="979"/>
      <c r="AJ118" s="980"/>
      <c r="AK118" s="978" t="s">
        <v>304</v>
      </c>
      <c r="AL118" s="979"/>
      <c r="AM118" s="979"/>
      <c r="AN118" s="979"/>
      <c r="AO118" s="980"/>
      <c r="AP118" s="1065" t="s">
        <v>429</v>
      </c>
      <c r="AQ118" s="1066"/>
      <c r="AR118" s="1066"/>
      <c r="AS118" s="1066"/>
      <c r="AT118" s="1067"/>
      <c r="AU118" s="994"/>
      <c r="AV118" s="995"/>
      <c r="AW118" s="995"/>
      <c r="AX118" s="995"/>
      <c r="AY118" s="995"/>
      <c r="AZ118" s="1068" t="s">
        <v>460</v>
      </c>
      <c r="BA118" s="1059"/>
      <c r="BB118" s="1059"/>
      <c r="BC118" s="1059"/>
      <c r="BD118" s="1059"/>
      <c r="BE118" s="1059"/>
      <c r="BF118" s="1059"/>
      <c r="BG118" s="1059"/>
      <c r="BH118" s="1059"/>
      <c r="BI118" s="1059"/>
      <c r="BJ118" s="1059"/>
      <c r="BK118" s="1059"/>
      <c r="BL118" s="1059"/>
      <c r="BM118" s="1059"/>
      <c r="BN118" s="1059"/>
      <c r="BO118" s="1059"/>
      <c r="BP118" s="1060"/>
      <c r="BQ118" s="1091" t="s">
        <v>458</v>
      </c>
      <c r="BR118" s="1092"/>
      <c r="BS118" s="1092"/>
      <c r="BT118" s="1092"/>
      <c r="BU118" s="1092"/>
      <c r="BV118" s="1092" t="s">
        <v>458</v>
      </c>
      <c r="BW118" s="1092"/>
      <c r="BX118" s="1092"/>
      <c r="BY118" s="1092"/>
      <c r="BZ118" s="1092"/>
      <c r="CA118" s="1092" t="s">
        <v>458</v>
      </c>
      <c r="CB118" s="1092"/>
      <c r="CC118" s="1092"/>
      <c r="CD118" s="1092"/>
      <c r="CE118" s="1092"/>
      <c r="CF118" s="1008" t="s">
        <v>458</v>
      </c>
      <c r="CG118" s="1009"/>
      <c r="CH118" s="1009"/>
      <c r="CI118" s="1009"/>
      <c r="CJ118" s="1009"/>
      <c r="CK118" s="1039"/>
      <c r="CL118" s="1040"/>
      <c r="CM118" s="1010" t="s">
        <v>461</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458</v>
      </c>
      <c r="DH118" s="1053"/>
      <c r="DI118" s="1053"/>
      <c r="DJ118" s="1053"/>
      <c r="DK118" s="1054"/>
      <c r="DL118" s="1055" t="s">
        <v>458</v>
      </c>
      <c r="DM118" s="1053"/>
      <c r="DN118" s="1053"/>
      <c r="DO118" s="1053"/>
      <c r="DP118" s="1054"/>
      <c r="DQ118" s="1055" t="s">
        <v>458</v>
      </c>
      <c r="DR118" s="1053"/>
      <c r="DS118" s="1053"/>
      <c r="DT118" s="1053"/>
      <c r="DU118" s="1054"/>
      <c r="DV118" s="1056" t="s">
        <v>458</v>
      </c>
      <c r="DW118" s="1057"/>
      <c r="DX118" s="1057"/>
      <c r="DY118" s="1057"/>
      <c r="DZ118" s="1058"/>
    </row>
    <row r="119" spans="1:130" s="247" customFormat="1" ht="26.25" customHeight="1" x14ac:dyDescent="0.15">
      <c r="A119" s="1152" t="s">
        <v>433</v>
      </c>
      <c r="B119" s="1038"/>
      <c r="C119" s="1017" t="s">
        <v>434</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458</v>
      </c>
      <c r="AB119" s="986"/>
      <c r="AC119" s="986"/>
      <c r="AD119" s="986"/>
      <c r="AE119" s="987"/>
      <c r="AF119" s="988" t="s">
        <v>458</v>
      </c>
      <c r="AG119" s="986"/>
      <c r="AH119" s="986"/>
      <c r="AI119" s="986"/>
      <c r="AJ119" s="987"/>
      <c r="AK119" s="988" t="s">
        <v>458</v>
      </c>
      <c r="AL119" s="986"/>
      <c r="AM119" s="986"/>
      <c r="AN119" s="986"/>
      <c r="AO119" s="987"/>
      <c r="AP119" s="989" t="s">
        <v>458</v>
      </c>
      <c r="AQ119" s="990"/>
      <c r="AR119" s="990"/>
      <c r="AS119" s="990"/>
      <c r="AT119" s="991"/>
      <c r="AU119" s="996"/>
      <c r="AV119" s="997"/>
      <c r="AW119" s="997"/>
      <c r="AX119" s="997"/>
      <c r="AY119" s="997"/>
      <c r="AZ119" s="278" t="s">
        <v>184</v>
      </c>
      <c r="BA119" s="278"/>
      <c r="BB119" s="278"/>
      <c r="BC119" s="278"/>
      <c r="BD119" s="278"/>
      <c r="BE119" s="278"/>
      <c r="BF119" s="278"/>
      <c r="BG119" s="278"/>
      <c r="BH119" s="278"/>
      <c r="BI119" s="278"/>
      <c r="BJ119" s="278"/>
      <c r="BK119" s="278"/>
      <c r="BL119" s="278"/>
      <c r="BM119" s="278"/>
      <c r="BN119" s="278"/>
      <c r="BO119" s="1069" t="s">
        <v>462</v>
      </c>
      <c r="BP119" s="1100"/>
      <c r="BQ119" s="1091">
        <v>45587394</v>
      </c>
      <c r="BR119" s="1092"/>
      <c r="BS119" s="1092"/>
      <c r="BT119" s="1092"/>
      <c r="BU119" s="1092"/>
      <c r="BV119" s="1092">
        <v>43897754</v>
      </c>
      <c r="BW119" s="1092"/>
      <c r="BX119" s="1092"/>
      <c r="BY119" s="1092"/>
      <c r="BZ119" s="1092"/>
      <c r="CA119" s="1092">
        <v>42612192</v>
      </c>
      <c r="CB119" s="1092"/>
      <c r="CC119" s="1092"/>
      <c r="CD119" s="1092"/>
      <c r="CE119" s="1092"/>
      <c r="CF119" s="1093"/>
      <c r="CG119" s="1094"/>
      <c r="CH119" s="1094"/>
      <c r="CI119" s="1094"/>
      <c r="CJ119" s="1095"/>
      <c r="CK119" s="1041"/>
      <c r="CL119" s="1042"/>
      <c r="CM119" s="1096" t="s">
        <v>463</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458</v>
      </c>
      <c r="DH119" s="1078"/>
      <c r="DI119" s="1078"/>
      <c r="DJ119" s="1078"/>
      <c r="DK119" s="1079"/>
      <c r="DL119" s="1077" t="s">
        <v>458</v>
      </c>
      <c r="DM119" s="1078"/>
      <c r="DN119" s="1078"/>
      <c r="DO119" s="1078"/>
      <c r="DP119" s="1079"/>
      <c r="DQ119" s="1077" t="s">
        <v>458</v>
      </c>
      <c r="DR119" s="1078"/>
      <c r="DS119" s="1078"/>
      <c r="DT119" s="1078"/>
      <c r="DU119" s="1079"/>
      <c r="DV119" s="1080" t="s">
        <v>458</v>
      </c>
      <c r="DW119" s="1081"/>
      <c r="DX119" s="1081"/>
      <c r="DY119" s="1081"/>
      <c r="DZ119" s="1082"/>
    </row>
    <row r="120" spans="1:130" s="247" customFormat="1" ht="26.25" customHeight="1" x14ac:dyDescent="0.15">
      <c r="A120" s="1153"/>
      <c r="B120" s="1040"/>
      <c r="C120" s="1010" t="s">
        <v>439</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458</v>
      </c>
      <c r="AB120" s="1053"/>
      <c r="AC120" s="1053"/>
      <c r="AD120" s="1053"/>
      <c r="AE120" s="1054"/>
      <c r="AF120" s="1055" t="s">
        <v>458</v>
      </c>
      <c r="AG120" s="1053"/>
      <c r="AH120" s="1053"/>
      <c r="AI120" s="1053"/>
      <c r="AJ120" s="1054"/>
      <c r="AK120" s="1055" t="s">
        <v>458</v>
      </c>
      <c r="AL120" s="1053"/>
      <c r="AM120" s="1053"/>
      <c r="AN120" s="1053"/>
      <c r="AO120" s="1054"/>
      <c r="AP120" s="1056" t="s">
        <v>458</v>
      </c>
      <c r="AQ120" s="1057"/>
      <c r="AR120" s="1057"/>
      <c r="AS120" s="1057"/>
      <c r="AT120" s="1058"/>
      <c r="AU120" s="1083" t="s">
        <v>464</v>
      </c>
      <c r="AV120" s="1084"/>
      <c r="AW120" s="1084"/>
      <c r="AX120" s="1084"/>
      <c r="AY120" s="1085"/>
      <c r="AZ120" s="1034" t="s">
        <v>465</v>
      </c>
      <c r="BA120" s="983"/>
      <c r="BB120" s="983"/>
      <c r="BC120" s="983"/>
      <c r="BD120" s="983"/>
      <c r="BE120" s="983"/>
      <c r="BF120" s="983"/>
      <c r="BG120" s="983"/>
      <c r="BH120" s="983"/>
      <c r="BI120" s="983"/>
      <c r="BJ120" s="983"/>
      <c r="BK120" s="983"/>
      <c r="BL120" s="983"/>
      <c r="BM120" s="983"/>
      <c r="BN120" s="983"/>
      <c r="BO120" s="983"/>
      <c r="BP120" s="984"/>
      <c r="BQ120" s="1020">
        <v>11121341</v>
      </c>
      <c r="BR120" s="1021"/>
      <c r="BS120" s="1021"/>
      <c r="BT120" s="1021"/>
      <c r="BU120" s="1021"/>
      <c r="BV120" s="1021">
        <v>12191816</v>
      </c>
      <c r="BW120" s="1021"/>
      <c r="BX120" s="1021"/>
      <c r="BY120" s="1021"/>
      <c r="BZ120" s="1021"/>
      <c r="CA120" s="1021">
        <v>11290099</v>
      </c>
      <c r="CB120" s="1021"/>
      <c r="CC120" s="1021"/>
      <c r="CD120" s="1021"/>
      <c r="CE120" s="1021"/>
      <c r="CF120" s="1035">
        <v>58.8</v>
      </c>
      <c r="CG120" s="1036"/>
      <c r="CH120" s="1036"/>
      <c r="CI120" s="1036"/>
      <c r="CJ120" s="1036"/>
      <c r="CK120" s="1101" t="s">
        <v>466</v>
      </c>
      <c r="CL120" s="1102"/>
      <c r="CM120" s="1102"/>
      <c r="CN120" s="1102"/>
      <c r="CO120" s="1103"/>
      <c r="CP120" s="1109" t="s">
        <v>467</v>
      </c>
      <c r="CQ120" s="1110"/>
      <c r="CR120" s="1110"/>
      <c r="CS120" s="1110"/>
      <c r="CT120" s="1110"/>
      <c r="CU120" s="1110"/>
      <c r="CV120" s="1110"/>
      <c r="CW120" s="1110"/>
      <c r="CX120" s="1110"/>
      <c r="CY120" s="1110"/>
      <c r="CZ120" s="1110"/>
      <c r="DA120" s="1110"/>
      <c r="DB120" s="1110"/>
      <c r="DC120" s="1110"/>
      <c r="DD120" s="1110"/>
      <c r="DE120" s="1110"/>
      <c r="DF120" s="1111"/>
      <c r="DG120" s="1020">
        <v>9128766</v>
      </c>
      <c r="DH120" s="1021"/>
      <c r="DI120" s="1021"/>
      <c r="DJ120" s="1021"/>
      <c r="DK120" s="1021"/>
      <c r="DL120" s="1021">
        <v>8569212</v>
      </c>
      <c r="DM120" s="1021"/>
      <c r="DN120" s="1021"/>
      <c r="DO120" s="1021"/>
      <c r="DP120" s="1021"/>
      <c r="DQ120" s="1021">
        <v>7917191</v>
      </c>
      <c r="DR120" s="1021"/>
      <c r="DS120" s="1021"/>
      <c r="DT120" s="1021"/>
      <c r="DU120" s="1021"/>
      <c r="DV120" s="1022">
        <v>41.3</v>
      </c>
      <c r="DW120" s="1022"/>
      <c r="DX120" s="1022"/>
      <c r="DY120" s="1022"/>
      <c r="DZ120" s="1023"/>
    </row>
    <row r="121" spans="1:130" s="247" customFormat="1" ht="26.25" customHeight="1" x14ac:dyDescent="0.15">
      <c r="A121" s="1153"/>
      <c r="B121" s="1040"/>
      <c r="C121" s="1061" t="s">
        <v>468</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458</v>
      </c>
      <c r="AB121" s="1053"/>
      <c r="AC121" s="1053"/>
      <c r="AD121" s="1053"/>
      <c r="AE121" s="1054"/>
      <c r="AF121" s="1055" t="s">
        <v>458</v>
      </c>
      <c r="AG121" s="1053"/>
      <c r="AH121" s="1053"/>
      <c r="AI121" s="1053"/>
      <c r="AJ121" s="1054"/>
      <c r="AK121" s="1055" t="s">
        <v>458</v>
      </c>
      <c r="AL121" s="1053"/>
      <c r="AM121" s="1053"/>
      <c r="AN121" s="1053"/>
      <c r="AO121" s="1054"/>
      <c r="AP121" s="1056" t="s">
        <v>458</v>
      </c>
      <c r="AQ121" s="1057"/>
      <c r="AR121" s="1057"/>
      <c r="AS121" s="1057"/>
      <c r="AT121" s="1058"/>
      <c r="AU121" s="1086"/>
      <c r="AV121" s="1087"/>
      <c r="AW121" s="1087"/>
      <c r="AX121" s="1087"/>
      <c r="AY121" s="1088"/>
      <c r="AZ121" s="1043" t="s">
        <v>469</v>
      </c>
      <c r="BA121" s="1044"/>
      <c r="BB121" s="1044"/>
      <c r="BC121" s="1044"/>
      <c r="BD121" s="1044"/>
      <c r="BE121" s="1044"/>
      <c r="BF121" s="1044"/>
      <c r="BG121" s="1044"/>
      <c r="BH121" s="1044"/>
      <c r="BI121" s="1044"/>
      <c r="BJ121" s="1044"/>
      <c r="BK121" s="1044"/>
      <c r="BL121" s="1044"/>
      <c r="BM121" s="1044"/>
      <c r="BN121" s="1044"/>
      <c r="BO121" s="1044"/>
      <c r="BP121" s="1045"/>
      <c r="BQ121" s="1013">
        <v>4401055</v>
      </c>
      <c r="BR121" s="1014"/>
      <c r="BS121" s="1014"/>
      <c r="BT121" s="1014"/>
      <c r="BU121" s="1014"/>
      <c r="BV121" s="1014">
        <v>4145781</v>
      </c>
      <c r="BW121" s="1014"/>
      <c r="BX121" s="1014"/>
      <c r="BY121" s="1014"/>
      <c r="BZ121" s="1014"/>
      <c r="CA121" s="1014">
        <v>3853921</v>
      </c>
      <c r="CB121" s="1014"/>
      <c r="CC121" s="1014"/>
      <c r="CD121" s="1014"/>
      <c r="CE121" s="1014"/>
      <c r="CF121" s="1008">
        <v>20.100000000000001</v>
      </c>
      <c r="CG121" s="1009"/>
      <c r="CH121" s="1009"/>
      <c r="CI121" s="1009"/>
      <c r="CJ121" s="1009"/>
      <c r="CK121" s="1104"/>
      <c r="CL121" s="1105"/>
      <c r="CM121" s="1105"/>
      <c r="CN121" s="1105"/>
      <c r="CO121" s="1106"/>
      <c r="CP121" s="1114" t="s">
        <v>470</v>
      </c>
      <c r="CQ121" s="1115"/>
      <c r="CR121" s="1115"/>
      <c r="CS121" s="1115"/>
      <c r="CT121" s="1115"/>
      <c r="CU121" s="1115"/>
      <c r="CV121" s="1115"/>
      <c r="CW121" s="1115"/>
      <c r="CX121" s="1115"/>
      <c r="CY121" s="1115"/>
      <c r="CZ121" s="1115"/>
      <c r="DA121" s="1115"/>
      <c r="DB121" s="1115"/>
      <c r="DC121" s="1115"/>
      <c r="DD121" s="1115"/>
      <c r="DE121" s="1115"/>
      <c r="DF121" s="1116"/>
      <c r="DG121" s="1013">
        <v>1646776</v>
      </c>
      <c r="DH121" s="1014"/>
      <c r="DI121" s="1014"/>
      <c r="DJ121" s="1014"/>
      <c r="DK121" s="1014"/>
      <c r="DL121" s="1014">
        <v>1570035</v>
      </c>
      <c r="DM121" s="1014"/>
      <c r="DN121" s="1014"/>
      <c r="DO121" s="1014"/>
      <c r="DP121" s="1014"/>
      <c r="DQ121" s="1014">
        <v>1400940</v>
      </c>
      <c r="DR121" s="1014"/>
      <c r="DS121" s="1014"/>
      <c r="DT121" s="1014"/>
      <c r="DU121" s="1014"/>
      <c r="DV121" s="1015">
        <v>7.3</v>
      </c>
      <c r="DW121" s="1015"/>
      <c r="DX121" s="1015"/>
      <c r="DY121" s="1015"/>
      <c r="DZ121" s="1016"/>
    </row>
    <row r="122" spans="1:130" s="247" customFormat="1" ht="26.25" customHeight="1" x14ac:dyDescent="0.15">
      <c r="A122" s="1153"/>
      <c r="B122" s="1040"/>
      <c r="C122" s="1010" t="s">
        <v>449</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458</v>
      </c>
      <c r="AB122" s="1053"/>
      <c r="AC122" s="1053"/>
      <c r="AD122" s="1053"/>
      <c r="AE122" s="1054"/>
      <c r="AF122" s="1055" t="s">
        <v>458</v>
      </c>
      <c r="AG122" s="1053"/>
      <c r="AH122" s="1053"/>
      <c r="AI122" s="1053"/>
      <c r="AJ122" s="1054"/>
      <c r="AK122" s="1055" t="s">
        <v>458</v>
      </c>
      <c r="AL122" s="1053"/>
      <c r="AM122" s="1053"/>
      <c r="AN122" s="1053"/>
      <c r="AO122" s="1054"/>
      <c r="AP122" s="1056" t="s">
        <v>458</v>
      </c>
      <c r="AQ122" s="1057"/>
      <c r="AR122" s="1057"/>
      <c r="AS122" s="1057"/>
      <c r="AT122" s="1058"/>
      <c r="AU122" s="1086"/>
      <c r="AV122" s="1087"/>
      <c r="AW122" s="1087"/>
      <c r="AX122" s="1087"/>
      <c r="AY122" s="1088"/>
      <c r="AZ122" s="1068" t="s">
        <v>471</v>
      </c>
      <c r="BA122" s="1059"/>
      <c r="BB122" s="1059"/>
      <c r="BC122" s="1059"/>
      <c r="BD122" s="1059"/>
      <c r="BE122" s="1059"/>
      <c r="BF122" s="1059"/>
      <c r="BG122" s="1059"/>
      <c r="BH122" s="1059"/>
      <c r="BI122" s="1059"/>
      <c r="BJ122" s="1059"/>
      <c r="BK122" s="1059"/>
      <c r="BL122" s="1059"/>
      <c r="BM122" s="1059"/>
      <c r="BN122" s="1059"/>
      <c r="BO122" s="1059"/>
      <c r="BP122" s="1060"/>
      <c r="BQ122" s="1091">
        <v>34913105</v>
      </c>
      <c r="BR122" s="1092"/>
      <c r="BS122" s="1092"/>
      <c r="BT122" s="1092"/>
      <c r="BU122" s="1092"/>
      <c r="BV122" s="1092">
        <v>34041404</v>
      </c>
      <c r="BW122" s="1092"/>
      <c r="BX122" s="1092"/>
      <c r="BY122" s="1092"/>
      <c r="BZ122" s="1092"/>
      <c r="CA122" s="1092">
        <v>33218438</v>
      </c>
      <c r="CB122" s="1092"/>
      <c r="CC122" s="1092"/>
      <c r="CD122" s="1092"/>
      <c r="CE122" s="1092"/>
      <c r="CF122" s="1112">
        <v>173.1</v>
      </c>
      <c r="CG122" s="1113"/>
      <c r="CH122" s="1113"/>
      <c r="CI122" s="1113"/>
      <c r="CJ122" s="1113"/>
      <c r="CK122" s="1104"/>
      <c r="CL122" s="1105"/>
      <c r="CM122" s="1105"/>
      <c r="CN122" s="1105"/>
      <c r="CO122" s="1106"/>
      <c r="CP122" s="1114" t="s">
        <v>472</v>
      </c>
      <c r="CQ122" s="1115"/>
      <c r="CR122" s="1115"/>
      <c r="CS122" s="1115"/>
      <c r="CT122" s="1115"/>
      <c r="CU122" s="1115"/>
      <c r="CV122" s="1115"/>
      <c r="CW122" s="1115"/>
      <c r="CX122" s="1115"/>
      <c r="CY122" s="1115"/>
      <c r="CZ122" s="1115"/>
      <c r="DA122" s="1115"/>
      <c r="DB122" s="1115"/>
      <c r="DC122" s="1115"/>
      <c r="DD122" s="1115"/>
      <c r="DE122" s="1115"/>
      <c r="DF122" s="1116"/>
      <c r="DG122" s="1013">
        <v>476688</v>
      </c>
      <c r="DH122" s="1014"/>
      <c r="DI122" s="1014"/>
      <c r="DJ122" s="1014"/>
      <c r="DK122" s="1014"/>
      <c r="DL122" s="1014">
        <v>526213</v>
      </c>
      <c r="DM122" s="1014"/>
      <c r="DN122" s="1014"/>
      <c r="DO122" s="1014"/>
      <c r="DP122" s="1014"/>
      <c r="DQ122" s="1014">
        <v>874480</v>
      </c>
      <c r="DR122" s="1014"/>
      <c r="DS122" s="1014"/>
      <c r="DT122" s="1014"/>
      <c r="DU122" s="1014"/>
      <c r="DV122" s="1015">
        <v>4.5999999999999996</v>
      </c>
      <c r="DW122" s="1015"/>
      <c r="DX122" s="1015"/>
      <c r="DY122" s="1015"/>
      <c r="DZ122" s="1016"/>
    </row>
    <row r="123" spans="1:130" s="247" customFormat="1" ht="26.25" customHeight="1" x14ac:dyDescent="0.15">
      <c r="A123" s="1153"/>
      <c r="B123" s="1040"/>
      <c r="C123" s="1010" t="s">
        <v>455</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458</v>
      </c>
      <c r="AB123" s="1053"/>
      <c r="AC123" s="1053"/>
      <c r="AD123" s="1053"/>
      <c r="AE123" s="1054"/>
      <c r="AF123" s="1055" t="s">
        <v>458</v>
      </c>
      <c r="AG123" s="1053"/>
      <c r="AH123" s="1053"/>
      <c r="AI123" s="1053"/>
      <c r="AJ123" s="1054"/>
      <c r="AK123" s="1055" t="s">
        <v>458</v>
      </c>
      <c r="AL123" s="1053"/>
      <c r="AM123" s="1053"/>
      <c r="AN123" s="1053"/>
      <c r="AO123" s="1054"/>
      <c r="AP123" s="1056" t="s">
        <v>458</v>
      </c>
      <c r="AQ123" s="1057"/>
      <c r="AR123" s="1057"/>
      <c r="AS123" s="1057"/>
      <c r="AT123" s="1058"/>
      <c r="AU123" s="1089"/>
      <c r="AV123" s="1090"/>
      <c r="AW123" s="1090"/>
      <c r="AX123" s="1090"/>
      <c r="AY123" s="1090"/>
      <c r="AZ123" s="278" t="s">
        <v>184</v>
      </c>
      <c r="BA123" s="278"/>
      <c r="BB123" s="278"/>
      <c r="BC123" s="278"/>
      <c r="BD123" s="278"/>
      <c r="BE123" s="278"/>
      <c r="BF123" s="278"/>
      <c r="BG123" s="278"/>
      <c r="BH123" s="278"/>
      <c r="BI123" s="278"/>
      <c r="BJ123" s="278"/>
      <c r="BK123" s="278"/>
      <c r="BL123" s="278"/>
      <c r="BM123" s="278"/>
      <c r="BN123" s="278"/>
      <c r="BO123" s="1069" t="s">
        <v>473</v>
      </c>
      <c r="BP123" s="1100"/>
      <c r="BQ123" s="1159">
        <v>50435501</v>
      </c>
      <c r="BR123" s="1160"/>
      <c r="BS123" s="1160"/>
      <c r="BT123" s="1160"/>
      <c r="BU123" s="1160"/>
      <c r="BV123" s="1160">
        <v>50379001</v>
      </c>
      <c r="BW123" s="1160"/>
      <c r="BX123" s="1160"/>
      <c r="BY123" s="1160"/>
      <c r="BZ123" s="1160"/>
      <c r="CA123" s="1160">
        <v>48362458</v>
      </c>
      <c r="CB123" s="1160"/>
      <c r="CC123" s="1160"/>
      <c r="CD123" s="1160"/>
      <c r="CE123" s="1160"/>
      <c r="CF123" s="1093"/>
      <c r="CG123" s="1094"/>
      <c r="CH123" s="1094"/>
      <c r="CI123" s="1094"/>
      <c r="CJ123" s="1095"/>
      <c r="CK123" s="1104"/>
      <c r="CL123" s="1105"/>
      <c r="CM123" s="1105"/>
      <c r="CN123" s="1105"/>
      <c r="CO123" s="1106"/>
      <c r="CP123" s="1114" t="s">
        <v>474</v>
      </c>
      <c r="CQ123" s="1115"/>
      <c r="CR123" s="1115"/>
      <c r="CS123" s="1115"/>
      <c r="CT123" s="1115"/>
      <c r="CU123" s="1115"/>
      <c r="CV123" s="1115"/>
      <c r="CW123" s="1115"/>
      <c r="CX123" s="1115"/>
      <c r="CY123" s="1115"/>
      <c r="CZ123" s="1115"/>
      <c r="DA123" s="1115"/>
      <c r="DB123" s="1115"/>
      <c r="DC123" s="1115"/>
      <c r="DD123" s="1115"/>
      <c r="DE123" s="1115"/>
      <c r="DF123" s="1116"/>
      <c r="DG123" s="1052" t="s">
        <v>475</v>
      </c>
      <c r="DH123" s="1053"/>
      <c r="DI123" s="1053"/>
      <c r="DJ123" s="1053"/>
      <c r="DK123" s="1054"/>
      <c r="DL123" s="1055" t="s">
        <v>458</v>
      </c>
      <c r="DM123" s="1053"/>
      <c r="DN123" s="1053"/>
      <c r="DO123" s="1053"/>
      <c r="DP123" s="1054"/>
      <c r="DQ123" s="1055" t="s">
        <v>458</v>
      </c>
      <c r="DR123" s="1053"/>
      <c r="DS123" s="1053"/>
      <c r="DT123" s="1053"/>
      <c r="DU123" s="1054"/>
      <c r="DV123" s="1056" t="s">
        <v>458</v>
      </c>
      <c r="DW123" s="1057"/>
      <c r="DX123" s="1057"/>
      <c r="DY123" s="1057"/>
      <c r="DZ123" s="1058"/>
    </row>
    <row r="124" spans="1:130" s="247" customFormat="1" ht="26.25" customHeight="1" thickBot="1" x14ac:dyDescent="0.2">
      <c r="A124" s="1153"/>
      <c r="B124" s="1040"/>
      <c r="C124" s="1010" t="s">
        <v>459</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458</v>
      </c>
      <c r="AB124" s="1053"/>
      <c r="AC124" s="1053"/>
      <c r="AD124" s="1053"/>
      <c r="AE124" s="1054"/>
      <c r="AF124" s="1055" t="s">
        <v>475</v>
      </c>
      <c r="AG124" s="1053"/>
      <c r="AH124" s="1053"/>
      <c r="AI124" s="1053"/>
      <c r="AJ124" s="1054"/>
      <c r="AK124" s="1055" t="s">
        <v>475</v>
      </c>
      <c r="AL124" s="1053"/>
      <c r="AM124" s="1053"/>
      <c r="AN124" s="1053"/>
      <c r="AO124" s="1054"/>
      <c r="AP124" s="1056" t="s">
        <v>475</v>
      </c>
      <c r="AQ124" s="1057"/>
      <c r="AR124" s="1057"/>
      <c r="AS124" s="1057"/>
      <c r="AT124" s="1058"/>
      <c r="AU124" s="1155" t="s">
        <v>476</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475</v>
      </c>
      <c r="BR124" s="1122"/>
      <c r="BS124" s="1122"/>
      <c r="BT124" s="1122"/>
      <c r="BU124" s="1122"/>
      <c r="BV124" s="1122" t="s">
        <v>475</v>
      </c>
      <c r="BW124" s="1122"/>
      <c r="BX124" s="1122"/>
      <c r="BY124" s="1122"/>
      <c r="BZ124" s="1122"/>
      <c r="CA124" s="1122" t="s">
        <v>475</v>
      </c>
      <c r="CB124" s="1122"/>
      <c r="CC124" s="1122"/>
      <c r="CD124" s="1122"/>
      <c r="CE124" s="1122"/>
      <c r="CF124" s="1123"/>
      <c r="CG124" s="1124"/>
      <c r="CH124" s="1124"/>
      <c r="CI124" s="1124"/>
      <c r="CJ124" s="1125"/>
      <c r="CK124" s="1107"/>
      <c r="CL124" s="1107"/>
      <c r="CM124" s="1107"/>
      <c r="CN124" s="1107"/>
      <c r="CO124" s="1108"/>
      <c r="CP124" s="1114" t="s">
        <v>477</v>
      </c>
      <c r="CQ124" s="1115"/>
      <c r="CR124" s="1115"/>
      <c r="CS124" s="1115"/>
      <c r="CT124" s="1115"/>
      <c r="CU124" s="1115"/>
      <c r="CV124" s="1115"/>
      <c r="CW124" s="1115"/>
      <c r="CX124" s="1115"/>
      <c r="CY124" s="1115"/>
      <c r="CZ124" s="1115"/>
      <c r="DA124" s="1115"/>
      <c r="DB124" s="1115"/>
      <c r="DC124" s="1115"/>
      <c r="DD124" s="1115"/>
      <c r="DE124" s="1115"/>
      <c r="DF124" s="1116"/>
      <c r="DG124" s="1099" t="s">
        <v>478</v>
      </c>
      <c r="DH124" s="1078"/>
      <c r="DI124" s="1078"/>
      <c r="DJ124" s="1078"/>
      <c r="DK124" s="1079"/>
      <c r="DL124" s="1077" t="s">
        <v>479</v>
      </c>
      <c r="DM124" s="1078"/>
      <c r="DN124" s="1078"/>
      <c r="DO124" s="1078"/>
      <c r="DP124" s="1079"/>
      <c r="DQ124" s="1077" t="s">
        <v>478</v>
      </c>
      <c r="DR124" s="1078"/>
      <c r="DS124" s="1078"/>
      <c r="DT124" s="1078"/>
      <c r="DU124" s="1079"/>
      <c r="DV124" s="1080" t="s">
        <v>478</v>
      </c>
      <c r="DW124" s="1081"/>
      <c r="DX124" s="1081"/>
      <c r="DY124" s="1081"/>
      <c r="DZ124" s="1082"/>
    </row>
    <row r="125" spans="1:130" s="247" customFormat="1" ht="26.25" customHeight="1" x14ac:dyDescent="0.15">
      <c r="A125" s="1153"/>
      <c r="B125" s="1040"/>
      <c r="C125" s="1010" t="s">
        <v>461</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479</v>
      </c>
      <c r="AB125" s="1053"/>
      <c r="AC125" s="1053"/>
      <c r="AD125" s="1053"/>
      <c r="AE125" s="1054"/>
      <c r="AF125" s="1055" t="s">
        <v>478</v>
      </c>
      <c r="AG125" s="1053"/>
      <c r="AH125" s="1053"/>
      <c r="AI125" s="1053"/>
      <c r="AJ125" s="1054"/>
      <c r="AK125" s="1055" t="s">
        <v>478</v>
      </c>
      <c r="AL125" s="1053"/>
      <c r="AM125" s="1053"/>
      <c r="AN125" s="1053"/>
      <c r="AO125" s="1054"/>
      <c r="AP125" s="1056" t="s">
        <v>478</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480</v>
      </c>
      <c r="CL125" s="1102"/>
      <c r="CM125" s="1102"/>
      <c r="CN125" s="1102"/>
      <c r="CO125" s="1103"/>
      <c r="CP125" s="1034" t="s">
        <v>481</v>
      </c>
      <c r="CQ125" s="983"/>
      <c r="CR125" s="983"/>
      <c r="CS125" s="983"/>
      <c r="CT125" s="983"/>
      <c r="CU125" s="983"/>
      <c r="CV125" s="983"/>
      <c r="CW125" s="983"/>
      <c r="CX125" s="983"/>
      <c r="CY125" s="983"/>
      <c r="CZ125" s="983"/>
      <c r="DA125" s="983"/>
      <c r="DB125" s="983"/>
      <c r="DC125" s="983"/>
      <c r="DD125" s="983"/>
      <c r="DE125" s="983"/>
      <c r="DF125" s="984"/>
      <c r="DG125" s="1020" t="s">
        <v>478</v>
      </c>
      <c r="DH125" s="1021"/>
      <c r="DI125" s="1021"/>
      <c r="DJ125" s="1021"/>
      <c r="DK125" s="1021"/>
      <c r="DL125" s="1021" t="s">
        <v>479</v>
      </c>
      <c r="DM125" s="1021"/>
      <c r="DN125" s="1021"/>
      <c r="DO125" s="1021"/>
      <c r="DP125" s="1021"/>
      <c r="DQ125" s="1021" t="s">
        <v>478</v>
      </c>
      <c r="DR125" s="1021"/>
      <c r="DS125" s="1021"/>
      <c r="DT125" s="1021"/>
      <c r="DU125" s="1021"/>
      <c r="DV125" s="1022" t="s">
        <v>479</v>
      </c>
      <c r="DW125" s="1022"/>
      <c r="DX125" s="1022"/>
      <c r="DY125" s="1022"/>
      <c r="DZ125" s="1023"/>
    </row>
    <row r="126" spans="1:130" s="247" customFormat="1" ht="26.25" customHeight="1" thickBot="1" x14ac:dyDescent="0.2">
      <c r="A126" s="1153"/>
      <c r="B126" s="1040"/>
      <c r="C126" s="1010" t="s">
        <v>463</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478</v>
      </c>
      <c r="AB126" s="1053"/>
      <c r="AC126" s="1053"/>
      <c r="AD126" s="1053"/>
      <c r="AE126" s="1054"/>
      <c r="AF126" s="1055" t="s">
        <v>478</v>
      </c>
      <c r="AG126" s="1053"/>
      <c r="AH126" s="1053"/>
      <c r="AI126" s="1053"/>
      <c r="AJ126" s="1054"/>
      <c r="AK126" s="1055" t="s">
        <v>479</v>
      </c>
      <c r="AL126" s="1053"/>
      <c r="AM126" s="1053"/>
      <c r="AN126" s="1053"/>
      <c r="AO126" s="1054"/>
      <c r="AP126" s="1056" t="s">
        <v>478</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482</v>
      </c>
      <c r="CQ126" s="1044"/>
      <c r="CR126" s="1044"/>
      <c r="CS126" s="1044"/>
      <c r="CT126" s="1044"/>
      <c r="CU126" s="1044"/>
      <c r="CV126" s="1044"/>
      <c r="CW126" s="1044"/>
      <c r="CX126" s="1044"/>
      <c r="CY126" s="1044"/>
      <c r="CZ126" s="1044"/>
      <c r="DA126" s="1044"/>
      <c r="DB126" s="1044"/>
      <c r="DC126" s="1044"/>
      <c r="DD126" s="1044"/>
      <c r="DE126" s="1044"/>
      <c r="DF126" s="1045"/>
      <c r="DG126" s="1013" t="s">
        <v>478</v>
      </c>
      <c r="DH126" s="1014"/>
      <c r="DI126" s="1014"/>
      <c r="DJ126" s="1014"/>
      <c r="DK126" s="1014"/>
      <c r="DL126" s="1014" t="s">
        <v>479</v>
      </c>
      <c r="DM126" s="1014"/>
      <c r="DN126" s="1014"/>
      <c r="DO126" s="1014"/>
      <c r="DP126" s="1014"/>
      <c r="DQ126" s="1014" t="s">
        <v>478</v>
      </c>
      <c r="DR126" s="1014"/>
      <c r="DS126" s="1014"/>
      <c r="DT126" s="1014"/>
      <c r="DU126" s="1014"/>
      <c r="DV126" s="1015" t="s">
        <v>479</v>
      </c>
      <c r="DW126" s="1015"/>
      <c r="DX126" s="1015"/>
      <c r="DY126" s="1015"/>
      <c r="DZ126" s="1016"/>
    </row>
    <row r="127" spans="1:130" s="247" customFormat="1" ht="26.25" customHeight="1" x14ac:dyDescent="0.15">
      <c r="A127" s="1154"/>
      <c r="B127" s="1042"/>
      <c r="C127" s="1096" t="s">
        <v>483</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479</v>
      </c>
      <c r="AB127" s="1053"/>
      <c r="AC127" s="1053"/>
      <c r="AD127" s="1053"/>
      <c r="AE127" s="1054"/>
      <c r="AF127" s="1055" t="s">
        <v>478</v>
      </c>
      <c r="AG127" s="1053"/>
      <c r="AH127" s="1053"/>
      <c r="AI127" s="1053"/>
      <c r="AJ127" s="1054"/>
      <c r="AK127" s="1055" t="s">
        <v>478</v>
      </c>
      <c r="AL127" s="1053"/>
      <c r="AM127" s="1053"/>
      <c r="AN127" s="1053"/>
      <c r="AO127" s="1054"/>
      <c r="AP127" s="1056" t="s">
        <v>478</v>
      </c>
      <c r="AQ127" s="1057"/>
      <c r="AR127" s="1057"/>
      <c r="AS127" s="1057"/>
      <c r="AT127" s="1058"/>
      <c r="AU127" s="283"/>
      <c r="AV127" s="283"/>
      <c r="AW127" s="283"/>
      <c r="AX127" s="1126" t="s">
        <v>484</v>
      </c>
      <c r="AY127" s="1127"/>
      <c r="AZ127" s="1127"/>
      <c r="BA127" s="1127"/>
      <c r="BB127" s="1127"/>
      <c r="BC127" s="1127"/>
      <c r="BD127" s="1127"/>
      <c r="BE127" s="1128"/>
      <c r="BF127" s="1129" t="s">
        <v>485</v>
      </c>
      <c r="BG127" s="1127"/>
      <c r="BH127" s="1127"/>
      <c r="BI127" s="1127"/>
      <c r="BJ127" s="1127"/>
      <c r="BK127" s="1127"/>
      <c r="BL127" s="1128"/>
      <c r="BM127" s="1129" t="s">
        <v>486</v>
      </c>
      <c r="BN127" s="1127"/>
      <c r="BO127" s="1127"/>
      <c r="BP127" s="1127"/>
      <c r="BQ127" s="1127"/>
      <c r="BR127" s="1127"/>
      <c r="BS127" s="1128"/>
      <c r="BT127" s="1129" t="s">
        <v>487</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488</v>
      </c>
      <c r="CQ127" s="1044"/>
      <c r="CR127" s="1044"/>
      <c r="CS127" s="1044"/>
      <c r="CT127" s="1044"/>
      <c r="CU127" s="1044"/>
      <c r="CV127" s="1044"/>
      <c r="CW127" s="1044"/>
      <c r="CX127" s="1044"/>
      <c r="CY127" s="1044"/>
      <c r="CZ127" s="1044"/>
      <c r="DA127" s="1044"/>
      <c r="DB127" s="1044"/>
      <c r="DC127" s="1044"/>
      <c r="DD127" s="1044"/>
      <c r="DE127" s="1044"/>
      <c r="DF127" s="1045"/>
      <c r="DG127" s="1013" t="s">
        <v>479</v>
      </c>
      <c r="DH127" s="1014"/>
      <c r="DI127" s="1014"/>
      <c r="DJ127" s="1014"/>
      <c r="DK127" s="1014"/>
      <c r="DL127" s="1014" t="s">
        <v>478</v>
      </c>
      <c r="DM127" s="1014"/>
      <c r="DN127" s="1014"/>
      <c r="DO127" s="1014"/>
      <c r="DP127" s="1014"/>
      <c r="DQ127" s="1014" t="s">
        <v>478</v>
      </c>
      <c r="DR127" s="1014"/>
      <c r="DS127" s="1014"/>
      <c r="DT127" s="1014"/>
      <c r="DU127" s="1014"/>
      <c r="DV127" s="1015" t="s">
        <v>478</v>
      </c>
      <c r="DW127" s="1015"/>
      <c r="DX127" s="1015"/>
      <c r="DY127" s="1015"/>
      <c r="DZ127" s="1016"/>
    </row>
    <row r="128" spans="1:130" s="247" customFormat="1" ht="26.25" customHeight="1" thickBot="1" x14ac:dyDescent="0.2">
      <c r="A128" s="1137" t="s">
        <v>489</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490</v>
      </c>
      <c r="X128" s="1139"/>
      <c r="Y128" s="1139"/>
      <c r="Z128" s="1140"/>
      <c r="AA128" s="1141">
        <v>630828</v>
      </c>
      <c r="AB128" s="1142"/>
      <c r="AC128" s="1142"/>
      <c r="AD128" s="1142"/>
      <c r="AE128" s="1143"/>
      <c r="AF128" s="1144">
        <v>650297</v>
      </c>
      <c r="AG128" s="1142"/>
      <c r="AH128" s="1142"/>
      <c r="AI128" s="1142"/>
      <c r="AJ128" s="1143"/>
      <c r="AK128" s="1144">
        <v>600266</v>
      </c>
      <c r="AL128" s="1142"/>
      <c r="AM128" s="1142"/>
      <c r="AN128" s="1142"/>
      <c r="AO128" s="1143"/>
      <c r="AP128" s="1145"/>
      <c r="AQ128" s="1146"/>
      <c r="AR128" s="1146"/>
      <c r="AS128" s="1146"/>
      <c r="AT128" s="1147"/>
      <c r="AU128" s="283"/>
      <c r="AV128" s="283"/>
      <c r="AW128" s="283"/>
      <c r="AX128" s="982" t="s">
        <v>491</v>
      </c>
      <c r="AY128" s="983"/>
      <c r="AZ128" s="983"/>
      <c r="BA128" s="983"/>
      <c r="BB128" s="983"/>
      <c r="BC128" s="983"/>
      <c r="BD128" s="983"/>
      <c r="BE128" s="984"/>
      <c r="BF128" s="1148" t="s">
        <v>492</v>
      </c>
      <c r="BG128" s="1149"/>
      <c r="BH128" s="1149"/>
      <c r="BI128" s="1149"/>
      <c r="BJ128" s="1149"/>
      <c r="BK128" s="1149"/>
      <c r="BL128" s="1150"/>
      <c r="BM128" s="1148">
        <v>12.25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493</v>
      </c>
      <c r="CQ128" s="1131"/>
      <c r="CR128" s="1131"/>
      <c r="CS128" s="1131"/>
      <c r="CT128" s="1131"/>
      <c r="CU128" s="1131"/>
      <c r="CV128" s="1131"/>
      <c r="CW128" s="1131"/>
      <c r="CX128" s="1131"/>
      <c r="CY128" s="1131"/>
      <c r="CZ128" s="1131"/>
      <c r="DA128" s="1131"/>
      <c r="DB128" s="1131"/>
      <c r="DC128" s="1131"/>
      <c r="DD128" s="1131"/>
      <c r="DE128" s="1131"/>
      <c r="DF128" s="1132"/>
      <c r="DG128" s="1133">
        <v>60000</v>
      </c>
      <c r="DH128" s="1134"/>
      <c r="DI128" s="1134"/>
      <c r="DJ128" s="1134"/>
      <c r="DK128" s="1134"/>
      <c r="DL128" s="1134">
        <v>57000</v>
      </c>
      <c r="DM128" s="1134"/>
      <c r="DN128" s="1134"/>
      <c r="DO128" s="1134"/>
      <c r="DP128" s="1134"/>
      <c r="DQ128" s="1134">
        <v>15000</v>
      </c>
      <c r="DR128" s="1134"/>
      <c r="DS128" s="1134"/>
      <c r="DT128" s="1134"/>
      <c r="DU128" s="1134"/>
      <c r="DV128" s="1135">
        <v>0.1</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494</v>
      </c>
      <c r="X129" s="1168"/>
      <c r="Y129" s="1168"/>
      <c r="Z129" s="1169"/>
      <c r="AA129" s="1052">
        <v>22734533</v>
      </c>
      <c r="AB129" s="1053"/>
      <c r="AC129" s="1053"/>
      <c r="AD129" s="1053"/>
      <c r="AE129" s="1054"/>
      <c r="AF129" s="1055">
        <v>22792571</v>
      </c>
      <c r="AG129" s="1053"/>
      <c r="AH129" s="1053"/>
      <c r="AI129" s="1053"/>
      <c r="AJ129" s="1054"/>
      <c r="AK129" s="1055">
        <v>22765869</v>
      </c>
      <c r="AL129" s="1053"/>
      <c r="AM129" s="1053"/>
      <c r="AN129" s="1053"/>
      <c r="AO129" s="1054"/>
      <c r="AP129" s="1170"/>
      <c r="AQ129" s="1171"/>
      <c r="AR129" s="1171"/>
      <c r="AS129" s="1171"/>
      <c r="AT129" s="1172"/>
      <c r="AU129" s="285"/>
      <c r="AV129" s="285"/>
      <c r="AW129" s="285"/>
      <c r="AX129" s="1161" t="s">
        <v>495</v>
      </c>
      <c r="AY129" s="1044"/>
      <c r="AZ129" s="1044"/>
      <c r="BA129" s="1044"/>
      <c r="BB129" s="1044"/>
      <c r="BC129" s="1044"/>
      <c r="BD129" s="1044"/>
      <c r="BE129" s="1045"/>
      <c r="BF129" s="1162" t="s">
        <v>496</v>
      </c>
      <c r="BG129" s="1163"/>
      <c r="BH129" s="1163"/>
      <c r="BI129" s="1163"/>
      <c r="BJ129" s="1163"/>
      <c r="BK129" s="1163"/>
      <c r="BL129" s="1164"/>
      <c r="BM129" s="1162">
        <v>17.25</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497</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498</v>
      </c>
      <c r="X130" s="1168"/>
      <c r="Y130" s="1168"/>
      <c r="Z130" s="1169"/>
      <c r="AA130" s="1052">
        <v>3534796</v>
      </c>
      <c r="AB130" s="1053"/>
      <c r="AC130" s="1053"/>
      <c r="AD130" s="1053"/>
      <c r="AE130" s="1054"/>
      <c r="AF130" s="1055">
        <v>3540522</v>
      </c>
      <c r="AG130" s="1053"/>
      <c r="AH130" s="1053"/>
      <c r="AI130" s="1053"/>
      <c r="AJ130" s="1054"/>
      <c r="AK130" s="1055">
        <v>3579186</v>
      </c>
      <c r="AL130" s="1053"/>
      <c r="AM130" s="1053"/>
      <c r="AN130" s="1053"/>
      <c r="AO130" s="1054"/>
      <c r="AP130" s="1170"/>
      <c r="AQ130" s="1171"/>
      <c r="AR130" s="1171"/>
      <c r="AS130" s="1171"/>
      <c r="AT130" s="1172"/>
      <c r="AU130" s="285"/>
      <c r="AV130" s="285"/>
      <c r="AW130" s="285"/>
      <c r="AX130" s="1161" t="s">
        <v>499</v>
      </c>
      <c r="AY130" s="1044"/>
      <c r="AZ130" s="1044"/>
      <c r="BA130" s="1044"/>
      <c r="BB130" s="1044"/>
      <c r="BC130" s="1044"/>
      <c r="BD130" s="1044"/>
      <c r="BE130" s="1045"/>
      <c r="BF130" s="1198">
        <v>2.9</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500</v>
      </c>
      <c r="X131" s="1206"/>
      <c r="Y131" s="1206"/>
      <c r="Z131" s="1207"/>
      <c r="AA131" s="1099">
        <v>19199737</v>
      </c>
      <c r="AB131" s="1078"/>
      <c r="AC131" s="1078"/>
      <c r="AD131" s="1078"/>
      <c r="AE131" s="1079"/>
      <c r="AF131" s="1077">
        <v>19252049</v>
      </c>
      <c r="AG131" s="1078"/>
      <c r="AH131" s="1078"/>
      <c r="AI131" s="1078"/>
      <c r="AJ131" s="1079"/>
      <c r="AK131" s="1077">
        <v>19186683</v>
      </c>
      <c r="AL131" s="1078"/>
      <c r="AM131" s="1078"/>
      <c r="AN131" s="1078"/>
      <c r="AO131" s="1079"/>
      <c r="AP131" s="1208"/>
      <c r="AQ131" s="1209"/>
      <c r="AR131" s="1209"/>
      <c r="AS131" s="1209"/>
      <c r="AT131" s="1210"/>
      <c r="AU131" s="285"/>
      <c r="AV131" s="285"/>
      <c r="AW131" s="285"/>
      <c r="AX131" s="1180" t="s">
        <v>501</v>
      </c>
      <c r="AY131" s="1131"/>
      <c r="AZ131" s="1131"/>
      <c r="BA131" s="1131"/>
      <c r="BB131" s="1131"/>
      <c r="BC131" s="1131"/>
      <c r="BD131" s="1131"/>
      <c r="BE131" s="1132"/>
      <c r="BF131" s="1181" t="s">
        <v>496</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502</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503</v>
      </c>
      <c r="W132" s="1191"/>
      <c r="X132" s="1191"/>
      <c r="Y132" s="1191"/>
      <c r="Z132" s="1192"/>
      <c r="AA132" s="1193">
        <v>3.5003969060000002</v>
      </c>
      <c r="AB132" s="1194"/>
      <c r="AC132" s="1194"/>
      <c r="AD132" s="1194"/>
      <c r="AE132" s="1195"/>
      <c r="AF132" s="1196">
        <v>2.671689647</v>
      </c>
      <c r="AG132" s="1194"/>
      <c r="AH132" s="1194"/>
      <c r="AI132" s="1194"/>
      <c r="AJ132" s="1195"/>
      <c r="AK132" s="1196">
        <v>2.608345591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504</v>
      </c>
      <c r="W133" s="1174"/>
      <c r="X133" s="1174"/>
      <c r="Y133" s="1174"/>
      <c r="Z133" s="1175"/>
      <c r="AA133" s="1176">
        <v>3.4</v>
      </c>
      <c r="AB133" s="1177"/>
      <c r="AC133" s="1177"/>
      <c r="AD133" s="1177"/>
      <c r="AE133" s="1178"/>
      <c r="AF133" s="1176">
        <v>3.1</v>
      </c>
      <c r="AG133" s="1177"/>
      <c r="AH133" s="1177"/>
      <c r="AI133" s="1177"/>
      <c r="AJ133" s="1178"/>
      <c r="AK133" s="1176">
        <v>2.9</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1//4852574m5vCH2+F4Vb7qkPk1v8bf260HXpKFrBEXFdaaVl5qFOzZP1iOLmVKokvwwP26vtFFHc9mgriXFw==" saltValue="ltx8U0bANMNdLnWOQymzN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9Xgztw0vD7Np/0qqkp6svMOOOXe5ZnxX6s+s+5QnLjhZ5iCgdvsfAh3ZqVGEY8zsLLuEDcWW4fuBZkFnYB/bmw==" saltValue="pw6hLGZAPltlIglLozPlG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KokmcHMxX/l4o5a4BMds8Ka5oeZWJtTN3DCXHQKsbqRn/+ZeK4u6xHJzJdRf51eFzr66OnZIaIw//oVaRXG0A==" saltValue="Auot2wlWbPUW8QKLtgIDx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508</v>
      </c>
      <c r="AP7" s="304"/>
      <c r="AQ7" s="305" t="s">
        <v>509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510</v>
      </c>
      <c r="AQ8" s="311" t="s">
        <v>511</v>
      </c>
      <c r="AR8" s="312" t="s">
        <v>512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513</v>
      </c>
      <c r="AL9" s="1217"/>
      <c r="AM9" s="1217"/>
      <c r="AN9" s="1218"/>
      <c r="AO9" s="313">
        <v>6999917</v>
      </c>
      <c r="AP9" s="313">
        <v>71950</v>
      </c>
      <c r="AQ9" s="314">
        <v>63299</v>
      </c>
      <c r="AR9" s="315">
        <v>13.7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514</v>
      </c>
      <c r="AL10" s="1217"/>
      <c r="AM10" s="1217"/>
      <c r="AN10" s="1218"/>
      <c r="AO10" s="316">
        <v>325597</v>
      </c>
      <c r="AP10" s="316">
        <v>3347</v>
      </c>
      <c r="AQ10" s="317">
        <v>6012</v>
      </c>
      <c r="AR10" s="318">
        <v>-44.3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515</v>
      </c>
      <c r="AL11" s="1217"/>
      <c r="AM11" s="1217"/>
      <c r="AN11" s="1218"/>
      <c r="AO11" s="316">
        <v>16522</v>
      </c>
      <c r="AP11" s="316">
        <v>170</v>
      </c>
      <c r="AQ11" s="317">
        <v>6006</v>
      </c>
      <c r="AR11" s="318">
        <v>-97.2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516</v>
      </c>
      <c r="AL12" s="1217"/>
      <c r="AM12" s="1217"/>
      <c r="AN12" s="1218"/>
      <c r="AO12" s="316" t="s">
        <v>517</v>
      </c>
      <c r="AP12" s="316" t="s">
        <v>517</v>
      </c>
      <c r="AQ12" s="317">
        <v>1513</v>
      </c>
      <c r="AR12" s="318" t="s">
        <v>517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518</v>
      </c>
      <c r="AL13" s="1217"/>
      <c r="AM13" s="1217"/>
      <c r="AN13" s="1218"/>
      <c r="AO13" s="316" t="s">
        <v>517</v>
      </c>
      <c r="AP13" s="316" t="s">
        <v>517</v>
      </c>
      <c r="AQ13" s="317">
        <v>6</v>
      </c>
      <c r="AR13" s="318" t="s">
        <v>517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519</v>
      </c>
      <c r="AL14" s="1217"/>
      <c r="AM14" s="1217"/>
      <c r="AN14" s="1218"/>
      <c r="AO14" s="316">
        <v>129345</v>
      </c>
      <c r="AP14" s="316">
        <v>1330</v>
      </c>
      <c r="AQ14" s="317">
        <v>2299</v>
      </c>
      <c r="AR14" s="318">
        <v>-42.1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520</v>
      </c>
      <c r="AL15" s="1217"/>
      <c r="AM15" s="1217"/>
      <c r="AN15" s="1218"/>
      <c r="AO15" s="316">
        <v>337829</v>
      </c>
      <c r="AP15" s="316">
        <v>3472</v>
      </c>
      <c r="AQ15" s="317">
        <v>1728</v>
      </c>
      <c r="AR15" s="318">
        <v>100.9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521</v>
      </c>
      <c r="AL16" s="1220"/>
      <c r="AM16" s="1220"/>
      <c r="AN16" s="1221"/>
      <c r="AO16" s="316">
        <v>-647239</v>
      </c>
      <c r="AP16" s="316">
        <v>-6653</v>
      </c>
      <c r="AQ16" s="317">
        <v>-4986</v>
      </c>
      <c r="AR16" s="318">
        <v>33.4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184</v>
      </c>
      <c r="AL17" s="1220"/>
      <c r="AM17" s="1220"/>
      <c r="AN17" s="1221"/>
      <c r="AO17" s="316">
        <v>7161971</v>
      </c>
      <c r="AP17" s="316">
        <v>73616</v>
      </c>
      <c r="AQ17" s="317">
        <v>75877</v>
      </c>
      <c r="AR17" s="318">
        <v>-3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523</v>
      </c>
      <c r="AP20" s="324" t="s">
        <v>524</v>
      </c>
      <c r="AQ20" s="325" t="s">
        <v>525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526</v>
      </c>
      <c r="AL21" s="1212"/>
      <c r="AM21" s="1212"/>
      <c r="AN21" s="1213"/>
      <c r="AO21" s="328">
        <v>8.25</v>
      </c>
      <c r="AP21" s="329">
        <v>7.41</v>
      </c>
      <c r="AQ21" s="330">
        <v>0.84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527</v>
      </c>
      <c r="AL22" s="1212"/>
      <c r="AM22" s="1212"/>
      <c r="AN22" s="1213"/>
      <c r="AO22" s="333">
        <v>99.3</v>
      </c>
      <c r="AP22" s="334">
        <v>98.4</v>
      </c>
      <c r="AQ22" s="335">
        <v>0.9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508</v>
      </c>
      <c r="AP30" s="304"/>
      <c r="AQ30" s="305" t="s">
        <v>509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510</v>
      </c>
      <c r="AQ31" s="311" t="s">
        <v>511</v>
      </c>
      <c r="AR31" s="312" t="s">
        <v>512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531</v>
      </c>
      <c r="AL32" s="1228"/>
      <c r="AM32" s="1228"/>
      <c r="AN32" s="1229"/>
      <c r="AO32" s="343">
        <v>3526085</v>
      </c>
      <c r="AP32" s="343">
        <v>36244</v>
      </c>
      <c r="AQ32" s="344">
        <v>39476</v>
      </c>
      <c r="AR32" s="345">
        <v>-8.1999999999999993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532</v>
      </c>
      <c r="AL33" s="1228"/>
      <c r="AM33" s="1228"/>
      <c r="AN33" s="1229"/>
      <c r="AO33" s="343" t="s">
        <v>517</v>
      </c>
      <c r="AP33" s="343" t="s">
        <v>517</v>
      </c>
      <c r="AQ33" s="344" t="s">
        <v>517</v>
      </c>
      <c r="AR33" s="345" t="s">
        <v>517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533</v>
      </c>
      <c r="AL34" s="1228"/>
      <c r="AM34" s="1228"/>
      <c r="AN34" s="1229"/>
      <c r="AO34" s="343">
        <v>101504</v>
      </c>
      <c r="AP34" s="343">
        <v>1043</v>
      </c>
      <c r="AQ34" s="344">
        <v>57</v>
      </c>
      <c r="AR34" s="345">
        <v>1729.8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534</v>
      </c>
      <c r="AL35" s="1228"/>
      <c r="AM35" s="1228"/>
      <c r="AN35" s="1229"/>
      <c r="AO35" s="343">
        <v>1036619</v>
      </c>
      <c r="AP35" s="343">
        <v>10655</v>
      </c>
      <c r="AQ35" s="344">
        <v>13586</v>
      </c>
      <c r="AR35" s="345">
        <v>-21.6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535</v>
      </c>
      <c r="AL36" s="1228"/>
      <c r="AM36" s="1228"/>
      <c r="AN36" s="1229"/>
      <c r="AO36" s="343">
        <v>15699</v>
      </c>
      <c r="AP36" s="343">
        <v>161</v>
      </c>
      <c r="AQ36" s="344">
        <v>1761</v>
      </c>
      <c r="AR36" s="345">
        <v>-90.9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536</v>
      </c>
      <c r="AL37" s="1228"/>
      <c r="AM37" s="1228"/>
      <c r="AN37" s="1229"/>
      <c r="AO37" s="343" t="s">
        <v>517</v>
      </c>
      <c r="AP37" s="343" t="s">
        <v>517</v>
      </c>
      <c r="AQ37" s="344">
        <v>609</v>
      </c>
      <c r="AR37" s="345" t="s">
        <v>517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537</v>
      </c>
      <c r="AL38" s="1231"/>
      <c r="AM38" s="1231"/>
      <c r="AN38" s="1232"/>
      <c r="AO38" s="346" t="s">
        <v>517</v>
      </c>
      <c r="AP38" s="346" t="s">
        <v>517</v>
      </c>
      <c r="AQ38" s="347">
        <v>1</v>
      </c>
      <c r="AR38" s="335" t="s">
        <v>517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538</v>
      </c>
      <c r="AL39" s="1231"/>
      <c r="AM39" s="1231"/>
      <c r="AN39" s="1232"/>
      <c r="AO39" s="343">
        <v>-600266</v>
      </c>
      <c r="AP39" s="343">
        <v>-6170</v>
      </c>
      <c r="AQ39" s="344">
        <v>-5546</v>
      </c>
      <c r="AR39" s="345">
        <v>11.3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539</v>
      </c>
      <c r="AL40" s="1228"/>
      <c r="AM40" s="1228"/>
      <c r="AN40" s="1229"/>
      <c r="AO40" s="343">
        <v>-3579186</v>
      </c>
      <c r="AP40" s="343">
        <v>-36790</v>
      </c>
      <c r="AQ40" s="344">
        <v>-36890</v>
      </c>
      <c r="AR40" s="345">
        <v>-0.3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296</v>
      </c>
      <c r="AL41" s="1234"/>
      <c r="AM41" s="1234"/>
      <c r="AN41" s="1235"/>
      <c r="AO41" s="343">
        <v>500455</v>
      </c>
      <c r="AP41" s="343">
        <v>5144</v>
      </c>
      <c r="AQ41" s="344">
        <v>13053</v>
      </c>
      <c r="AR41" s="345">
        <v>-60.6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508</v>
      </c>
      <c r="AN49" s="1224" t="s">
        <v>543</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544</v>
      </c>
      <c r="AO50" s="360" t="s">
        <v>545</v>
      </c>
      <c r="AP50" s="361" t="s">
        <v>546</v>
      </c>
      <c r="AQ50" s="362" t="s">
        <v>547</v>
      </c>
      <c r="AR50" s="363" t="s">
        <v>548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549</v>
      </c>
      <c r="AL51" s="356"/>
      <c r="AM51" s="364">
        <v>6476282</v>
      </c>
      <c r="AN51" s="365">
        <v>64796</v>
      </c>
      <c r="AO51" s="366">
        <v>32.700000000000003</v>
      </c>
      <c r="AP51" s="367">
        <v>54227</v>
      </c>
      <c r="AQ51" s="368">
        <v>1.2</v>
      </c>
      <c r="AR51" s="369">
        <v>31.5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550</v>
      </c>
      <c r="AM52" s="372">
        <v>2201330</v>
      </c>
      <c r="AN52" s="373">
        <v>22025</v>
      </c>
      <c r="AO52" s="374">
        <v>-6.4</v>
      </c>
      <c r="AP52" s="375">
        <v>29694</v>
      </c>
      <c r="AQ52" s="376">
        <v>4.8</v>
      </c>
      <c r="AR52" s="377">
        <v>-11.2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551</v>
      </c>
      <c r="AL53" s="356"/>
      <c r="AM53" s="364">
        <v>2845881</v>
      </c>
      <c r="AN53" s="365">
        <v>28643</v>
      </c>
      <c r="AO53" s="366">
        <v>-55.8</v>
      </c>
      <c r="AP53" s="367">
        <v>57295</v>
      </c>
      <c r="AQ53" s="368">
        <v>5.7</v>
      </c>
      <c r="AR53" s="369">
        <v>-61.5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550</v>
      </c>
      <c r="AM54" s="372">
        <v>1228565</v>
      </c>
      <c r="AN54" s="373">
        <v>12365</v>
      </c>
      <c r="AO54" s="374">
        <v>-43.9</v>
      </c>
      <c r="AP54" s="375">
        <v>32771</v>
      </c>
      <c r="AQ54" s="376">
        <v>10.4</v>
      </c>
      <c r="AR54" s="377">
        <v>-54.3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552</v>
      </c>
      <c r="AL55" s="356"/>
      <c r="AM55" s="364">
        <v>3458644</v>
      </c>
      <c r="AN55" s="365">
        <v>35059</v>
      </c>
      <c r="AO55" s="366">
        <v>22.4</v>
      </c>
      <c r="AP55" s="367">
        <v>54110</v>
      </c>
      <c r="AQ55" s="368">
        <v>-5.6</v>
      </c>
      <c r="AR55" s="369">
        <v>28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550</v>
      </c>
      <c r="AM56" s="372">
        <v>1922993</v>
      </c>
      <c r="AN56" s="373">
        <v>19493</v>
      </c>
      <c r="AO56" s="374">
        <v>57.6</v>
      </c>
      <c r="AP56" s="375">
        <v>30620</v>
      </c>
      <c r="AQ56" s="376">
        <v>-6.6</v>
      </c>
      <c r="AR56" s="377">
        <v>64.2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553</v>
      </c>
      <c r="AL57" s="356"/>
      <c r="AM57" s="364">
        <v>3365639</v>
      </c>
      <c r="AN57" s="365">
        <v>34428</v>
      </c>
      <c r="AO57" s="366">
        <v>-1.8</v>
      </c>
      <c r="AP57" s="367">
        <v>54684</v>
      </c>
      <c r="AQ57" s="368">
        <v>1.1000000000000001</v>
      </c>
      <c r="AR57" s="369">
        <v>-2.9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550</v>
      </c>
      <c r="AM58" s="372">
        <v>2052291</v>
      </c>
      <c r="AN58" s="373">
        <v>20993</v>
      </c>
      <c r="AO58" s="374">
        <v>7.7</v>
      </c>
      <c r="AP58" s="375">
        <v>32829</v>
      </c>
      <c r="AQ58" s="376">
        <v>7.2</v>
      </c>
      <c r="AR58" s="377">
        <v>0.5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554</v>
      </c>
      <c r="AL59" s="356"/>
      <c r="AM59" s="364">
        <v>4078853</v>
      </c>
      <c r="AN59" s="365">
        <v>41926</v>
      </c>
      <c r="AO59" s="366">
        <v>21.8</v>
      </c>
      <c r="AP59" s="367">
        <v>62383</v>
      </c>
      <c r="AQ59" s="368">
        <v>14.1</v>
      </c>
      <c r="AR59" s="369">
        <v>7.7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550</v>
      </c>
      <c r="AM60" s="372">
        <v>1904319</v>
      </c>
      <c r="AN60" s="373">
        <v>19574</v>
      </c>
      <c r="AO60" s="374">
        <v>-6.8</v>
      </c>
      <c r="AP60" s="375">
        <v>35325</v>
      </c>
      <c r="AQ60" s="376">
        <v>7.6</v>
      </c>
      <c r="AR60" s="377">
        <v>-14.4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555</v>
      </c>
      <c r="AL61" s="378"/>
      <c r="AM61" s="379">
        <v>4045060</v>
      </c>
      <c r="AN61" s="380">
        <v>40970</v>
      </c>
      <c r="AO61" s="381">
        <v>3.9</v>
      </c>
      <c r="AP61" s="382">
        <v>56540</v>
      </c>
      <c r="AQ61" s="383">
        <v>3.3</v>
      </c>
      <c r="AR61" s="369">
        <v>0.6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550</v>
      </c>
      <c r="AM62" s="372">
        <v>1861900</v>
      </c>
      <c r="AN62" s="373">
        <v>18890</v>
      </c>
      <c r="AO62" s="374">
        <v>1.6</v>
      </c>
      <c r="AP62" s="375">
        <v>32248</v>
      </c>
      <c r="AQ62" s="376">
        <v>4.7</v>
      </c>
      <c r="AR62" s="377">
        <v>-3.1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js3rVnnWWPSb5e9OenRcH8or8275rjrwPvvNV0OurVdB5IJjw+wrAWPkMgYeDcqL2VTa6dsYXkd7S+pafjdi9Q==" saltValue="G8NSuwtB2CRVKhd5PjxyR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20" spans="125:125" ht="13.5" hidden="1" customHeight="1" x14ac:dyDescent="0.15"/>
    <row r="121" spans="125:125" ht="13.5" hidden="1" customHeight="1" x14ac:dyDescent="0.15">
      <c r="DU121" s="291"/>
    </row>
  </sheetData>
  <sheetProtection algorithmName="SHA-512" hashValue="Jt9k21SNQWm9vdm0ZHYLB6vP46IAbyILXDpHeJH3xSqfUTfFMh+MZWtG4yQ1Db3dTcggYbl5bL57YR6Wj1xhHA==" saltValue="vJiYzgYmx64h5q1lOJyhf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sheetData>
  <sheetProtection algorithmName="SHA-512" hashValue="yBZGa63SV2UruOARlsx3vKhKK+ncZ+2iSBsbkD77S8V4bWW5h4T6kOGDwyvN8+dcjy7Bwtj0XAgi8JlJHpmhDw==" saltValue="Kh0iZuPxgAXsk2+uODsHz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election activeCell="A8" sqref="A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6" t="s">
        <v>3</v>
      </c>
      <c r="D47" s="1236"/>
      <c r="E47" s="1237"/>
      <c r="F47" s="11">
        <v>10.99</v>
      </c>
      <c r="G47" s="12">
        <v>13.34</v>
      </c>
      <c r="H47" s="12">
        <v>16.68</v>
      </c>
      <c r="I47" s="12">
        <v>17.97</v>
      </c>
      <c r="J47" s="13">
        <v>15.52</v>
      </c>
    </row>
    <row r="48" spans="2:10" ht="57.75" customHeight="1" x14ac:dyDescent="0.15">
      <c r="B48" s="14"/>
      <c r="C48" s="1238" t="s">
        <v>4</v>
      </c>
      <c r="D48" s="1238"/>
      <c r="E48" s="1239"/>
      <c r="F48" s="15">
        <v>4.8899999999999997</v>
      </c>
      <c r="G48" s="16">
        <v>5.88</v>
      </c>
      <c r="H48" s="16">
        <v>3.3</v>
      </c>
      <c r="I48" s="16">
        <v>4.42</v>
      </c>
      <c r="J48" s="17">
        <v>4.6399999999999997</v>
      </c>
    </row>
    <row r="49" spans="2:10" ht="57.75" customHeight="1" thickBot="1" x14ac:dyDescent="0.2">
      <c r="B49" s="18"/>
      <c r="C49" s="1240" t="s">
        <v>5</v>
      </c>
      <c r="D49" s="1240"/>
      <c r="E49" s="1241"/>
      <c r="F49" s="19" t="s">
        <v>564</v>
      </c>
      <c r="G49" s="20">
        <v>3.14</v>
      </c>
      <c r="H49" s="20">
        <v>0.78</v>
      </c>
      <c r="I49" s="20">
        <v>2.52</v>
      </c>
      <c r="J49" s="21" t="s">
        <v>565</v>
      </c>
    </row>
    <row r="50" spans="2:10" ht="13.5" customHeight="1" x14ac:dyDescent="0.15"/>
  </sheetData>
  <sheetProtection algorithmName="SHA-512" hashValue="rTCsu0DDwq01InjcPLA8gNfKdyk7qWNfyveDyj0jam0PbdmfNh5X0EsTySuOPZyBDrPH0gisx13mt4mjMQFwGg==" saltValue="DDEke+gJhkIVQUwGDOpYB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2021-03-04T01:43:51Z</cp:lastPrinted>
  <dcterms:created xsi:type="dcterms:W3CDTF">2021-02-05T01:31:27Z</dcterms:created>
  <dcterms:modified xsi:type="dcterms:W3CDTF">2021-10-22T02:36:14Z</dcterms:modified>
  <cp:category/>
</cp:coreProperties>
</file>