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<sst xmlns="http://schemas.openxmlformats.org/spreadsheetml/2006/main" count="1110" uniqueCount="552">
  <si>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</si>
  <si>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</si>
  <si>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</si>
  <si>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</si>
  <si>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</si>
  <si>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</si>
  <si>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(Ｂ)</t>
  </si>
  <si>
    <t>学校整備基金</t>
    <rPh sb="0" eb="2">
      <t>ガッコウ</t>
    </rPh>
    <rPh sb="2" eb="4">
      <t>セイビ</t>
    </rPh>
    <rPh sb="4" eb="6">
      <t>キキン</t>
    </rPh>
    <phoneticPr fontId="6"/>
  </si>
  <si>
    <t>（参考）</t>
    <rPh sb="1" eb="3">
      <t>サンコウ</t>
    </rPh>
    <phoneticPr fontId="6"/>
  </si>
  <si>
    <t>第2次</t>
    <rPh sb="0" eb="1">
      <t>ダイ</t>
    </rPh>
    <rPh sb="2" eb="3">
      <t>ジ</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</si>
  <si>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</si>
  <si>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</si>
  <si>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</si>
  <si>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</si>
  <si>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</si>
  <si>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</si>
  <si>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</si>
  <si>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</si>
  <si>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</si>
  <si>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</si>
  <si>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</si>
  <si>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</si>
  <si>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</si>
  <si>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</si>
  <si>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</si>
  <si>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</si>
  <si>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</si>
  <si>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</si>
  <si>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</si>
  <si>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</si>
  <si>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</si>
  <si>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</si>
  <si>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</si>
  <si>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</si>
  <si>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</si>
  <si>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</si>
  <si>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</si>
  <si>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</si>
  <si>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</si>
  <si>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</si>
  <si>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</si>
  <si>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</si>
  <si>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</si>
  <si>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</si>
  <si>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</si>
  <si>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</si>
  <si>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</si>
  <si>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</si>
  <si>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</si>
  <si>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</si>
  <si>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</si>
  <si>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</si>
  <si>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</si>
  <si>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</si>
  <si>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</si>
  <si>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</si>
  <si>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</si>
  <si>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</si>
  <si>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</si>
  <si>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</si>
  <si>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</si>
  <si>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</si>
  <si>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</si>
  <si>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</si>
  <si>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その他特定目的基金</t>
    <rPh sb="2" eb="3">
      <t>タ</t>
    </rPh>
    <rPh sb="3" eb="5">
      <t>トクテイ</t>
    </rPh>
    <rPh sb="5" eb="7">
      <t>モクテキ</t>
    </rPh>
    <rPh sb="7" eb="9">
      <t>キキン</t>
    </rPh>
    <phoneticPr fontId="6"/>
  </si>
  <si>
    <t>×</t>
  </si>
  <si>
    <t>黒字額</t>
    <rPh sb="0" eb="2">
      <t>クロジ</t>
    </rPh>
    <rPh sb="2" eb="3">
      <t>ガク</t>
    </rPh>
    <phoneticPr fontId="36"/>
  </si>
  <si>
    <t>公債費負担比率</t>
    <rPh sb="0" eb="3">
      <t>コウサイヒ</t>
    </rPh>
    <rPh sb="3" eb="5">
      <t>フタン</t>
    </rPh>
    <rPh sb="5" eb="7">
      <t>ヒリツ</t>
    </rPh>
    <phoneticPr fontId="6"/>
  </si>
  <si>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</si>
  <si>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</si>
  <si>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</si>
  <si>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</si>
  <si>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</si>
  <si>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</si>
  <si>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さくら市</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</si>
  <si>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</si>
  <si>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</si>
  <si>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</si>
  <si>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</si>
  <si>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</si>
  <si>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</si>
  <si>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</si>
  <si>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</si>
  <si>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</si>
  <si>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</si>
  <si>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</si>
  <si>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</si>
  <si>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</si>
  <si>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</si>
  <si>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</si>
  <si>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</si>
  <si>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</si>
  <si>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</si>
  <si>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</si>
  <si>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</si>
  <si>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</si>
  <si>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</si>
  <si>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</si>
  <si>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</si>
  <si>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</si>
  <si>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</si>
  <si>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</si>
  <si>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</si>
  <si>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</si>
  <si>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</si>
  <si>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</si>
  <si>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</si>
  <si>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</si>
  <si>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</si>
  <si>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</si>
  <si>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</si>
  <si>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</si>
  <si>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</si>
  <si>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</si>
  <si>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</si>
  <si>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</si>
  <si>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</si>
  <si>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</si>
  <si>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</si>
  <si>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</si>
  <si>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</si>
  <si>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</si>
  <si>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</si>
  <si>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</si>
  <si>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</si>
  <si>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</si>
  <si>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</si>
  <si>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</si>
  <si>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</si>
  <si>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</si>
  <si>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</si>
  <si>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</si>
  <si>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</si>
  <si>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</si>
  <si>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</si>
  <si>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</si>
  <si>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</si>
  <si>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</si>
  <si>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</si>
  <si>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栃木県</t>
  </si>
  <si>
    <t>普通建設事業費</t>
    <rPh sb="0" eb="2">
      <t>フツウ</t>
    </rPh>
    <rPh sb="2" eb="4">
      <t>ケンセツ</t>
    </rPh>
    <rPh sb="4" eb="7">
      <t>ジギョウヒ</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</si>
  <si>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</si>
  <si>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</si>
  <si>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</si>
  <si>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</si>
  <si>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</si>
  <si>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</si>
  <si>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</si>
  <si>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</si>
  <si>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</si>
  <si>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</si>
  <si>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</si>
  <si>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</si>
  <si>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</si>
  <si>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</si>
  <si>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</si>
  <si>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</si>
  <si>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</si>
  <si>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</si>
  <si>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</si>
  <si>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</si>
  <si>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</si>
  <si>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</si>
  <si>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</si>
  <si>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</si>
  <si>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</si>
  <si>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</si>
  <si>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</si>
  <si>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</si>
  <si>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</si>
  <si>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</si>
  <si>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</si>
  <si>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</si>
  <si>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</si>
  <si>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</si>
  <si>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</si>
  <si>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</si>
  <si>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</si>
  <si>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</si>
  <si>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</si>
  <si>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</si>
  <si>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</si>
  <si>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</si>
  <si>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</si>
  <si>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</si>
  <si>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</si>
  <si>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</si>
  <si>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</si>
  <si>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</si>
  <si>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</si>
  <si>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</si>
  <si>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</si>
  <si>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</si>
  <si>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</si>
  <si>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</si>
  <si>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</si>
  <si>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</si>
  <si>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</si>
  <si>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0.3</t>
  </si>
  <si>
    <t>法適用企業</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</si>
  <si>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</si>
  <si>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</si>
  <si>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</si>
  <si>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</si>
  <si>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</si>
  <si>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</si>
  <si>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</si>
  <si>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</si>
  <si>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</si>
  <si>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</si>
  <si>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</si>
  <si>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</si>
  <si>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</si>
  <si>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</si>
  <si>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</si>
  <si>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</si>
  <si>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</si>
  <si>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</si>
  <si>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</si>
  <si>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</si>
  <si>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</si>
  <si>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</si>
  <si>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</si>
  <si>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</si>
  <si>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</si>
  <si>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</si>
  <si>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</si>
  <si>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</si>
  <si>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</si>
  <si>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</si>
  <si>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</si>
  <si>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</si>
  <si>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</si>
  <si>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</si>
  <si>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関係する一部事務組合等一覧</t>
    <rPh sb="0" eb="2">
      <t>カンケイ</t>
    </rPh>
    <rPh sb="4" eb="6">
      <t>イチブ</t>
    </rPh>
    <rPh sb="6" eb="8">
      <t>ジム</t>
    </rPh>
    <rPh sb="8" eb="10">
      <t>クミアイ</t>
    </rPh>
    <rPh sb="10" eb="11">
      <t>トウ</t>
    </rPh>
    <rPh sb="11" eb="13">
      <t>イチラン</t>
    </rPh>
    <phoneticPr fontId="6"/>
  </si>
  <si>
    <t>-0.1</t>
  </si>
  <si>
    <t>将来負担の状況</t>
  </si>
  <si>
    <t>職員の状況</t>
    <rPh sb="0" eb="2">
      <t>ショクイン</t>
    </rPh>
    <rPh sb="3" eb="5">
      <t>ジョウキョウ</t>
    </rPh>
    <phoneticPr fontId="6"/>
  </si>
  <si>
    <t>-0.4</t>
  </si>
  <si>
    <t>国民健康保険特別会計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</si>
  <si>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</si>
  <si>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</si>
  <si>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</si>
  <si>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</si>
  <si>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</si>
  <si>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</si>
  <si>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</si>
  <si>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</si>
  <si>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</si>
  <si>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</si>
  <si>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</si>
  <si>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</si>
  <si>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</si>
  <si>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</si>
  <si>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</si>
  <si>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</si>
  <si>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</si>
  <si>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</si>
  <si>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</si>
  <si>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</si>
  <si>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</si>
  <si>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</si>
  <si>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</si>
  <si>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</si>
  <si>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</si>
  <si>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</si>
  <si>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</si>
  <si>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</si>
  <si>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</si>
  <si>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</si>
  <si>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</si>
  <si>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</si>
  <si>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</si>
  <si>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</si>
  <si>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</si>
  <si>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</si>
  <si>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</si>
  <si>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</si>
  <si>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</si>
  <si>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</si>
  <si>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</si>
  <si>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</si>
  <si>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</si>
  <si>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</si>
  <si>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</si>
  <si>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</si>
  <si>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</si>
  <si>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</si>
  <si>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</si>
  <si>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</si>
  <si>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</si>
  <si>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</si>
  <si>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</si>
  <si>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</si>
  <si>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</si>
  <si>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</si>
  <si>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</si>
  <si>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</si>
  <si>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</si>
  <si>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</si>
  <si>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</si>
  <si>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</si>
  <si>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</si>
  <si>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</si>
  <si>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</si>
  <si>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</si>
  <si>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</si>
  <si>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</si>
  <si>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栃木県さくら市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</si>
  <si>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</si>
  <si>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</si>
  <si>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栃木県市町村総合事務組合　一般会計</t>
    <rPh sb="0" eb="3">
      <t>トチギケン</t>
    </rPh>
    <rPh sb="3" eb="6">
      <t>シチョウソン</t>
    </rPh>
    <rPh sb="6" eb="8">
      <t>ソウゴウ</t>
    </rPh>
    <rPh sb="8" eb="12">
      <t>ジムクミアイ</t>
    </rPh>
    <rPh sb="13" eb="17">
      <t>イッパンカイケイ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</si>
  <si>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</si>
  <si>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</si>
  <si>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</si>
  <si>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</si>
  <si>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</si>
  <si>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</si>
  <si>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将来負担比率及び実質公債費比率ともに類似団体内平均値を大きく下回っている。今後も適正な地方債管理に取り組んでいく。</t>
  </si>
  <si>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</si>
  <si>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</si>
  <si>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</si>
  <si>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</si>
  <si>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</si>
  <si>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</si>
  <si>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</si>
  <si>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</si>
  <si>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</si>
  <si>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</si>
  <si>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</si>
  <si>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</si>
  <si>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</si>
  <si>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</si>
  <si>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</si>
  <si>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</si>
  <si>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</si>
  <si>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</si>
  <si>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</si>
  <si>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</si>
  <si>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</si>
  <si>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</si>
  <si>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</si>
  <si>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</si>
  <si>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</si>
  <si>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</si>
  <si>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</si>
  <si>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</si>
  <si>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</si>
  <si>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</si>
  <si>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</si>
  <si>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</si>
  <si>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</si>
  <si>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</si>
  <si>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</si>
  <si>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</si>
  <si>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</si>
  <si>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</si>
  <si>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</si>
  <si>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</si>
  <si>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</si>
  <si>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</si>
  <si>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</si>
  <si>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</si>
  <si>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</si>
  <si>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</si>
  <si>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</si>
  <si>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</si>
  <si>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</si>
  <si>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</si>
  <si>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</si>
  <si>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</si>
  <si>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</si>
  <si>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</si>
  <si>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</si>
  <si>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</si>
  <si>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</si>
  <si>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</si>
  <si>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</si>
  <si>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</si>
  <si>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</si>
  <si>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</si>
  <si>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</si>
  <si>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</si>
  <si>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</si>
  <si>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</si>
  <si>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</si>
  <si>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</si>
  <si>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</si>
  <si>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</si>
  <si>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</si>
  <si>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</si>
  <si>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</si>
  <si>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</si>
  <si>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</si>
  <si>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</si>
  <si>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</si>
  <si>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</si>
  <si>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</si>
  <si>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</si>
  <si>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</si>
  <si>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</si>
  <si>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</si>
  <si>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</si>
  <si>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</si>
  <si>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</si>
  <si>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</si>
  <si>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</si>
  <si>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</si>
  <si>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</si>
  <si>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</si>
  <si>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</si>
  <si>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</si>
  <si>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</si>
  <si>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</si>
  <si>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</si>
  <si>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</si>
  <si>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</si>
  <si>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</si>
  <si>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公共施設等整備基金</t>
    <rPh sb="0" eb="2">
      <t>コウキョウ</t>
    </rPh>
    <rPh sb="2" eb="4">
      <t>シセツ</t>
    </rPh>
    <rPh sb="4" eb="5">
      <t>トウ</t>
    </rPh>
    <rPh sb="5" eb="7">
      <t>セイビ</t>
    </rPh>
    <rPh sb="7" eb="9">
      <t>キキン</t>
    </rPh>
    <phoneticPr fontId="6"/>
  </si>
  <si>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</si>
  <si>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</si>
  <si>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</si>
  <si>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</si>
  <si>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</si>
  <si>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</si>
  <si>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</si>
  <si>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</si>
  <si>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観光交流施設整備基金</t>
    <rPh sb="0" eb="2">
      <t>カンコウ</t>
    </rPh>
    <rPh sb="2" eb="4">
      <t>コウリュウ</t>
    </rPh>
    <rPh sb="4" eb="6">
      <t>シセツ</t>
    </rPh>
    <rPh sb="6" eb="8">
      <t>セイビ</t>
    </rPh>
    <rPh sb="8" eb="10">
      <t>キキン</t>
    </rPh>
    <phoneticPr fontId="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</si>
  <si>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</si>
  <si>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</si>
  <si>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</si>
  <si>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</si>
  <si>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</si>
  <si>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</si>
  <si>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</si>
  <si>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</si>
  <si>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</si>
  <si>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</si>
  <si>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</si>
  <si>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</si>
  <si>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</si>
  <si>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栃木県後期高齢者医療広域連合　一般会計</t>
    <rPh sb="0" eb="3">
      <t>トチギケン</t>
    </rPh>
    <rPh sb="3" eb="5">
      <t>コウキ</t>
    </rPh>
    <rPh sb="5" eb="8">
      <t>コウレイシャ</t>
    </rPh>
    <rPh sb="8" eb="10">
      <t>イリョウ</t>
    </rPh>
    <rPh sb="10" eb="12">
      <t>コウイキ</t>
    </rPh>
    <rPh sb="12" eb="14">
      <t>レンゴウ</t>
    </rPh>
    <rPh sb="15" eb="19">
      <t>イッパン</t>
    </rPh>
    <phoneticPr fontId="6"/>
  </si>
  <si>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</si>
  <si>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</si>
  <si>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</si>
  <si>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</si>
  <si>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</si>
  <si>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</si>
  <si>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</si>
  <si>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</si>
  <si>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</si>
  <si>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</si>
  <si>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</si>
  <si>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</si>
  <si>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</si>
  <si>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</si>
  <si>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</si>
  <si>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氏家都市計画事業上阿久津台地土地区画整理事業特別会計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</si>
  <si>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</si>
  <si>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</si>
  <si>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</si>
  <si>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</si>
  <si>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</si>
  <si>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</si>
  <si>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</si>
  <si>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</si>
  <si>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</si>
  <si>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</si>
  <si>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</si>
  <si>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</si>
  <si>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</si>
  <si>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</si>
  <si>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</si>
  <si>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</si>
  <si>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</si>
  <si>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</si>
  <si>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</si>
  <si>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</si>
  <si>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</si>
  <si>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</si>
  <si>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</si>
  <si>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</si>
  <si>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</si>
  <si>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</si>
  <si>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</si>
  <si>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</si>
  <si>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</si>
  <si>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</si>
  <si>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</si>
  <si>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</si>
  <si>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</si>
  <si>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</si>
  <si>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</si>
  <si>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</si>
  <si>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</si>
  <si>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</si>
  <si>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</si>
  <si>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</si>
  <si>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</si>
  <si>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さくら市観光施設管理協会</t>
    <rPh sb="3" eb="4">
      <t>シ</t>
    </rPh>
    <rPh sb="4" eb="6">
      <t>カンコウ</t>
    </rPh>
    <rPh sb="6" eb="8">
      <t>シセツ</t>
    </rPh>
    <rPh sb="8" eb="10">
      <t>カンリ</t>
    </rPh>
    <rPh sb="10" eb="12">
      <t>キョウカイ</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</si>
  <si>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</si>
  <si>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</si>
  <si>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</si>
  <si>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</si>
  <si>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</si>
  <si>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</si>
  <si>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</si>
  <si>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</si>
  <si>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</si>
  <si>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</si>
  <si>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</si>
  <si>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栃木県後期高齢者医療広域連合　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</si>
  <si>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</si>
  <si>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</si>
  <si>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</si>
  <si>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</si>
  <si>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</si>
  <si>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</si>
  <si>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</si>
  <si>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</si>
  <si>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</si>
  <si>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</si>
  <si>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</si>
  <si>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</si>
  <si>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</si>
  <si>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</si>
  <si>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</si>
  <si>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</si>
  <si>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</si>
  <si>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</si>
  <si>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</si>
  <si>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</si>
  <si>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2.74</t>
  </si>
  <si>
    <t>▲ 3.88</t>
  </si>
  <si>
    <t>その他会計（赤字）</t>
  </si>
  <si>
    <t>（百万円）</t>
  </si>
  <si>
    <t>地方債の新規発行を抑制し、健全な基金の積立等を行ってきた結果、将来負担比率は類似団体内平均値を大幅に下回っている。有形固定資産減価償却率も類似団体内平均値を下回っている。今後も公共施設等総合管理計画に基いて老朽化対策に積極的に取り組んでいく。</t>
  </si>
  <si>
    <t>H26末</t>
  </si>
  <si>
    <t>H27末</t>
  </si>
  <si>
    <t>H28末</t>
  </si>
  <si>
    <t>H29末</t>
  </si>
  <si>
    <t>H30末</t>
  </si>
  <si>
    <t>塩谷広域行政組合　一般会計</t>
    <rPh sb="0" eb="2">
      <t>シオヤ</t>
    </rPh>
    <rPh sb="2" eb="4">
      <t>コウイキ</t>
    </rPh>
    <rPh sb="4" eb="6">
      <t>ギョウセイ</t>
    </rPh>
    <rPh sb="6" eb="8">
      <t>クミアイ</t>
    </rPh>
    <rPh sb="9" eb="11">
      <t>イッパン</t>
    </rPh>
    <rPh sb="11" eb="13">
      <t>カイケイ</t>
    </rPh>
    <phoneticPr fontId="6"/>
  </si>
  <si>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7">
      <t>トクベツカイケイ</t>
    </rPh>
    <phoneticPr fontId="6"/>
  </si>
  <si>
    <t>栃木県市町村総合事務組合　特別会計</t>
    <rPh sb="0" eb="3">
      <t>トチギケン</t>
    </rPh>
    <rPh sb="3" eb="6">
      <t>シチョウソン</t>
    </rPh>
    <rPh sb="6" eb="8">
      <t>ソウゴウ</t>
    </rPh>
    <rPh sb="8" eb="12">
      <t>ジムクミアイ</t>
    </rPh>
    <rPh sb="13" eb="17">
      <t>トクベツカイケイ</t>
    </rPh>
    <phoneticPr fontId="6"/>
  </si>
  <si>
    <t>道の駅きつれがわ</t>
    <rPh sb="0" eb="1">
      <t>ミチ</t>
    </rPh>
    <rPh sb="2" eb="3">
      <t>エキ</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</si>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</sst>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4E12-4579-9F4E-7EC69C2695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72077</c:v>
                </c:pt>
                <c:pt idx="1">
                  <c:v>82131</c:v>
                </c:pt>
                <c:pt idx="2">
                  <c:v>48174</c:v>
                </c:pt>
                <c:pt idx="3">
                  <c:v>30285</c:v>
                </c:pt>
                <c:pt idx="4">
                  <c:v>31227</c:v>
                </c:pt>
              </c:numCache>
            </c:numRef>
          </c:val>
          <c:smooth val="0"/>
          <c:extLst>
            <c:ext xmlns:c16="http://schemas.microsoft.com/office/drawing/2014/chart" uri="{C3380CC4-5D6E-409C-BE32-E72D297353CC}">
              <c16:uniqueId val="{00000001-4E12-4579-9F4E-7EC69C26953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13.97</c:v>
                </c:pt>
                <c:pt idx="1">
                  <c:v>14.89</c:v>
                </c:pt>
                <c:pt idx="2">
                  <c:v>15</c:v>
                </c:pt>
                <c:pt idx="3">
                  <c:v>12.17</c:v>
                </c:pt>
                <c:pt idx="4">
                  <c:v>10.55</c:v>
                </c:pt>
              </c:numCache>
            </c:numRef>
          </c:val>
          <c:extLst>
            <c:ext xmlns:c16="http://schemas.microsoft.com/office/drawing/2014/chart" uri="{C3380CC4-5D6E-409C-BE32-E72D297353CC}">
              <c16:uniqueId val="{00000000-237A-43D6-A3CA-3EB8734DE7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23.84</c:v>
                </c:pt>
                <c:pt idx="1">
                  <c:v>22.94</c:v>
                </c:pt>
                <c:pt idx="2">
                  <c:v>22.74</c:v>
                </c:pt>
                <c:pt idx="3">
                  <c:v>22.72</c:v>
                </c:pt>
                <c:pt idx="4">
                  <c:v>20.49</c:v>
                </c:pt>
              </c:numCache>
            </c:numRef>
          </c:val>
          <c:extLst>
            <c:ext xmlns:c16="http://schemas.microsoft.com/office/drawing/2014/chart" uri="{C3380CC4-5D6E-409C-BE32-E72D297353CC}">
              <c16:uniqueId val="{00000001-237A-43D6-A3CA-3EB8734DE70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4.05</c:v>
                </c:pt>
                <c:pt idx="1">
                  <c:v>1.8199999999999998</c:v>
                </c:pt>
                <c:pt idx="2">
                  <c:v>0.33</c:v>
                </c:pt>
                <c:pt idx="3">
                  <c:v>-2.74</c:v>
                </c:pt>
                <c:pt idx="4">
                  <c:v>-3.88</c:v>
                </c:pt>
              </c:numCache>
            </c:numRef>
          </c:val>
          <c:smooth val="0"/>
          <c:extLst>
            <c:ext xmlns:c16="http://schemas.microsoft.com/office/drawing/2014/chart" uri="{C3380CC4-5D6E-409C-BE32-E72D297353CC}">
              <c16:uniqueId val="{00000002-237A-43D6-A3CA-3EB8734DE70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0.87</c:v>
                </c:pt>
                <c:pt idx="2">
                  <c:v>#N/A</c:v>
                </c:pt>
                <c:pt idx="3">
                  <c:v>1.1000000000000001</c:v>
                </c:pt>
                <c:pt idx="4">
                  <c:v>#N/A</c:v>
                </c:pt>
                <c:pt idx="5">
                  <c:v>1.32</c:v>
                </c:pt>
                <c:pt idx="6">
                  <c:v>#N/A</c:v>
                </c:pt>
                <c:pt idx="7">
                  <c:v>0.27</c:v>
                </c:pt>
                <c:pt idx="8">
                  <c:v>0</c:v>
                </c:pt>
                <c:pt idx="9">
                  <c:v>0</c:v>
                </c:pt>
              </c:numCache>
            </c:numRef>
          </c:val>
          <c:extLst>
            <c:ext xmlns:c16="http://schemas.microsoft.com/office/drawing/2014/chart" uri="{C3380CC4-5D6E-409C-BE32-E72D297353CC}">
              <c16:uniqueId val="{00000000-592D-46F6-B438-37A5F369A5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2D-46F6-B438-37A5F369A5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2D-46F6-B438-37A5F369A59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0.06</c:v>
                </c:pt>
                <c:pt idx="4">
                  <c:v>#N/A</c:v>
                </c:pt>
                <c:pt idx="5">
                  <c:v>0.03</c:v>
                </c:pt>
                <c:pt idx="6">
                  <c:v>#N/A</c:v>
                </c:pt>
                <c:pt idx="7">
                  <c:v>0.02</c:v>
                </c:pt>
                <c:pt idx="8">
                  <c:v>#N/A</c:v>
                </c:pt>
                <c:pt idx="9">
                  <c:v>0.03</c:v>
                </c:pt>
              </c:numCache>
            </c:numRef>
          </c:val>
          <c:extLst>
            <c:ext xmlns:c16="http://schemas.microsoft.com/office/drawing/2014/chart" uri="{C3380CC4-5D6E-409C-BE32-E72D297353CC}">
              <c16:uniqueId val="{00000003-592D-46F6-B438-37A5F369A594}"/>
            </c:ext>
          </c:extLst>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0.72</c:v>
                </c:pt>
                <c:pt idx="2">
                  <c:v>#N/A</c:v>
                </c:pt>
                <c:pt idx="3">
                  <c:v>0.28999999999999998</c:v>
                </c:pt>
                <c:pt idx="4">
                  <c:v>#N/A</c:v>
                </c:pt>
                <c:pt idx="5">
                  <c:v>0.47</c:v>
                </c:pt>
                <c:pt idx="6">
                  <c:v>#N/A</c:v>
                </c:pt>
                <c:pt idx="7">
                  <c:v>0.49</c:v>
                </c:pt>
                <c:pt idx="8">
                  <c:v>#N/A</c:v>
                </c:pt>
                <c:pt idx="9">
                  <c:v>0.1</c:v>
                </c:pt>
              </c:numCache>
            </c:numRef>
          </c:val>
          <c:extLst>
            <c:ext xmlns:c16="http://schemas.microsoft.com/office/drawing/2014/chart" uri="{C3380CC4-5D6E-409C-BE32-E72D297353CC}">
              <c16:uniqueId val="{00000004-592D-46F6-B438-37A5F369A59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1.19</c:v>
                </c:pt>
                <c:pt idx="2">
                  <c:v>#N/A</c:v>
                </c:pt>
                <c:pt idx="3">
                  <c:v>1.02</c:v>
                </c:pt>
                <c:pt idx="4">
                  <c:v>#N/A</c:v>
                </c:pt>
                <c:pt idx="5">
                  <c:v>1.89</c:v>
                </c:pt>
                <c:pt idx="6">
                  <c:v>#N/A</c:v>
                </c:pt>
                <c:pt idx="7">
                  <c:v>0.84</c:v>
                </c:pt>
                <c:pt idx="8">
                  <c:v>#N/A</c:v>
                </c:pt>
                <c:pt idx="9">
                  <c:v>0.17</c:v>
                </c:pt>
              </c:numCache>
            </c:numRef>
          </c:val>
          <c:extLst>
            <c:ext xmlns:c16="http://schemas.microsoft.com/office/drawing/2014/chart" uri="{C3380CC4-5D6E-409C-BE32-E72D297353CC}">
              <c16:uniqueId val="{00000005-592D-46F6-B438-37A5F369A59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0.97</c:v>
                </c:pt>
              </c:numCache>
            </c:numRef>
          </c:val>
          <c:extLst>
            <c:ext xmlns:c16="http://schemas.microsoft.com/office/drawing/2014/chart" uri="{C3380CC4-5D6E-409C-BE32-E72D297353CC}">
              <c16:uniqueId val="{00000006-592D-46F6-B438-37A5F369A59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c:v>
                </c:pt>
                <c:pt idx="2">
                  <c:v>#N/A</c:v>
                </c:pt>
                <c:pt idx="3">
                  <c:v>3.87</c:v>
                </c:pt>
                <c:pt idx="4">
                  <c:v>#N/A</c:v>
                </c:pt>
                <c:pt idx="5">
                  <c:v>4.49</c:v>
                </c:pt>
                <c:pt idx="6">
                  <c:v>#N/A</c:v>
                </c:pt>
                <c:pt idx="7">
                  <c:v>2.44</c:v>
                </c:pt>
                <c:pt idx="8">
                  <c:v>#N/A</c:v>
                </c:pt>
                <c:pt idx="9">
                  <c:v>1.96</c:v>
                </c:pt>
              </c:numCache>
            </c:numRef>
          </c:val>
          <c:extLst>
            <c:ext xmlns:c16="http://schemas.microsoft.com/office/drawing/2014/chart" uri="{C3380CC4-5D6E-409C-BE32-E72D297353CC}">
              <c16:uniqueId val="{00000007-592D-46F6-B438-37A5F369A5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13.24</c:v>
                </c:pt>
                <c:pt idx="2">
                  <c:v>#N/A</c:v>
                </c:pt>
                <c:pt idx="3">
                  <c:v>13.85</c:v>
                </c:pt>
                <c:pt idx="4">
                  <c:v>#N/A</c:v>
                </c:pt>
                <c:pt idx="5">
                  <c:v>14.29</c:v>
                </c:pt>
                <c:pt idx="6">
                  <c:v>#N/A</c:v>
                </c:pt>
                <c:pt idx="7">
                  <c:v>11.48</c:v>
                </c:pt>
                <c:pt idx="8">
                  <c:v>#N/A</c:v>
                </c:pt>
                <c:pt idx="9">
                  <c:v>10.17</c:v>
                </c:pt>
              </c:numCache>
            </c:numRef>
          </c:val>
          <c:extLst>
            <c:ext xmlns:c16="http://schemas.microsoft.com/office/drawing/2014/chart" uri="{C3380CC4-5D6E-409C-BE32-E72D297353CC}">
              <c16:uniqueId val="{00000008-592D-46F6-B438-37A5F369A59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17.13</c:v>
                </c:pt>
                <c:pt idx="2">
                  <c:v>#N/A</c:v>
                </c:pt>
                <c:pt idx="3">
                  <c:v>18.63</c:v>
                </c:pt>
                <c:pt idx="4">
                  <c:v>#N/A</c:v>
                </c:pt>
                <c:pt idx="5">
                  <c:v>18.41</c:v>
                </c:pt>
                <c:pt idx="6">
                  <c:v>#N/A</c:v>
                </c:pt>
                <c:pt idx="7">
                  <c:v>17.07</c:v>
                </c:pt>
                <c:pt idx="8">
                  <c:v>#N/A</c:v>
                </c:pt>
                <c:pt idx="9">
                  <c:v>17.559999999999999</c:v>
                </c:pt>
              </c:numCache>
            </c:numRef>
          </c:val>
          <c:extLst>
            <c:ext xmlns:c16="http://schemas.microsoft.com/office/drawing/2014/chart" uri="{C3380CC4-5D6E-409C-BE32-E72D297353CC}">
              <c16:uniqueId val="{00000009-592D-46F6-B438-37A5F369A59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1634</c:v>
                </c:pt>
                <c:pt idx="5">
                  <c:v>1587</c:v>
                </c:pt>
                <c:pt idx="8">
                  <c:v>1682</c:v>
                </c:pt>
                <c:pt idx="11">
                  <c:v>1743</c:v>
                </c:pt>
                <c:pt idx="14">
                  <c:v>1707</c:v>
                </c:pt>
              </c:numCache>
            </c:numRef>
          </c:val>
          <c:extLst>
            <c:ext xmlns:c16="http://schemas.microsoft.com/office/drawing/2014/chart" uri="{C3380CC4-5D6E-409C-BE32-E72D297353CC}">
              <c16:uniqueId val="{00000000-FE93-492F-8AC0-977CD5E966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93-492F-8AC0-977CD5E966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10</c:v>
                </c:pt>
                <c:pt idx="6">
                  <c:v>4</c:v>
                </c:pt>
                <c:pt idx="9">
                  <c:v>2</c:v>
                </c:pt>
                <c:pt idx="12">
                  <c:v>0</c:v>
                </c:pt>
              </c:numCache>
            </c:numRef>
          </c:val>
          <c:extLst>
            <c:ext xmlns:c16="http://schemas.microsoft.com/office/drawing/2014/chart" uri="{C3380CC4-5D6E-409C-BE32-E72D297353CC}">
              <c16:uniqueId val="{00000002-FE93-492F-8AC0-977CD5E966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49</c:v>
                </c:pt>
                <c:pt idx="6">
                  <c:v>41</c:v>
                </c:pt>
                <c:pt idx="9">
                  <c:v>47</c:v>
                </c:pt>
                <c:pt idx="12">
                  <c:v>54</c:v>
                </c:pt>
              </c:numCache>
            </c:numRef>
          </c:val>
          <c:extLst>
            <c:ext xmlns:c16="http://schemas.microsoft.com/office/drawing/2014/chart" uri="{C3380CC4-5D6E-409C-BE32-E72D297353CC}">
              <c16:uniqueId val="{00000003-FE93-492F-8AC0-977CD5E966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468</c:v>
                </c:pt>
                <c:pt idx="6">
                  <c:v>438</c:v>
                </c:pt>
                <c:pt idx="9">
                  <c:v>420</c:v>
                </c:pt>
                <c:pt idx="12">
                  <c:v>409</c:v>
                </c:pt>
              </c:numCache>
            </c:numRef>
          </c:val>
          <c:extLst>
            <c:ext xmlns:c16="http://schemas.microsoft.com/office/drawing/2014/chart" uri="{C3380CC4-5D6E-409C-BE32-E72D297353CC}">
              <c16:uniqueId val="{00000004-FE93-492F-8AC0-977CD5E966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93-492F-8AC0-977CD5E966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93-492F-8AC0-977CD5E966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1753</c:v>
                </c:pt>
                <c:pt idx="3">
                  <c:v>1734</c:v>
                </c:pt>
                <c:pt idx="6">
                  <c:v>1838</c:v>
                </c:pt>
                <c:pt idx="9">
                  <c:v>1927</c:v>
                </c:pt>
                <c:pt idx="12">
                  <c:v>1951</c:v>
                </c:pt>
              </c:numCache>
            </c:numRef>
          </c:val>
          <c:extLst>
            <c:ext xmlns:c16="http://schemas.microsoft.com/office/drawing/2014/chart" uri="{C3380CC4-5D6E-409C-BE32-E72D297353CC}">
              <c16:uniqueId val="{00000007-FE93-492F-8AC0-977CD5E9664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670</c:v>
                </c:pt>
                <c:pt idx="2">
                  <c:v>#N/A</c:v>
                </c:pt>
                <c:pt idx="3">
                  <c:v>#N/A</c:v>
                </c:pt>
                <c:pt idx="4">
                  <c:v>674</c:v>
                </c:pt>
                <c:pt idx="5">
                  <c:v>#N/A</c:v>
                </c:pt>
                <c:pt idx="6">
                  <c:v>#N/A</c:v>
                </c:pt>
                <c:pt idx="7">
                  <c:v>639</c:v>
                </c:pt>
                <c:pt idx="8">
                  <c:v>#N/A</c:v>
                </c:pt>
                <c:pt idx="9">
                  <c:v>#N/A</c:v>
                </c:pt>
                <c:pt idx="10">
                  <c:v>653</c:v>
                </c:pt>
                <c:pt idx="11">
                  <c:v>#N/A</c:v>
                </c:pt>
                <c:pt idx="12">
                  <c:v>#N/A</c:v>
                </c:pt>
                <c:pt idx="13">
                  <c:v>707</c:v>
                </c:pt>
                <c:pt idx="14">
                  <c:v>#N/A</c:v>
                </c:pt>
              </c:numCache>
            </c:numRef>
          </c:val>
          <c:smooth val="0"/>
          <c:extLst>
            <c:ext xmlns:c16="http://schemas.microsoft.com/office/drawing/2014/chart" uri="{C3380CC4-5D6E-409C-BE32-E72D297353CC}">
              <c16:uniqueId val="{00000008-FE93-492F-8AC0-977CD5E966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17923</c:v>
                </c:pt>
                <c:pt idx="5">
                  <c:v>18245</c:v>
                </c:pt>
                <c:pt idx="8">
                  <c:v>17938</c:v>
                </c:pt>
                <c:pt idx="11">
                  <c:v>17468</c:v>
                </c:pt>
                <c:pt idx="14">
                  <c:v>17142</c:v>
                </c:pt>
              </c:numCache>
            </c:numRef>
          </c:val>
          <c:extLst>
            <c:ext xmlns:c16="http://schemas.microsoft.com/office/drawing/2014/chart" uri="{C3380CC4-5D6E-409C-BE32-E72D297353CC}">
              <c16:uniqueId val="{00000000-9060-4309-BF8F-2348AEEE53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2095</c:v>
                </c:pt>
                <c:pt idx="5">
                  <c:v>2045</c:v>
                </c:pt>
                <c:pt idx="8">
                  <c:v>1978</c:v>
                </c:pt>
                <c:pt idx="11">
                  <c:v>1839</c:v>
                </c:pt>
                <c:pt idx="14">
                  <c:v>1749</c:v>
                </c:pt>
              </c:numCache>
            </c:numRef>
          </c:val>
          <c:extLst>
            <c:ext xmlns:c16="http://schemas.microsoft.com/office/drawing/2014/chart" uri="{C3380CC4-5D6E-409C-BE32-E72D297353CC}">
              <c16:uniqueId val="{00000001-9060-4309-BF8F-2348AEEE53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6433</c:v>
                </c:pt>
                <c:pt idx="5">
                  <c:v>6292</c:v>
                </c:pt>
                <c:pt idx="8">
                  <c:v>6644</c:v>
                </c:pt>
                <c:pt idx="11">
                  <c:v>7402</c:v>
                </c:pt>
                <c:pt idx="14">
                  <c:v>7287</c:v>
                </c:pt>
              </c:numCache>
            </c:numRef>
          </c:val>
          <c:extLst>
            <c:ext xmlns:c16="http://schemas.microsoft.com/office/drawing/2014/chart" uri="{C3380CC4-5D6E-409C-BE32-E72D297353CC}">
              <c16:uniqueId val="{00000002-9060-4309-BF8F-2348AEEE53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60-4309-BF8F-2348AEEE53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60-4309-BF8F-2348AEEE53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60-4309-BF8F-2348AEEE53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2394</c:v>
                </c:pt>
                <c:pt idx="3">
                  <c:v>2302</c:v>
                </c:pt>
                <c:pt idx="6">
                  <c:v>2240</c:v>
                </c:pt>
                <c:pt idx="9">
                  <c:v>2071</c:v>
                </c:pt>
                <c:pt idx="12">
                  <c:v>1998</c:v>
                </c:pt>
              </c:numCache>
            </c:numRef>
          </c:val>
          <c:extLst>
            <c:ext xmlns:c16="http://schemas.microsoft.com/office/drawing/2014/chart" uri="{C3380CC4-5D6E-409C-BE32-E72D297353CC}">
              <c16:uniqueId val="{00000006-9060-4309-BF8F-2348AEEE53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322</c:v>
                </c:pt>
                <c:pt idx="3">
                  <c:v>299</c:v>
                </c:pt>
                <c:pt idx="6">
                  <c:v>295</c:v>
                </c:pt>
                <c:pt idx="9">
                  <c:v>410</c:v>
                </c:pt>
                <c:pt idx="12">
                  <c:v>976</c:v>
                </c:pt>
              </c:numCache>
            </c:numRef>
          </c:val>
          <c:extLst>
            <c:ext xmlns:c16="http://schemas.microsoft.com/office/drawing/2014/chart" uri="{C3380CC4-5D6E-409C-BE32-E72D297353CC}">
              <c16:uniqueId val="{00000007-9060-4309-BF8F-2348AEEE53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6236</c:v>
                </c:pt>
                <c:pt idx="3">
                  <c:v>6168</c:v>
                </c:pt>
                <c:pt idx="6">
                  <c:v>5815</c:v>
                </c:pt>
                <c:pt idx="9">
                  <c:v>5428</c:v>
                </c:pt>
                <c:pt idx="12">
                  <c:v>5140</c:v>
                </c:pt>
              </c:numCache>
            </c:numRef>
          </c:val>
          <c:extLst>
            <c:ext xmlns:c16="http://schemas.microsoft.com/office/drawing/2014/chart" uri="{C3380CC4-5D6E-409C-BE32-E72D297353CC}">
              <c16:uniqueId val="{00000008-9060-4309-BF8F-2348AEEE53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6</c:v>
                </c:pt>
                <c:pt idx="6">
                  <c:v>2</c:v>
                </c:pt>
                <c:pt idx="9">
                  <c:v>0</c:v>
                </c:pt>
                <c:pt idx="12">
                  <c:v>0</c:v>
                </c:pt>
              </c:numCache>
            </c:numRef>
          </c:val>
          <c:extLst>
            <c:ext xmlns:c16="http://schemas.microsoft.com/office/drawing/2014/chart" uri="{C3380CC4-5D6E-409C-BE32-E72D297353CC}">
              <c16:uniqueId val="{00000009-9060-4309-BF8F-2348AEEE53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17192</c:v>
                </c:pt>
                <c:pt idx="3">
                  <c:v>17738</c:v>
                </c:pt>
                <c:pt idx="6">
                  <c:v>17223</c:v>
                </c:pt>
                <c:pt idx="9">
                  <c:v>16439</c:v>
                </c:pt>
                <c:pt idx="12">
                  <c:v>15792</c:v>
                </c:pt>
              </c:numCache>
            </c:numRef>
          </c:val>
          <c:extLst>
            <c:ext xmlns:c16="http://schemas.microsoft.com/office/drawing/2014/chart" uri="{C3380CC4-5D6E-409C-BE32-E72D297353CC}">
              <c16:uniqueId val="{0000000A-9060-4309-BF8F-2348AEEE536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60-4309-BF8F-2348AEEE536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2407</c:v>
                </c:pt>
                <c:pt idx="1">
                  <c:v>2412</c:v>
                </c:pt>
                <c:pt idx="2">
                  <c:v>2174</c:v>
                </c:pt>
              </c:numCache>
            </c:numRef>
          </c:val>
          <c:extLst>
            <c:ext xmlns:c16="http://schemas.microsoft.com/office/drawing/2014/chart" uri="{C3380CC4-5D6E-409C-BE32-E72D297353CC}">
              <c16:uniqueId val="{00000000-AC01-4644-A78A-F127E78DDD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1241</c:v>
                </c:pt>
                <c:pt idx="1">
                  <c:v>1244</c:v>
                </c:pt>
                <c:pt idx="2">
                  <c:v>1250</c:v>
                </c:pt>
              </c:numCache>
            </c:numRef>
          </c:val>
          <c:extLst>
            <c:ext xmlns:c16="http://schemas.microsoft.com/office/drawing/2014/chart" uri="{C3380CC4-5D6E-409C-BE32-E72D297353CC}">
              <c16:uniqueId val="{00000001-AC01-4644-A78A-F127E78DDD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3710</c:v>
                </c:pt>
                <c:pt idx="1">
                  <c:v>3953</c:v>
                </c:pt>
                <c:pt idx="2">
                  <c:v>4018</c:v>
                </c:pt>
              </c:numCache>
            </c:numRef>
          </c:val>
          <c:extLst>
            <c:ext xmlns:c16="http://schemas.microsoft.com/office/drawing/2014/chart" uri="{C3380CC4-5D6E-409C-BE32-E72D297353CC}">
              <c16:uniqueId val="{00000002-AC01-4644-A78A-F127E78DDD8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55F-4D25-97D5-696050135B2C}"/>
              </c:ext>
            </c:extLst>
          </c:dPt>
          <c:dPt>
            <c:idx val="1"/>
            <c:bubble3D val="0"/>
            <c:extLst>
              <c:ext xmlns:c16="http://schemas.microsoft.com/office/drawing/2014/chart" uri="{C3380CC4-5D6E-409C-BE32-E72D297353CC}">
                <c16:uniqueId val="{00000001-155F-4D25-97D5-696050135B2C}"/>
              </c:ext>
            </c:extLst>
          </c:dPt>
          <c:dPt>
            <c:idx val="2"/>
            <c:bubble3D val="0"/>
            <c:extLst>
              <c:ext xmlns:c16="http://schemas.microsoft.com/office/drawing/2014/chart" uri="{C3380CC4-5D6E-409C-BE32-E72D297353CC}">
                <c16:uniqueId val="{00000002-155F-4D25-97D5-696050135B2C}"/>
              </c:ext>
            </c:extLst>
          </c:dPt>
          <c:dPt>
            <c:idx val="3"/>
            <c:bubble3D val="0"/>
            <c:extLst>
              <c:ext xmlns:c16="http://schemas.microsoft.com/office/drawing/2014/chart" uri="{C3380CC4-5D6E-409C-BE32-E72D297353CC}">
                <c16:uniqueId val="{00000003-155F-4D25-97D5-696050135B2C}"/>
              </c:ext>
            </c:extLst>
          </c:dPt>
          <c:dPt>
            <c:idx val="4"/>
            <c:bubble3D val="0"/>
            <c:extLst>
              <c:ext xmlns:c16="http://schemas.microsoft.com/office/drawing/2014/chart" uri="{C3380CC4-5D6E-409C-BE32-E72D297353CC}">
                <c16:uniqueId val="{00000004-155F-4D25-97D5-696050135B2C}"/>
              </c:ext>
            </c:extLst>
          </c:dPt>
          <c:dPt>
            <c:idx val="8"/>
            <c:bubble3D val="0"/>
            <c:extLst>
              <c:ext xmlns:c16="http://schemas.microsoft.com/office/drawing/2014/chart" uri="{C3380CC4-5D6E-409C-BE32-E72D297353CC}">
                <c16:uniqueId val="{00000005-155F-4D25-97D5-696050135B2C}"/>
              </c:ext>
            </c:extLst>
          </c:dPt>
          <c:dPt>
            <c:idx val="16"/>
            <c:bubble3D val="0"/>
            <c:extLst>
              <c:ext xmlns:c16="http://schemas.microsoft.com/office/drawing/2014/chart" uri="{C3380CC4-5D6E-409C-BE32-E72D297353CC}">
                <c16:uniqueId val="{00000006-155F-4D25-97D5-696050135B2C}"/>
              </c:ext>
            </c:extLst>
          </c:dPt>
          <c:dPt>
            <c:idx val="24"/>
            <c:bubble3D val="0"/>
            <c:extLst>
              <c:ext xmlns:c16="http://schemas.microsoft.com/office/drawing/2014/chart" uri="{C3380CC4-5D6E-409C-BE32-E72D297353CC}">
                <c16:uniqueId val="{00000007-155F-4D25-97D5-696050135B2C}"/>
              </c:ext>
            </c:extLst>
          </c:dPt>
          <c:dPt>
            <c:idx val="32"/>
            <c:bubble3D val="0"/>
            <c:extLst>
              <c:ext xmlns:c16="http://schemas.microsoft.com/office/drawing/2014/chart" uri="{C3380CC4-5D6E-409C-BE32-E72D297353CC}">
                <c16:uniqueId val="{00000008-155F-4D25-97D5-696050135B2C}"/>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5F-4D25-97D5-696050135B2C}"/>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55F-4D25-97D5-696050135B2C}"/>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55F-4D25-97D5-696050135B2C}"/>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55F-4D25-97D5-696050135B2C}"/>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55F-4D25-97D5-696050135B2C}"/>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5F-4D25-97D5-696050135B2C}"/>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5F-4D25-97D5-696050135B2C}"/>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5F-4D25-97D5-696050135B2C}"/>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5F-4D25-97D5-696050135B2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pt idx="8">
                  <c:v>51.2</c:v>
                </c:pt>
                <c:pt idx="16">
                  <c:v>54.2</c:v>
                </c:pt>
                <c:pt idx="24">
                  <c:v>55.8</c:v>
                </c:pt>
                <c:pt idx="32">
                  <c:v>53.9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55F-4D25-97D5-696050135B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55F-4D25-97D5-696050135B2C}"/>
              </c:ext>
            </c:extLst>
          </c:dPt>
          <c:dPt>
            <c:idx val="1"/>
            <c:bubble3D val="0"/>
            <c:extLst>
              <c:ext xmlns:c16="http://schemas.microsoft.com/office/drawing/2014/chart" uri="{C3380CC4-5D6E-409C-BE32-E72D297353CC}">
                <c16:uniqueId val="{0000000B-155F-4D25-97D5-696050135B2C}"/>
              </c:ext>
            </c:extLst>
          </c:dPt>
          <c:dPt>
            <c:idx val="2"/>
            <c:bubble3D val="0"/>
            <c:extLst>
              <c:ext xmlns:c16="http://schemas.microsoft.com/office/drawing/2014/chart" uri="{C3380CC4-5D6E-409C-BE32-E72D297353CC}">
                <c16:uniqueId val="{0000000C-155F-4D25-97D5-696050135B2C}"/>
              </c:ext>
            </c:extLst>
          </c:dPt>
          <c:dPt>
            <c:idx val="3"/>
            <c:bubble3D val="0"/>
            <c:extLst>
              <c:ext xmlns:c16="http://schemas.microsoft.com/office/drawing/2014/chart" uri="{C3380CC4-5D6E-409C-BE32-E72D297353CC}">
                <c16:uniqueId val="{0000000D-155F-4D25-97D5-696050135B2C}"/>
              </c:ext>
            </c:extLst>
          </c:dPt>
          <c:dPt>
            <c:idx val="4"/>
            <c:bubble3D val="0"/>
            <c:extLst>
              <c:ext xmlns:c16="http://schemas.microsoft.com/office/drawing/2014/chart" uri="{C3380CC4-5D6E-409C-BE32-E72D297353CC}">
                <c16:uniqueId val="{0000000E-155F-4D25-97D5-696050135B2C}"/>
              </c:ext>
            </c:extLst>
          </c:dPt>
          <c:dPt>
            <c:idx val="8"/>
            <c:bubble3D val="0"/>
            <c:extLst>
              <c:ext xmlns:c16="http://schemas.microsoft.com/office/drawing/2014/chart" uri="{C3380CC4-5D6E-409C-BE32-E72D297353CC}">
                <c16:uniqueId val="{0000000F-155F-4D25-97D5-696050135B2C}"/>
              </c:ext>
            </c:extLst>
          </c:dPt>
          <c:dPt>
            <c:idx val="16"/>
            <c:bubble3D val="0"/>
            <c:extLst>
              <c:ext xmlns:c16="http://schemas.microsoft.com/office/drawing/2014/chart" uri="{C3380CC4-5D6E-409C-BE32-E72D297353CC}">
                <c16:uniqueId val="{00000010-155F-4D25-97D5-696050135B2C}"/>
              </c:ext>
            </c:extLst>
          </c:dPt>
          <c:dPt>
            <c:idx val="24"/>
            <c:bubble3D val="0"/>
            <c:extLst>
              <c:ext xmlns:c16="http://schemas.microsoft.com/office/drawing/2014/chart" uri="{C3380CC4-5D6E-409C-BE32-E72D297353CC}">
                <c16:uniqueId val="{00000011-155F-4D25-97D5-696050135B2C}"/>
              </c:ext>
            </c:extLst>
          </c:dPt>
          <c:dPt>
            <c:idx val="32"/>
            <c:bubble3D val="0"/>
            <c:extLst>
              <c:ext xmlns:c16="http://schemas.microsoft.com/office/drawing/2014/chart" uri="{C3380CC4-5D6E-409C-BE32-E72D297353CC}">
                <c16:uniqueId val="{00000012-155F-4D25-97D5-696050135B2C}"/>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5F-4D25-97D5-696050135B2C}"/>
                </c:ext>
              </c:extLst>
            </c:dLbl>
            <c:dLbl>
              <c:idx val="1"/>
              <c:delete val="1"/>
              <c:extLst>
                <c:ext xmlns:c15="http://schemas.microsoft.com/office/drawing/2012/chart" uri="{CE6537A1-D6FC-4f65-9D91-7224C49458BB}"/>
                <c:ext xmlns:c16="http://schemas.microsoft.com/office/drawing/2014/chart" uri="{C3380CC4-5D6E-409C-BE32-E72D297353CC}">
                  <c16:uniqueId val="{0000000B-155F-4D25-97D5-696050135B2C}"/>
                </c:ext>
              </c:extLst>
            </c:dLbl>
            <c:dLbl>
              <c:idx val="2"/>
              <c:delete val="1"/>
              <c:extLst>
                <c:ext xmlns:c15="http://schemas.microsoft.com/office/drawing/2012/chart" uri="{CE6537A1-D6FC-4f65-9D91-7224C49458BB}"/>
                <c:ext xmlns:c16="http://schemas.microsoft.com/office/drawing/2014/chart" uri="{C3380CC4-5D6E-409C-BE32-E72D297353CC}">
                  <c16:uniqueId val="{0000000C-155F-4D25-97D5-696050135B2C}"/>
                </c:ext>
              </c:extLst>
            </c:dLbl>
            <c:dLbl>
              <c:idx val="3"/>
              <c:delete val="1"/>
              <c:extLst>
                <c:ext xmlns:c15="http://schemas.microsoft.com/office/drawing/2012/chart" uri="{CE6537A1-D6FC-4f65-9D91-7224C49458BB}"/>
                <c:ext xmlns:c16="http://schemas.microsoft.com/office/drawing/2014/chart" uri="{C3380CC4-5D6E-409C-BE32-E72D297353CC}">
                  <c16:uniqueId val="{0000000D-155F-4D25-97D5-696050135B2C}"/>
                </c:ext>
              </c:extLst>
            </c:dLbl>
            <c:dLbl>
              <c:idx val="4"/>
              <c:delete val="1"/>
              <c:extLst>
                <c:ext xmlns:c15="http://schemas.microsoft.com/office/drawing/2012/chart" uri="{CE6537A1-D6FC-4f65-9D91-7224C49458BB}"/>
                <c:ext xmlns:c16="http://schemas.microsoft.com/office/drawing/2014/chart" uri="{C3380CC4-5D6E-409C-BE32-E72D297353CC}">
                  <c16:uniqueId val="{0000000E-155F-4D25-97D5-696050135B2C}"/>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5F-4D25-97D5-696050135B2C}"/>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5F-4D25-97D5-696050135B2C}"/>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5F-4D25-97D5-696050135B2C}"/>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55F-4D25-97D5-696050135B2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155F-4D25-97D5-696050135B2C}"/>
            </c:ext>
          </c:extLst>
        </c:ser>
        <c:dLbls>
          <c:showLegendKey val="0"/>
          <c:showVal val="1"/>
          <c:showCatName val="0"/>
          <c:showSerName val="0"/>
          <c:showPercent val="0"/>
          <c:showBubbleSize val="0"/>
        </c:dLbls>
        <c:axId val="3"/>
        <c:axId val="2"/>
      </c:scatterChart>
      <c:valAx>
        <c:axId val="3"/>
        <c:scaling>
          <c:orientation val="minMax"/>
          <c:max val="61.3"/>
          <c:min val="52.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8147606894"/>
              <c:y val="0.9079300322359034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0"/>
          <c:min val="48.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56021113703E-2"/>
              <c:y val="0.2508812908453557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A62-4259-A2EC-B706CD135577}"/>
              </c:ext>
            </c:extLst>
          </c:dPt>
          <c:dPt>
            <c:idx val="1"/>
            <c:bubble3D val="0"/>
            <c:extLst>
              <c:ext xmlns:c16="http://schemas.microsoft.com/office/drawing/2014/chart" uri="{C3380CC4-5D6E-409C-BE32-E72D297353CC}">
                <c16:uniqueId val="{00000001-EA62-4259-A2EC-B706CD135577}"/>
              </c:ext>
            </c:extLst>
          </c:dPt>
          <c:dPt>
            <c:idx val="2"/>
            <c:bubble3D val="0"/>
            <c:extLst>
              <c:ext xmlns:c16="http://schemas.microsoft.com/office/drawing/2014/chart" uri="{C3380CC4-5D6E-409C-BE32-E72D297353CC}">
                <c16:uniqueId val="{00000002-EA62-4259-A2EC-B706CD135577}"/>
              </c:ext>
            </c:extLst>
          </c:dPt>
          <c:dPt>
            <c:idx val="3"/>
            <c:bubble3D val="0"/>
            <c:extLst>
              <c:ext xmlns:c16="http://schemas.microsoft.com/office/drawing/2014/chart" uri="{C3380CC4-5D6E-409C-BE32-E72D297353CC}">
                <c16:uniqueId val="{00000003-EA62-4259-A2EC-B706CD135577}"/>
              </c:ext>
            </c:extLst>
          </c:dPt>
          <c:dPt>
            <c:idx val="4"/>
            <c:bubble3D val="0"/>
            <c:extLst>
              <c:ext xmlns:c16="http://schemas.microsoft.com/office/drawing/2014/chart" uri="{C3380CC4-5D6E-409C-BE32-E72D297353CC}">
                <c16:uniqueId val="{00000004-EA62-4259-A2EC-B706CD135577}"/>
              </c:ext>
            </c:extLst>
          </c:dPt>
          <c:dPt>
            <c:idx val="8"/>
            <c:bubble3D val="0"/>
            <c:extLst>
              <c:ext xmlns:c16="http://schemas.microsoft.com/office/drawing/2014/chart" uri="{C3380CC4-5D6E-409C-BE32-E72D297353CC}">
                <c16:uniqueId val="{00000005-EA62-4259-A2EC-B706CD135577}"/>
              </c:ext>
            </c:extLst>
          </c:dPt>
          <c:dPt>
            <c:idx val="16"/>
            <c:bubble3D val="0"/>
            <c:extLst>
              <c:ext xmlns:c16="http://schemas.microsoft.com/office/drawing/2014/chart" uri="{C3380CC4-5D6E-409C-BE32-E72D297353CC}">
                <c16:uniqueId val="{00000006-EA62-4259-A2EC-B706CD135577}"/>
              </c:ext>
            </c:extLst>
          </c:dPt>
          <c:dPt>
            <c:idx val="24"/>
            <c:bubble3D val="0"/>
            <c:extLst>
              <c:ext xmlns:c16="http://schemas.microsoft.com/office/drawing/2014/chart" uri="{C3380CC4-5D6E-409C-BE32-E72D297353CC}">
                <c16:uniqueId val="{00000007-EA62-4259-A2EC-B706CD135577}"/>
              </c:ext>
            </c:extLst>
          </c:dPt>
          <c:dPt>
            <c:idx val="32"/>
            <c:bubble3D val="0"/>
            <c:extLst>
              <c:ext xmlns:c16="http://schemas.microsoft.com/office/drawing/2014/chart" uri="{C3380CC4-5D6E-409C-BE32-E72D297353CC}">
                <c16:uniqueId val="{00000008-EA62-4259-A2EC-B706CD135577}"/>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62-4259-A2EC-B706CD13557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62-4259-A2EC-B706CD13557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62-4259-A2EC-B706CD13557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62-4259-A2EC-B706CD13557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62-4259-A2EC-B706CD135577}"/>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62-4259-A2EC-B706CD135577}"/>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62-4259-A2EC-B706CD135577}"/>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62-4259-A2EC-B706CD135577}"/>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62-4259-A2EC-B706CD13557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7.4</c:v>
                </c:pt>
                <c:pt idx="16">
                  <c:v>7.2</c:v>
                </c:pt>
                <c:pt idx="24">
                  <c:v>7.2</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62-4259-A2EC-B706CD1355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A62-4259-A2EC-B706CD135577}"/>
              </c:ext>
            </c:extLst>
          </c:dPt>
          <c:dPt>
            <c:idx val="1"/>
            <c:bubble3D val="0"/>
            <c:extLst>
              <c:ext xmlns:c16="http://schemas.microsoft.com/office/drawing/2014/chart" uri="{C3380CC4-5D6E-409C-BE32-E72D297353CC}">
                <c16:uniqueId val="{0000000B-EA62-4259-A2EC-B706CD135577}"/>
              </c:ext>
            </c:extLst>
          </c:dPt>
          <c:dPt>
            <c:idx val="2"/>
            <c:bubble3D val="0"/>
            <c:extLst>
              <c:ext xmlns:c16="http://schemas.microsoft.com/office/drawing/2014/chart" uri="{C3380CC4-5D6E-409C-BE32-E72D297353CC}">
                <c16:uniqueId val="{0000000C-EA62-4259-A2EC-B706CD135577}"/>
              </c:ext>
            </c:extLst>
          </c:dPt>
          <c:dPt>
            <c:idx val="3"/>
            <c:bubble3D val="0"/>
            <c:extLst>
              <c:ext xmlns:c16="http://schemas.microsoft.com/office/drawing/2014/chart" uri="{C3380CC4-5D6E-409C-BE32-E72D297353CC}">
                <c16:uniqueId val="{0000000D-EA62-4259-A2EC-B706CD135577}"/>
              </c:ext>
            </c:extLst>
          </c:dPt>
          <c:dPt>
            <c:idx val="4"/>
            <c:bubble3D val="0"/>
            <c:extLst>
              <c:ext xmlns:c16="http://schemas.microsoft.com/office/drawing/2014/chart" uri="{C3380CC4-5D6E-409C-BE32-E72D297353CC}">
                <c16:uniqueId val="{0000000E-EA62-4259-A2EC-B706CD135577}"/>
              </c:ext>
            </c:extLst>
          </c:dPt>
          <c:dPt>
            <c:idx val="8"/>
            <c:bubble3D val="0"/>
            <c:extLst>
              <c:ext xmlns:c16="http://schemas.microsoft.com/office/drawing/2014/chart" uri="{C3380CC4-5D6E-409C-BE32-E72D297353CC}">
                <c16:uniqueId val="{0000000F-EA62-4259-A2EC-B706CD135577}"/>
              </c:ext>
            </c:extLst>
          </c:dPt>
          <c:dPt>
            <c:idx val="16"/>
            <c:bubble3D val="0"/>
            <c:extLst>
              <c:ext xmlns:c16="http://schemas.microsoft.com/office/drawing/2014/chart" uri="{C3380CC4-5D6E-409C-BE32-E72D297353CC}">
                <c16:uniqueId val="{00000010-EA62-4259-A2EC-B706CD135577}"/>
              </c:ext>
            </c:extLst>
          </c:dPt>
          <c:dPt>
            <c:idx val="24"/>
            <c:bubble3D val="0"/>
            <c:extLst>
              <c:ext xmlns:c16="http://schemas.microsoft.com/office/drawing/2014/chart" uri="{C3380CC4-5D6E-409C-BE32-E72D297353CC}">
                <c16:uniqueId val="{00000011-EA62-4259-A2EC-B706CD135577}"/>
              </c:ext>
            </c:extLst>
          </c:dPt>
          <c:dPt>
            <c:idx val="32"/>
            <c:bubble3D val="0"/>
            <c:extLst>
              <c:ext xmlns:c16="http://schemas.microsoft.com/office/drawing/2014/chart" uri="{C3380CC4-5D6E-409C-BE32-E72D297353CC}">
                <c16:uniqueId val="{00000012-EA62-4259-A2EC-B706CD135577}"/>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62-4259-A2EC-B706CD135577}"/>
                </c:ext>
              </c:extLst>
            </c:dLbl>
            <c:dLbl>
              <c:idx val="1"/>
              <c:delete val="1"/>
              <c:extLst>
                <c:ext xmlns:c15="http://schemas.microsoft.com/office/drawing/2012/chart" uri="{CE6537A1-D6FC-4f65-9D91-7224C49458BB}"/>
                <c:ext xmlns:c16="http://schemas.microsoft.com/office/drawing/2014/chart" uri="{C3380CC4-5D6E-409C-BE32-E72D297353CC}">
                  <c16:uniqueId val="{0000000B-EA62-4259-A2EC-B706CD135577}"/>
                </c:ext>
              </c:extLst>
            </c:dLbl>
            <c:dLbl>
              <c:idx val="2"/>
              <c:delete val="1"/>
              <c:extLst>
                <c:ext xmlns:c15="http://schemas.microsoft.com/office/drawing/2012/chart" uri="{CE6537A1-D6FC-4f65-9D91-7224C49458BB}"/>
                <c:ext xmlns:c16="http://schemas.microsoft.com/office/drawing/2014/chart" uri="{C3380CC4-5D6E-409C-BE32-E72D297353CC}">
                  <c16:uniqueId val="{0000000C-EA62-4259-A2EC-B706CD135577}"/>
                </c:ext>
              </c:extLst>
            </c:dLbl>
            <c:dLbl>
              <c:idx val="3"/>
              <c:delete val="1"/>
              <c:extLst>
                <c:ext xmlns:c15="http://schemas.microsoft.com/office/drawing/2012/chart" uri="{CE6537A1-D6FC-4f65-9D91-7224C49458BB}"/>
                <c:ext xmlns:c16="http://schemas.microsoft.com/office/drawing/2014/chart" uri="{C3380CC4-5D6E-409C-BE32-E72D297353CC}">
                  <c16:uniqueId val="{0000000D-EA62-4259-A2EC-B706CD135577}"/>
                </c:ext>
              </c:extLst>
            </c:dLbl>
            <c:dLbl>
              <c:idx val="4"/>
              <c:delete val="1"/>
              <c:extLst>
                <c:ext xmlns:c15="http://schemas.microsoft.com/office/drawing/2012/chart" uri="{CE6537A1-D6FC-4f65-9D91-7224C49458BB}"/>
                <c:ext xmlns:c16="http://schemas.microsoft.com/office/drawing/2014/chart" uri="{C3380CC4-5D6E-409C-BE32-E72D297353CC}">
                  <c16:uniqueId val="{0000000E-EA62-4259-A2EC-B706CD135577}"/>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A62-4259-A2EC-B706CD135577}"/>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62-4259-A2EC-B706CD135577}"/>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62-4259-A2EC-B706CD135577}"/>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A62-4259-A2EC-B706CD13557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EA62-4259-A2EC-B706CD135577}"/>
            </c:ext>
          </c:extLst>
        </c:ser>
        <c:dLbls>
          <c:showLegendKey val="0"/>
          <c:showVal val="1"/>
          <c:showCatName val="0"/>
          <c:showSerName val="0"/>
          <c:showPercent val="0"/>
          <c:showBubbleSize val="0"/>
        </c:dLbls>
        <c:axId val="3"/>
        <c:axId val="2"/>
      </c:scatterChart>
      <c:valAx>
        <c:axId val="3"/>
        <c:scaling>
          <c:orientation val="minMax"/>
          <c:max val="10.9"/>
          <c:min val="9.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6352803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0"/>
          <c:min val="48.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151944029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実質公債費比率の分子は前年度比</a:t>
          </a:r>
          <a:r>
            <a:rPr kumimoji="1" lang="en-US" altLang="ja-JP" sz="1400">
              <a:latin typeface="ＭＳ ゴシック"/>
              <a:ea typeface="ＭＳ ゴシック"/>
            </a:rPr>
            <a:t>54</a:t>
          </a:r>
          <a:r>
            <a:rPr kumimoji="1" lang="ja-JP" altLang="en-US" sz="1400">
              <a:latin typeface="ＭＳ ゴシック"/>
              <a:ea typeface="ＭＳ ゴシック"/>
            </a:rPr>
            <a:t>百万円の増となっている。</a:t>
          </a:r>
          <a:endParaRPr kumimoji="1" lang="en-US" altLang="ja-JP" sz="1400">
            <a:latin typeface="ＭＳ ゴシック"/>
            <a:ea typeface="ＭＳ ゴシック"/>
          </a:endParaRPr>
        </a:p>
        <a:p>
          <a:r>
            <a:rPr kumimoji="1" lang="ja-JP" altLang="en-US" sz="1400">
              <a:latin typeface="ＭＳ ゴシック"/>
              <a:ea typeface="ＭＳ ゴシック"/>
            </a:rPr>
            <a:t>元利償還金は前年度に比べ</a:t>
          </a:r>
          <a:r>
            <a:rPr kumimoji="1" lang="en-US" altLang="ja-JP" sz="1400">
              <a:latin typeface="ＭＳ ゴシック"/>
              <a:ea typeface="ＭＳ ゴシック"/>
            </a:rPr>
            <a:t>24</a:t>
          </a:r>
          <a:r>
            <a:rPr kumimoji="1" lang="ja-JP" altLang="en-US" sz="1400">
              <a:latin typeface="ＭＳ ゴシック"/>
              <a:ea typeface="ＭＳ ゴシック"/>
            </a:rPr>
            <a:t>百万円増額となったが、債務負担行為に基づく支出や公営企業の元利償還に対する繰入金が減少している。</a:t>
          </a:r>
          <a:endParaRPr kumimoji="1" lang="en-US" altLang="ja-JP" sz="1400">
            <a:latin typeface="ＭＳ ゴシック"/>
            <a:ea typeface="ＭＳ ゴシック"/>
          </a:endParaRPr>
        </a:p>
        <a:p>
          <a:r>
            <a:rPr kumimoji="1" lang="ja-JP" altLang="en-US" sz="1400">
              <a:latin typeface="ＭＳ ゴシック"/>
              <a:ea typeface="ＭＳ ゴシック"/>
            </a:rPr>
            <a:t>今後も予定されている新規の投資的事業についての取捨選択を行い、地方債発行を抑制することにより比率の低下を図っていく。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満期一括償還の地方債が無いため、満期一括償還地方債の償還財源として積み立てた減債基金は</a:t>
          </a:r>
          <a:r>
            <a:rPr kumimoji="1" lang="en-US" altLang="ja-JP" sz="1100">
              <a:latin typeface="ＭＳ ゴシック"/>
              <a:ea typeface="ＭＳ ゴシック"/>
            </a:rPr>
            <a:t>0</a:t>
          </a:r>
          <a:r>
            <a:rPr kumimoji="1" lang="ja-JP" altLang="en-US" sz="1100">
              <a:latin typeface="ＭＳ ゴシック"/>
              <a:ea typeface="ＭＳ ゴシック"/>
            </a:rPr>
            <a:t>である。</a:t>
          </a:r>
          <a:endParaRPr kumimoji="1" lang="en-US" altLang="ja-JP" sz="1100">
            <a:latin typeface="ＭＳ ゴシック"/>
            <a:ea typeface="ＭＳ ゴシック"/>
          </a:endParaRPr>
        </a:p>
        <a:p>
          <a:endParaRPr kumimoji="1" lang="ja-JP" altLang="en-US" sz="11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将来負担比率の分子は前年度比</a:t>
          </a:r>
          <a:r>
            <a:rPr kumimoji="1" lang="en-US" altLang="ja-JP" sz="1400">
              <a:latin typeface="ＭＳ ゴシック"/>
              <a:ea typeface="ＭＳ ゴシック"/>
            </a:rPr>
            <a:t>91</a:t>
          </a:r>
          <a:r>
            <a:rPr kumimoji="1" lang="ja-JP" altLang="en-US" sz="1400">
              <a:latin typeface="ＭＳ ゴシック"/>
              <a:ea typeface="ＭＳ ゴシック"/>
            </a:rPr>
            <a:t>百万円の増となっている。</a:t>
          </a:r>
          <a:endParaRPr kumimoji="1" lang="en-US" altLang="ja-JP" sz="1400">
            <a:latin typeface="ＭＳ ゴシック"/>
            <a:ea typeface="ＭＳ ゴシック"/>
          </a:endParaRPr>
        </a:p>
        <a:p>
          <a:r>
            <a:rPr kumimoji="1" lang="ja-JP" altLang="en-US" sz="1400">
              <a:latin typeface="ＭＳ ゴシック"/>
              <a:ea typeface="ＭＳ ゴシック"/>
            </a:rPr>
            <a:t>地方債残高は、前年度比</a:t>
          </a:r>
          <a:r>
            <a:rPr kumimoji="1" lang="en-US" altLang="ja-JP" sz="1400">
              <a:latin typeface="ＭＳ ゴシック"/>
              <a:ea typeface="ＭＳ ゴシック"/>
            </a:rPr>
            <a:t>647</a:t>
          </a:r>
          <a:r>
            <a:rPr kumimoji="1" lang="ja-JP" altLang="en-US" sz="1400">
              <a:latin typeface="ＭＳ ゴシック"/>
              <a:ea typeface="ＭＳ ゴシック"/>
            </a:rPr>
            <a:t>百万円の減となった。公債費元利償還がピークを迎え、地方債発行より多額であるためである。また、公営企業債等繰入見込額や債務負担行為に基づく支出予定額も減少していることから、将来負担額全体としては低い水準を保っている。</a:t>
          </a:r>
          <a:endParaRPr kumimoji="1" lang="en-US" altLang="ja-JP" sz="1400">
            <a:latin typeface="ＭＳ ゴシック"/>
            <a:ea typeface="ＭＳ ゴシック"/>
          </a:endParaRPr>
        </a:p>
        <a:p>
          <a:r>
            <a:rPr kumimoji="1" lang="ja-JP" altLang="en-US" sz="1400">
              <a:latin typeface="ＭＳ ゴシック"/>
              <a:ea typeface="ＭＳ ゴシック"/>
            </a:rPr>
            <a:t>今後、投資的事業の実施にあたっては、交付税措置の有利な地方債を活用していくとともに、財政調整基金などの基金の計画的な積立に努める。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栃木県さくら市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・令和元年度東日本台風災害等に対応するため財政調整基金の取崩が多額であったため全体も減少。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・財政調整基金の残高を適正規模で維持し、今後見込まれる公共施設整備のために計画的に特定目的基金を積立てしていくことを予定している。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・まちづくり基金：市における市民の連帯の強化又は地域振興のための事業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・学校整備基金：市立学校の整備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・観光交流施設整備基金：観光交流施設改修等の財源確保のために使用料</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・桜が咲き誇る小都市（まち）づくり基金：ふるさと納税による寄付金約</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・公共施設等整備基金：公共施設長寿命化等の財源確保のために預金利子や寄付金</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百万円を積立てたことによる増加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・公共施設等整備基金：将来の公共施設の長寿命化に備え、適正な金額を積立てていく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・庁舎建設基金：将来の庁舎建設や改修に備え、適正な金額を積立てていく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・学校整備基金：将来の学校施設の改修や長寿命化事業に備え、適正な金額を積立てていく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・令和元年度東日本台風災害等に対応するため取崩を行ったことによる減少。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から</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程度となるように努めることとしている。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・預金利子等の積立を行ったことによる増加。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・地方債の償還予定額を踏まえて、適正な額を積立予定。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45" name="テキスト ボックス 4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市では、平成28年度に策定した公共施設等総合管理計画において、公共施設等の延床面積10%削減を目標とし、老朽化した施設の集約化・複合化や除却を進めている。有形固定資産減価償却率については、全国平均・栃木県平均・類似団体内平均値を下回っており、前年度比1.9%低下したが、今後も適正な維持管理を進めていく。</a:t>
          </a: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61" name="テキスト ボックス 6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63" name="テキスト ボックス 62"/>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65" name="テキスト ボックス 64"/>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67" name="テキスト ボックス 66"/>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69" name="テキスト ボックス 68"/>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71" name="テキスト ボックス 70"/>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73" name="テキスト ボックス 72"/>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5" name="テキスト ボックス 74"/>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27940</xdr:rowOff>
    </xdr:to>
    <xdr:cxnSp macro="">
      <xdr:nvCxnSpPr>
        <xdr:cNvPr id="77" name="直線コネクタ 76"/>
        <xdr:cNvCxnSpPr/>
      </xdr:nvCxnSpPr>
      <xdr:spPr>
        <a:xfrm flipV="1">
          <a:off x="4760595" y="547116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31750</xdr:rowOff>
    </xdr:from>
    <xdr:ext cx="403225" cy="257175"/>
    <xdr:sp macro="" textlink="">
      <xdr:nvSpPr>
        <xdr:cNvPr id="78" name="有形固定資産減価償却率最小値テキスト"/>
        <xdr:cNvSpPr txBox="1"/>
      </xdr:nvSpPr>
      <xdr:spPr>
        <a:xfrm>
          <a:off x="4813300" y="6804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27940</xdr:rowOff>
    </xdr:from>
    <xdr:to>
      <xdr:col>23</xdr:col>
      <xdr:colOff>174625</xdr:colOff>
      <xdr:row>35</xdr:row>
      <xdr:rowOff>27940</xdr:rowOff>
    </xdr:to>
    <xdr:cxnSp macro="">
      <xdr:nvCxnSpPr>
        <xdr:cNvPr id="79" name="直線コネクタ 78"/>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17780</xdr:rowOff>
    </xdr:from>
    <xdr:ext cx="403225" cy="257175"/>
    <xdr:sp macro="" textlink="">
      <xdr:nvSpPr>
        <xdr:cNvPr id="80" name="有形固定資産減価償却率最大値テキスト"/>
        <xdr:cNvSpPr txBox="1"/>
      </xdr:nvSpPr>
      <xdr:spPr>
        <a:xfrm>
          <a:off x="4813300" y="52470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xdr:cNvCxnSpPr/>
      </xdr:nvCxnSpPr>
      <xdr:spPr>
        <a:xfrm>
          <a:off x="4673600" y="547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46355</xdr:rowOff>
    </xdr:from>
    <xdr:ext cx="403225" cy="259080"/>
    <xdr:sp macro="" textlink="">
      <xdr:nvSpPr>
        <xdr:cNvPr id="82" name="有形固定資産減価償却率平均値テキスト"/>
        <xdr:cNvSpPr txBox="1"/>
      </xdr:nvSpPr>
      <xdr:spPr>
        <a:xfrm>
          <a:off x="4813300" y="613283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9525</xdr:rowOff>
    </xdr:from>
    <xdr:to>
      <xdr:col>15</xdr:col>
      <xdr:colOff>187325</xdr:colOff>
      <xdr:row>31</xdr:row>
      <xdr:rowOff>111125</xdr:rowOff>
    </xdr:to>
    <xdr:sp macro="" textlink="">
      <xdr:nvSpPr>
        <xdr:cNvPr id="85" name="フローチャート: 判断 84"/>
        <xdr:cNvSpPr/>
      </xdr:nvSpPr>
      <xdr:spPr>
        <a:xfrm>
          <a:off x="3238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132080</xdr:rowOff>
    </xdr:from>
    <xdr:to>
      <xdr:col>11</xdr:col>
      <xdr:colOff>187325</xdr:colOff>
      <xdr:row>31</xdr:row>
      <xdr:rowOff>61595</xdr:rowOff>
    </xdr:to>
    <xdr:sp macro="" textlink="">
      <xdr:nvSpPr>
        <xdr:cNvPr id="86" name="フローチャート: 判断 85"/>
        <xdr:cNvSpPr/>
      </xdr:nvSpPr>
      <xdr:spPr>
        <a:xfrm>
          <a:off x="2476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87" name="フローチャート: 判断 86"/>
        <xdr:cNvSpPr/>
      </xdr:nvSpPr>
      <xdr:spPr>
        <a:xfrm>
          <a:off x="1714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8" name="テキスト ボックス 87"/>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9" name="テキスト ボックス 88"/>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90" name="テキスト ボックス 89"/>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91" name="テキスト ボックス 90"/>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92" name="テキスト ボックス 91"/>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30</xdr:row>
      <xdr:rowOff>33020</xdr:rowOff>
    </xdr:from>
    <xdr:to>
      <xdr:col>23</xdr:col>
      <xdr:colOff>136525</xdr:colOff>
      <xdr:row>30</xdr:row>
      <xdr:rowOff>134620</xdr:rowOff>
    </xdr:to>
    <xdr:sp macro="" textlink="">
      <xdr:nvSpPr>
        <xdr:cNvPr id="93" name="楕円 92"/>
        <xdr:cNvSpPr/>
      </xdr:nvSpPr>
      <xdr:spPr>
        <a:xfrm>
          <a:off x="4711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55880</xdr:rowOff>
    </xdr:from>
    <xdr:ext cx="403225" cy="259080"/>
    <xdr:sp macro="" textlink="">
      <xdr:nvSpPr>
        <xdr:cNvPr id="94" name="有形固定資産減価償却率該当値テキスト"/>
        <xdr:cNvSpPr txBox="1"/>
      </xdr:nvSpPr>
      <xdr:spPr>
        <a:xfrm>
          <a:off x="4813300" y="5799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91440</xdr:rowOff>
    </xdr:from>
    <xdr:to>
      <xdr:col>19</xdr:col>
      <xdr:colOff>187325</xdr:colOff>
      <xdr:row>31</xdr:row>
      <xdr:rowOff>21590</xdr:rowOff>
    </xdr:to>
    <xdr:sp macro="" textlink="">
      <xdr:nvSpPr>
        <xdr:cNvPr id="95" name="楕円 94"/>
        <xdr:cNvSpPr/>
      </xdr:nvSpPr>
      <xdr:spPr>
        <a:xfrm>
          <a:off x="4000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83820</xdr:rowOff>
    </xdr:from>
    <xdr:to>
      <xdr:col>23</xdr:col>
      <xdr:colOff>85725</xdr:colOff>
      <xdr:row>30</xdr:row>
      <xdr:rowOff>142240</xdr:rowOff>
    </xdr:to>
    <xdr:cxnSp macro="">
      <xdr:nvCxnSpPr>
        <xdr:cNvPr id="96" name="直線コネクタ 95"/>
        <xdr:cNvCxnSpPr/>
      </xdr:nvCxnSpPr>
      <xdr:spPr>
        <a:xfrm flipV="1">
          <a:off x="4051300" y="5998845"/>
          <a:ext cx="711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41910</xdr:rowOff>
    </xdr:from>
    <xdr:to>
      <xdr:col>15</xdr:col>
      <xdr:colOff>187325</xdr:colOff>
      <xdr:row>30</xdr:row>
      <xdr:rowOff>143510</xdr:rowOff>
    </xdr:to>
    <xdr:sp macro="" textlink="">
      <xdr:nvSpPr>
        <xdr:cNvPr id="97" name="楕円 96"/>
        <xdr:cNvSpPr/>
      </xdr:nvSpPr>
      <xdr:spPr>
        <a:xfrm>
          <a:off x="3238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92710</xdr:rowOff>
    </xdr:from>
    <xdr:to>
      <xdr:col>19</xdr:col>
      <xdr:colOff>136525</xdr:colOff>
      <xdr:row>30</xdr:row>
      <xdr:rowOff>142240</xdr:rowOff>
    </xdr:to>
    <xdr:cxnSp macro="">
      <xdr:nvCxnSpPr>
        <xdr:cNvPr id="98" name="直線コネクタ 97"/>
        <xdr:cNvCxnSpPr/>
      </xdr:nvCxnSpPr>
      <xdr:spPr>
        <a:xfrm>
          <a:off x="3289300" y="600773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120650</xdr:rowOff>
    </xdr:from>
    <xdr:to>
      <xdr:col>11</xdr:col>
      <xdr:colOff>187325</xdr:colOff>
      <xdr:row>30</xdr:row>
      <xdr:rowOff>50800</xdr:rowOff>
    </xdr:to>
    <xdr:sp macro="" textlink="">
      <xdr:nvSpPr>
        <xdr:cNvPr id="99" name="楕円 98"/>
        <xdr:cNvSpPr/>
      </xdr:nvSpPr>
      <xdr:spPr>
        <a:xfrm>
          <a:off x="2476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0</xdr:rowOff>
    </xdr:from>
    <xdr:to>
      <xdr:col>15</xdr:col>
      <xdr:colOff>136525</xdr:colOff>
      <xdr:row>30</xdr:row>
      <xdr:rowOff>92710</xdr:rowOff>
    </xdr:to>
    <xdr:cxnSp macro="">
      <xdr:nvCxnSpPr>
        <xdr:cNvPr id="100" name="直線コネクタ 99"/>
        <xdr:cNvCxnSpPr/>
      </xdr:nvCxnSpPr>
      <xdr:spPr>
        <a:xfrm>
          <a:off x="2527300" y="5915025"/>
          <a:ext cx="762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62230</xdr:rowOff>
    </xdr:from>
    <xdr:to>
      <xdr:col>7</xdr:col>
      <xdr:colOff>187325</xdr:colOff>
      <xdr:row>29</xdr:row>
      <xdr:rowOff>163830</xdr:rowOff>
    </xdr:to>
    <xdr:sp macro="" textlink="">
      <xdr:nvSpPr>
        <xdr:cNvPr id="101" name="楕円 100"/>
        <xdr:cNvSpPr/>
      </xdr:nvSpPr>
      <xdr:spPr>
        <a:xfrm>
          <a:off x="1714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113030</xdr:rowOff>
    </xdr:from>
    <xdr:to>
      <xdr:col>11</xdr:col>
      <xdr:colOff>136525</xdr:colOff>
      <xdr:row>30</xdr:row>
      <xdr:rowOff>0</xdr:rowOff>
    </xdr:to>
    <xdr:cxnSp macro="">
      <xdr:nvCxnSpPr>
        <xdr:cNvPr id="102" name="直線コネクタ 101"/>
        <xdr:cNvCxnSpPr/>
      </xdr:nvCxnSpPr>
      <xdr:spPr>
        <a:xfrm>
          <a:off x="1765300" y="585660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139065</xdr:rowOff>
    </xdr:from>
    <xdr:ext cx="403225" cy="259080"/>
    <xdr:sp macro="" textlink="">
      <xdr:nvSpPr>
        <xdr:cNvPr id="103" name="n_1aveValue有形固定資産減価償却率"/>
        <xdr:cNvSpPr txBox="1"/>
      </xdr:nvSpPr>
      <xdr:spPr>
        <a:xfrm>
          <a:off x="3836035" y="6225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102235</xdr:rowOff>
    </xdr:from>
    <xdr:ext cx="403225" cy="258445"/>
    <xdr:sp macro="" textlink="">
      <xdr:nvSpPr>
        <xdr:cNvPr id="104" name="n_2aveValue有形固定資産減価償却率"/>
        <xdr:cNvSpPr txBox="1"/>
      </xdr:nvSpPr>
      <xdr:spPr>
        <a:xfrm>
          <a:off x="3086735" y="61887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52705</xdr:rowOff>
    </xdr:from>
    <xdr:ext cx="403225" cy="257175"/>
    <xdr:sp macro="" textlink="">
      <xdr:nvSpPr>
        <xdr:cNvPr id="105" name="n_3aveValue有形固定資産減価償却率"/>
        <xdr:cNvSpPr txBox="1"/>
      </xdr:nvSpPr>
      <xdr:spPr>
        <a:xfrm>
          <a:off x="2324735" y="61391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94615</xdr:rowOff>
    </xdr:from>
    <xdr:ext cx="403225" cy="259080"/>
    <xdr:sp macro="" textlink="">
      <xdr:nvSpPr>
        <xdr:cNvPr id="106" name="n_4aveValue有形固定資産減価償却率"/>
        <xdr:cNvSpPr txBox="1"/>
      </xdr:nvSpPr>
      <xdr:spPr>
        <a:xfrm>
          <a:off x="1562735" y="6009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38100</xdr:rowOff>
    </xdr:from>
    <xdr:ext cx="403225" cy="259080"/>
    <xdr:sp macro="" textlink="">
      <xdr:nvSpPr>
        <xdr:cNvPr id="107" name="n_1mainValue有形固定資産減価償却率"/>
        <xdr:cNvSpPr txBox="1"/>
      </xdr:nvSpPr>
      <xdr:spPr>
        <a:xfrm>
          <a:off x="3836035" y="5781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160020</xdr:rowOff>
    </xdr:from>
    <xdr:ext cx="403225" cy="259080"/>
    <xdr:sp macro="" textlink="">
      <xdr:nvSpPr>
        <xdr:cNvPr id="108" name="n_2mainValue有形固定資産減価償却率"/>
        <xdr:cNvSpPr txBox="1"/>
      </xdr:nvSpPr>
      <xdr:spPr>
        <a:xfrm>
          <a:off x="3086735" y="5732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67310</xdr:rowOff>
    </xdr:from>
    <xdr:ext cx="403225" cy="259080"/>
    <xdr:sp macro="" textlink="">
      <xdr:nvSpPr>
        <xdr:cNvPr id="109" name="n_3mainValue有形固定資産減価償却率"/>
        <xdr:cNvSpPr txBox="1"/>
      </xdr:nvSpPr>
      <xdr:spPr>
        <a:xfrm>
          <a:off x="2324735" y="5639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8890</xdr:rowOff>
    </xdr:from>
    <xdr:ext cx="403225" cy="257175"/>
    <xdr:sp macro="" textlink="">
      <xdr:nvSpPr>
        <xdr:cNvPr id="110" name="n_4mainValue有形固定資産減価償却率"/>
        <xdr:cNvSpPr txBox="1"/>
      </xdr:nvSpPr>
      <xdr:spPr>
        <a:xfrm>
          <a:off x="1562735" y="5581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[ 459.8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債務償還比率については、全国平均・栃木県平均・類似団体内平均値を下回っている状況であり、引き続き適正な管理を進めていく。</a:t>
          </a: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26" name="テキスト ボックス 125"/>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8" name="テキスト ボックス 12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40640</xdr:rowOff>
    </xdr:from>
    <xdr:ext cx="482600" cy="223520"/>
    <xdr:sp macro="" textlink="">
      <xdr:nvSpPr>
        <xdr:cNvPr id="130" name="テキスト ボックス 129"/>
        <xdr:cNvSpPr txBox="1"/>
      </xdr:nvSpPr>
      <xdr:spPr>
        <a:xfrm>
          <a:off x="10756900" y="629856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32" name="テキスト ボックス 131"/>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34" name="テキスト ボックス 133"/>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8940" cy="225425"/>
    <xdr:sp macro="" textlink="">
      <xdr:nvSpPr>
        <xdr:cNvPr id="136" name="テキスト ボックス 135"/>
        <xdr:cNvSpPr txBox="1"/>
      </xdr:nvSpPr>
      <xdr:spPr>
        <a:xfrm>
          <a:off x="10828655" y="521906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3520"/>
    <xdr:sp macro="" textlink="">
      <xdr:nvSpPr>
        <xdr:cNvPr id="138" name="テキスト ボックス 137"/>
        <xdr:cNvSpPr txBox="1"/>
      </xdr:nvSpPr>
      <xdr:spPr>
        <a:xfrm>
          <a:off x="10931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90170</xdr:rowOff>
    </xdr:from>
    <xdr:to>
      <xdr:col>76</xdr:col>
      <xdr:colOff>21590</xdr:colOff>
      <xdr:row>34</xdr:row>
      <xdr:rowOff>81915</xdr:rowOff>
    </xdr:to>
    <xdr:cxnSp macro="">
      <xdr:nvCxnSpPr>
        <xdr:cNvPr id="140" name="直線コネクタ 139"/>
        <xdr:cNvCxnSpPr/>
      </xdr:nvCxnSpPr>
      <xdr:spPr>
        <a:xfrm flipV="1">
          <a:off x="14793595" y="531939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86360</xdr:rowOff>
    </xdr:from>
    <xdr:ext cx="558800" cy="257175"/>
    <xdr:sp macro="" textlink="">
      <xdr:nvSpPr>
        <xdr:cNvPr id="141" name="債務償還比率最小値テキスト"/>
        <xdr:cNvSpPr txBox="1"/>
      </xdr:nvSpPr>
      <xdr:spPr>
        <a:xfrm>
          <a:off x="14846300" y="6687185"/>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81915</xdr:rowOff>
    </xdr:from>
    <xdr:to>
      <xdr:col>76</xdr:col>
      <xdr:colOff>111125</xdr:colOff>
      <xdr:row>34</xdr:row>
      <xdr:rowOff>81915</xdr:rowOff>
    </xdr:to>
    <xdr:cxnSp macro="">
      <xdr:nvCxnSpPr>
        <xdr:cNvPr id="142" name="直線コネクタ 141"/>
        <xdr:cNvCxnSpPr/>
      </xdr:nvCxnSpPr>
      <xdr:spPr>
        <a:xfrm>
          <a:off x="14706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36830</xdr:rowOff>
    </xdr:from>
    <xdr:ext cx="467995" cy="259080"/>
    <xdr:sp macro="" textlink="">
      <xdr:nvSpPr>
        <xdr:cNvPr id="143" name="債務償還比率最大値テキスト"/>
        <xdr:cNvSpPr txBox="1"/>
      </xdr:nvSpPr>
      <xdr:spPr>
        <a:xfrm>
          <a:off x="14846300" y="5094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90170</xdr:rowOff>
    </xdr:from>
    <xdr:to>
      <xdr:col>76</xdr:col>
      <xdr:colOff>111125</xdr:colOff>
      <xdr:row>26</xdr:row>
      <xdr:rowOff>90170</xdr:rowOff>
    </xdr:to>
    <xdr:cxnSp macro="">
      <xdr:nvCxnSpPr>
        <xdr:cNvPr id="144" name="直線コネクタ 143"/>
        <xdr:cNvCxnSpPr/>
      </xdr:nvCxnSpPr>
      <xdr:spPr>
        <a:xfrm>
          <a:off x="14706600" y="531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158750</xdr:rowOff>
    </xdr:from>
    <xdr:ext cx="467995" cy="259080"/>
    <xdr:sp macro="" textlink="">
      <xdr:nvSpPr>
        <xdr:cNvPr id="145" name="債務償還比率平均値テキスト"/>
        <xdr:cNvSpPr txBox="1"/>
      </xdr:nvSpPr>
      <xdr:spPr>
        <a:xfrm>
          <a:off x="14846300" y="573087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8890</xdr:rowOff>
    </xdr:from>
    <xdr:to>
      <xdr:col>76</xdr:col>
      <xdr:colOff>73025</xdr:colOff>
      <xdr:row>29</xdr:row>
      <xdr:rowOff>110490</xdr:rowOff>
    </xdr:to>
    <xdr:sp macro="" textlink="">
      <xdr:nvSpPr>
        <xdr:cNvPr id="146" name="フローチャート: 判断 145"/>
        <xdr:cNvSpPr/>
      </xdr:nvSpPr>
      <xdr:spPr>
        <a:xfrm>
          <a:off x="14744700" y="57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5080</xdr:rowOff>
    </xdr:from>
    <xdr:to>
      <xdr:col>72</xdr:col>
      <xdr:colOff>123825</xdr:colOff>
      <xdr:row>29</xdr:row>
      <xdr:rowOff>106680</xdr:rowOff>
    </xdr:to>
    <xdr:sp macro="" textlink="">
      <xdr:nvSpPr>
        <xdr:cNvPr id="147" name="フローチャート: 判断 146"/>
        <xdr:cNvSpPr/>
      </xdr:nvSpPr>
      <xdr:spPr>
        <a:xfrm>
          <a:off x="140335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10795</xdr:rowOff>
    </xdr:from>
    <xdr:to>
      <xdr:col>68</xdr:col>
      <xdr:colOff>123825</xdr:colOff>
      <xdr:row>29</xdr:row>
      <xdr:rowOff>112395</xdr:rowOff>
    </xdr:to>
    <xdr:sp macro="" textlink="">
      <xdr:nvSpPr>
        <xdr:cNvPr id="148" name="フローチャート: 判断 147"/>
        <xdr:cNvSpPr/>
      </xdr:nvSpPr>
      <xdr:spPr>
        <a:xfrm>
          <a:off x="132715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147320</xdr:rowOff>
    </xdr:from>
    <xdr:to>
      <xdr:col>64</xdr:col>
      <xdr:colOff>123825</xdr:colOff>
      <xdr:row>29</xdr:row>
      <xdr:rowOff>77470</xdr:rowOff>
    </xdr:to>
    <xdr:sp macro="" textlink="">
      <xdr:nvSpPr>
        <xdr:cNvPr id="149" name="フローチャート: 判断 148"/>
        <xdr:cNvSpPr/>
      </xdr:nvSpPr>
      <xdr:spPr>
        <a:xfrm>
          <a:off x="12509500" y="57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76200</xdr:rowOff>
    </xdr:from>
    <xdr:to>
      <xdr:col>60</xdr:col>
      <xdr:colOff>123825</xdr:colOff>
      <xdr:row>29</xdr:row>
      <xdr:rowOff>6350</xdr:rowOff>
    </xdr:to>
    <xdr:sp macro="" textlink="">
      <xdr:nvSpPr>
        <xdr:cNvPr id="150" name="フローチャート: 判断 149"/>
        <xdr:cNvSpPr/>
      </xdr:nvSpPr>
      <xdr:spPr>
        <a:xfrm>
          <a:off x="11747500" y="564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51" name="テキスト ボックス 150"/>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52" name="テキスト ボックス 151"/>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53" name="テキスト ボックス 152"/>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54" name="テキスト ボックス 153"/>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55" name="テキスト ボックス 154"/>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27</xdr:row>
      <xdr:rowOff>53340</xdr:rowOff>
    </xdr:from>
    <xdr:to>
      <xdr:col>76</xdr:col>
      <xdr:colOff>73025</xdr:colOff>
      <xdr:row>27</xdr:row>
      <xdr:rowOff>154940</xdr:rowOff>
    </xdr:to>
    <xdr:sp macro="" textlink="">
      <xdr:nvSpPr>
        <xdr:cNvPr id="156" name="楕円 155"/>
        <xdr:cNvSpPr/>
      </xdr:nvSpPr>
      <xdr:spPr>
        <a:xfrm>
          <a:off x="14744700" y="5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76200</xdr:rowOff>
    </xdr:from>
    <xdr:ext cx="467995" cy="257175"/>
    <xdr:sp macro="" textlink="">
      <xdr:nvSpPr>
        <xdr:cNvPr id="157" name="債務償還比率該当値テキスト"/>
        <xdr:cNvSpPr txBox="1"/>
      </xdr:nvSpPr>
      <xdr:spPr>
        <a:xfrm>
          <a:off x="14846300" y="53054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27</xdr:row>
      <xdr:rowOff>113030</xdr:rowOff>
    </xdr:from>
    <xdr:to>
      <xdr:col>72</xdr:col>
      <xdr:colOff>123825</xdr:colOff>
      <xdr:row>28</xdr:row>
      <xdr:rowOff>43180</xdr:rowOff>
    </xdr:to>
    <xdr:sp macro="" textlink="">
      <xdr:nvSpPr>
        <xdr:cNvPr id="158" name="楕円 157"/>
        <xdr:cNvSpPr/>
      </xdr:nvSpPr>
      <xdr:spPr>
        <a:xfrm>
          <a:off x="140335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104140</xdr:rowOff>
    </xdr:from>
    <xdr:to>
      <xdr:col>76</xdr:col>
      <xdr:colOff>22225</xdr:colOff>
      <xdr:row>27</xdr:row>
      <xdr:rowOff>163830</xdr:rowOff>
    </xdr:to>
    <xdr:cxnSp macro="">
      <xdr:nvCxnSpPr>
        <xdr:cNvPr id="159" name="直線コネクタ 158"/>
        <xdr:cNvCxnSpPr/>
      </xdr:nvCxnSpPr>
      <xdr:spPr>
        <a:xfrm flipV="1">
          <a:off x="14084300" y="5504815"/>
          <a:ext cx="711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124460</xdr:rowOff>
    </xdr:from>
    <xdr:to>
      <xdr:col>68</xdr:col>
      <xdr:colOff>123825</xdr:colOff>
      <xdr:row>28</xdr:row>
      <xdr:rowOff>54610</xdr:rowOff>
    </xdr:to>
    <xdr:sp macro="" textlink="">
      <xdr:nvSpPr>
        <xdr:cNvPr id="160" name="楕円 159"/>
        <xdr:cNvSpPr/>
      </xdr:nvSpPr>
      <xdr:spPr>
        <a:xfrm>
          <a:off x="13271500" y="55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163830</xdr:rowOff>
    </xdr:from>
    <xdr:to>
      <xdr:col>72</xdr:col>
      <xdr:colOff>73025</xdr:colOff>
      <xdr:row>28</xdr:row>
      <xdr:rowOff>3810</xdr:rowOff>
    </xdr:to>
    <xdr:cxnSp macro="">
      <xdr:nvCxnSpPr>
        <xdr:cNvPr id="161" name="直線コネクタ 160"/>
        <xdr:cNvCxnSpPr/>
      </xdr:nvCxnSpPr>
      <xdr:spPr>
        <a:xfrm flipV="1">
          <a:off x="13322300" y="556450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111760</xdr:rowOff>
    </xdr:from>
    <xdr:to>
      <xdr:col>64</xdr:col>
      <xdr:colOff>123825</xdr:colOff>
      <xdr:row>28</xdr:row>
      <xdr:rowOff>41910</xdr:rowOff>
    </xdr:to>
    <xdr:sp macro="" textlink="">
      <xdr:nvSpPr>
        <xdr:cNvPr id="162" name="楕円 161"/>
        <xdr:cNvSpPr/>
      </xdr:nvSpPr>
      <xdr:spPr>
        <a:xfrm>
          <a:off x="12509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162560</xdr:rowOff>
    </xdr:from>
    <xdr:to>
      <xdr:col>68</xdr:col>
      <xdr:colOff>73025</xdr:colOff>
      <xdr:row>28</xdr:row>
      <xdr:rowOff>3810</xdr:rowOff>
    </xdr:to>
    <xdr:cxnSp macro="">
      <xdr:nvCxnSpPr>
        <xdr:cNvPr id="163" name="直線コネクタ 162"/>
        <xdr:cNvCxnSpPr/>
      </xdr:nvCxnSpPr>
      <xdr:spPr>
        <a:xfrm>
          <a:off x="12560300" y="5563235"/>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71120</xdr:rowOff>
    </xdr:from>
    <xdr:to>
      <xdr:col>60</xdr:col>
      <xdr:colOff>123825</xdr:colOff>
      <xdr:row>28</xdr:row>
      <xdr:rowOff>1270</xdr:rowOff>
    </xdr:to>
    <xdr:sp macro="" textlink="">
      <xdr:nvSpPr>
        <xdr:cNvPr id="164" name="楕円 163"/>
        <xdr:cNvSpPr/>
      </xdr:nvSpPr>
      <xdr:spPr>
        <a:xfrm>
          <a:off x="11747500" y="54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121920</xdr:rowOff>
    </xdr:from>
    <xdr:to>
      <xdr:col>64</xdr:col>
      <xdr:colOff>73025</xdr:colOff>
      <xdr:row>27</xdr:row>
      <xdr:rowOff>162560</xdr:rowOff>
    </xdr:to>
    <xdr:cxnSp macro="">
      <xdr:nvCxnSpPr>
        <xdr:cNvPr id="165" name="直線コネクタ 164"/>
        <xdr:cNvCxnSpPr/>
      </xdr:nvCxnSpPr>
      <xdr:spPr>
        <a:xfrm>
          <a:off x="11798300" y="5522595"/>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97790</xdr:rowOff>
    </xdr:from>
    <xdr:ext cx="467995" cy="257175"/>
    <xdr:sp macro="" textlink="">
      <xdr:nvSpPr>
        <xdr:cNvPr id="166" name="n_1aveValue債務償還比率"/>
        <xdr:cNvSpPr txBox="1"/>
      </xdr:nvSpPr>
      <xdr:spPr>
        <a:xfrm>
          <a:off x="13836650" y="5841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103505</xdr:rowOff>
    </xdr:from>
    <xdr:ext cx="467995" cy="259080"/>
    <xdr:sp macro="" textlink="">
      <xdr:nvSpPr>
        <xdr:cNvPr id="167" name="n_2aveValue債務償還比率"/>
        <xdr:cNvSpPr txBox="1"/>
      </xdr:nvSpPr>
      <xdr:spPr>
        <a:xfrm>
          <a:off x="13087350" y="5847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68580</xdr:rowOff>
    </xdr:from>
    <xdr:ext cx="467995" cy="259080"/>
    <xdr:sp macro="" textlink="">
      <xdr:nvSpPr>
        <xdr:cNvPr id="168" name="n_3aveValue債務償還比率"/>
        <xdr:cNvSpPr txBox="1"/>
      </xdr:nvSpPr>
      <xdr:spPr>
        <a:xfrm>
          <a:off x="12325350" y="5812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168910</xdr:rowOff>
    </xdr:from>
    <xdr:ext cx="467995" cy="257175"/>
    <xdr:sp macro="" textlink="">
      <xdr:nvSpPr>
        <xdr:cNvPr id="169" name="n_4aveValue債務償還比率"/>
        <xdr:cNvSpPr txBox="1"/>
      </xdr:nvSpPr>
      <xdr:spPr>
        <a:xfrm>
          <a:off x="11563350" y="57410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59690</xdr:rowOff>
    </xdr:from>
    <xdr:ext cx="467995" cy="259080"/>
    <xdr:sp macro="" textlink="">
      <xdr:nvSpPr>
        <xdr:cNvPr id="170" name="n_1mainValue債務償還比率"/>
        <xdr:cNvSpPr txBox="1"/>
      </xdr:nvSpPr>
      <xdr:spPr>
        <a:xfrm>
          <a:off x="13836650" y="5288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71120</xdr:rowOff>
    </xdr:from>
    <xdr:ext cx="467995" cy="259080"/>
    <xdr:sp macro="" textlink="">
      <xdr:nvSpPr>
        <xdr:cNvPr id="171" name="n_2mainValue債務償還比率"/>
        <xdr:cNvSpPr txBox="1"/>
      </xdr:nvSpPr>
      <xdr:spPr>
        <a:xfrm>
          <a:off x="13087350" y="5300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26</xdr:row>
      <xdr:rowOff>58420</xdr:rowOff>
    </xdr:from>
    <xdr:ext cx="467995" cy="259080"/>
    <xdr:sp macro="" textlink="">
      <xdr:nvSpPr>
        <xdr:cNvPr id="172" name="n_3mainValue債務償還比率"/>
        <xdr:cNvSpPr txBox="1"/>
      </xdr:nvSpPr>
      <xdr:spPr>
        <a:xfrm>
          <a:off x="12325350" y="5287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26</xdr:row>
      <xdr:rowOff>17780</xdr:rowOff>
    </xdr:from>
    <xdr:ext cx="467995" cy="257175"/>
    <xdr:sp macro="" textlink="">
      <xdr:nvSpPr>
        <xdr:cNvPr id="173" name="n_4mainValue債務償還比率"/>
        <xdr:cNvSpPr txBox="1"/>
      </xdr:nvSpPr>
      <xdr:spPr>
        <a:xfrm>
          <a:off x="11563350" y="52470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5" name="正方形/長方形 17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76" name="テキスト ボックス 175"/>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77" name="テキスト ボックス 176"/>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8" name="テキスト ボックス 177"/>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9" name="テキスト ボックス 178"/>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63500</xdr:rowOff>
    </xdr:to>
    <xdr:cxnSp macro="">
      <xdr:nvCxnSpPr>
        <xdr:cNvPr id="57" name="直線コネクタ 56"/>
        <xdr:cNvCxnSpPr/>
      </xdr:nvCxnSpPr>
      <xdr:spPr>
        <a:xfrm flipV="1">
          <a:off x="4634865" y="563499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66675</xdr:rowOff>
    </xdr:from>
    <xdr:ext cx="405130" cy="257175"/>
    <xdr:sp macro="" textlink="">
      <xdr:nvSpPr>
        <xdr:cNvPr id="58" name="【道路】&#10;有形固定資産減価償却率最小値テキスト"/>
        <xdr:cNvSpPr txBox="1"/>
      </xdr:nvSpPr>
      <xdr:spPr>
        <a:xfrm>
          <a:off x="4673600" y="70961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63500</xdr:rowOff>
    </xdr:from>
    <xdr:to>
      <xdr:col>24</xdr:col>
      <xdr:colOff>152400</xdr:colOff>
      <xdr:row>41</xdr:row>
      <xdr:rowOff>63500</xdr:rowOff>
    </xdr:to>
    <xdr:cxnSp macro="">
      <xdr:nvCxnSpPr>
        <xdr:cNvPr id="59" name="直線コネクタ 58"/>
        <xdr:cNvCxnSpPr/>
      </xdr:nvCxnSpPr>
      <xdr:spPr>
        <a:xfrm>
          <a:off x="4546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95250</xdr:rowOff>
    </xdr:from>
    <xdr:ext cx="405130" cy="259080"/>
    <xdr:sp macro="" textlink="">
      <xdr:nvSpPr>
        <xdr:cNvPr id="60" name="【道路】&#10;有形固定資産減価償却率最大値テキスト"/>
        <xdr:cNvSpPr txBox="1"/>
      </xdr:nvSpPr>
      <xdr:spPr>
        <a:xfrm>
          <a:off x="4673600" y="541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95250</xdr:rowOff>
    </xdr:from>
    <xdr:ext cx="405130" cy="259080"/>
    <xdr:sp macro="" textlink="">
      <xdr:nvSpPr>
        <xdr:cNvPr id="62" name="【道路】&#10;有形固定資産減価償却率平均値テキスト"/>
        <xdr:cNvSpPr txBox="1"/>
      </xdr:nvSpPr>
      <xdr:spPr>
        <a:xfrm>
          <a:off x="4673600" y="643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73" name="楕円 72"/>
        <xdr:cNvSpPr/>
      </xdr:nvSpPr>
      <xdr:spPr>
        <a:xfrm>
          <a:off x="4584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107315</xdr:rowOff>
    </xdr:from>
    <xdr:ext cx="405130" cy="259080"/>
    <xdr:sp macro="" textlink="">
      <xdr:nvSpPr>
        <xdr:cNvPr id="74" name="【道路】&#10;有形固定資産減価償却率該当値テキスト"/>
        <xdr:cNvSpPr txBox="1"/>
      </xdr:nvSpPr>
      <xdr:spPr>
        <a:xfrm>
          <a:off x="4673600" y="610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5" name="楕円 74"/>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97790</xdr:rowOff>
    </xdr:from>
    <xdr:to>
      <xdr:col>24</xdr:col>
      <xdr:colOff>63500</xdr:colOff>
      <xdr:row>36</xdr:row>
      <xdr:rowOff>135255</xdr:rowOff>
    </xdr:to>
    <xdr:cxnSp macro="">
      <xdr:nvCxnSpPr>
        <xdr:cNvPr id="76" name="直線コネクタ 75"/>
        <xdr:cNvCxnSpPr/>
      </xdr:nvCxnSpPr>
      <xdr:spPr>
        <a:xfrm>
          <a:off x="3797300" y="626999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77" name="楕円 76"/>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36</xdr:row>
      <xdr:rowOff>97790</xdr:rowOff>
    </xdr:to>
    <xdr:cxnSp macro="">
      <xdr:nvCxnSpPr>
        <xdr:cNvPr id="78" name="直線コネクタ 77"/>
        <xdr:cNvCxnSpPr/>
      </xdr:nvCxnSpPr>
      <xdr:spPr>
        <a:xfrm>
          <a:off x="2908300" y="62331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154940</xdr:rowOff>
    </xdr:from>
    <xdr:to>
      <xdr:col>10</xdr:col>
      <xdr:colOff>165100</xdr:colOff>
      <xdr:row>36</xdr:row>
      <xdr:rowOff>85090</xdr:rowOff>
    </xdr:to>
    <xdr:sp macro="" textlink="">
      <xdr:nvSpPr>
        <xdr:cNvPr id="79" name="楕円 78"/>
        <xdr:cNvSpPr/>
      </xdr:nvSpPr>
      <xdr:spPr>
        <a:xfrm>
          <a:off x="1968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34290</xdr:rowOff>
    </xdr:from>
    <xdr:to>
      <xdr:col>15</xdr:col>
      <xdr:colOff>50800</xdr:colOff>
      <xdr:row>36</xdr:row>
      <xdr:rowOff>60960</xdr:rowOff>
    </xdr:to>
    <xdr:cxnSp macro="">
      <xdr:nvCxnSpPr>
        <xdr:cNvPr id="80" name="直線コネクタ 79"/>
        <xdr:cNvCxnSpPr/>
      </xdr:nvCxnSpPr>
      <xdr:spPr>
        <a:xfrm>
          <a:off x="2019300" y="62064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116840</xdr:rowOff>
    </xdr:from>
    <xdr:to>
      <xdr:col>6</xdr:col>
      <xdr:colOff>38100</xdr:colOff>
      <xdr:row>36</xdr:row>
      <xdr:rowOff>46990</xdr:rowOff>
    </xdr:to>
    <xdr:sp macro="" textlink="">
      <xdr:nvSpPr>
        <xdr:cNvPr id="81" name="楕円 80"/>
        <xdr:cNvSpPr/>
      </xdr:nvSpPr>
      <xdr:spPr>
        <a:xfrm>
          <a:off x="1079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167640</xdr:rowOff>
    </xdr:from>
    <xdr:to>
      <xdr:col>10</xdr:col>
      <xdr:colOff>114300</xdr:colOff>
      <xdr:row>36</xdr:row>
      <xdr:rowOff>34290</xdr:rowOff>
    </xdr:to>
    <xdr:cxnSp macro="">
      <xdr:nvCxnSpPr>
        <xdr:cNvPr id="82" name="直線コネクタ 81"/>
        <xdr:cNvCxnSpPr/>
      </xdr:nvCxnSpPr>
      <xdr:spPr>
        <a:xfrm>
          <a:off x="1130300" y="6168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160020</xdr:rowOff>
    </xdr:from>
    <xdr:ext cx="405130" cy="259080"/>
    <xdr:sp macro="" textlink="">
      <xdr:nvSpPr>
        <xdr:cNvPr id="83" name="n_1aveValue【道路】&#10;有形固定資産減価償却率"/>
        <xdr:cNvSpPr txBox="1"/>
      </xdr:nvSpPr>
      <xdr:spPr>
        <a:xfrm>
          <a:off x="3582035" y="650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135255</xdr:rowOff>
    </xdr:from>
    <xdr:ext cx="403225" cy="257175"/>
    <xdr:sp macro="" textlink="">
      <xdr:nvSpPr>
        <xdr:cNvPr id="84" name="n_2aveValue【道路】&#10;有形固定資産減価償却率"/>
        <xdr:cNvSpPr txBox="1"/>
      </xdr:nvSpPr>
      <xdr:spPr>
        <a:xfrm>
          <a:off x="2705735" y="64789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100965</xdr:rowOff>
    </xdr:from>
    <xdr:ext cx="403225" cy="257175"/>
    <xdr:sp macro="" textlink="">
      <xdr:nvSpPr>
        <xdr:cNvPr id="85" name="n_3aveValue【道路】&#10;有形固定資産減価償却率"/>
        <xdr:cNvSpPr txBox="1"/>
      </xdr:nvSpPr>
      <xdr:spPr>
        <a:xfrm>
          <a:off x="1816735" y="64446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150495</xdr:rowOff>
    </xdr:from>
    <xdr:ext cx="403225" cy="259080"/>
    <xdr:sp macro="" textlink="">
      <xdr:nvSpPr>
        <xdr:cNvPr id="86" name="n_4aveValue【道路】&#10;有形固定資産減価償却率"/>
        <xdr:cNvSpPr txBox="1"/>
      </xdr:nvSpPr>
      <xdr:spPr>
        <a:xfrm>
          <a:off x="927735" y="6322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164465</xdr:rowOff>
    </xdr:from>
    <xdr:ext cx="405130" cy="259080"/>
    <xdr:sp macro="" textlink="">
      <xdr:nvSpPr>
        <xdr:cNvPr id="87" name="n_1mainValue【道路】&#10;有形固定資産減価償却率"/>
        <xdr:cNvSpPr txBox="1"/>
      </xdr:nvSpPr>
      <xdr:spPr>
        <a:xfrm>
          <a:off x="3582035" y="599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128270</xdr:rowOff>
    </xdr:from>
    <xdr:ext cx="403225" cy="259080"/>
    <xdr:sp macro="" textlink="">
      <xdr:nvSpPr>
        <xdr:cNvPr id="88" name="n_2mainValue【道路】&#10;有形固定資産減価償却率"/>
        <xdr:cNvSpPr txBox="1"/>
      </xdr:nvSpPr>
      <xdr:spPr>
        <a:xfrm>
          <a:off x="2705735" y="5957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101600</xdr:rowOff>
    </xdr:from>
    <xdr:ext cx="403225" cy="259080"/>
    <xdr:sp macro="" textlink="">
      <xdr:nvSpPr>
        <xdr:cNvPr id="89" name="n_3mainValue【道路】&#10;有形固定資産減価償却率"/>
        <xdr:cNvSpPr txBox="1"/>
      </xdr:nvSpPr>
      <xdr:spPr>
        <a:xfrm>
          <a:off x="1816735" y="59309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63500</xdr:rowOff>
    </xdr:from>
    <xdr:ext cx="403225" cy="257175"/>
    <xdr:sp macro="" textlink="">
      <xdr:nvSpPr>
        <xdr:cNvPr id="90" name="n_4mainValue【道路】&#10;有形固定資産減価償却率"/>
        <xdr:cNvSpPr txBox="1"/>
      </xdr:nvSpPr>
      <xdr:spPr>
        <a:xfrm>
          <a:off x="927735" y="58928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2" name="テキスト ボックス 101"/>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104" name="テキスト ボックス 103"/>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10" name="テキスト ボックス 109"/>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66040</xdr:rowOff>
    </xdr:from>
    <xdr:to>
      <xdr:col>54</xdr:col>
      <xdr:colOff>189865</xdr:colOff>
      <xdr:row>41</xdr:row>
      <xdr:rowOff>54610</xdr:rowOff>
    </xdr:to>
    <xdr:cxnSp macro="">
      <xdr:nvCxnSpPr>
        <xdr:cNvPr id="114" name="直線コネクタ 113"/>
        <xdr:cNvCxnSpPr/>
      </xdr:nvCxnSpPr>
      <xdr:spPr>
        <a:xfrm flipV="1">
          <a:off x="10476865" y="57238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58420</xdr:rowOff>
    </xdr:from>
    <xdr:ext cx="469900" cy="259080"/>
    <xdr:sp macro="" textlink="">
      <xdr:nvSpPr>
        <xdr:cNvPr id="115" name="【道路】&#10;一人当たり延長最小値テキスト"/>
        <xdr:cNvSpPr txBox="1"/>
      </xdr:nvSpPr>
      <xdr:spPr>
        <a:xfrm>
          <a:off x="10515600" y="708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54610</xdr:rowOff>
    </xdr:from>
    <xdr:to>
      <xdr:col>55</xdr:col>
      <xdr:colOff>88900</xdr:colOff>
      <xdr:row>41</xdr:row>
      <xdr:rowOff>54610</xdr:rowOff>
    </xdr:to>
    <xdr:cxnSp macro="">
      <xdr:nvCxnSpPr>
        <xdr:cNvPr id="116" name="直線コネクタ 115"/>
        <xdr:cNvCxnSpPr/>
      </xdr:nvCxnSpPr>
      <xdr:spPr>
        <a:xfrm>
          <a:off x="103886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12700</xdr:rowOff>
    </xdr:from>
    <xdr:ext cx="534670" cy="259080"/>
    <xdr:sp macro="" textlink="">
      <xdr:nvSpPr>
        <xdr:cNvPr id="117" name="【道路】&#10;一人当たり延長最大値テキスト"/>
        <xdr:cNvSpPr txBox="1"/>
      </xdr:nvSpPr>
      <xdr:spPr>
        <a:xfrm>
          <a:off x="10515600" y="549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39.766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66040</xdr:rowOff>
    </xdr:from>
    <xdr:to>
      <xdr:col>55</xdr:col>
      <xdr:colOff>88900</xdr:colOff>
      <xdr:row>33</xdr:row>
      <xdr:rowOff>66040</xdr:rowOff>
    </xdr:to>
    <xdr:cxnSp macro="">
      <xdr:nvCxnSpPr>
        <xdr:cNvPr id="118" name="直線コネクタ 117"/>
        <xdr:cNvCxnSpPr/>
      </xdr:nvCxnSpPr>
      <xdr:spPr>
        <a:xfrm>
          <a:off x="10388600" y="57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82550</xdr:rowOff>
    </xdr:from>
    <xdr:ext cx="534670" cy="259080"/>
    <xdr:sp macro="" textlink="">
      <xdr:nvSpPr>
        <xdr:cNvPr id="119" name="【道路】&#10;一人当たり延長平均値テキスト"/>
        <xdr:cNvSpPr txBox="1"/>
      </xdr:nvSpPr>
      <xdr:spPr>
        <a:xfrm>
          <a:off x="10515600" y="6426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59690</xdr:rowOff>
    </xdr:from>
    <xdr:to>
      <xdr:col>55</xdr:col>
      <xdr:colOff>50800</xdr:colOff>
      <xdr:row>38</xdr:row>
      <xdr:rowOff>161290</xdr:rowOff>
    </xdr:to>
    <xdr:sp macro="" textlink="">
      <xdr:nvSpPr>
        <xdr:cNvPr id="120" name="フローチャート: 判断 119"/>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60325</xdr:rowOff>
    </xdr:from>
    <xdr:to>
      <xdr:col>50</xdr:col>
      <xdr:colOff>165100</xdr:colOff>
      <xdr:row>38</xdr:row>
      <xdr:rowOff>161925</xdr:rowOff>
    </xdr:to>
    <xdr:sp macro="" textlink="">
      <xdr:nvSpPr>
        <xdr:cNvPr id="121" name="フローチャート: 判断 120"/>
        <xdr:cNvSpPr/>
      </xdr:nvSpPr>
      <xdr:spPr>
        <a:xfrm>
          <a:off x="9588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53975</xdr:rowOff>
    </xdr:from>
    <xdr:to>
      <xdr:col>46</xdr:col>
      <xdr:colOff>38100</xdr:colOff>
      <xdr:row>38</xdr:row>
      <xdr:rowOff>155575</xdr:rowOff>
    </xdr:to>
    <xdr:sp macro="" textlink="">
      <xdr:nvSpPr>
        <xdr:cNvPr id="122" name="フローチャート: 判断 121"/>
        <xdr:cNvSpPr/>
      </xdr:nvSpPr>
      <xdr:spPr>
        <a:xfrm>
          <a:off x="8699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44450</xdr:rowOff>
    </xdr:from>
    <xdr:to>
      <xdr:col>41</xdr:col>
      <xdr:colOff>101600</xdr:colOff>
      <xdr:row>38</xdr:row>
      <xdr:rowOff>146050</xdr:rowOff>
    </xdr:to>
    <xdr:sp macro="" textlink="">
      <xdr:nvSpPr>
        <xdr:cNvPr id="123" name="フローチャート: 判断 122"/>
        <xdr:cNvSpPr/>
      </xdr:nvSpPr>
      <xdr:spPr>
        <a:xfrm>
          <a:off x="781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24130</xdr:rowOff>
    </xdr:from>
    <xdr:to>
      <xdr:col>36</xdr:col>
      <xdr:colOff>165100</xdr:colOff>
      <xdr:row>37</xdr:row>
      <xdr:rowOff>125730</xdr:rowOff>
    </xdr:to>
    <xdr:sp macro="" textlink="">
      <xdr:nvSpPr>
        <xdr:cNvPr id="124" name="フローチャート: 判断 123"/>
        <xdr:cNvSpPr/>
      </xdr:nvSpPr>
      <xdr:spPr>
        <a:xfrm>
          <a:off x="6921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132080</xdr:rowOff>
    </xdr:from>
    <xdr:to>
      <xdr:col>55</xdr:col>
      <xdr:colOff>50800</xdr:colOff>
      <xdr:row>39</xdr:row>
      <xdr:rowOff>62230</xdr:rowOff>
    </xdr:to>
    <xdr:sp macro="" textlink="">
      <xdr:nvSpPr>
        <xdr:cNvPr id="130" name="楕円 129"/>
        <xdr:cNvSpPr/>
      </xdr:nvSpPr>
      <xdr:spPr>
        <a:xfrm>
          <a:off x="10426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110490</xdr:rowOff>
    </xdr:from>
    <xdr:ext cx="534670" cy="257175"/>
    <xdr:sp macro="" textlink="">
      <xdr:nvSpPr>
        <xdr:cNvPr id="131" name="【道路】&#10;一人当たり延長該当値テキスト"/>
        <xdr:cNvSpPr txBox="1"/>
      </xdr:nvSpPr>
      <xdr:spPr>
        <a:xfrm>
          <a:off x="10515600" y="66255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132080</xdr:rowOff>
    </xdr:from>
    <xdr:to>
      <xdr:col>50</xdr:col>
      <xdr:colOff>165100</xdr:colOff>
      <xdr:row>39</xdr:row>
      <xdr:rowOff>62230</xdr:rowOff>
    </xdr:to>
    <xdr:sp macro="" textlink="">
      <xdr:nvSpPr>
        <xdr:cNvPr id="132" name="楕円 131"/>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xdr:rowOff>
    </xdr:from>
    <xdr:to>
      <xdr:col>55</xdr:col>
      <xdr:colOff>0</xdr:colOff>
      <xdr:row>39</xdr:row>
      <xdr:rowOff>11430</xdr:rowOff>
    </xdr:to>
    <xdr:cxnSp macro="">
      <xdr:nvCxnSpPr>
        <xdr:cNvPr id="133" name="直線コネクタ 132"/>
        <xdr:cNvCxnSpPr/>
      </xdr:nvCxnSpPr>
      <xdr:spPr>
        <a:xfrm flipV="1">
          <a:off x="9639300" y="6697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135890</xdr:rowOff>
    </xdr:from>
    <xdr:to>
      <xdr:col>46</xdr:col>
      <xdr:colOff>38100</xdr:colOff>
      <xdr:row>39</xdr:row>
      <xdr:rowOff>66040</xdr:rowOff>
    </xdr:to>
    <xdr:sp macro="" textlink="">
      <xdr:nvSpPr>
        <xdr:cNvPr id="134" name="楕円 133"/>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15240</xdr:rowOff>
    </xdr:to>
    <xdr:cxnSp macro="">
      <xdr:nvCxnSpPr>
        <xdr:cNvPr id="135" name="直線コネクタ 134"/>
        <xdr:cNvCxnSpPr/>
      </xdr:nvCxnSpPr>
      <xdr:spPr>
        <a:xfrm flipV="1">
          <a:off x="8750300" y="6697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135255</xdr:rowOff>
    </xdr:from>
    <xdr:to>
      <xdr:col>41</xdr:col>
      <xdr:colOff>101600</xdr:colOff>
      <xdr:row>39</xdr:row>
      <xdr:rowOff>65405</xdr:rowOff>
    </xdr:to>
    <xdr:sp macro="" textlink="">
      <xdr:nvSpPr>
        <xdr:cNvPr id="136" name="楕円 135"/>
        <xdr:cNvSpPr/>
      </xdr:nvSpPr>
      <xdr:spPr>
        <a:xfrm>
          <a:off x="7810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xdr:rowOff>
    </xdr:from>
    <xdr:to>
      <xdr:col>45</xdr:col>
      <xdr:colOff>177800</xdr:colOff>
      <xdr:row>39</xdr:row>
      <xdr:rowOff>15240</xdr:rowOff>
    </xdr:to>
    <xdr:cxnSp macro="">
      <xdr:nvCxnSpPr>
        <xdr:cNvPr id="137" name="直線コネクタ 136"/>
        <xdr:cNvCxnSpPr/>
      </xdr:nvCxnSpPr>
      <xdr:spPr>
        <a:xfrm>
          <a:off x="7861300" y="6701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135255</xdr:rowOff>
    </xdr:from>
    <xdr:to>
      <xdr:col>36</xdr:col>
      <xdr:colOff>165100</xdr:colOff>
      <xdr:row>39</xdr:row>
      <xdr:rowOff>65405</xdr:rowOff>
    </xdr:to>
    <xdr:sp macro="" textlink="">
      <xdr:nvSpPr>
        <xdr:cNvPr id="138" name="楕円 137"/>
        <xdr:cNvSpPr/>
      </xdr:nvSpPr>
      <xdr:spPr>
        <a:xfrm>
          <a:off x="6921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14605</xdr:rowOff>
    </xdr:from>
    <xdr:to>
      <xdr:col>41</xdr:col>
      <xdr:colOff>50800</xdr:colOff>
      <xdr:row>39</xdr:row>
      <xdr:rowOff>14605</xdr:rowOff>
    </xdr:to>
    <xdr:cxnSp macro="">
      <xdr:nvCxnSpPr>
        <xdr:cNvPr id="139" name="直線コネクタ 138"/>
        <xdr:cNvCxnSpPr/>
      </xdr:nvCxnSpPr>
      <xdr:spPr>
        <a:xfrm>
          <a:off x="6972300" y="6701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6985</xdr:rowOff>
    </xdr:from>
    <xdr:ext cx="534670" cy="257175"/>
    <xdr:sp macro="" textlink="">
      <xdr:nvSpPr>
        <xdr:cNvPr id="140" name="n_1aveValue【道路】&#10;一人当たり延長"/>
        <xdr:cNvSpPr txBox="1"/>
      </xdr:nvSpPr>
      <xdr:spPr>
        <a:xfrm>
          <a:off x="9359265" y="6350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635</xdr:rowOff>
    </xdr:from>
    <xdr:ext cx="532765" cy="259080"/>
    <xdr:sp macro="" textlink="">
      <xdr:nvSpPr>
        <xdr:cNvPr id="141" name="n_2aveValue【道路】&#10;一人当たり延長"/>
        <xdr:cNvSpPr txBox="1"/>
      </xdr:nvSpPr>
      <xdr:spPr>
        <a:xfrm>
          <a:off x="8482965" y="6344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162560</xdr:rowOff>
    </xdr:from>
    <xdr:ext cx="532765" cy="259080"/>
    <xdr:sp macro="" textlink="">
      <xdr:nvSpPr>
        <xdr:cNvPr id="142" name="n_3aveValue【道路】&#10;一人当たり延長"/>
        <xdr:cNvSpPr txBox="1"/>
      </xdr:nvSpPr>
      <xdr:spPr>
        <a:xfrm>
          <a:off x="7593965" y="6334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35</xdr:row>
      <xdr:rowOff>142240</xdr:rowOff>
    </xdr:from>
    <xdr:ext cx="532765" cy="259080"/>
    <xdr:sp macro="" textlink="">
      <xdr:nvSpPr>
        <xdr:cNvPr id="143" name="n_4aveValue【道路】&#10;一人当たり延長"/>
        <xdr:cNvSpPr txBox="1"/>
      </xdr:nvSpPr>
      <xdr:spPr>
        <a:xfrm>
          <a:off x="6704965" y="6142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53340</xdr:rowOff>
    </xdr:from>
    <xdr:ext cx="534670" cy="257175"/>
    <xdr:sp macro="" textlink="">
      <xdr:nvSpPr>
        <xdr:cNvPr id="144" name="n_1mainValue【道路】&#10;一人当たり延長"/>
        <xdr:cNvSpPr txBox="1"/>
      </xdr:nvSpPr>
      <xdr:spPr>
        <a:xfrm>
          <a:off x="9359265" y="67398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57150</xdr:rowOff>
    </xdr:from>
    <xdr:ext cx="532765" cy="259080"/>
    <xdr:sp macro="" textlink="">
      <xdr:nvSpPr>
        <xdr:cNvPr id="145" name="n_2mainValue【道路】&#10;一人当たり延長"/>
        <xdr:cNvSpPr txBox="1"/>
      </xdr:nvSpPr>
      <xdr:spPr>
        <a:xfrm>
          <a:off x="8482965" y="6743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56515</xdr:rowOff>
    </xdr:from>
    <xdr:ext cx="532765" cy="258445"/>
    <xdr:sp macro="" textlink="">
      <xdr:nvSpPr>
        <xdr:cNvPr id="146" name="n_3mainValue【道路】&#10;一人当たり延長"/>
        <xdr:cNvSpPr txBox="1"/>
      </xdr:nvSpPr>
      <xdr:spPr>
        <a:xfrm>
          <a:off x="7593965" y="67430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56515</xdr:rowOff>
    </xdr:from>
    <xdr:ext cx="532765" cy="258445"/>
    <xdr:sp macro="" textlink="">
      <xdr:nvSpPr>
        <xdr:cNvPr id="147" name="n_4mainValue【道路】&#10;一人当たり延長"/>
        <xdr:cNvSpPr txBox="1"/>
      </xdr:nvSpPr>
      <xdr:spPr>
        <a:xfrm>
          <a:off x="6704965" y="67430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60" name="テキスト ボックス 159"/>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4" name="テキスト ボックス 16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70" name="テキスト ボックス 169"/>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29210</xdr:rowOff>
    </xdr:from>
    <xdr:to>
      <xdr:col>24</xdr:col>
      <xdr:colOff>62865</xdr:colOff>
      <xdr:row>63</xdr:row>
      <xdr:rowOff>116205</xdr:rowOff>
    </xdr:to>
    <xdr:cxnSp macro="">
      <xdr:nvCxnSpPr>
        <xdr:cNvPr id="172" name="直線コネクタ 171"/>
        <xdr:cNvCxnSpPr/>
      </xdr:nvCxnSpPr>
      <xdr:spPr>
        <a:xfrm flipV="1">
          <a:off x="4634865" y="9458960"/>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120650</xdr:rowOff>
    </xdr:from>
    <xdr:ext cx="405130" cy="257175"/>
    <xdr:sp macro="" textlink="">
      <xdr:nvSpPr>
        <xdr:cNvPr id="173" name="【橋りょう・トンネル】&#10;有形固定資産減価償却率最小値テキスト"/>
        <xdr:cNvSpPr txBox="1"/>
      </xdr:nvSpPr>
      <xdr:spPr>
        <a:xfrm>
          <a:off x="4673600" y="10922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146685</xdr:rowOff>
    </xdr:from>
    <xdr:ext cx="405130" cy="257175"/>
    <xdr:sp macro="" textlink="">
      <xdr:nvSpPr>
        <xdr:cNvPr id="175" name="【橋りょう・トンネル】&#10;有形固定資産減価償却率最大値テキスト"/>
        <xdr:cNvSpPr txBox="1"/>
      </xdr:nvSpPr>
      <xdr:spPr>
        <a:xfrm>
          <a:off x="4673600" y="9233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29210</xdr:rowOff>
    </xdr:from>
    <xdr:to>
      <xdr:col>24</xdr:col>
      <xdr:colOff>152400</xdr:colOff>
      <xdr:row>55</xdr:row>
      <xdr:rowOff>29210</xdr:rowOff>
    </xdr:to>
    <xdr:cxnSp macro="">
      <xdr:nvCxnSpPr>
        <xdr:cNvPr id="176" name="直線コネクタ 175"/>
        <xdr:cNvCxnSpPr/>
      </xdr:nvCxnSpPr>
      <xdr:spPr>
        <a:xfrm>
          <a:off x="4546600" y="945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2540</xdr:rowOff>
    </xdr:from>
    <xdr:ext cx="405130" cy="259080"/>
    <xdr:sp macro="" textlink="">
      <xdr:nvSpPr>
        <xdr:cNvPr id="177" name="【橋りょう・トンネル】&#10;有形固定資産減価償却率平均値テキスト"/>
        <xdr:cNvSpPr txBox="1"/>
      </xdr:nvSpPr>
      <xdr:spPr>
        <a:xfrm>
          <a:off x="4673600" y="1011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xdr:rowOff>
    </xdr:from>
    <xdr:to>
      <xdr:col>6</xdr:col>
      <xdr:colOff>38100</xdr:colOff>
      <xdr:row>59</xdr:row>
      <xdr:rowOff>107950</xdr:rowOff>
    </xdr:to>
    <xdr:sp macro="" textlink="">
      <xdr:nvSpPr>
        <xdr:cNvPr id="182" name="フローチャート: 判断 181"/>
        <xdr:cNvSpPr/>
      </xdr:nvSpPr>
      <xdr:spPr>
        <a:xfrm>
          <a:off x="1079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3" name="テキスト ボックス 18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4" name="テキスト ボックス 18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5" name="テキスト ボックス 18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6" name="テキスト ボックス 18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7" name="テキスト ボックス 18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88" name="楕円 187"/>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45720</xdr:rowOff>
    </xdr:from>
    <xdr:ext cx="405130" cy="259080"/>
    <xdr:sp macro="" textlink="">
      <xdr:nvSpPr>
        <xdr:cNvPr id="189" name="【橋りょう・トンネル】&#10;有形固定資産減価償却率該当値テキスト"/>
        <xdr:cNvSpPr txBox="1"/>
      </xdr:nvSpPr>
      <xdr:spPr>
        <a:xfrm>
          <a:off x="4673600" y="10332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90" name="楕円 189"/>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118110</xdr:rowOff>
    </xdr:to>
    <xdr:cxnSp macro="">
      <xdr:nvCxnSpPr>
        <xdr:cNvPr id="191" name="直線コネクタ 190"/>
        <xdr:cNvCxnSpPr/>
      </xdr:nvCxnSpPr>
      <xdr:spPr>
        <a:xfrm>
          <a:off x="3797300" y="103822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21590</xdr:rowOff>
    </xdr:from>
    <xdr:to>
      <xdr:col>15</xdr:col>
      <xdr:colOff>101600</xdr:colOff>
      <xdr:row>60</xdr:row>
      <xdr:rowOff>123190</xdr:rowOff>
    </xdr:to>
    <xdr:sp macro="" textlink="">
      <xdr:nvSpPr>
        <xdr:cNvPr id="192" name="楕円 191"/>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60</xdr:row>
      <xdr:rowOff>95250</xdr:rowOff>
    </xdr:to>
    <xdr:cxnSp macro="">
      <xdr:nvCxnSpPr>
        <xdr:cNvPr id="193" name="直線コネクタ 192"/>
        <xdr:cNvCxnSpPr/>
      </xdr:nvCxnSpPr>
      <xdr:spPr>
        <a:xfrm>
          <a:off x="2908300" y="103593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4" name="楕円 193"/>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72390</xdr:rowOff>
    </xdr:from>
    <xdr:to>
      <xdr:col>15</xdr:col>
      <xdr:colOff>50800</xdr:colOff>
      <xdr:row>60</xdr:row>
      <xdr:rowOff>87630</xdr:rowOff>
    </xdr:to>
    <xdr:cxnSp macro="">
      <xdr:nvCxnSpPr>
        <xdr:cNvPr id="195" name="直線コネクタ 194"/>
        <xdr:cNvCxnSpPr/>
      </xdr:nvCxnSpPr>
      <xdr:spPr>
        <a:xfrm flipV="1">
          <a:off x="2019300" y="103593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116840</xdr:rowOff>
    </xdr:from>
    <xdr:to>
      <xdr:col>6</xdr:col>
      <xdr:colOff>38100</xdr:colOff>
      <xdr:row>61</xdr:row>
      <xdr:rowOff>46990</xdr:rowOff>
    </xdr:to>
    <xdr:sp macro="" textlink="">
      <xdr:nvSpPr>
        <xdr:cNvPr id="196" name="楕円 195"/>
        <xdr:cNvSpPr/>
      </xdr:nvSpPr>
      <xdr:spPr>
        <a:xfrm>
          <a:off x="107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60</xdr:row>
      <xdr:rowOff>167640</xdr:rowOff>
    </xdr:to>
    <xdr:cxnSp macro="">
      <xdr:nvCxnSpPr>
        <xdr:cNvPr id="197" name="直線コネクタ 196"/>
        <xdr:cNvCxnSpPr/>
      </xdr:nvCxnSpPr>
      <xdr:spPr>
        <a:xfrm flipV="1">
          <a:off x="1130300" y="103746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80645</xdr:rowOff>
    </xdr:from>
    <xdr:ext cx="405130" cy="259080"/>
    <xdr:sp macro="" textlink="">
      <xdr:nvSpPr>
        <xdr:cNvPr id="198" name="n_1aveValue【橋りょう・トンネル】&#10;有形固定資産減価償却率"/>
        <xdr:cNvSpPr txBox="1"/>
      </xdr:nvSpPr>
      <xdr:spPr>
        <a:xfrm>
          <a:off x="3582035" y="1002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53975</xdr:rowOff>
    </xdr:from>
    <xdr:ext cx="403225" cy="257175"/>
    <xdr:sp macro="" textlink="">
      <xdr:nvSpPr>
        <xdr:cNvPr id="199" name="n_2aveValue【橋りょう・トンネル】&#10;有形固定資産減価償却率"/>
        <xdr:cNvSpPr txBox="1"/>
      </xdr:nvSpPr>
      <xdr:spPr>
        <a:xfrm>
          <a:off x="2705735" y="9998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19685</xdr:rowOff>
    </xdr:from>
    <xdr:ext cx="403225" cy="257175"/>
    <xdr:sp macro="" textlink="">
      <xdr:nvSpPr>
        <xdr:cNvPr id="200" name="n_3aveValue【橋りょう・トンネル】&#10;有形固定資産減価償却率"/>
        <xdr:cNvSpPr txBox="1"/>
      </xdr:nvSpPr>
      <xdr:spPr>
        <a:xfrm>
          <a:off x="1816735" y="9963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124460</xdr:rowOff>
    </xdr:from>
    <xdr:ext cx="403225" cy="259080"/>
    <xdr:sp macro="" textlink="">
      <xdr:nvSpPr>
        <xdr:cNvPr id="201" name="n_4aveValue【橋りょう・トンネル】&#10;有形固定資産減価償却率"/>
        <xdr:cNvSpPr txBox="1"/>
      </xdr:nvSpPr>
      <xdr:spPr>
        <a:xfrm>
          <a:off x="927735" y="989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137160</xdr:rowOff>
    </xdr:from>
    <xdr:ext cx="405130" cy="259080"/>
    <xdr:sp macro="" textlink="">
      <xdr:nvSpPr>
        <xdr:cNvPr id="202" name="n_1mainValue【橋りょう・トンネル】&#10;有形固定資産減価償却率"/>
        <xdr:cNvSpPr txBox="1"/>
      </xdr:nvSpPr>
      <xdr:spPr>
        <a:xfrm>
          <a:off x="3582035" y="10424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114300</xdr:rowOff>
    </xdr:from>
    <xdr:ext cx="403225" cy="259080"/>
    <xdr:sp macro="" textlink="">
      <xdr:nvSpPr>
        <xdr:cNvPr id="203" name="n_2mainValue【橋りょう・トンネル】&#10;有形固定資産減価償却率"/>
        <xdr:cNvSpPr txBox="1"/>
      </xdr:nvSpPr>
      <xdr:spPr>
        <a:xfrm>
          <a:off x="2705735" y="10401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129540</xdr:rowOff>
    </xdr:from>
    <xdr:ext cx="403225" cy="259080"/>
    <xdr:sp macro="" textlink="">
      <xdr:nvSpPr>
        <xdr:cNvPr id="204" name="n_3mainValue【橋りょう・トンネル】&#10;有形固定資産減価償却率"/>
        <xdr:cNvSpPr txBox="1"/>
      </xdr:nvSpPr>
      <xdr:spPr>
        <a:xfrm>
          <a:off x="1816735" y="10416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38100</xdr:rowOff>
    </xdr:from>
    <xdr:ext cx="403225" cy="259080"/>
    <xdr:sp macro="" textlink="">
      <xdr:nvSpPr>
        <xdr:cNvPr id="205" name="n_4mainValue【橋りょう・トンネル】&#10;有形固定資産減価償却率"/>
        <xdr:cNvSpPr txBox="1"/>
      </xdr:nvSpPr>
      <xdr:spPr>
        <a:xfrm>
          <a:off x="927735" y="10496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4" name="テキスト ボックス 21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015" cy="259080"/>
    <xdr:sp macro="" textlink="">
      <xdr:nvSpPr>
        <xdr:cNvPr id="217" name="テキスト ボックス 216"/>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725" cy="259080"/>
    <xdr:sp macro="" textlink="">
      <xdr:nvSpPr>
        <xdr:cNvPr id="219" name="テキスト ボックス 218"/>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725" cy="257175"/>
    <xdr:sp macro="" textlink="">
      <xdr:nvSpPr>
        <xdr:cNvPr id="221" name="テキスト ボックス 220"/>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725" cy="259080"/>
    <xdr:sp macro="" textlink="">
      <xdr:nvSpPr>
        <xdr:cNvPr id="223" name="テキスト ボックス 222"/>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725" cy="257175"/>
    <xdr:sp macro="" textlink="">
      <xdr:nvSpPr>
        <xdr:cNvPr id="225" name="テキスト ボックス 224"/>
        <xdr:cNvSpPr txBox="1"/>
      </xdr:nvSpPr>
      <xdr:spPr>
        <a:xfrm>
          <a:off x="6008370" y="965517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895" cy="259080"/>
    <xdr:sp macro="" textlink="">
      <xdr:nvSpPr>
        <xdr:cNvPr id="227" name="テキスト ボックス 226"/>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9" name="テキスト ボックス 228"/>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38735</xdr:rowOff>
    </xdr:from>
    <xdr:to>
      <xdr:col>54</xdr:col>
      <xdr:colOff>189865</xdr:colOff>
      <xdr:row>64</xdr:row>
      <xdr:rowOff>128270</xdr:rowOff>
    </xdr:to>
    <xdr:cxnSp macro="">
      <xdr:nvCxnSpPr>
        <xdr:cNvPr id="231" name="直線コネクタ 230"/>
        <xdr:cNvCxnSpPr/>
      </xdr:nvCxnSpPr>
      <xdr:spPr>
        <a:xfrm flipV="1">
          <a:off x="10476865" y="963993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7175"/>
    <xdr:sp macro="" textlink="">
      <xdr:nvSpPr>
        <xdr:cNvPr id="232" name="【橋りょう・トンネル】&#10;一人当たり有形固定資産（償却資産）額最小値テキスト"/>
        <xdr:cNvSpPr txBox="1"/>
      </xdr:nvSpPr>
      <xdr:spPr>
        <a:xfrm>
          <a:off x="10515600" y="11104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233" name="直線コネクタ 232"/>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156845</xdr:rowOff>
    </xdr:from>
    <xdr:ext cx="598805" cy="257175"/>
    <xdr:sp macro="" textlink="">
      <xdr:nvSpPr>
        <xdr:cNvPr id="234" name="【橋りょう・トンネル】&#10;一人当たり有形固定資産（償却資産）額最大値テキスト"/>
        <xdr:cNvSpPr txBox="1"/>
      </xdr:nvSpPr>
      <xdr:spPr>
        <a:xfrm>
          <a:off x="10515600" y="94151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896,302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38735</xdr:rowOff>
    </xdr:from>
    <xdr:to>
      <xdr:col>55</xdr:col>
      <xdr:colOff>88900</xdr:colOff>
      <xdr:row>56</xdr:row>
      <xdr:rowOff>38735</xdr:rowOff>
    </xdr:to>
    <xdr:cxnSp macro="">
      <xdr:nvCxnSpPr>
        <xdr:cNvPr id="235" name="直線コネクタ 234"/>
        <xdr:cNvCxnSpPr/>
      </xdr:nvCxnSpPr>
      <xdr:spPr>
        <a:xfrm>
          <a:off x="10388600" y="963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5080</xdr:rowOff>
    </xdr:from>
    <xdr:ext cx="598805" cy="259080"/>
    <xdr:sp macro="" textlink="">
      <xdr:nvSpPr>
        <xdr:cNvPr id="236" name="【橋りょう・トンネル】&#10;一人当たり有形固定資産（償却資産）額平均値テキスト"/>
        <xdr:cNvSpPr txBox="1"/>
      </xdr:nvSpPr>
      <xdr:spPr>
        <a:xfrm>
          <a:off x="10515600" y="10634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242,491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26670</xdr:rowOff>
    </xdr:from>
    <xdr:to>
      <xdr:col>55</xdr:col>
      <xdr:colOff>50800</xdr:colOff>
      <xdr:row>62</xdr:row>
      <xdr:rowOff>128270</xdr:rowOff>
    </xdr:to>
    <xdr:sp macro="" textlink="">
      <xdr:nvSpPr>
        <xdr:cNvPr id="237" name="フローチャート: 判断 236"/>
        <xdr:cNvSpPr/>
      </xdr:nvSpPr>
      <xdr:spPr>
        <a:xfrm>
          <a:off x="104267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48895</xdr:rowOff>
    </xdr:from>
    <xdr:to>
      <xdr:col>50</xdr:col>
      <xdr:colOff>165100</xdr:colOff>
      <xdr:row>62</xdr:row>
      <xdr:rowOff>150495</xdr:rowOff>
    </xdr:to>
    <xdr:sp macro="" textlink="">
      <xdr:nvSpPr>
        <xdr:cNvPr id="238" name="フローチャート: 判断 237"/>
        <xdr:cNvSpPr/>
      </xdr:nvSpPr>
      <xdr:spPr>
        <a:xfrm>
          <a:off x="9588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9" name="フローチャート: 判断 23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31115</xdr:rowOff>
    </xdr:from>
    <xdr:to>
      <xdr:col>41</xdr:col>
      <xdr:colOff>101600</xdr:colOff>
      <xdr:row>62</xdr:row>
      <xdr:rowOff>132715</xdr:rowOff>
    </xdr:to>
    <xdr:sp macro="" textlink="">
      <xdr:nvSpPr>
        <xdr:cNvPr id="240" name="フローチャート: 判断 239"/>
        <xdr:cNvSpPr/>
      </xdr:nvSpPr>
      <xdr:spPr>
        <a:xfrm>
          <a:off x="7810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153670</xdr:rowOff>
    </xdr:from>
    <xdr:to>
      <xdr:col>36</xdr:col>
      <xdr:colOff>165100</xdr:colOff>
      <xdr:row>62</xdr:row>
      <xdr:rowOff>83820</xdr:rowOff>
    </xdr:to>
    <xdr:sp macro="" textlink="">
      <xdr:nvSpPr>
        <xdr:cNvPr id="241" name="フローチャート: 判断 240"/>
        <xdr:cNvSpPr/>
      </xdr:nvSpPr>
      <xdr:spPr>
        <a:xfrm>
          <a:off x="6921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72390</xdr:rowOff>
    </xdr:from>
    <xdr:to>
      <xdr:col>55</xdr:col>
      <xdr:colOff>50800</xdr:colOff>
      <xdr:row>62</xdr:row>
      <xdr:rowOff>2540</xdr:rowOff>
    </xdr:to>
    <xdr:sp macro="" textlink="">
      <xdr:nvSpPr>
        <xdr:cNvPr id="247" name="楕円 246"/>
        <xdr:cNvSpPr/>
      </xdr:nvSpPr>
      <xdr:spPr>
        <a:xfrm>
          <a:off x="104267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95250</xdr:rowOff>
    </xdr:from>
    <xdr:ext cx="598805" cy="259080"/>
    <xdr:sp macro="" textlink="">
      <xdr:nvSpPr>
        <xdr:cNvPr id="248" name="【橋りょう・トンネル】&#10;一人当たり有形固定資産（償却資産）額該当値テキスト"/>
        <xdr:cNvSpPr txBox="1"/>
      </xdr:nvSpPr>
      <xdr:spPr>
        <a:xfrm>
          <a:off x="10515600" y="10382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319,483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74930</xdr:rowOff>
    </xdr:from>
    <xdr:to>
      <xdr:col>50</xdr:col>
      <xdr:colOff>165100</xdr:colOff>
      <xdr:row>62</xdr:row>
      <xdr:rowOff>4445</xdr:rowOff>
    </xdr:to>
    <xdr:sp macro="" textlink="">
      <xdr:nvSpPr>
        <xdr:cNvPr id="249" name="楕円 248"/>
        <xdr:cNvSpPr/>
      </xdr:nvSpPr>
      <xdr:spPr>
        <a:xfrm>
          <a:off x="95885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123190</xdr:rowOff>
    </xdr:from>
    <xdr:to>
      <xdr:col>55</xdr:col>
      <xdr:colOff>0</xdr:colOff>
      <xdr:row>61</xdr:row>
      <xdr:rowOff>125095</xdr:rowOff>
    </xdr:to>
    <xdr:cxnSp macro="">
      <xdr:nvCxnSpPr>
        <xdr:cNvPr id="250" name="直線コネクタ 249"/>
        <xdr:cNvCxnSpPr/>
      </xdr:nvCxnSpPr>
      <xdr:spPr>
        <a:xfrm flipV="1">
          <a:off x="9639300" y="10581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76200</xdr:rowOff>
    </xdr:from>
    <xdr:to>
      <xdr:col>46</xdr:col>
      <xdr:colOff>38100</xdr:colOff>
      <xdr:row>62</xdr:row>
      <xdr:rowOff>6350</xdr:rowOff>
    </xdr:to>
    <xdr:sp macro="" textlink="">
      <xdr:nvSpPr>
        <xdr:cNvPr id="251" name="楕円 250"/>
        <xdr:cNvSpPr/>
      </xdr:nvSpPr>
      <xdr:spPr>
        <a:xfrm>
          <a:off x="8699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125095</xdr:rowOff>
    </xdr:from>
    <xdr:to>
      <xdr:col>50</xdr:col>
      <xdr:colOff>114300</xdr:colOff>
      <xdr:row>61</xdr:row>
      <xdr:rowOff>127000</xdr:rowOff>
    </xdr:to>
    <xdr:cxnSp macro="">
      <xdr:nvCxnSpPr>
        <xdr:cNvPr id="252" name="直線コネクタ 251"/>
        <xdr:cNvCxnSpPr/>
      </xdr:nvCxnSpPr>
      <xdr:spPr>
        <a:xfrm flipV="1">
          <a:off x="8750300" y="10583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92710</xdr:rowOff>
    </xdr:from>
    <xdr:to>
      <xdr:col>41</xdr:col>
      <xdr:colOff>101600</xdr:colOff>
      <xdr:row>62</xdr:row>
      <xdr:rowOff>22860</xdr:rowOff>
    </xdr:to>
    <xdr:sp macro="" textlink="">
      <xdr:nvSpPr>
        <xdr:cNvPr id="253" name="楕円 252"/>
        <xdr:cNvSpPr/>
      </xdr:nvSpPr>
      <xdr:spPr>
        <a:xfrm>
          <a:off x="7810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127000</xdr:rowOff>
    </xdr:from>
    <xdr:to>
      <xdr:col>45</xdr:col>
      <xdr:colOff>177800</xdr:colOff>
      <xdr:row>61</xdr:row>
      <xdr:rowOff>143510</xdr:rowOff>
    </xdr:to>
    <xdr:cxnSp macro="">
      <xdr:nvCxnSpPr>
        <xdr:cNvPr id="254" name="直線コネクタ 253"/>
        <xdr:cNvCxnSpPr/>
      </xdr:nvCxnSpPr>
      <xdr:spPr>
        <a:xfrm flipV="1">
          <a:off x="7861300" y="105854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139700</xdr:rowOff>
    </xdr:from>
    <xdr:to>
      <xdr:col>36</xdr:col>
      <xdr:colOff>165100</xdr:colOff>
      <xdr:row>62</xdr:row>
      <xdr:rowOff>69850</xdr:rowOff>
    </xdr:to>
    <xdr:sp macro="" textlink="">
      <xdr:nvSpPr>
        <xdr:cNvPr id="255" name="楕円 254"/>
        <xdr:cNvSpPr/>
      </xdr:nvSpPr>
      <xdr:spPr>
        <a:xfrm>
          <a:off x="692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143510</xdr:rowOff>
    </xdr:from>
    <xdr:to>
      <xdr:col>41</xdr:col>
      <xdr:colOff>50800</xdr:colOff>
      <xdr:row>62</xdr:row>
      <xdr:rowOff>19050</xdr:rowOff>
    </xdr:to>
    <xdr:cxnSp macro="">
      <xdr:nvCxnSpPr>
        <xdr:cNvPr id="256" name="直線コネクタ 255"/>
        <xdr:cNvCxnSpPr/>
      </xdr:nvCxnSpPr>
      <xdr:spPr>
        <a:xfrm flipV="1">
          <a:off x="6972300" y="1060196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141605</xdr:rowOff>
    </xdr:from>
    <xdr:ext cx="596900" cy="259080"/>
    <xdr:sp macro="" textlink="">
      <xdr:nvSpPr>
        <xdr:cNvPr id="257" name="n_1aveValue【橋りょう・トンネル】&#10;一人当たり有形固定資産（償却資産）額"/>
        <xdr:cNvSpPr txBox="1"/>
      </xdr:nvSpPr>
      <xdr:spPr>
        <a:xfrm>
          <a:off x="9326880" y="10771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137160</xdr:rowOff>
    </xdr:from>
    <xdr:ext cx="596900" cy="259080"/>
    <xdr:sp macro="" textlink="">
      <xdr:nvSpPr>
        <xdr:cNvPr id="258" name="n_2aveValue【橋りょう・トンネル】&#10;一人当たり有形固定資産（償却資産）額"/>
        <xdr:cNvSpPr txBox="1"/>
      </xdr:nvSpPr>
      <xdr:spPr>
        <a:xfrm>
          <a:off x="8450580" y="107670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123825</xdr:rowOff>
    </xdr:from>
    <xdr:ext cx="596900" cy="257175"/>
    <xdr:sp macro="" textlink="">
      <xdr:nvSpPr>
        <xdr:cNvPr id="259" name="n_3aveValue【橋りょう・トンネル】&#10;一人当たり有形固定資産（償却資産）額"/>
        <xdr:cNvSpPr txBox="1"/>
      </xdr:nvSpPr>
      <xdr:spPr>
        <a:xfrm>
          <a:off x="7561580" y="10753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74930</xdr:rowOff>
    </xdr:from>
    <xdr:ext cx="596900" cy="257175"/>
    <xdr:sp macro="" textlink="">
      <xdr:nvSpPr>
        <xdr:cNvPr id="260" name="n_4aveValue【橋りょう・トンネル】&#10;一人当たり有形固定資産（償却資産）額"/>
        <xdr:cNvSpPr txBox="1"/>
      </xdr:nvSpPr>
      <xdr:spPr>
        <a:xfrm>
          <a:off x="6672580" y="107048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20955</xdr:rowOff>
    </xdr:from>
    <xdr:ext cx="596900" cy="257175"/>
    <xdr:sp macro="" textlink="">
      <xdr:nvSpPr>
        <xdr:cNvPr id="261" name="n_1mainValue【橋りょう・トンネル】&#10;一人当たり有形固定資産（償却資産）額"/>
        <xdr:cNvSpPr txBox="1"/>
      </xdr:nvSpPr>
      <xdr:spPr>
        <a:xfrm>
          <a:off x="9326880" y="10307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22860</xdr:rowOff>
    </xdr:from>
    <xdr:ext cx="596900" cy="259080"/>
    <xdr:sp macro="" textlink="">
      <xdr:nvSpPr>
        <xdr:cNvPr id="262" name="n_2mainValue【橋りょう・トンネル】&#10;一人当たり有形固定資産（償却資産）額"/>
        <xdr:cNvSpPr txBox="1"/>
      </xdr:nvSpPr>
      <xdr:spPr>
        <a:xfrm>
          <a:off x="8450580" y="103098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317,145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40640</xdr:rowOff>
    </xdr:from>
    <xdr:ext cx="596900" cy="257175"/>
    <xdr:sp macro="" textlink="">
      <xdr:nvSpPr>
        <xdr:cNvPr id="263" name="n_3mainValue【橋りょう・トンネル】&#10;一人当たり有形固定資産（償却資産）額"/>
        <xdr:cNvSpPr txBox="1"/>
      </xdr:nvSpPr>
      <xdr:spPr>
        <a:xfrm>
          <a:off x="7561580" y="103276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86360</xdr:rowOff>
    </xdr:from>
    <xdr:ext cx="596900" cy="257175"/>
    <xdr:sp macro="" textlink="">
      <xdr:nvSpPr>
        <xdr:cNvPr id="264" name="n_4mainValue【橋りょう・トンネル】&#10;一人当たり有形固定資産（償却資産）額"/>
        <xdr:cNvSpPr txBox="1"/>
      </xdr:nvSpPr>
      <xdr:spPr>
        <a:xfrm>
          <a:off x="6672580" y="103733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7" name="テキスト ボックス 276"/>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3" name="テキスト ボックス 28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7" name="テキスト ボックス 286"/>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40640</xdr:rowOff>
    </xdr:from>
    <xdr:to>
      <xdr:col>24</xdr:col>
      <xdr:colOff>62865</xdr:colOff>
      <xdr:row>86</xdr:row>
      <xdr:rowOff>78105</xdr:rowOff>
    </xdr:to>
    <xdr:cxnSp macro="">
      <xdr:nvCxnSpPr>
        <xdr:cNvPr id="289" name="直線コネクタ 288"/>
        <xdr:cNvCxnSpPr/>
      </xdr:nvCxnSpPr>
      <xdr:spPr>
        <a:xfrm flipV="1">
          <a:off x="4634865" y="1324229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81915</xdr:rowOff>
    </xdr:from>
    <xdr:ext cx="405130" cy="259080"/>
    <xdr:sp macro="" textlink="">
      <xdr:nvSpPr>
        <xdr:cNvPr id="290" name="【公営住宅】&#10;有形固定資産減価償却率最小値テキスト"/>
        <xdr:cNvSpPr txBox="1"/>
      </xdr:nvSpPr>
      <xdr:spPr>
        <a:xfrm>
          <a:off x="4673600" y="1482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158115</xdr:rowOff>
    </xdr:from>
    <xdr:ext cx="405130" cy="257175"/>
    <xdr:sp macro="" textlink="">
      <xdr:nvSpPr>
        <xdr:cNvPr id="292" name="【公営住宅】&#10;有形固定資産減価償却率最大値テキスト"/>
        <xdr:cNvSpPr txBox="1"/>
      </xdr:nvSpPr>
      <xdr:spPr>
        <a:xfrm>
          <a:off x="4673600" y="130168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40640</xdr:rowOff>
    </xdr:from>
    <xdr:to>
      <xdr:col>24</xdr:col>
      <xdr:colOff>152400</xdr:colOff>
      <xdr:row>77</xdr:row>
      <xdr:rowOff>40640</xdr:rowOff>
    </xdr:to>
    <xdr:cxnSp macro="">
      <xdr:nvCxnSpPr>
        <xdr:cNvPr id="293" name="直線コネクタ 292"/>
        <xdr:cNvCxnSpPr/>
      </xdr:nvCxnSpPr>
      <xdr:spPr>
        <a:xfrm>
          <a:off x="4546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30480</xdr:rowOff>
    </xdr:from>
    <xdr:ext cx="405130" cy="257175"/>
    <xdr:sp macro="" textlink="">
      <xdr:nvSpPr>
        <xdr:cNvPr id="294" name="【公営住宅】&#10;有形固定資産減価償却率平均値テキスト"/>
        <xdr:cNvSpPr txBox="1"/>
      </xdr:nvSpPr>
      <xdr:spPr>
        <a:xfrm>
          <a:off x="4673600" y="140893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21590</xdr:rowOff>
    </xdr:from>
    <xdr:to>
      <xdr:col>20</xdr:col>
      <xdr:colOff>38100</xdr:colOff>
      <xdr:row>82</xdr:row>
      <xdr:rowOff>123190</xdr:rowOff>
    </xdr:to>
    <xdr:sp macro="" textlink="">
      <xdr:nvSpPr>
        <xdr:cNvPr id="296" name="フローチャート: 判断 295"/>
        <xdr:cNvSpPr/>
      </xdr:nvSpPr>
      <xdr:spPr>
        <a:xfrm>
          <a:off x="3746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29210</xdr:rowOff>
    </xdr:from>
    <xdr:to>
      <xdr:col>6</xdr:col>
      <xdr:colOff>38100</xdr:colOff>
      <xdr:row>82</xdr:row>
      <xdr:rowOff>130810</xdr:rowOff>
    </xdr:to>
    <xdr:sp macro="" textlink="">
      <xdr:nvSpPr>
        <xdr:cNvPr id="299" name="フローチャート: 判断 298"/>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305" name="楕円 304"/>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48260</xdr:rowOff>
    </xdr:from>
    <xdr:ext cx="405130" cy="259080"/>
    <xdr:sp macro="" textlink="">
      <xdr:nvSpPr>
        <xdr:cNvPr id="306" name="【公営住宅】&#10;有形固定資産減価償却率該当値テキスト"/>
        <xdr:cNvSpPr txBox="1"/>
      </xdr:nvSpPr>
      <xdr:spPr>
        <a:xfrm>
          <a:off x="4673600" y="1393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307" name="楕円 306"/>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76200</xdr:rowOff>
    </xdr:to>
    <xdr:cxnSp macro="">
      <xdr:nvCxnSpPr>
        <xdr:cNvPr id="308" name="直線コネクタ 307"/>
        <xdr:cNvCxnSpPr/>
      </xdr:nvCxnSpPr>
      <xdr:spPr>
        <a:xfrm>
          <a:off x="3797300" y="140950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309" name="楕円 308"/>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36195</xdr:rowOff>
    </xdr:to>
    <xdr:cxnSp macro="">
      <xdr:nvCxnSpPr>
        <xdr:cNvPr id="310" name="直線コネクタ 309"/>
        <xdr:cNvCxnSpPr/>
      </xdr:nvCxnSpPr>
      <xdr:spPr>
        <a:xfrm>
          <a:off x="2908300" y="140589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311" name="楕円 310"/>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161925</xdr:rowOff>
    </xdr:to>
    <xdr:cxnSp macro="">
      <xdr:nvCxnSpPr>
        <xdr:cNvPr id="312" name="直線コネクタ 311"/>
        <xdr:cNvCxnSpPr/>
      </xdr:nvCxnSpPr>
      <xdr:spPr>
        <a:xfrm flipV="1">
          <a:off x="2019300" y="1405890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69215</xdr:rowOff>
    </xdr:from>
    <xdr:to>
      <xdr:col>6</xdr:col>
      <xdr:colOff>38100</xdr:colOff>
      <xdr:row>82</xdr:row>
      <xdr:rowOff>170815</xdr:rowOff>
    </xdr:to>
    <xdr:sp macro="" textlink="">
      <xdr:nvSpPr>
        <xdr:cNvPr id="313" name="楕円 312"/>
        <xdr:cNvSpPr/>
      </xdr:nvSpPr>
      <xdr:spPr>
        <a:xfrm>
          <a:off x="1079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120650</xdr:rowOff>
    </xdr:from>
    <xdr:to>
      <xdr:col>10</xdr:col>
      <xdr:colOff>114300</xdr:colOff>
      <xdr:row>82</xdr:row>
      <xdr:rowOff>161925</xdr:rowOff>
    </xdr:to>
    <xdr:cxnSp macro="">
      <xdr:nvCxnSpPr>
        <xdr:cNvPr id="314" name="直線コネクタ 313"/>
        <xdr:cNvCxnSpPr/>
      </xdr:nvCxnSpPr>
      <xdr:spPr>
        <a:xfrm>
          <a:off x="1130300" y="141795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114300</xdr:rowOff>
    </xdr:from>
    <xdr:ext cx="405130" cy="259080"/>
    <xdr:sp macro="" textlink="">
      <xdr:nvSpPr>
        <xdr:cNvPr id="315" name="n_1aveValue【公営住宅】&#10;有形固定資産減価償却率"/>
        <xdr:cNvSpPr txBox="1"/>
      </xdr:nvSpPr>
      <xdr:spPr>
        <a:xfrm>
          <a:off x="3582035" y="1417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99060</xdr:rowOff>
    </xdr:from>
    <xdr:ext cx="403225" cy="257175"/>
    <xdr:sp macro="" textlink="">
      <xdr:nvSpPr>
        <xdr:cNvPr id="316" name="n_2aveValue【公営住宅】&#10;有形固定資産減価償却率"/>
        <xdr:cNvSpPr txBox="1"/>
      </xdr:nvSpPr>
      <xdr:spPr>
        <a:xfrm>
          <a:off x="2705735" y="14157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132080</xdr:rowOff>
    </xdr:from>
    <xdr:ext cx="403225" cy="257175"/>
    <xdr:sp macro="" textlink="">
      <xdr:nvSpPr>
        <xdr:cNvPr id="317" name="n_3aveValue【公営住宅】&#10;有形固定資産減価償却率"/>
        <xdr:cNvSpPr txBox="1"/>
      </xdr:nvSpPr>
      <xdr:spPr>
        <a:xfrm>
          <a:off x="1816735" y="13848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147320</xdr:rowOff>
    </xdr:from>
    <xdr:ext cx="403225" cy="259080"/>
    <xdr:sp macro="" textlink="">
      <xdr:nvSpPr>
        <xdr:cNvPr id="318" name="n_4aveValue【公営住宅】&#10;有形固定資産減価償却率"/>
        <xdr:cNvSpPr txBox="1"/>
      </xdr:nvSpPr>
      <xdr:spPr>
        <a:xfrm>
          <a:off x="927735" y="13863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103505</xdr:rowOff>
    </xdr:from>
    <xdr:ext cx="405130" cy="259080"/>
    <xdr:sp macro="" textlink="">
      <xdr:nvSpPr>
        <xdr:cNvPr id="319" name="n_1mainValue【公営住宅】&#10;有形固定資産減価償却率"/>
        <xdr:cNvSpPr txBox="1"/>
      </xdr:nvSpPr>
      <xdr:spPr>
        <a:xfrm>
          <a:off x="3582035"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67310</xdr:rowOff>
    </xdr:from>
    <xdr:ext cx="403225" cy="259080"/>
    <xdr:sp macro="" textlink="">
      <xdr:nvSpPr>
        <xdr:cNvPr id="320" name="n_2mainValue【公営住宅】&#10;有形固定資産減価償却率"/>
        <xdr:cNvSpPr txBox="1"/>
      </xdr:nvSpPr>
      <xdr:spPr>
        <a:xfrm>
          <a:off x="2705735" y="13783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32385</xdr:rowOff>
    </xdr:from>
    <xdr:ext cx="403225" cy="257175"/>
    <xdr:sp macro="" textlink="">
      <xdr:nvSpPr>
        <xdr:cNvPr id="321" name="n_3mainValue【公営住宅】&#10;有形固定資産減価償却率"/>
        <xdr:cNvSpPr txBox="1"/>
      </xdr:nvSpPr>
      <xdr:spPr>
        <a:xfrm>
          <a:off x="1816735" y="142627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161925</xdr:rowOff>
    </xdr:from>
    <xdr:ext cx="403225" cy="259080"/>
    <xdr:sp macro="" textlink="">
      <xdr:nvSpPr>
        <xdr:cNvPr id="322" name="n_4mainValue【公営住宅】&#10;有形固定資産減価償却率"/>
        <xdr:cNvSpPr txBox="1"/>
      </xdr:nvSpPr>
      <xdr:spPr>
        <a:xfrm>
          <a:off x="927735" y="142208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4" name="テキスト ボックス 333"/>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36" name="テキスト ボックス 335"/>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8" name="テキスト ボックス 337"/>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40" name="テキスト ボックス 339"/>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42" name="テキスト ボックス 341"/>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4" name="テキスト ボックス 343"/>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15875</xdr:rowOff>
    </xdr:from>
    <xdr:to>
      <xdr:col>54</xdr:col>
      <xdr:colOff>189865</xdr:colOff>
      <xdr:row>86</xdr:row>
      <xdr:rowOff>93345</xdr:rowOff>
    </xdr:to>
    <xdr:cxnSp macro="">
      <xdr:nvCxnSpPr>
        <xdr:cNvPr id="346" name="直線コネクタ 345"/>
        <xdr:cNvCxnSpPr/>
      </xdr:nvCxnSpPr>
      <xdr:spPr>
        <a:xfrm flipV="1">
          <a:off x="10476865" y="1338897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7175"/>
    <xdr:sp macro="" textlink="">
      <xdr:nvSpPr>
        <xdr:cNvPr id="347" name="【公営住宅】&#10;一人当たり面積最小値テキスト"/>
        <xdr:cNvSpPr txBox="1"/>
      </xdr:nvSpPr>
      <xdr:spPr>
        <a:xfrm>
          <a:off x="10515600" y="14842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133985</xdr:rowOff>
    </xdr:from>
    <xdr:ext cx="469900" cy="257175"/>
    <xdr:sp macro="" textlink="">
      <xdr:nvSpPr>
        <xdr:cNvPr id="349" name="【公営住宅】&#10;一人当たり面積最大値テキスト"/>
        <xdr:cNvSpPr txBox="1"/>
      </xdr:nvSpPr>
      <xdr:spPr>
        <a:xfrm>
          <a:off x="10515600" y="131641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15875</xdr:rowOff>
    </xdr:from>
    <xdr:to>
      <xdr:col>55</xdr:col>
      <xdr:colOff>88900</xdr:colOff>
      <xdr:row>78</xdr:row>
      <xdr:rowOff>15875</xdr:rowOff>
    </xdr:to>
    <xdr:cxnSp macro="">
      <xdr:nvCxnSpPr>
        <xdr:cNvPr id="350" name="直線コネクタ 349"/>
        <xdr:cNvCxnSpPr/>
      </xdr:nvCxnSpPr>
      <xdr:spPr>
        <a:xfrm>
          <a:off x="10388600" y="1338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142240</xdr:rowOff>
    </xdr:from>
    <xdr:ext cx="469900" cy="259080"/>
    <xdr:sp macro="" textlink="">
      <xdr:nvSpPr>
        <xdr:cNvPr id="351" name="【公営住宅】&#10;一人当たり面積平均値テキスト"/>
        <xdr:cNvSpPr txBox="1"/>
      </xdr:nvSpPr>
      <xdr:spPr>
        <a:xfrm>
          <a:off x="10515600" y="14372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119380</xdr:rowOff>
    </xdr:from>
    <xdr:to>
      <xdr:col>55</xdr:col>
      <xdr:colOff>50800</xdr:colOff>
      <xdr:row>85</xdr:row>
      <xdr:rowOff>49530</xdr:rowOff>
    </xdr:to>
    <xdr:sp macro="" textlink="">
      <xdr:nvSpPr>
        <xdr:cNvPr id="352" name="フローチャート: 判断 351"/>
        <xdr:cNvSpPr/>
      </xdr:nvSpPr>
      <xdr:spPr>
        <a:xfrm>
          <a:off x="104267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121285</xdr:rowOff>
    </xdr:from>
    <xdr:to>
      <xdr:col>50</xdr:col>
      <xdr:colOff>165100</xdr:colOff>
      <xdr:row>85</xdr:row>
      <xdr:rowOff>52070</xdr:rowOff>
    </xdr:to>
    <xdr:sp macro="" textlink="">
      <xdr:nvSpPr>
        <xdr:cNvPr id="353" name="フローチャート: 判断 352"/>
        <xdr:cNvSpPr/>
      </xdr:nvSpPr>
      <xdr:spPr>
        <a:xfrm>
          <a:off x="9588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130810</xdr:rowOff>
    </xdr:from>
    <xdr:to>
      <xdr:col>46</xdr:col>
      <xdr:colOff>38100</xdr:colOff>
      <xdr:row>85</xdr:row>
      <xdr:rowOff>60960</xdr:rowOff>
    </xdr:to>
    <xdr:sp macro="" textlink="">
      <xdr:nvSpPr>
        <xdr:cNvPr id="354" name="フローチャート: 判断 353"/>
        <xdr:cNvSpPr/>
      </xdr:nvSpPr>
      <xdr:spPr>
        <a:xfrm>
          <a:off x="8699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109855</xdr:rowOff>
    </xdr:from>
    <xdr:to>
      <xdr:col>41</xdr:col>
      <xdr:colOff>101600</xdr:colOff>
      <xdr:row>85</xdr:row>
      <xdr:rowOff>40640</xdr:rowOff>
    </xdr:to>
    <xdr:sp macro="" textlink="">
      <xdr:nvSpPr>
        <xdr:cNvPr id="355" name="フローチャート: 判断 354"/>
        <xdr:cNvSpPr/>
      </xdr:nvSpPr>
      <xdr:spPr>
        <a:xfrm>
          <a:off x="7810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151765</xdr:rowOff>
    </xdr:from>
    <xdr:to>
      <xdr:col>36</xdr:col>
      <xdr:colOff>165100</xdr:colOff>
      <xdr:row>84</xdr:row>
      <xdr:rowOff>81915</xdr:rowOff>
    </xdr:to>
    <xdr:sp macro="" textlink="">
      <xdr:nvSpPr>
        <xdr:cNvPr id="356" name="フローチャート: 判断 355"/>
        <xdr:cNvSpPr/>
      </xdr:nvSpPr>
      <xdr:spPr>
        <a:xfrm>
          <a:off x="6921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46355</xdr:rowOff>
    </xdr:from>
    <xdr:to>
      <xdr:col>55</xdr:col>
      <xdr:colOff>50800</xdr:colOff>
      <xdr:row>85</xdr:row>
      <xdr:rowOff>147955</xdr:rowOff>
    </xdr:to>
    <xdr:sp macro="" textlink="">
      <xdr:nvSpPr>
        <xdr:cNvPr id="362" name="楕円 361"/>
        <xdr:cNvSpPr/>
      </xdr:nvSpPr>
      <xdr:spPr>
        <a:xfrm>
          <a:off x="104267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24765</xdr:rowOff>
    </xdr:from>
    <xdr:ext cx="469900" cy="259080"/>
    <xdr:sp macro="" textlink="">
      <xdr:nvSpPr>
        <xdr:cNvPr id="363" name="【公営住宅】&#10;一人当たり面積該当値テキスト"/>
        <xdr:cNvSpPr txBox="1"/>
      </xdr:nvSpPr>
      <xdr:spPr>
        <a:xfrm>
          <a:off x="10515600" y="1459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46990</xdr:rowOff>
    </xdr:from>
    <xdr:to>
      <xdr:col>50</xdr:col>
      <xdr:colOff>165100</xdr:colOff>
      <xdr:row>85</xdr:row>
      <xdr:rowOff>148590</xdr:rowOff>
    </xdr:to>
    <xdr:sp macro="" textlink="">
      <xdr:nvSpPr>
        <xdr:cNvPr id="364" name="楕円 363"/>
        <xdr:cNvSpPr/>
      </xdr:nvSpPr>
      <xdr:spPr>
        <a:xfrm>
          <a:off x="9588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97790</xdr:rowOff>
    </xdr:from>
    <xdr:to>
      <xdr:col>55</xdr:col>
      <xdr:colOff>0</xdr:colOff>
      <xdr:row>85</xdr:row>
      <xdr:rowOff>97790</xdr:rowOff>
    </xdr:to>
    <xdr:cxnSp macro="">
      <xdr:nvCxnSpPr>
        <xdr:cNvPr id="365" name="直線コネクタ 364"/>
        <xdr:cNvCxnSpPr/>
      </xdr:nvCxnSpPr>
      <xdr:spPr>
        <a:xfrm flipV="1">
          <a:off x="9639300" y="14671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46355</xdr:rowOff>
    </xdr:from>
    <xdr:to>
      <xdr:col>46</xdr:col>
      <xdr:colOff>38100</xdr:colOff>
      <xdr:row>85</xdr:row>
      <xdr:rowOff>147955</xdr:rowOff>
    </xdr:to>
    <xdr:sp macro="" textlink="">
      <xdr:nvSpPr>
        <xdr:cNvPr id="366" name="楕円 365"/>
        <xdr:cNvSpPr/>
      </xdr:nvSpPr>
      <xdr:spPr>
        <a:xfrm>
          <a:off x="8699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97790</xdr:rowOff>
    </xdr:from>
    <xdr:to>
      <xdr:col>50</xdr:col>
      <xdr:colOff>114300</xdr:colOff>
      <xdr:row>85</xdr:row>
      <xdr:rowOff>97790</xdr:rowOff>
    </xdr:to>
    <xdr:cxnSp macro="">
      <xdr:nvCxnSpPr>
        <xdr:cNvPr id="367" name="直線コネクタ 366"/>
        <xdr:cNvCxnSpPr/>
      </xdr:nvCxnSpPr>
      <xdr:spPr>
        <a:xfrm>
          <a:off x="8750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38100</xdr:rowOff>
    </xdr:from>
    <xdr:to>
      <xdr:col>41</xdr:col>
      <xdr:colOff>101600</xdr:colOff>
      <xdr:row>85</xdr:row>
      <xdr:rowOff>139700</xdr:rowOff>
    </xdr:to>
    <xdr:sp macro="" textlink="">
      <xdr:nvSpPr>
        <xdr:cNvPr id="368" name="楕円 367"/>
        <xdr:cNvSpPr/>
      </xdr:nvSpPr>
      <xdr:spPr>
        <a:xfrm>
          <a:off x="78105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88900</xdr:rowOff>
    </xdr:from>
    <xdr:to>
      <xdr:col>45</xdr:col>
      <xdr:colOff>177800</xdr:colOff>
      <xdr:row>85</xdr:row>
      <xdr:rowOff>97790</xdr:rowOff>
    </xdr:to>
    <xdr:cxnSp macro="">
      <xdr:nvCxnSpPr>
        <xdr:cNvPr id="369" name="直線コネクタ 368"/>
        <xdr:cNvCxnSpPr/>
      </xdr:nvCxnSpPr>
      <xdr:spPr>
        <a:xfrm>
          <a:off x="7861300" y="146621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38100</xdr:rowOff>
    </xdr:from>
    <xdr:to>
      <xdr:col>36</xdr:col>
      <xdr:colOff>165100</xdr:colOff>
      <xdr:row>85</xdr:row>
      <xdr:rowOff>139700</xdr:rowOff>
    </xdr:to>
    <xdr:sp macro="" textlink="">
      <xdr:nvSpPr>
        <xdr:cNvPr id="370" name="楕円 369"/>
        <xdr:cNvSpPr/>
      </xdr:nvSpPr>
      <xdr:spPr>
        <a:xfrm>
          <a:off x="69215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88900</xdr:rowOff>
    </xdr:from>
    <xdr:to>
      <xdr:col>41</xdr:col>
      <xdr:colOff>50800</xdr:colOff>
      <xdr:row>85</xdr:row>
      <xdr:rowOff>88900</xdr:rowOff>
    </xdr:to>
    <xdr:cxnSp macro="">
      <xdr:nvCxnSpPr>
        <xdr:cNvPr id="371" name="直線コネクタ 370"/>
        <xdr:cNvCxnSpPr/>
      </xdr:nvCxnSpPr>
      <xdr:spPr>
        <a:xfrm flipV="1">
          <a:off x="6972300" y="14662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67945</xdr:rowOff>
    </xdr:from>
    <xdr:ext cx="469900" cy="258445"/>
    <xdr:sp macro="" textlink="">
      <xdr:nvSpPr>
        <xdr:cNvPr id="372" name="n_1aveValue【公営住宅】&#10;一人当たり面積"/>
        <xdr:cNvSpPr txBox="1"/>
      </xdr:nvSpPr>
      <xdr:spPr>
        <a:xfrm>
          <a:off x="9391650" y="14298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77470</xdr:rowOff>
    </xdr:from>
    <xdr:ext cx="467995" cy="257175"/>
    <xdr:sp macro="" textlink="">
      <xdr:nvSpPr>
        <xdr:cNvPr id="373" name="n_2aveValue【公営住宅】&#10;一人当たり面積"/>
        <xdr:cNvSpPr txBox="1"/>
      </xdr:nvSpPr>
      <xdr:spPr>
        <a:xfrm>
          <a:off x="8515350" y="14307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56515</xdr:rowOff>
    </xdr:from>
    <xdr:ext cx="467995" cy="258445"/>
    <xdr:sp macro="" textlink="">
      <xdr:nvSpPr>
        <xdr:cNvPr id="374" name="n_3aveValue【公営住宅】&#10;一人当たり面積"/>
        <xdr:cNvSpPr txBox="1"/>
      </xdr:nvSpPr>
      <xdr:spPr>
        <a:xfrm>
          <a:off x="7626350" y="142868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98425</xdr:rowOff>
    </xdr:from>
    <xdr:ext cx="467995" cy="257175"/>
    <xdr:sp macro="" textlink="">
      <xdr:nvSpPr>
        <xdr:cNvPr id="375" name="n_4aveValue【公営住宅】&#10;一人当たり面積"/>
        <xdr:cNvSpPr txBox="1"/>
      </xdr:nvSpPr>
      <xdr:spPr>
        <a:xfrm>
          <a:off x="6737350" y="14157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139700</xdr:rowOff>
    </xdr:from>
    <xdr:ext cx="469900" cy="259080"/>
    <xdr:sp macro="" textlink="">
      <xdr:nvSpPr>
        <xdr:cNvPr id="376" name="n_1mainValue【公営住宅】&#10;一人当たり面積"/>
        <xdr:cNvSpPr txBox="1"/>
      </xdr:nvSpPr>
      <xdr:spPr>
        <a:xfrm>
          <a:off x="9391650" y="14712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139065</xdr:rowOff>
    </xdr:from>
    <xdr:ext cx="467995" cy="259080"/>
    <xdr:sp macro="" textlink="">
      <xdr:nvSpPr>
        <xdr:cNvPr id="377" name="n_2mainValue【公営住宅】&#10;一人当たり面積"/>
        <xdr:cNvSpPr txBox="1"/>
      </xdr:nvSpPr>
      <xdr:spPr>
        <a:xfrm>
          <a:off x="8515350" y="14712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130810</xdr:rowOff>
    </xdr:from>
    <xdr:ext cx="467995" cy="259080"/>
    <xdr:sp macro="" textlink="">
      <xdr:nvSpPr>
        <xdr:cNvPr id="378" name="n_3mainValue【公営住宅】&#10;一人当たり面積"/>
        <xdr:cNvSpPr txBox="1"/>
      </xdr:nvSpPr>
      <xdr:spPr>
        <a:xfrm>
          <a:off x="7626350" y="14704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130810</xdr:rowOff>
    </xdr:from>
    <xdr:ext cx="467995" cy="259080"/>
    <xdr:sp macro="" textlink="">
      <xdr:nvSpPr>
        <xdr:cNvPr id="379" name="n_4mainValue【公営住宅】&#10;一人当たり面積"/>
        <xdr:cNvSpPr txBox="1"/>
      </xdr:nvSpPr>
      <xdr:spPr>
        <a:xfrm>
          <a:off x="6737350" y="14704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4" name="テキスト ボックス 40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6" name="テキスト ボックス 405"/>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8" name="テキスト ボックス 407"/>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10" name="テキスト ボックス 409"/>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2" name="テキスト ボックス 41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4" name="テキスト ボックス 41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16" name="テキスト ボックス 415"/>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18" name="テキスト ボックス 417"/>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64770</xdr:rowOff>
    </xdr:from>
    <xdr:to>
      <xdr:col>85</xdr:col>
      <xdr:colOff>126365</xdr:colOff>
      <xdr:row>42</xdr:row>
      <xdr:rowOff>38100</xdr:rowOff>
    </xdr:to>
    <xdr:cxnSp macro="">
      <xdr:nvCxnSpPr>
        <xdr:cNvPr id="420" name="直線コネクタ 419"/>
        <xdr:cNvCxnSpPr/>
      </xdr:nvCxnSpPr>
      <xdr:spPr>
        <a:xfrm flipV="1">
          <a:off x="16318865" y="57226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421" name="【認定こども園・幼稚園・保育所】&#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11430</xdr:rowOff>
    </xdr:from>
    <xdr:ext cx="405130" cy="259080"/>
    <xdr:sp macro="" textlink="">
      <xdr:nvSpPr>
        <xdr:cNvPr id="423"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124460</xdr:rowOff>
    </xdr:from>
    <xdr:ext cx="405130" cy="259080"/>
    <xdr:sp macro="" textlink="">
      <xdr:nvSpPr>
        <xdr:cNvPr id="425" name="【認定こども園・幼稚園・保育所】&#10;有形固定資産減価償却率平均値テキスト"/>
        <xdr:cNvSpPr txBox="1"/>
      </xdr:nvSpPr>
      <xdr:spPr>
        <a:xfrm>
          <a:off x="16357600" y="6125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30" name="フローチャート: 判断 42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436" name="楕円 435"/>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102870</xdr:rowOff>
    </xdr:from>
    <xdr:ext cx="405130" cy="259080"/>
    <xdr:sp macro="" textlink="">
      <xdr:nvSpPr>
        <xdr:cNvPr id="437" name="【認定こども園・幼稚園・保育所】&#10;有形固定資産減価償却率該当値テキスト"/>
        <xdr:cNvSpPr txBox="1"/>
      </xdr:nvSpPr>
      <xdr:spPr>
        <a:xfrm>
          <a:off x="16357600" y="661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438" name="楕円 437"/>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39</xdr:row>
      <xdr:rowOff>3810</xdr:rowOff>
    </xdr:to>
    <xdr:cxnSp macro="">
      <xdr:nvCxnSpPr>
        <xdr:cNvPr id="439" name="直線コネクタ 438"/>
        <xdr:cNvCxnSpPr/>
      </xdr:nvCxnSpPr>
      <xdr:spPr>
        <a:xfrm>
          <a:off x="15481300" y="661797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0" name="楕円 439"/>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102870</xdr:rowOff>
    </xdr:to>
    <xdr:cxnSp macro="">
      <xdr:nvCxnSpPr>
        <xdr:cNvPr id="441" name="直線コネクタ 440"/>
        <xdr:cNvCxnSpPr/>
      </xdr:nvCxnSpPr>
      <xdr:spPr>
        <a:xfrm>
          <a:off x="14592300" y="65398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442" name="楕円 441"/>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116205</xdr:rowOff>
    </xdr:from>
    <xdr:to>
      <xdr:col>76</xdr:col>
      <xdr:colOff>114300</xdr:colOff>
      <xdr:row>38</xdr:row>
      <xdr:rowOff>24765</xdr:rowOff>
    </xdr:to>
    <xdr:cxnSp macro="">
      <xdr:nvCxnSpPr>
        <xdr:cNvPr id="443" name="直線コネクタ 442"/>
        <xdr:cNvCxnSpPr/>
      </xdr:nvCxnSpPr>
      <xdr:spPr>
        <a:xfrm>
          <a:off x="13703300" y="628840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444" name="楕円 443"/>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116205</xdr:rowOff>
    </xdr:to>
    <xdr:cxnSp macro="">
      <xdr:nvCxnSpPr>
        <xdr:cNvPr id="445" name="直線コネクタ 444"/>
        <xdr:cNvCxnSpPr/>
      </xdr:nvCxnSpPr>
      <xdr:spPr>
        <a:xfrm>
          <a:off x="12814300" y="621411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76835</xdr:rowOff>
    </xdr:from>
    <xdr:ext cx="405130" cy="257175"/>
    <xdr:sp macro="" textlink="">
      <xdr:nvSpPr>
        <xdr:cNvPr id="446" name="n_1aveValue【認定こども園・幼稚園・保育所】&#10;有形固定資産減価償却率"/>
        <xdr:cNvSpPr txBox="1"/>
      </xdr:nvSpPr>
      <xdr:spPr>
        <a:xfrm>
          <a:off x="15266035" y="6077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126365</xdr:rowOff>
    </xdr:from>
    <xdr:ext cx="403225" cy="259080"/>
    <xdr:sp macro="" textlink="">
      <xdr:nvSpPr>
        <xdr:cNvPr id="447" name="n_2aveValue【認定こども園・幼稚園・保育所】&#10;有形固定資産減価償却率"/>
        <xdr:cNvSpPr txBox="1"/>
      </xdr:nvSpPr>
      <xdr:spPr>
        <a:xfrm>
          <a:off x="14389735" y="6127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68580</xdr:rowOff>
    </xdr:from>
    <xdr:ext cx="403225" cy="259080"/>
    <xdr:sp macro="" textlink="">
      <xdr:nvSpPr>
        <xdr:cNvPr id="448" name="n_3aveValue【認定こども園・幼稚園・保育所】&#10;有形固定資産減価償却率"/>
        <xdr:cNvSpPr txBox="1"/>
      </xdr:nvSpPr>
      <xdr:spPr>
        <a:xfrm>
          <a:off x="13500735" y="6412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22860</xdr:rowOff>
    </xdr:from>
    <xdr:ext cx="403225" cy="259080"/>
    <xdr:sp macro="" textlink="">
      <xdr:nvSpPr>
        <xdr:cNvPr id="449" name="n_4aveValue【認定こども園・幼稚園・保育所】&#10;有形固定資産減価償却率"/>
        <xdr:cNvSpPr txBox="1"/>
      </xdr:nvSpPr>
      <xdr:spPr>
        <a:xfrm>
          <a:off x="12611735" y="6537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144780</xdr:rowOff>
    </xdr:from>
    <xdr:ext cx="405130" cy="257175"/>
    <xdr:sp macro="" textlink="">
      <xdr:nvSpPr>
        <xdr:cNvPr id="450" name="n_1mainValue【認定こども園・幼稚園・保育所】&#10;有形固定資産減価償却率"/>
        <xdr:cNvSpPr txBox="1"/>
      </xdr:nvSpPr>
      <xdr:spPr>
        <a:xfrm>
          <a:off x="15266035" y="6659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66675</xdr:rowOff>
    </xdr:from>
    <xdr:ext cx="403225" cy="257175"/>
    <xdr:sp macro="" textlink="">
      <xdr:nvSpPr>
        <xdr:cNvPr id="451" name="n_2mainValue【認定こども園・幼稚園・保育所】&#10;有形固定資産減価償却率"/>
        <xdr:cNvSpPr txBox="1"/>
      </xdr:nvSpPr>
      <xdr:spPr>
        <a:xfrm>
          <a:off x="14389735" y="6581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12065</xdr:rowOff>
    </xdr:from>
    <xdr:ext cx="403225" cy="259080"/>
    <xdr:sp macro="" textlink="">
      <xdr:nvSpPr>
        <xdr:cNvPr id="452" name="n_3mainValue【認定こども園・幼稚園・保育所】&#10;有形固定資産減価償却率"/>
        <xdr:cNvSpPr txBox="1"/>
      </xdr:nvSpPr>
      <xdr:spPr>
        <a:xfrm>
          <a:off x="13500735" y="6012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109220</xdr:rowOff>
    </xdr:from>
    <xdr:ext cx="403225" cy="257175"/>
    <xdr:sp macro="" textlink="">
      <xdr:nvSpPr>
        <xdr:cNvPr id="453" name="n_4mainValue【認定こども園・幼稚園・保育所】&#10;有形固定資産減価償却率"/>
        <xdr:cNvSpPr txBox="1"/>
      </xdr:nvSpPr>
      <xdr:spPr>
        <a:xfrm>
          <a:off x="12611735" y="5938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2" name="テキスト ボックス 4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65" name="テキスト ボックス 464"/>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67" name="テキスト ボックス 466"/>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69" name="テキスト ボックス 468"/>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71" name="テキスト ボックス 470"/>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3" name="テキスト ボックス 472"/>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107950</xdr:rowOff>
    </xdr:from>
    <xdr:to>
      <xdr:col>116</xdr:col>
      <xdr:colOff>62865</xdr:colOff>
      <xdr:row>41</xdr:row>
      <xdr:rowOff>106045</xdr:rowOff>
    </xdr:to>
    <xdr:cxnSp macro="">
      <xdr:nvCxnSpPr>
        <xdr:cNvPr id="475" name="直線コネクタ 474"/>
        <xdr:cNvCxnSpPr/>
      </xdr:nvCxnSpPr>
      <xdr:spPr>
        <a:xfrm flipV="1">
          <a:off x="22160865" y="5937250"/>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109855</xdr:rowOff>
    </xdr:from>
    <xdr:ext cx="469900" cy="257175"/>
    <xdr:sp macro="" textlink="">
      <xdr:nvSpPr>
        <xdr:cNvPr id="476" name="【認定こども園・幼稚園・保育所】&#10;一人当たり面積最小値テキスト"/>
        <xdr:cNvSpPr txBox="1"/>
      </xdr:nvSpPr>
      <xdr:spPr>
        <a:xfrm>
          <a:off x="22199600" y="7139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106045</xdr:rowOff>
    </xdr:from>
    <xdr:to>
      <xdr:col>116</xdr:col>
      <xdr:colOff>152400</xdr:colOff>
      <xdr:row>41</xdr:row>
      <xdr:rowOff>106045</xdr:rowOff>
    </xdr:to>
    <xdr:cxnSp macro="">
      <xdr:nvCxnSpPr>
        <xdr:cNvPr id="477" name="直線コネクタ 476"/>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54610</xdr:rowOff>
    </xdr:from>
    <xdr:ext cx="469900" cy="257175"/>
    <xdr:sp macro="" textlink="">
      <xdr:nvSpPr>
        <xdr:cNvPr id="478" name="【認定こども園・幼稚園・保育所】&#10;一人当たり面積最大値テキスト"/>
        <xdr:cNvSpPr txBox="1"/>
      </xdr:nvSpPr>
      <xdr:spPr>
        <a:xfrm>
          <a:off x="22199600" y="5712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0.536</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107950</xdr:rowOff>
    </xdr:from>
    <xdr:to>
      <xdr:col>116</xdr:col>
      <xdr:colOff>152400</xdr:colOff>
      <xdr:row>34</xdr:row>
      <xdr:rowOff>107950</xdr:rowOff>
    </xdr:to>
    <xdr:cxnSp macro="">
      <xdr:nvCxnSpPr>
        <xdr:cNvPr id="479" name="直線コネクタ 478"/>
        <xdr:cNvCxnSpPr/>
      </xdr:nvCxnSpPr>
      <xdr:spPr>
        <a:xfrm>
          <a:off x="220726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16510</xdr:rowOff>
    </xdr:from>
    <xdr:ext cx="469900" cy="259080"/>
    <xdr:sp macro="" textlink="">
      <xdr:nvSpPr>
        <xdr:cNvPr id="480" name="【認定こども園・幼稚園・保育所】&#10;一人当たり面積平均値テキスト"/>
        <xdr:cNvSpPr txBox="1"/>
      </xdr:nvSpPr>
      <xdr:spPr>
        <a:xfrm>
          <a:off x="22199600" y="6531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481" name="フローチャート: 判断 480"/>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xdr:rowOff>
    </xdr:from>
    <xdr:to>
      <xdr:col>112</xdr:col>
      <xdr:colOff>38100</xdr:colOff>
      <xdr:row>39</xdr:row>
      <xdr:rowOff>106680</xdr:rowOff>
    </xdr:to>
    <xdr:sp macro="" textlink="">
      <xdr:nvSpPr>
        <xdr:cNvPr id="482" name="フローチャート: 判断 48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16510</xdr:rowOff>
    </xdr:from>
    <xdr:to>
      <xdr:col>102</xdr:col>
      <xdr:colOff>165100</xdr:colOff>
      <xdr:row>39</xdr:row>
      <xdr:rowOff>118110</xdr:rowOff>
    </xdr:to>
    <xdr:sp macro="" textlink="">
      <xdr:nvSpPr>
        <xdr:cNvPr id="484" name="フローチャート: 判断 483"/>
        <xdr:cNvSpPr/>
      </xdr:nvSpPr>
      <xdr:spPr>
        <a:xfrm>
          <a:off x="194945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5" name="フローチャート: 判断 48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52705</xdr:rowOff>
    </xdr:from>
    <xdr:to>
      <xdr:col>116</xdr:col>
      <xdr:colOff>114300</xdr:colOff>
      <xdr:row>40</xdr:row>
      <xdr:rowOff>154940</xdr:rowOff>
    </xdr:to>
    <xdr:sp macro="" textlink="">
      <xdr:nvSpPr>
        <xdr:cNvPr id="491" name="楕円 490"/>
        <xdr:cNvSpPr/>
      </xdr:nvSpPr>
      <xdr:spPr>
        <a:xfrm>
          <a:off x="221107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31115</xdr:rowOff>
    </xdr:from>
    <xdr:ext cx="469900" cy="257175"/>
    <xdr:sp macro="" textlink="">
      <xdr:nvSpPr>
        <xdr:cNvPr id="492" name="【認定こども園・幼稚園・保育所】&#10;一人当たり面積該当値テキスト"/>
        <xdr:cNvSpPr txBox="1"/>
      </xdr:nvSpPr>
      <xdr:spPr>
        <a:xfrm>
          <a:off x="22199600" y="6889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52705</xdr:rowOff>
    </xdr:from>
    <xdr:to>
      <xdr:col>112</xdr:col>
      <xdr:colOff>38100</xdr:colOff>
      <xdr:row>40</xdr:row>
      <xdr:rowOff>154940</xdr:rowOff>
    </xdr:to>
    <xdr:sp macro="" textlink="">
      <xdr:nvSpPr>
        <xdr:cNvPr id="493" name="楕円 492"/>
        <xdr:cNvSpPr/>
      </xdr:nvSpPr>
      <xdr:spPr>
        <a:xfrm>
          <a:off x="21272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103505</xdr:rowOff>
    </xdr:from>
    <xdr:to>
      <xdr:col>116</xdr:col>
      <xdr:colOff>63500</xdr:colOff>
      <xdr:row>40</xdr:row>
      <xdr:rowOff>103505</xdr:rowOff>
    </xdr:to>
    <xdr:cxnSp macro="">
      <xdr:nvCxnSpPr>
        <xdr:cNvPr id="494" name="直線コネクタ 493"/>
        <xdr:cNvCxnSpPr/>
      </xdr:nvCxnSpPr>
      <xdr:spPr>
        <a:xfrm>
          <a:off x="21323300" y="69615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55245</xdr:rowOff>
    </xdr:from>
    <xdr:to>
      <xdr:col>107</xdr:col>
      <xdr:colOff>101600</xdr:colOff>
      <xdr:row>40</xdr:row>
      <xdr:rowOff>156845</xdr:rowOff>
    </xdr:to>
    <xdr:sp macro="" textlink="">
      <xdr:nvSpPr>
        <xdr:cNvPr id="495" name="楕円 494"/>
        <xdr:cNvSpPr/>
      </xdr:nvSpPr>
      <xdr:spPr>
        <a:xfrm>
          <a:off x="20383500" y="69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103505</xdr:rowOff>
    </xdr:from>
    <xdr:to>
      <xdr:col>111</xdr:col>
      <xdr:colOff>177800</xdr:colOff>
      <xdr:row>40</xdr:row>
      <xdr:rowOff>106045</xdr:rowOff>
    </xdr:to>
    <xdr:cxnSp macro="">
      <xdr:nvCxnSpPr>
        <xdr:cNvPr id="496" name="直線コネクタ 495"/>
        <xdr:cNvCxnSpPr/>
      </xdr:nvCxnSpPr>
      <xdr:spPr>
        <a:xfrm flipV="1">
          <a:off x="20434300" y="69615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97" name="楕円 496"/>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106045</xdr:rowOff>
    </xdr:to>
    <xdr:cxnSp macro="">
      <xdr:nvCxnSpPr>
        <xdr:cNvPr id="498" name="直線コネクタ 497"/>
        <xdr:cNvCxnSpPr/>
      </xdr:nvCxnSpPr>
      <xdr:spPr>
        <a:xfrm>
          <a:off x="19545300" y="69342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9" name="楕円 498"/>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76200</xdr:rowOff>
    </xdr:to>
    <xdr:cxnSp macro="">
      <xdr:nvCxnSpPr>
        <xdr:cNvPr id="500" name="直線コネクタ 499"/>
        <xdr:cNvCxnSpPr/>
      </xdr:nvCxnSpPr>
      <xdr:spPr>
        <a:xfrm>
          <a:off x="18656300" y="693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123190</xdr:rowOff>
    </xdr:from>
    <xdr:ext cx="469900" cy="257175"/>
    <xdr:sp macro="" textlink="">
      <xdr:nvSpPr>
        <xdr:cNvPr id="501" name="n_1aveValue【認定こども園・幼稚園・保育所】&#10;一人当たり面積"/>
        <xdr:cNvSpPr txBox="1"/>
      </xdr:nvSpPr>
      <xdr:spPr>
        <a:xfrm>
          <a:off x="21075650" y="64668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132080</xdr:rowOff>
    </xdr:from>
    <xdr:ext cx="467995" cy="257175"/>
    <xdr:sp macro="" textlink="">
      <xdr:nvSpPr>
        <xdr:cNvPr id="502" name="n_2aveValue【認定こども園・幼稚園・保育所】&#10;一人当たり面積"/>
        <xdr:cNvSpPr txBox="1"/>
      </xdr:nvSpPr>
      <xdr:spPr>
        <a:xfrm>
          <a:off x="20199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134620</xdr:rowOff>
    </xdr:from>
    <xdr:ext cx="467995" cy="257175"/>
    <xdr:sp macro="" textlink="">
      <xdr:nvSpPr>
        <xdr:cNvPr id="503" name="n_3aveValue【認定こども園・幼稚園・保育所】&#10;一人当たり面積"/>
        <xdr:cNvSpPr txBox="1"/>
      </xdr:nvSpPr>
      <xdr:spPr>
        <a:xfrm>
          <a:off x="19310350" y="6478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132080</xdr:rowOff>
    </xdr:from>
    <xdr:ext cx="467995" cy="257175"/>
    <xdr:sp macro="" textlink="">
      <xdr:nvSpPr>
        <xdr:cNvPr id="504" name="n_4aveValue【認定こども園・幼稚園・保育所】&#10;一人当たり面積"/>
        <xdr:cNvSpPr txBox="1"/>
      </xdr:nvSpPr>
      <xdr:spPr>
        <a:xfrm>
          <a:off x="18421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145415</xdr:rowOff>
    </xdr:from>
    <xdr:ext cx="469900" cy="257175"/>
    <xdr:sp macro="" textlink="">
      <xdr:nvSpPr>
        <xdr:cNvPr id="505" name="n_1mainValue【認定こども園・幼稚園・保育所】&#10;一人当たり面積"/>
        <xdr:cNvSpPr txBox="1"/>
      </xdr:nvSpPr>
      <xdr:spPr>
        <a:xfrm>
          <a:off x="21075650" y="70034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147955</xdr:rowOff>
    </xdr:from>
    <xdr:ext cx="467995" cy="258445"/>
    <xdr:sp macro="" textlink="">
      <xdr:nvSpPr>
        <xdr:cNvPr id="506" name="n_2mainValue【認定こども園・幼稚園・保育所】&#10;一人当たり面積"/>
        <xdr:cNvSpPr txBox="1"/>
      </xdr:nvSpPr>
      <xdr:spPr>
        <a:xfrm>
          <a:off x="20199350" y="70059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118110</xdr:rowOff>
    </xdr:from>
    <xdr:ext cx="467995" cy="259080"/>
    <xdr:sp macro="" textlink="">
      <xdr:nvSpPr>
        <xdr:cNvPr id="507" name="n_3mainValue【認定こども園・幼稚園・保育所】&#10;一人当たり面積"/>
        <xdr:cNvSpPr txBox="1"/>
      </xdr:nvSpPr>
      <xdr:spPr>
        <a:xfrm>
          <a:off x="19310350" y="697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118110</xdr:rowOff>
    </xdr:from>
    <xdr:ext cx="467995" cy="259080"/>
    <xdr:sp macro="" textlink="">
      <xdr:nvSpPr>
        <xdr:cNvPr id="508" name="n_4mainValue【認定こども園・幼稚園・保育所】&#10;一人当たり面積"/>
        <xdr:cNvSpPr txBox="1"/>
      </xdr:nvSpPr>
      <xdr:spPr>
        <a:xfrm>
          <a:off x="18421350" y="697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7" name="テキスト ボックス 51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19" name="テキスト ボックス 518"/>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175"/>
    <xdr:sp macro="" textlink="">
      <xdr:nvSpPr>
        <xdr:cNvPr id="521" name="テキスト ボックス 520"/>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523" name="テキスト ボックス 522"/>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525" name="テキスト ボックス 524"/>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175"/>
    <xdr:sp macro="" textlink="">
      <xdr:nvSpPr>
        <xdr:cNvPr id="527" name="テキスト ボックス 526"/>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529" name="テキスト ボックス 528"/>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13970</xdr:rowOff>
    </xdr:from>
    <xdr:to>
      <xdr:col>85</xdr:col>
      <xdr:colOff>126365</xdr:colOff>
      <xdr:row>64</xdr:row>
      <xdr:rowOff>71120</xdr:rowOff>
    </xdr:to>
    <xdr:cxnSp macro="">
      <xdr:nvCxnSpPr>
        <xdr:cNvPr id="531" name="直線コネクタ 530"/>
        <xdr:cNvCxnSpPr/>
      </xdr:nvCxnSpPr>
      <xdr:spPr>
        <a:xfrm flipV="1">
          <a:off x="16318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74930</xdr:rowOff>
    </xdr:from>
    <xdr:ext cx="405130" cy="257175"/>
    <xdr:sp macro="" textlink="">
      <xdr:nvSpPr>
        <xdr:cNvPr id="532" name="【学校施設】&#10;有形固定資産減価償却率最小値テキスト"/>
        <xdr:cNvSpPr txBox="1"/>
      </xdr:nvSpPr>
      <xdr:spPr>
        <a:xfrm>
          <a:off x="16357600" y="11047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71120</xdr:rowOff>
    </xdr:from>
    <xdr:to>
      <xdr:col>86</xdr:col>
      <xdr:colOff>25400</xdr:colOff>
      <xdr:row>64</xdr:row>
      <xdr:rowOff>71120</xdr:rowOff>
    </xdr:to>
    <xdr:cxnSp macro="">
      <xdr:nvCxnSpPr>
        <xdr:cNvPr id="533" name="直線コネクタ 532"/>
        <xdr:cNvCxnSpPr/>
      </xdr:nvCxnSpPr>
      <xdr:spPr>
        <a:xfrm>
          <a:off x="16230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132080</xdr:rowOff>
    </xdr:from>
    <xdr:ext cx="405130" cy="257175"/>
    <xdr:sp macro="" textlink="">
      <xdr:nvSpPr>
        <xdr:cNvPr id="534" name="【学校施設】&#10;有形固定資産減価償却率最大値テキスト"/>
        <xdr:cNvSpPr txBox="1"/>
      </xdr:nvSpPr>
      <xdr:spPr>
        <a:xfrm>
          <a:off x="16357600" y="9561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13970</xdr:rowOff>
    </xdr:from>
    <xdr:to>
      <xdr:col>86</xdr:col>
      <xdr:colOff>25400</xdr:colOff>
      <xdr:row>57</xdr:row>
      <xdr:rowOff>13970</xdr:rowOff>
    </xdr:to>
    <xdr:cxnSp macro="">
      <xdr:nvCxnSpPr>
        <xdr:cNvPr id="535" name="直線コネクタ 534"/>
        <xdr:cNvCxnSpPr/>
      </xdr:nvCxnSpPr>
      <xdr:spPr>
        <a:xfrm>
          <a:off x="16230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5080</xdr:rowOff>
    </xdr:from>
    <xdr:ext cx="405130" cy="259080"/>
    <xdr:sp macro="" textlink="">
      <xdr:nvSpPr>
        <xdr:cNvPr id="536" name="【学校施設】&#10;有形固定資産減価償却率平均値テキスト"/>
        <xdr:cNvSpPr txBox="1"/>
      </xdr:nvSpPr>
      <xdr:spPr>
        <a:xfrm>
          <a:off x="16357600" y="10463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26670</xdr:rowOff>
    </xdr:from>
    <xdr:to>
      <xdr:col>85</xdr:col>
      <xdr:colOff>177800</xdr:colOff>
      <xdr:row>61</xdr:row>
      <xdr:rowOff>128270</xdr:rowOff>
    </xdr:to>
    <xdr:sp macro="" textlink="">
      <xdr:nvSpPr>
        <xdr:cNvPr id="537" name="フローチャート: 判断 536"/>
        <xdr:cNvSpPr/>
      </xdr:nvSpPr>
      <xdr:spPr>
        <a:xfrm>
          <a:off x="162687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56515</xdr:rowOff>
    </xdr:from>
    <xdr:to>
      <xdr:col>81</xdr:col>
      <xdr:colOff>101600</xdr:colOff>
      <xdr:row>61</xdr:row>
      <xdr:rowOff>158115</xdr:rowOff>
    </xdr:to>
    <xdr:sp macro="" textlink="">
      <xdr:nvSpPr>
        <xdr:cNvPr id="538" name="フローチャート: 判断 537"/>
        <xdr:cNvSpPr/>
      </xdr:nvSpPr>
      <xdr:spPr>
        <a:xfrm>
          <a:off x="154305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1905</xdr:rowOff>
    </xdr:from>
    <xdr:to>
      <xdr:col>72</xdr:col>
      <xdr:colOff>38100</xdr:colOff>
      <xdr:row>61</xdr:row>
      <xdr:rowOff>103505</xdr:rowOff>
    </xdr:to>
    <xdr:sp macro="" textlink="">
      <xdr:nvSpPr>
        <xdr:cNvPr id="540" name="フローチャート: 判断 539"/>
        <xdr:cNvSpPr/>
      </xdr:nvSpPr>
      <xdr:spPr>
        <a:xfrm>
          <a:off x="136525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139065</xdr:rowOff>
    </xdr:from>
    <xdr:to>
      <xdr:col>67</xdr:col>
      <xdr:colOff>101600</xdr:colOff>
      <xdr:row>61</xdr:row>
      <xdr:rowOff>69215</xdr:rowOff>
    </xdr:to>
    <xdr:sp macro="" textlink="">
      <xdr:nvSpPr>
        <xdr:cNvPr id="541" name="フローチャート: 判断 540"/>
        <xdr:cNvSpPr/>
      </xdr:nvSpPr>
      <xdr:spPr>
        <a:xfrm>
          <a:off x="12763500" y="104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2" name="テキスト ボックス 541"/>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3" name="テキスト ボックス 542"/>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4" name="テキスト ボックス 543"/>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5" name="テキスト ボックス 544"/>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6" name="テキスト ボックス 545"/>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123190</xdr:rowOff>
    </xdr:from>
    <xdr:to>
      <xdr:col>85</xdr:col>
      <xdr:colOff>177800</xdr:colOff>
      <xdr:row>61</xdr:row>
      <xdr:rowOff>53340</xdr:rowOff>
    </xdr:to>
    <xdr:sp macro="" textlink="">
      <xdr:nvSpPr>
        <xdr:cNvPr id="547" name="楕円 546"/>
        <xdr:cNvSpPr/>
      </xdr:nvSpPr>
      <xdr:spPr>
        <a:xfrm>
          <a:off x="162687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146050</xdr:rowOff>
    </xdr:from>
    <xdr:ext cx="405130" cy="257175"/>
    <xdr:sp macro="" textlink="">
      <xdr:nvSpPr>
        <xdr:cNvPr id="548" name="【学校施設】&#10;有形固定資産減価償却率該当値テキスト"/>
        <xdr:cNvSpPr txBox="1"/>
      </xdr:nvSpPr>
      <xdr:spPr>
        <a:xfrm>
          <a:off x="16357600" y="102616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49" name="楕円 548"/>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2540</xdr:rowOff>
    </xdr:to>
    <xdr:cxnSp macro="">
      <xdr:nvCxnSpPr>
        <xdr:cNvPr id="550" name="直線コネクタ 549"/>
        <xdr:cNvCxnSpPr/>
      </xdr:nvCxnSpPr>
      <xdr:spPr>
        <a:xfrm>
          <a:off x="15481300" y="1043559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43180</xdr:rowOff>
    </xdr:from>
    <xdr:to>
      <xdr:col>76</xdr:col>
      <xdr:colOff>165100</xdr:colOff>
      <xdr:row>60</xdr:row>
      <xdr:rowOff>144780</xdr:rowOff>
    </xdr:to>
    <xdr:sp macro="" textlink="">
      <xdr:nvSpPr>
        <xdr:cNvPr id="551" name="楕円 550"/>
        <xdr:cNvSpPr/>
      </xdr:nvSpPr>
      <xdr:spPr>
        <a:xfrm>
          <a:off x="145415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93980</xdr:rowOff>
    </xdr:from>
    <xdr:to>
      <xdr:col>81</xdr:col>
      <xdr:colOff>50800</xdr:colOff>
      <xdr:row>60</xdr:row>
      <xdr:rowOff>148590</xdr:rowOff>
    </xdr:to>
    <xdr:cxnSp macro="">
      <xdr:nvCxnSpPr>
        <xdr:cNvPr id="552" name="直線コネクタ 551"/>
        <xdr:cNvCxnSpPr/>
      </xdr:nvCxnSpPr>
      <xdr:spPr>
        <a:xfrm>
          <a:off x="14592300" y="103809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3" name="楕円 552"/>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93980</xdr:rowOff>
    </xdr:from>
    <xdr:to>
      <xdr:col>76</xdr:col>
      <xdr:colOff>114300</xdr:colOff>
      <xdr:row>61</xdr:row>
      <xdr:rowOff>80010</xdr:rowOff>
    </xdr:to>
    <xdr:cxnSp macro="">
      <xdr:nvCxnSpPr>
        <xdr:cNvPr id="554" name="直線コネクタ 553"/>
        <xdr:cNvCxnSpPr/>
      </xdr:nvCxnSpPr>
      <xdr:spPr>
        <a:xfrm flipV="1">
          <a:off x="13703300" y="1038098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152400</xdr:rowOff>
    </xdr:from>
    <xdr:to>
      <xdr:col>67</xdr:col>
      <xdr:colOff>101600</xdr:colOff>
      <xdr:row>61</xdr:row>
      <xdr:rowOff>82550</xdr:rowOff>
    </xdr:to>
    <xdr:sp macro="" textlink="">
      <xdr:nvSpPr>
        <xdr:cNvPr id="555" name="楕円 554"/>
        <xdr:cNvSpPr/>
      </xdr:nvSpPr>
      <xdr:spPr>
        <a:xfrm>
          <a:off x="127635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31750</xdr:rowOff>
    </xdr:from>
    <xdr:to>
      <xdr:col>71</xdr:col>
      <xdr:colOff>177800</xdr:colOff>
      <xdr:row>61</xdr:row>
      <xdr:rowOff>80010</xdr:rowOff>
    </xdr:to>
    <xdr:cxnSp macro="">
      <xdr:nvCxnSpPr>
        <xdr:cNvPr id="556" name="直線コネクタ 555"/>
        <xdr:cNvCxnSpPr/>
      </xdr:nvCxnSpPr>
      <xdr:spPr>
        <a:xfrm>
          <a:off x="12814300" y="104902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149225</xdr:rowOff>
    </xdr:from>
    <xdr:ext cx="405130" cy="259080"/>
    <xdr:sp macro="" textlink="">
      <xdr:nvSpPr>
        <xdr:cNvPr id="557" name="n_1aveValue【学校施設】&#10;有形固定資産減価償却率"/>
        <xdr:cNvSpPr txBox="1"/>
      </xdr:nvSpPr>
      <xdr:spPr>
        <a:xfrm>
          <a:off x="15266035" y="10607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110490</xdr:rowOff>
    </xdr:from>
    <xdr:ext cx="403225" cy="257175"/>
    <xdr:sp macro="" textlink="">
      <xdr:nvSpPr>
        <xdr:cNvPr id="558" name="n_2aveValue【学校施設】&#10;有形固定資産減価償却率"/>
        <xdr:cNvSpPr txBox="1"/>
      </xdr:nvSpPr>
      <xdr:spPr>
        <a:xfrm>
          <a:off x="14389735" y="10568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120650</xdr:rowOff>
    </xdr:from>
    <xdr:ext cx="403225" cy="257175"/>
    <xdr:sp macro="" textlink="">
      <xdr:nvSpPr>
        <xdr:cNvPr id="559" name="n_3aveValue【学校施設】&#10;有形固定資産減価償却率"/>
        <xdr:cNvSpPr txBox="1"/>
      </xdr:nvSpPr>
      <xdr:spPr>
        <a:xfrm>
          <a:off x="13500735" y="10236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86360</xdr:rowOff>
    </xdr:from>
    <xdr:ext cx="403225" cy="257175"/>
    <xdr:sp macro="" textlink="">
      <xdr:nvSpPr>
        <xdr:cNvPr id="560" name="n_4aveValue【学校施設】&#10;有形固定資産減価償却率"/>
        <xdr:cNvSpPr txBox="1"/>
      </xdr:nvSpPr>
      <xdr:spPr>
        <a:xfrm>
          <a:off x="12611735" y="10201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44450</xdr:rowOff>
    </xdr:from>
    <xdr:ext cx="405130" cy="259080"/>
    <xdr:sp macro="" textlink="">
      <xdr:nvSpPr>
        <xdr:cNvPr id="561" name="n_1mainValue【学校施設】&#10;有形固定資産減価償却率"/>
        <xdr:cNvSpPr txBox="1"/>
      </xdr:nvSpPr>
      <xdr:spPr>
        <a:xfrm>
          <a:off x="15266035" y="10160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161290</xdr:rowOff>
    </xdr:from>
    <xdr:ext cx="403225" cy="259080"/>
    <xdr:sp macro="" textlink="">
      <xdr:nvSpPr>
        <xdr:cNvPr id="562" name="n_2mainValue【学校施設】&#10;有形固定資産減価償却率"/>
        <xdr:cNvSpPr txBox="1"/>
      </xdr:nvSpPr>
      <xdr:spPr>
        <a:xfrm>
          <a:off x="14389735" y="10105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121920</xdr:rowOff>
    </xdr:from>
    <xdr:ext cx="403225" cy="257175"/>
    <xdr:sp macro="" textlink="">
      <xdr:nvSpPr>
        <xdr:cNvPr id="563" name="n_3mainValue【学校施設】&#10;有形固定資産減価償却率"/>
        <xdr:cNvSpPr txBox="1"/>
      </xdr:nvSpPr>
      <xdr:spPr>
        <a:xfrm>
          <a:off x="13500735" y="10580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73660</xdr:rowOff>
    </xdr:from>
    <xdr:ext cx="403225" cy="259080"/>
    <xdr:sp macro="" textlink="">
      <xdr:nvSpPr>
        <xdr:cNvPr id="564" name="n_4mainValue【学校施設】&#10;有形固定資産減価償却率"/>
        <xdr:cNvSpPr txBox="1"/>
      </xdr:nvSpPr>
      <xdr:spPr>
        <a:xfrm>
          <a:off x="12611735" y="10532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3" name="テキスト ボックス 57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75" name="テキスト ボックス 574"/>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77" name="テキスト ボックス 576"/>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79" name="テキスト ボックス 578"/>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81" name="テキスト ボックス 580"/>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83" name="テキスト ボックス 582"/>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85" name="テキスト ボックス 584"/>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87" name="テキスト ボックス 58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104140</xdr:rowOff>
    </xdr:from>
    <xdr:to>
      <xdr:col>116</xdr:col>
      <xdr:colOff>62865</xdr:colOff>
      <xdr:row>64</xdr:row>
      <xdr:rowOff>69215</xdr:rowOff>
    </xdr:to>
    <xdr:cxnSp macro="">
      <xdr:nvCxnSpPr>
        <xdr:cNvPr id="589" name="直線コネクタ 588"/>
        <xdr:cNvCxnSpPr/>
      </xdr:nvCxnSpPr>
      <xdr:spPr>
        <a:xfrm flipV="1">
          <a:off x="22160865" y="9705340"/>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73025</xdr:rowOff>
    </xdr:from>
    <xdr:ext cx="469900" cy="259080"/>
    <xdr:sp macro="" textlink="">
      <xdr:nvSpPr>
        <xdr:cNvPr id="590" name="【学校施設】&#10;一人当たり面積最小値テキスト"/>
        <xdr:cNvSpPr txBox="1"/>
      </xdr:nvSpPr>
      <xdr:spPr>
        <a:xfrm>
          <a:off x="22199600" y="11045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69215</xdr:rowOff>
    </xdr:from>
    <xdr:to>
      <xdr:col>116</xdr:col>
      <xdr:colOff>152400</xdr:colOff>
      <xdr:row>64</xdr:row>
      <xdr:rowOff>69215</xdr:rowOff>
    </xdr:to>
    <xdr:cxnSp macro="">
      <xdr:nvCxnSpPr>
        <xdr:cNvPr id="591" name="直線コネクタ 590"/>
        <xdr:cNvCxnSpPr/>
      </xdr:nvCxnSpPr>
      <xdr:spPr>
        <a:xfrm>
          <a:off x="220726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50800</xdr:rowOff>
    </xdr:from>
    <xdr:ext cx="469900" cy="259080"/>
    <xdr:sp macro="" textlink="">
      <xdr:nvSpPr>
        <xdr:cNvPr id="592" name="【学校施設】&#10;一人当たり面積最大値テキスト"/>
        <xdr:cNvSpPr txBox="1"/>
      </xdr:nvSpPr>
      <xdr:spPr>
        <a:xfrm>
          <a:off x="22199600" y="948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104140</xdr:rowOff>
    </xdr:from>
    <xdr:to>
      <xdr:col>116</xdr:col>
      <xdr:colOff>152400</xdr:colOff>
      <xdr:row>56</xdr:row>
      <xdr:rowOff>104140</xdr:rowOff>
    </xdr:to>
    <xdr:cxnSp macro="">
      <xdr:nvCxnSpPr>
        <xdr:cNvPr id="593" name="直線コネクタ 592"/>
        <xdr:cNvCxnSpPr/>
      </xdr:nvCxnSpPr>
      <xdr:spPr>
        <a:xfrm>
          <a:off x="220726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43815</xdr:rowOff>
    </xdr:from>
    <xdr:ext cx="469900" cy="257175"/>
    <xdr:sp macro="" textlink="">
      <xdr:nvSpPr>
        <xdr:cNvPr id="594" name="【学校施設】&#10;一人当たり面積平均値テキスト"/>
        <xdr:cNvSpPr txBox="1"/>
      </xdr:nvSpPr>
      <xdr:spPr>
        <a:xfrm>
          <a:off x="22199600" y="101593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20955</xdr:rowOff>
    </xdr:from>
    <xdr:to>
      <xdr:col>116</xdr:col>
      <xdr:colOff>114300</xdr:colOff>
      <xdr:row>60</xdr:row>
      <xdr:rowOff>122555</xdr:rowOff>
    </xdr:to>
    <xdr:sp macro="" textlink="">
      <xdr:nvSpPr>
        <xdr:cNvPr id="595" name="フローチャート: 判断 594"/>
        <xdr:cNvSpPr/>
      </xdr:nvSpPr>
      <xdr:spPr>
        <a:xfrm>
          <a:off x="22110700" y="1030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26035</xdr:rowOff>
    </xdr:from>
    <xdr:to>
      <xdr:col>112</xdr:col>
      <xdr:colOff>38100</xdr:colOff>
      <xdr:row>60</xdr:row>
      <xdr:rowOff>127635</xdr:rowOff>
    </xdr:to>
    <xdr:sp macro="" textlink="">
      <xdr:nvSpPr>
        <xdr:cNvPr id="596" name="フローチャート: 判断 595"/>
        <xdr:cNvSpPr/>
      </xdr:nvSpPr>
      <xdr:spPr>
        <a:xfrm>
          <a:off x="212725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29845</xdr:rowOff>
    </xdr:from>
    <xdr:to>
      <xdr:col>107</xdr:col>
      <xdr:colOff>101600</xdr:colOff>
      <xdr:row>60</xdr:row>
      <xdr:rowOff>132080</xdr:rowOff>
    </xdr:to>
    <xdr:sp macro="" textlink="">
      <xdr:nvSpPr>
        <xdr:cNvPr id="597" name="フローチャート: 判断 596"/>
        <xdr:cNvSpPr/>
      </xdr:nvSpPr>
      <xdr:spPr>
        <a:xfrm>
          <a:off x="20383500" y="10316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19050</xdr:rowOff>
    </xdr:from>
    <xdr:to>
      <xdr:col>102</xdr:col>
      <xdr:colOff>165100</xdr:colOff>
      <xdr:row>60</xdr:row>
      <xdr:rowOff>120650</xdr:rowOff>
    </xdr:to>
    <xdr:sp macro="" textlink="">
      <xdr:nvSpPr>
        <xdr:cNvPr id="598" name="フローチャート: 判断 597"/>
        <xdr:cNvSpPr/>
      </xdr:nvSpPr>
      <xdr:spPr>
        <a:xfrm>
          <a:off x="19494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40640</xdr:rowOff>
    </xdr:from>
    <xdr:to>
      <xdr:col>98</xdr:col>
      <xdr:colOff>38100</xdr:colOff>
      <xdr:row>58</xdr:row>
      <xdr:rowOff>142240</xdr:rowOff>
    </xdr:to>
    <xdr:sp macro="" textlink="">
      <xdr:nvSpPr>
        <xdr:cNvPr id="599" name="フローチャート: 判断 598"/>
        <xdr:cNvSpPr/>
      </xdr:nvSpPr>
      <xdr:spPr>
        <a:xfrm>
          <a:off x="18605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0" name="テキスト ボックス 59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1" name="テキスト ボックス 60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2" name="テキスト ボックス 60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3" name="テキスト ボックス 60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4" name="テキスト ボックス 60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29845</xdr:rowOff>
    </xdr:from>
    <xdr:to>
      <xdr:col>116</xdr:col>
      <xdr:colOff>114300</xdr:colOff>
      <xdr:row>62</xdr:row>
      <xdr:rowOff>132080</xdr:rowOff>
    </xdr:to>
    <xdr:sp macro="" textlink="">
      <xdr:nvSpPr>
        <xdr:cNvPr id="605" name="楕円 604"/>
        <xdr:cNvSpPr/>
      </xdr:nvSpPr>
      <xdr:spPr>
        <a:xfrm>
          <a:off x="22110700" y="10659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8255</xdr:rowOff>
    </xdr:from>
    <xdr:ext cx="469900" cy="257175"/>
    <xdr:sp macro="" textlink="">
      <xdr:nvSpPr>
        <xdr:cNvPr id="606" name="【学校施設】&#10;一人当たり面積該当値テキスト"/>
        <xdr:cNvSpPr txBox="1"/>
      </xdr:nvSpPr>
      <xdr:spPr>
        <a:xfrm>
          <a:off x="22199600" y="106381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32385</xdr:rowOff>
    </xdr:from>
    <xdr:to>
      <xdr:col>112</xdr:col>
      <xdr:colOff>38100</xdr:colOff>
      <xdr:row>62</xdr:row>
      <xdr:rowOff>133985</xdr:rowOff>
    </xdr:to>
    <xdr:sp macro="" textlink="">
      <xdr:nvSpPr>
        <xdr:cNvPr id="607" name="楕円 606"/>
        <xdr:cNvSpPr/>
      </xdr:nvSpPr>
      <xdr:spPr>
        <a:xfrm>
          <a:off x="2127250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80645</xdr:rowOff>
    </xdr:from>
    <xdr:to>
      <xdr:col>116</xdr:col>
      <xdr:colOff>63500</xdr:colOff>
      <xdr:row>62</xdr:row>
      <xdr:rowOff>83185</xdr:rowOff>
    </xdr:to>
    <xdr:cxnSp macro="">
      <xdr:nvCxnSpPr>
        <xdr:cNvPr id="608" name="直線コネクタ 607"/>
        <xdr:cNvCxnSpPr/>
      </xdr:nvCxnSpPr>
      <xdr:spPr>
        <a:xfrm flipV="1">
          <a:off x="21323300" y="107105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35560</xdr:rowOff>
    </xdr:from>
    <xdr:to>
      <xdr:col>107</xdr:col>
      <xdr:colOff>101600</xdr:colOff>
      <xdr:row>62</xdr:row>
      <xdr:rowOff>137160</xdr:rowOff>
    </xdr:to>
    <xdr:sp macro="" textlink="">
      <xdr:nvSpPr>
        <xdr:cNvPr id="609" name="楕円 608"/>
        <xdr:cNvSpPr/>
      </xdr:nvSpPr>
      <xdr:spPr>
        <a:xfrm>
          <a:off x="20383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83185</xdr:rowOff>
    </xdr:from>
    <xdr:to>
      <xdr:col>111</xdr:col>
      <xdr:colOff>177800</xdr:colOff>
      <xdr:row>62</xdr:row>
      <xdr:rowOff>86360</xdr:rowOff>
    </xdr:to>
    <xdr:cxnSp macro="">
      <xdr:nvCxnSpPr>
        <xdr:cNvPr id="610" name="直線コネクタ 609"/>
        <xdr:cNvCxnSpPr/>
      </xdr:nvCxnSpPr>
      <xdr:spPr>
        <a:xfrm flipV="1">
          <a:off x="20434300" y="107130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57150</xdr:rowOff>
    </xdr:from>
    <xdr:to>
      <xdr:col>102</xdr:col>
      <xdr:colOff>165100</xdr:colOff>
      <xdr:row>62</xdr:row>
      <xdr:rowOff>158750</xdr:rowOff>
    </xdr:to>
    <xdr:sp macro="" textlink="">
      <xdr:nvSpPr>
        <xdr:cNvPr id="611" name="楕円 610"/>
        <xdr:cNvSpPr/>
      </xdr:nvSpPr>
      <xdr:spPr>
        <a:xfrm>
          <a:off x="19494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86360</xdr:rowOff>
    </xdr:from>
    <xdr:to>
      <xdr:col>107</xdr:col>
      <xdr:colOff>50800</xdr:colOff>
      <xdr:row>62</xdr:row>
      <xdr:rowOff>107950</xdr:rowOff>
    </xdr:to>
    <xdr:cxnSp macro="">
      <xdr:nvCxnSpPr>
        <xdr:cNvPr id="612" name="直線コネクタ 611"/>
        <xdr:cNvCxnSpPr/>
      </xdr:nvCxnSpPr>
      <xdr:spPr>
        <a:xfrm flipV="1">
          <a:off x="19545300" y="107162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59055</xdr:rowOff>
    </xdr:from>
    <xdr:to>
      <xdr:col>98</xdr:col>
      <xdr:colOff>38100</xdr:colOff>
      <xdr:row>62</xdr:row>
      <xdr:rowOff>160655</xdr:rowOff>
    </xdr:to>
    <xdr:sp macro="" textlink="">
      <xdr:nvSpPr>
        <xdr:cNvPr id="613" name="楕円 612"/>
        <xdr:cNvSpPr/>
      </xdr:nvSpPr>
      <xdr:spPr>
        <a:xfrm>
          <a:off x="18605500" y="10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107950</xdr:rowOff>
    </xdr:from>
    <xdr:to>
      <xdr:col>102</xdr:col>
      <xdr:colOff>114300</xdr:colOff>
      <xdr:row>62</xdr:row>
      <xdr:rowOff>109855</xdr:rowOff>
    </xdr:to>
    <xdr:cxnSp macro="">
      <xdr:nvCxnSpPr>
        <xdr:cNvPr id="614" name="直線コネクタ 613"/>
        <xdr:cNvCxnSpPr/>
      </xdr:nvCxnSpPr>
      <xdr:spPr>
        <a:xfrm flipV="1">
          <a:off x="18656300" y="10737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144145</xdr:rowOff>
    </xdr:from>
    <xdr:ext cx="469900" cy="257175"/>
    <xdr:sp macro="" textlink="">
      <xdr:nvSpPr>
        <xdr:cNvPr id="615" name="n_1aveValue【学校施設】&#10;一人当たり面積"/>
        <xdr:cNvSpPr txBox="1"/>
      </xdr:nvSpPr>
      <xdr:spPr>
        <a:xfrm>
          <a:off x="21075650" y="100882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147955</xdr:rowOff>
    </xdr:from>
    <xdr:ext cx="467995" cy="258445"/>
    <xdr:sp macro="" textlink="">
      <xdr:nvSpPr>
        <xdr:cNvPr id="616" name="n_2aveValue【学校施設】&#10;一人当たり面積"/>
        <xdr:cNvSpPr txBox="1"/>
      </xdr:nvSpPr>
      <xdr:spPr>
        <a:xfrm>
          <a:off x="20199350" y="100920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137160</xdr:rowOff>
    </xdr:from>
    <xdr:ext cx="467995" cy="259080"/>
    <xdr:sp macro="" textlink="">
      <xdr:nvSpPr>
        <xdr:cNvPr id="617" name="n_3aveValue【学校施設】&#10;一人当たり面積"/>
        <xdr:cNvSpPr txBox="1"/>
      </xdr:nvSpPr>
      <xdr:spPr>
        <a:xfrm>
          <a:off x="19310350" y="10081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56</xdr:row>
      <xdr:rowOff>158750</xdr:rowOff>
    </xdr:from>
    <xdr:ext cx="467995" cy="259080"/>
    <xdr:sp macro="" textlink="">
      <xdr:nvSpPr>
        <xdr:cNvPr id="618" name="n_4aveValue【学校施設】&#10;一人当たり面積"/>
        <xdr:cNvSpPr txBox="1"/>
      </xdr:nvSpPr>
      <xdr:spPr>
        <a:xfrm>
          <a:off x="18421350" y="9759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125095</xdr:rowOff>
    </xdr:from>
    <xdr:ext cx="469900" cy="258445"/>
    <xdr:sp macro="" textlink="">
      <xdr:nvSpPr>
        <xdr:cNvPr id="619" name="n_1mainValue【学校施設】&#10;一人当たり面積"/>
        <xdr:cNvSpPr txBox="1"/>
      </xdr:nvSpPr>
      <xdr:spPr>
        <a:xfrm>
          <a:off x="21075650" y="1075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128270</xdr:rowOff>
    </xdr:from>
    <xdr:ext cx="467995" cy="259080"/>
    <xdr:sp macro="" textlink="">
      <xdr:nvSpPr>
        <xdr:cNvPr id="620" name="n_2mainValue【学校施設】&#10;一人当たり面積"/>
        <xdr:cNvSpPr txBox="1"/>
      </xdr:nvSpPr>
      <xdr:spPr>
        <a:xfrm>
          <a:off x="20199350" y="10758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149860</xdr:rowOff>
    </xdr:from>
    <xdr:ext cx="467995" cy="259080"/>
    <xdr:sp macro="" textlink="">
      <xdr:nvSpPr>
        <xdr:cNvPr id="621" name="n_3mainValue【学校施設】&#10;一人当たり面積"/>
        <xdr:cNvSpPr txBox="1"/>
      </xdr:nvSpPr>
      <xdr:spPr>
        <a:xfrm>
          <a:off x="19310350" y="10779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151765</xdr:rowOff>
    </xdr:from>
    <xdr:ext cx="467995" cy="259080"/>
    <xdr:sp macro="" textlink="">
      <xdr:nvSpPr>
        <xdr:cNvPr id="622" name="n_4mainValue【学校施設】&#10;一人当たり面積"/>
        <xdr:cNvSpPr txBox="1"/>
      </xdr:nvSpPr>
      <xdr:spPr>
        <a:xfrm>
          <a:off x="18421350" y="10781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1" name="テキスト ボックス 63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3" name="テキスト ボックス 63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4" name="直線コネクタ 6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635" name="テキスト ボックス 634"/>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6" name="直線コネクタ 6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37" name="テキスト ボックス 636"/>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8" name="直線コネクタ 6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9" name="テキスト ボックス 6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0" name="直線コネクタ 6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41" name="テキスト ボックス 640"/>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2" name="直線コネクタ 6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3" name="テキスト ボックス 6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4" name="直線コネクタ 6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645" name="テキスト ボックス 644"/>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144145</xdr:rowOff>
    </xdr:from>
    <xdr:to>
      <xdr:col>85</xdr:col>
      <xdr:colOff>126365</xdr:colOff>
      <xdr:row>86</xdr:row>
      <xdr:rowOff>168910</xdr:rowOff>
    </xdr:to>
    <xdr:cxnSp macro="">
      <xdr:nvCxnSpPr>
        <xdr:cNvPr id="648" name="直線コネクタ 647"/>
        <xdr:cNvCxnSpPr/>
      </xdr:nvCxnSpPr>
      <xdr:spPr>
        <a:xfrm flipV="1">
          <a:off x="16318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9"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0" name="直線コネクタ 64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90805</xdr:rowOff>
    </xdr:from>
    <xdr:ext cx="340360" cy="258445"/>
    <xdr:sp macro="" textlink="">
      <xdr:nvSpPr>
        <xdr:cNvPr id="651" name="【児童館】&#10;有形固定資産減価償却率最大値テキスト"/>
        <xdr:cNvSpPr txBox="1"/>
      </xdr:nvSpPr>
      <xdr:spPr>
        <a:xfrm>
          <a:off x="16357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144145</xdr:rowOff>
    </xdr:from>
    <xdr:to>
      <xdr:col>86</xdr:col>
      <xdr:colOff>25400</xdr:colOff>
      <xdr:row>77</xdr:row>
      <xdr:rowOff>144145</xdr:rowOff>
    </xdr:to>
    <xdr:cxnSp macro="">
      <xdr:nvCxnSpPr>
        <xdr:cNvPr id="652" name="直線コネクタ 651"/>
        <xdr:cNvCxnSpPr/>
      </xdr:nvCxnSpPr>
      <xdr:spPr>
        <a:xfrm>
          <a:off x="16230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43815</xdr:rowOff>
    </xdr:from>
    <xdr:ext cx="405130" cy="257175"/>
    <xdr:sp macro="" textlink="">
      <xdr:nvSpPr>
        <xdr:cNvPr id="653" name="【児童館】&#10;有形固定資産減価償却率平均値テキスト"/>
        <xdr:cNvSpPr txBox="1"/>
      </xdr:nvSpPr>
      <xdr:spPr>
        <a:xfrm>
          <a:off x="16357600" y="139312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4" name="フローチャート: 判断 653"/>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139065</xdr:rowOff>
    </xdr:from>
    <xdr:to>
      <xdr:col>81</xdr:col>
      <xdr:colOff>101600</xdr:colOff>
      <xdr:row>82</xdr:row>
      <xdr:rowOff>69215</xdr:rowOff>
    </xdr:to>
    <xdr:sp macro="" textlink="">
      <xdr:nvSpPr>
        <xdr:cNvPr id="655" name="フローチャート: 判断 654"/>
        <xdr:cNvSpPr/>
      </xdr:nvSpPr>
      <xdr:spPr>
        <a:xfrm>
          <a:off x="15430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119380</xdr:rowOff>
    </xdr:from>
    <xdr:to>
      <xdr:col>76</xdr:col>
      <xdr:colOff>165100</xdr:colOff>
      <xdr:row>82</xdr:row>
      <xdr:rowOff>49530</xdr:rowOff>
    </xdr:to>
    <xdr:sp macro="" textlink="">
      <xdr:nvSpPr>
        <xdr:cNvPr id="656" name="フローチャート: 判断 655"/>
        <xdr:cNvSpPr/>
      </xdr:nvSpPr>
      <xdr:spPr>
        <a:xfrm>
          <a:off x="14541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114935</xdr:rowOff>
    </xdr:from>
    <xdr:to>
      <xdr:col>72</xdr:col>
      <xdr:colOff>38100</xdr:colOff>
      <xdr:row>82</xdr:row>
      <xdr:rowOff>45085</xdr:rowOff>
    </xdr:to>
    <xdr:sp macro="" textlink="">
      <xdr:nvSpPr>
        <xdr:cNvPr id="657" name="フローチャート: 判断 656"/>
        <xdr:cNvSpPr/>
      </xdr:nvSpPr>
      <xdr:spPr>
        <a:xfrm>
          <a:off x="13652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8" name="フローチャート: 判断 657"/>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130810</xdr:rowOff>
    </xdr:from>
    <xdr:to>
      <xdr:col>85</xdr:col>
      <xdr:colOff>177800</xdr:colOff>
      <xdr:row>80</xdr:row>
      <xdr:rowOff>60960</xdr:rowOff>
    </xdr:to>
    <xdr:sp macro="" textlink="">
      <xdr:nvSpPr>
        <xdr:cNvPr id="664" name="楕円 663"/>
        <xdr:cNvSpPr/>
      </xdr:nvSpPr>
      <xdr:spPr>
        <a:xfrm>
          <a:off x="16268700" y="136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153670</xdr:rowOff>
    </xdr:from>
    <xdr:ext cx="405130" cy="259080"/>
    <xdr:sp macro="" textlink="">
      <xdr:nvSpPr>
        <xdr:cNvPr id="665" name="【児童館】&#10;有形固定資産減価償却率該当値テキスト"/>
        <xdr:cNvSpPr txBox="1"/>
      </xdr:nvSpPr>
      <xdr:spPr>
        <a:xfrm>
          <a:off x="16357600" y="13526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81915</xdr:rowOff>
    </xdr:from>
    <xdr:to>
      <xdr:col>81</xdr:col>
      <xdr:colOff>101600</xdr:colOff>
      <xdr:row>80</xdr:row>
      <xdr:rowOff>12065</xdr:rowOff>
    </xdr:to>
    <xdr:sp macro="" textlink="">
      <xdr:nvSpPr>
        <xdr:cNvPr id="666" name="楕円 665"/>
        <xdr:cNvSpPr/>
      </xdr:nvSpPr>
      <xdr:spPr>
        <a:xfrm>
          <a:off x="15430500" y="136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132715</xdr:rowOff>
    </xdr:from>
    <xdr:to>
      <xdr:col>85</xdr:col>
      <xdr:colOff>127000</xdr:colOff>
      <xdr:row>80</xdr:row>
      <xdr:rowOff>10160</xdr:rowOff>
    </xdr:to>
    <xdr:cxnSp macro="">
      <xdr:nvCxnSpPr>
        <xdr:cNvPr id="667" name="直線コネクタ 666"/>
        <xdr:cNvCxnSpPr/>
      </xdr:nvCxnSpPr>
      <xdr:spPr>
        <a:xfrm>
          <a:off x="15481300" y="1367726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668" name="楕円 667"/>
        <xdr:cNvSpPr/>
      </xdr:nvSpPr>
      <xdr:spPr>
        <a:xfrm>
          <a:off x="1454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132715</xdr:rowOff>
    </xdr:to>
    <xdr:cxnSp macro="">
      <xdr:nvCxnSpPr>
        <xdr:cNvPr id="669" name="直線コネクタ 668"/>
        <xdr:cNvCxnSpPr/>
      </xdr:nvCxnSpPr>
      <xdr:spPr>
        <a:xfrm>
          <a:off x="14592300" y="136283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155575</xdr:rowOff>
    </xdr:from>
    <xdr:to>
      <xdr:col>72</xdr:col>
      <xdr:colOff>38100</xdr:colOff>
      <xdr:row>79</xdr:row>
      <xdr:rowOff>86360</xdr:rowOff>
    </xdr:to>
    <xdr:sp macro="" textlink="">
      <xdr:nvSpPr>
        <xdr:cNvPr id="670" name="楕円 669"/>
        <xdr:cNvSpPr/>
      </xdr:nvSpPr>
      <xdr:spPr>
        <a:xfrm>
          <a:off x="13652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34925</xdr:rowOff>
    </xdr:from>
    <xdr:to>
      <xdr:col>76</xdr:col>
      <xdr:colOff>114300</xdr:colOff>
      <xdr:row>79</xdr:row>
      <xdr:rowOff>83820</xdr:rowOff>
    </xdr:to>
    <xdr:cxnSp macro="">
      <xdr:nvCxnSpPr>
        <xdr:cNvPr id="671" name="直線コネクタ 670"/>
        <xdr:cNvCxnSpPr/>
      </xdr:nvCxnSpPr>
      <xdr:spPr>
        <a:xfrm>
          <a:off x="13703300" y="135794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106680</xdr:rowOff>
    </xdr:from>
    <xdr:to>
      <xdr:col>67</xdr:col>
      <xdr:colOff>101600</xdr:colOff>
      <xdr:row>79</xdr:row>
      <xdr:rowOff>36830</xdr:rowOff>
    </xdr:to>
    <xdr:sp macro="" textlink="">
      <xdr:nvSpPr>
        <xdr:cNvPr id="672" name="楕円 671"/>
        <xdr:cNvSpPr/>
      </xdr:nvSpPr>
      <xdr:spPr>
        <a:xfrm>
          <a:off x="12763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157480</xdr:rowOff>
    </xdr:from>
    <xdr:to>
      <xdr:col>71</xdr:col>
      <xdr:colOff>177800</xdr:colOff>
      <xdr:row>79</xdr:row>
      <xdr:rowOff>34925</xdr:rowOff>
    </xdr:to>
    <xdr:cxnSp macro="">
      <xdr:nvCxnSpPr>
        <xdr:cNvPr id="673" name="直線コネクタ 672"/>
        <xdr:cNvCxnSpPr/>
      </xdr:nvCxnSpPr>
      <xdr:spPr>
        <a:xfrm>
          <a:off x="12814300" y="135305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60325</xdr:rowOff>
    </xdr:from>
    <xdr:ext cx="405130" cy="259080"/>
    <xdr:sp macro="" textlink="">
      <xdr:nvSpPr>
        <xdr:cNvPr id="674" name="n_1aveValue【児童館】&#10;有形固定資産減価償却率"/>
        <xdr:cNvSpPr txBox="1"/>
      </xdr:nvSpPr>
      <xdr:spPr>
        <a:xfrm>
          <a:off x="15266035" y="14119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40640</xdr:rowOff>
    </xdr:from>
    <xdr:ext cx="403225" cy="257175"/>
    <xdr:sp macro="" textlink="">
      <xdr:nvSpPr>
        <xdr:cNvPr id="675" name="n_2aveValue【児童館】&#10;有形固定資産減価償却率"/>
        <xdr:cNvSpPr txBox="1"/>
      </xdr:nvSpPr>
      <xdr:spPr>
        <a:xfrm>
          <a:off x="14389735" y="14099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36195</xdr:rowOff>
    </xdr:from>
    <xdr:ext cx="403225" cy="259080"/>
    <xdr:sp macro="" textlink="">
      <xdr:nvSpPr>
        <xdr:cNvPr id="676" name="n_3aveValue【児童館】&#10;有形固定資産減価償却率"/>
        <xdr:cNvSpPr txBox="1"/>
      </xdr:nvSpPr>
      <xdr:spPr>
        <a:xfrm>
          <a:off x="13500735" y="14095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40640</xdr:rowOff>
    </xdr:from>
    <xdr:ext cx="403225" cy="257175"/>
    <xdr:sp macro="" textlink="">
      <xdr:nvSpPr>
        <xdr:cNvPr id="677" name="n_4aveValue【児童館】&#10;有形固定資産減価償却率"/>
        <xdr:cNvSpPr txBox="1"/>
      </xdr:nvSpPr>
      <xdr:spPr>
        <a:xfrm>
          <a:off x="12611735" y="14099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29210</xdr:rowOff>
    </xdr:from>
    <xdr:ext cx="405130" cy="257175"/>
    <xdr:sp macro="" textlink="">
      <xdr:nvSpPr>
        <xdr:cNvPr id="678" name="n_1mainValue【児童館】&#10;有形固定資産減価償却率"/>
        <xdr:cNvSpPr txBox="1"/>
      </xdr:nvSpPr>
      <xdr:spPr>
        <a:xfrm>
          <a:off x="15266035" y="134023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151130</xdr:rowOff>
    </xdr:from>
    <xdr:ext cx="403225" cy="259080"/>
    <xdr:sp macro="" textlink="">
      <xdr:nvSpPr>
        <xdr:cNvPr id="679" name="n_2mainValue【児童館】&#10;有形固定資産減価償却率"/>
        <xdr:cNvSpPr txBox="1"/>
      </xdr:nvSpPr>
      <xdr:spPr>
        <a:xfrm>
          <a:off x="14389735" y="13352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102235</xdr:rowOff>
    </xdr:from>
    <xdr:ext cx="403225" cy="258445"/>
    <xdr:sp macro="" textlink="">
      <xdr:nvSpPr>
        <xdr:cNvPr id="680" name="n_3mainValue【児童館】&#10;有形固定資産減価償却率"/>
        <xdr:cNvSpPr txBox="1"/>
      </xdr:nvSpPr>
      <xdr:spPr>
        <a:xfrm>
          <a:off x="13500735" y="133038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53340</xdr:rowOff>
    </xdr:from>
    <xdr:ext cx="403225" cy="257175"/>
    <xdr:sp macro="" textlink="">
      <xdr:nvSpPr>
        <xdr:cNvPr id="681" name="n_4mainValue【児童館】&#10;有形固定資産減価償却率"/>
        <xdr:cNvSpPr txBox="1"/>
      </xdr:nvSpPr>
      <xdr:spPr>
        <a:xfrm>
          <a:off x="12611735" y="13254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0" name="テキスト ボックス 6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93" name="テキスト ボックス 692"/>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95" name="テキスト ボックス 694"/>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97" name="テキスト ボックス 696"/>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99" name="テキスト ボックス 698"/>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1" name="テキスト ボックス 7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46990</xdr:rowOff>
    </xdr:from>
    <xdr:to>
      <xdr:col>116</xdr:col>
      <xdr:colOff>62865</xdr:colOff>
      <xdr:row>86</xdr:row>
      <xdr:rowOff>24130</xdr:rowOff>
    </xdr:to>
    <xdr:cxnSp macro="">
      <xdr:nvCxnSpPr>
        <xdr:cNvPr id="703" name="直線コネクタ 702"/>
        <xdr:cNvCxnSpPr/>
      </xdr:nvCxnSpPr>
      <xdr:spPr>
        <a:xfrm flipV="1">
          <a:off x="22160865" y="1342009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04" name="【児童館】&#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05" name="直線コネクタ 704"/>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165100</xdr:rowOff>
    </xdr:from>
    <xdr:ext cx="469900" cy="259080"/>
    <xdr:sp macro="" textlink="">
      <xdr:nvSpPr>
        <xdr:cNvPr id="706" name="【児童館】&#10;一人当たり面積最大値テキスト"/>
        <xdr:cNvSpPr txBox="1"/>
      </xdr:nvSpPr>
      <xdr:spPr>
        <a:xfrm>
          <a:off x="22199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46990</xdr:rowOff>
    </xdr:from>
    <xdr:to>
      <xdr:col>116</xdr:col>
      <xdr:colOff>152400</xdr:colOff>
      <xdr:row>78</xdr:row>
      <xdr:rowOff>46990</xdr:rowOff>
    </xdr:to>
    <xdr:cxnSp macro="">
      <xdr:nvCxnSpPr>
        <xdr:cNvPr id="707" name="直線コネクタ 706"/>
        <xdr:cNvCxnSpPr/>
      </xdr:nvCxnSpPr>
      <xdr:spPr>
        <a:xfrm>
          <a:off x="22072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125730</xdr:rowOff>
    </xdr:from>
    <xdr:ext cx="469900" cy="259080"/>
    <xdr:sp macro="" textlink="">
      <xdr:nvSpPr>
        <xdr:cNvPr id="708" name="【児童館】&#10;一人当たり面積平均値テキスト"/>
        <xdr:cNvSpPr txBox="1"/>
      </xdr:nvSpPr>
      <xdr:spPr>
        <a:xfrm>
          <a:off x="22199600" y="1452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143510</xdr:rowOff>
    </xdr:from>
    <xdr:to>
      <xdr:col>107</xdr:col>
      <xdr:colOff>101600</xdr:colOff>
      <xdr:row>85</xdr:row>
      <xdr:rowOff>73025</xdr:rowOff>
    </xdr:to>
    <xdr:sp macro="" textlink="">
      <xdr:nvSpPr>
        <xdr:cNvPr id="711" name="フローチャート: 判断 710"/>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166370</xdr:rowOff>
    </xdr:from>
    <xdr:to>
      <xdr:col>102</xdr:col>
      <xdr:colOff>165100</xdr:colOff>
      <xdr:row>85</xdr:row>
      <xdr:rowOff>95885</xdr:rowOff>
    </xdr:to>
    <xdr:sp macro="" textlink="">
      <xdr:nvSpPr>
        <xdr:cNvPr id="712" name="フローチャート: 判断 711"/>
        <xdr:cNvSpPr/>
      </xdr:nvSpPr>
      <xdr:spPr>
        <a:xfrm>
          <a:off x="19494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21590</xdr:rowOff>
    </xdr:from>
    <xdr:to>
      <xdr:col>98</xdr:col>
      <xdr:colOff>38100</xdr:colOff>
      <xdr:row>85</xdr:row>
      <xdr:rowOff>123190</xdr:rowOff>
    </xdr:to>
    <xdr:sp macro="" textlink="">
      <xdr:nvSpPr>
        <xdr:cNvPr id="713" name="フローチャート: 判断 712"/>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78740</xdr:rowOff>
    </xdr:from>
    <xdr:to>
      <xdr:col>116</xdr:col>
      <xdr:colOff>114300</xdr:colOff>
      <xdr:row>85</xdr:row>
      <xdr:rowOff>8890</xdr:rowOff>
    </xdr:to>
    <xdr:sp macro="" textlink="">
      <xdr:nvSpPr>
        <xdr:cNvPr id="719" name="楕円 718"/>
        <xdr:cNvSpPr/>
      </xdr:nvSpPr>
      <xdr:spPr>
        <a:xfrm>
          <a:off x="221107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101600</xdr:rowOff>
    </xdr:from>
    <xdr:ext cx="469900" cy="259080"/>
    <xdr:sp macro="" textlink="">
      <xdr:nvSpPr>
        <xdr:cNvPr id="720" name="【児童館】&#10;一人当たり面積該当値テキスト"/>
        <xdr:cNvSpPr txBox="1"/>
      </xdr:nvSpPr>
      <xdr:spPr>
        <a:xfrm>
          <a:off x="22199600" y="1433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78740</xdr:rowOff>
    </xdr:from>
    <xdr:to>
      <xdr:col>112</xdr:col>
      <xdr:colOff>38100</xdr:colOff>
      <xdr:row>85</xdr:row>
      <xdr:rowOff>8890</xdr:rowOff>
    </xdr:to>
    <xdr:sp macro="" textlink="">
      <xdr:nvSpPr>
        <xdr:cNvPr id="721" name="楕円 720"/>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129540</xdr:rowOff>
    </xdr:from>
    <xdr:to>
      <xdr:col>116</xdr:col>
      <xdr:colOff>63500</xdr:colOff>
      <xdr:row>84</xdr:row>
      <xdr:rowOff>129540</xdr:rowOff>
    </xdr:to>
    <xdr:cxnSp macro="">
      <xdr:nvCxnSpPr>
        <xdr:cNvPr id="722" name="直線コネクタ 721"/>
        <xdr:cNvCxnSpPr/>
      </xdr:nvCxnSpPr>
      <xdr:spPr>
        <a:xfrm>
          <a:off x="21323300" y="14531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78740</xdr:rowOff>
    </xdr:from>
    <xdr:to>
      <xdr:col>107</xdr:col>
      <xdr:colOff>101600</xdr:colOff>
      <xdr:row>85</xdr:row>
      <xdr:rowOff>8890</xdr:rowOff>
    </xdr:to>
    <xdr:sp macro="" textlink="">
      <xdr:nvSpPr>
        <xdr:cNvPr id="723" name="楕円 722"/>
        <xdr:cNvSpPr/>
      </xdr:nvSpPr>
      <xdr:spPr>
        <a:xfrm>
          <a:off x="20383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129540</xdr:rowOff>
    </xdr:from>
    <xdr:to>
      <xdr:col>111</xdr:col>
      <xdr:colOff>177800</xdr:colOff>
      <xdr:row>84</xdr:row>
      <xdr:rowOff>129540</xdr:rowOff>
    </xdr:to>
    <xdr:cxnSp macro="">
      <xdr:nvCxnSpPr>
        <xdr:cNvPr id="724" name="直線コネクタ 723"/>
        <xdr:cNvCxnSpPr/>
      </xdr:nvCxnSpPr>
      <xdr:spPr>
        <a:xfrm>
          <a:off x="20434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78740</xdr:rowOff>
    </xdr:from>
    <xdr:to>
      <xdr:col>102</xdr:col>
      <xdr:colOff>165100</xdr:colOff>
      <xdr:row>85</xdr:row>
      <xdr:rowOff>8890</xdr:rowOff>
    </xdr:to>
    <xdr:sp macro="" textlink="">
      <xdr:nvSpPr>
        <xdr:cNvPr id="725" name="楕円 724"/>
        <xdr:cNvSpPr/>
      </xdr:nvSpPr>
      <xdr:spPr>
        <a:xfrm>
          <a:off x="19494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129540</xdr:rowOff>
    </xdr:from>
    <xdr:to>
      <xdr:col>107</xdr:col>
      <xdr:colOff>50800</xdr:colOff>
      <xdr:row>84</xdr:row>
      <xdr:rowOff>129540</xdr:rowOff>
    </xdr:to>
    <xdr:cxnSp macro="">
      <xdr:nvCxnSpPr>
        <xdr:cNvPr id="726" name="直線コネクタ 725"/>
        <xdr:cNvCxnSpPr/>
      </xdr:nvCxnSpPr>
      <xdr:spPr>
        <a:xfrm>
          <a:off x="19545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78740</xdr:rowOff>
    </xdr:from>
    <xdr:to>
      <xdr:col>98</xdr:col>
      <xdr:colOff>38100</xdr:colOff>
      <xdr:row>85</xdr:row>
      <xdr:rowOff>8890</xdr:rowOff>
    </xdr:to>
    <xdr:sp macro="" textlink="">
      <xdr:nvSpPr>
        <xdr:cNvPr id="727" name="楕円 726"/>
        <xdr:cNvSpPr/>
      </xdr:nvSpPr>
      <xdr:spPr>
        <a:xfrm>
          <a:off x="18605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129540</xdr:rowOff>
    </xdr:from>
    <xdr:to>
      <xdr:col>102</xdr:col>
      <xdr:colOff>114300</xdr:colOff>
      <xdr:row>84</xdr:row>
      <xdr:rowOff>129540</xdr:rowOff>
    </xdr:to>
    <xdr:cxnSp macro="">
      <xdr:nvCxnSpPr>
        <xdr:cNvPr id="728" name="直線コネクタ 727"/>
        <xdr:cNvCxnSpPr/>
      </xdr:nvCxnSpPr>
      <xdr:spPr>
        <a:xfrm>
          <a:off x="18656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68580</xdr:rowOff>
    </xdr:from>
    <xdr:ext cx="469900" cy="259080"/>
    <xdr:sp macro="" textlink="">
      <xdr:nvSpPr>
        <xdr:cNvPr id="729" name="n_1aveValue【児童館】&#10;一人当たり面積"/>
        <xdr:cNvSpPr txBox="1"/>
      </xdr:nvSpPr>
      <xdr:spPr>
        <a:xfrm>
          <a:off x="2107565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64135</xdr:rowOff>
    </xdr:from>
    <xdr:ext cx="467995" cy="257175"/>
    <xdr:sp macro="" textlink="">
      <xdr:nvSpPr>
        <xdr:cNvPr id="730" name="n_2aveValue【児童館】&#10;一人当たり面積"/>
        <xdr:cNvSpPr txBox="1"/>
      </xdr:nvSpPr>
      <xdr:spPr>
        <a:xfrm>
          <a:off x="20199350" y="14637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86995</xdr:rowOff>
    </xdr:from>
    <xdr:ext cx="467995" cy="257175"/>
    <xdr:sp macro="" textlink="">
      <xdr:nvSpPr>
        <xdr:cNvPr id="731" name="n_3aveValue【児童館】&#10;一人当たり面積"/>
        <xdr:cNvSpPr txBox="1"/>
      </xdr:nvSpPr>
      <xdr:spPr>
        <a:xfrm>
          <a:off x="19310350" y="146602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114300</xdr:rowOff>
    </xdr:from>
    <xdr:ext cx="467995" cy="259080"/>
    <xdr:sp macro="" textlink="">
      <xdr:nvSpPr>
        <xdr:cNvPr id="732" name="n_4aveValue【児童館】&#10;一人当たり面積"/>
        <xdr:cNvSpPr txBox="1"/>
      </xdr:nvSpPr>
      <xdr:spPr>
        <a:xfrm>
          <a:off x="18421350" y="14687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25400</xdr:rowOff>
    </xdr:from>
    <xdr:ext cx="469900" cy="259080"/>
    <xdr:sp macro="" textlink="">
      <xdr:nvSpPr>
        <xdr:cNvPr id="733" name="n_1mainValue【児童館】&#10;一人当たり面積"/>
        <xdr:cNvSpPr txBox="1"/>
      </xdr:nvSpPr>
      <xdr:spPr>
        <a:xfrm>
          <a:off x="21075650" y="1425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25400</xdr:rowOff>
    </xdr:from>
    <xdr:ext cx="467995" cy="259080"/>
    <xdr:sp macro="" textlink="">
      <xdr:nvSpPr>
        <xdr:cNvPr id="734" name="n_2mainValue【児童館】&#10;一人当たり面積"/>
        <xdr:cNvSpPr txBox="1"/>
      </xdr:nvSpPr>
      <xdr:spPr>
        <a:xfrm>
          <a:off x="20199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25400</xdr:rowOff>
    </xdr:from>
    <xdr:ext cx="467995" cy="259080"/>
    <xdr:sp macro="" textlink="">
      <xdr:nvSpPr>
        <xdr:cNvPr id="735" name="n_3mainValue【児童館】&#10;一人当たり面積"/>
        <xdr:cNvSpPr txBox="1"/>
      </xdr:nvSpPr>
      <xdr:spPr>
        <a:xfrm>
          <a:off x="19310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25400</xdr:rowOff>
    </xdr:from>
    <xdr:ext cx="467995" cy="259080"/>
    <xdr:sp macro="" textlink="">
      <xdr:nvSpPr>
        <xdr:cNvPr id="736" name="n_4mainValue【児童館】&#10;一人当たり面積"/>
        <xdr:cNvSpPr txBox="1"/>
      </xdr:nvSpPr>
      <xdr:spPr>
        <a:xfrm>
          <a:off x="18421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5" name="テキスト ボックス 7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7" name="テキスト ボックス 7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5455" cy="259080"/>
    <xdr:sp macro="" textlink="">
      <xdr:nvSpPr>
        <xdr:cNvPr id="749" name="テキスト ボックス 748"/>
        <xdr:cNvSpPr txBox="1"/>
      </xdr:nvSpPr>
      <xdr:spPr>
        <a:xfrm>
          <a:off x="11978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51" name="テキスト ボックス 75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53" name="テキスト ボックス 75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755" name="テキスト ボックス 754"/>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757" name="テキスト ボックス 756"/>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44450</xdr:rowOff>
    </xdr:from>
    <xdr:to>
      <xdr:col>85</xdr:col>
      <xdr:colOff>126365</xdr:colOff>
      <xdr:row>108</xdr:row>
      <xdr:rowOff>3175</xdr:rowOff>
    </xdr:to>
    <xdr:cxnSp macro="">
      <xdr:nvCxnSpPr>
        <xdr:cNvPr id="759" name="直線コネクタ 758"/>
        <xdr:cNvCxnSpPr/>
      </xdr:nvCxnSpPr>
      <xdr:spPr>
        <a:xfrm flipV="1">
          <a:off x="16318865" y="1718945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6985</xdr:rowOff>
    </xdr:from>
    <xdr:ext cx="405130" cy="257175"/>
    <xdr:sp macro="" textlink="">
      <xdr:nvSpPr>
        <xdr:cNvPr id="760" name="【公民館】&#10;有形固定資産減価償却率最小値テキスト"/>
        <xdr:cNvSpPr txBox="1"/>
      </xdr:nvSpPr>
      <xdr:spPr>
        <a:xfrm>
          <a:off x="16357600" y="18523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3175</xdr:rowOff>
    </xdr:from>
    <xdr:to>
      <xdr:col>86</xdr:col>
      <xdr:colOff>25400</xdr:colOff>
      <xdr:row>108</xdr:row>
      <xdr:rowOff>3175</xdr:rowOff>
    </xdr:to>
    <xdr:cxnSp macro="">
      <xdr:nvCxnSpPr>
        <xdr:cNvPr id="761" name="直線コネクタ 760"/>
        <xdr:cNvCxnSpPr/>
      </xdr:nvCxnSpPr>
      <xdr:spPr>
        <a:xfrm>
          <a:off x="16230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162560</xdr:rowOff>
    </xdr:from>
    <xdr:ext cx="405130" cy="259080"/>
    <xdr:sp macro="" textlink="">
      <xdr:nvSpPr>
        <xdr:cNvPr id="762" name="【公民館】&#10;有形固定資産減価償却率最大値テキスト"/>
        <xdr:cNvSpPr txBox="1"/>
      </xdr:nvSpPr>
      <xdr:spPr>
        <a:xfrm>
          <a:off x="16357600" y="1696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44450</xdr:rowOff>
    </xdr:from>
    <xdr:to>
      <xdr:col>86</xdr:col>
      <xdr:colOff>25400</xdr:colOff>
      <xdr:row>100</xdr:row>
      <xdr:rowOff>44450</xdr:rowOff>
    </xdr:to>
    <xdr:cxnSp macro="">
      <xdr:nvCxnSpPr>
        <xdr:cNvPr id="763" name="直線コネクタ 762"/>
        <xdr:cNvCxnSpPr/>
      </xdr:nvCxnSpPr>
      <xdr:spPr>
        <a:xfrm>
          <a:off x="16230600" y="1718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116840</xdr:rowOff>
    </xdr:from>
    <xdr:ext cx="405130" cy="259080"/>
    <xdr:sp macro="" textlink="">
      <xdr:nvSpPr>
        <xdr:cNvPr id="764" name="【公民館】&#10;有形固定資産減価償却率平均値テキスト"/>
        <xdr:cNvSpPr txBox="1"/>
      </xdr:nvSpPr>
      <xdr:spPr>
        <a:xfrm>
          <a:off x="16357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55245</xdr:rowOff>
    </xdr:from>
    <xdr:to>
      <xdr:col>81</xdr:col>
      <xdr:colOff>101600</xdr:colOff>
      <xdr:row>103</xdr:row>
      <xdr:rowOff>156845</xdr:rowOff>
    </xdr:to>
    <xdr:sp macro="" textlink="">
      <xdr:nvSpPr>
        <xdr:cNvPr id="766" name="フローチャート: 判断 765"/>
        <xdr:cNvSpPr/>
      </xdr:nvSpPr>
      <xdr:spPr>
        <a:xfrm>
          <a:off x="15430500" y="177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52705</xdr:rowOff>
    </xdr:from>
    <xdr:to>
      <xdr:col>76</xdr:col>
      <xdr:colOff>165100</xdr:colOff>
      <xdr:row>103</xdr:row>
      <xdr:rowOff>154940</xdr:rowOff>
    </xdr:to>
    <xdr:sp macro="" textlink="">
      <xdr:nvSpPr>
        <xdr:cNvPr id="767" name="フローチャート: 判断 766"/>
        <xdr:cNvSpPr/>
      </xdr:nvSpPr>
      <xdr:spPr>
        <a:xfrm>
          <a:off x="14541500" y="1771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6985</xdr:rowOff>
    </xdr:from>
    <xdr:to>
      <xdr:col>72</xdr:col>
      <xdr:colOff>38100</xdr:colOff>
      <xdr:row>103</xdr:row>
      <xdr:rowOff>109220</xdr:rowOff>
    </xdr:to>
    <xdr:sp macro="" textlink="">
      <xdr:nvSpPr>
        <xdr:cNvPr id="768" name="フローチャート: 判断 767"/>
        <xdr:cNvSpPr/>
      </xdr:nvSpPr>
      <xdr:spPr>
        <a:xfrm>
          <a:off x="13652500" y="1766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48260</xdr:rowOff>
    </xdr:from>
    <xdr:to>
      <xdr:col>67</xdr:col>
      <xdr:colOff>101600</xdr:colOff>
      <xdr:row>103</xdr:row>
      <xdr:rowOff>149860</xdr:rowOff>
    </xdr:to>
    <xdr:sp macro="" textlink="">
      <xdr:nvSpPr>
        <xdr:cNvPr id="769" name="フローチャート: 判断 768"/>
        <xdr:cNvSpPr/>
      </xdr:nvSpPr>
      <xdr:spPr>
        <a:xfrm>
          <a:off x="12763500" y="1770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158115</xdr:rowOff>
    </xdr:from>
    <xdr:to>
      <xdr:col>85</xdr:col>
      <xdr:colOff>177800</xdr:colOff>
      <xdr:row>104</xdr:row>
      <xdr:rowOff>88265</xdr:rowOff>
    </xdr:to>
    <xdr:sp macro="" textlink="">
      <xdr:nvSpPr>
        <xdr:cNvPr id="775" name="楕円 774"/>
        <xdr:cNvSpPr/>
      </xdr:nvSpPr>
      <xdr:spPr>
        <a:xfrm>
          <a:off x="16268700" y="178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136525</xdr:rowOff>
    </xdr:from>
    <xdr:ext cx="405130" cy="258445"/>
    <xdr:sp macro="" textlink="">
      <xdr:nvSpPr>
        <xdr:cNvPr id="776" name="【公民館】&#10;有形固定資産減価償却率該当値テキスト"/>
        <xdr:cNvSpPr txBox="1"/>
      </xdr:nvSpPr>
      <xdr:spPr>
        <a:xfrm>
          <a:off x="16357600" y="17795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109855</xdr:rowOff>
    </xdr:from>
    <xdr:to>
      <xdr:col>81</xdr:col>
      <xdr:colOff>101600</xdr:colOff>
      <xdr:row>104</xdr:row>
      <xdr:rowOff>40640</xdr:rowOff>
    </xdr:to>
    <xdr:sp macro="" textlink="">
      <xdr:nvSpPr>
        <xdr:cNvPr id="777" name="楕円 776"/>
        <xdr:cNvSpPr/>
      </xdr:nvSpPr>
      <xdr:spPr>
        <a:xfrm>
          <a:off x="15430500" y="1776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160655</xdr:rowOff>
    </xdr:from>
    <xdr:to>
      <xdr:col>85</xdr:col>
      <xdr:colOff>127000</xdr:colOff>
      <xdr:row>104</xdr:row>
      <xdr:rowOff>37465</xdr:rowOff>
    </xdr:to>
    <xdr:cxnSp macro="">
      <xdr:nvCxnSpPr>
        <xdr:cNvPr id="778" name="直線コネクタ 777"/>
        <xdr:cNvCxnSpPr/>
      </xdr:nvCxnSpPr>
      <xdr:spPr>
        <a:xfrm>
          <a:off x="15481300" y="1782000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73660</xdr:rowOff>
    </xdr:from>
    <xdr:to>
      <xdr:col>76</xdr:col>
      <xdr:colOff>165100</xdr:colOff>
      <xdr:row>104</xdr:row>
      <xdr:rowOff>3810</xdr:rowOff>
    </xdr:to>
    <xdr:sp macro="" textlink="">
      <xdr:nvSpPr>
        <xdr:cNvPr id="779" name="楕円 778"/>
        <xdr:cNvSpPr/>
      </xdr:nvSpPr>
      <xdr:spPr>
        <a:xfrm>
          <a:off x="14541500" y="177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124460</xdr:rowOff>
    </xdr:from>
    <xdr:to>
      <xdr:col>81</xdr:col>
      <xdr:colOff>50800</xdr:colOff>
      <xdr:row>103</xdr:row>
      <xdr:rowOff>160655</xdr:rowOff>
    </xdr:to>
    <xdr:cxnSp macro="">
      <xdr:nvCxnSpPr>
        <xdr:cNvPr id="780" name="直線コネクタ 779"/>
        <xdr:cNvCxnSpPr/>
      </xdr:nvCxnSpPr>
      <xdr:spPr>
        <a:xfrm>
          <a:off x="14592300" y="177838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107950</xdr:rowOff>
    </xdr:from>
    <xdr:to>
      <xdr:col>72</xdr:col>
      <xdr:colOff>38100</xdr:colOff>
      <xdr:row>104</xdr:row>
      <xdr:rowOff>38100</xdr:rowOff>
    </xdr:to>
    <xdr:sp macro="" textlink="">
      <xdr:nvSpPr>
        <xdr:cNvPr id="781" name="楕円 780"/>
        <xdr:cNvSpPr/>
      </xdr:nvSpPr>
      <xdr:spPr>
        <a:xfrm>
          <a:off x="13652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124460</xdr:rowOff>
    </xdr:from>
    <xdr:to>
      <xdr:col>76</xdr:col>
      <xdr:colOff>114300</xdr:colOff>
      <xdr:row>103</xdr:row>
      <xdr:rowOff>158750</xdr:rowOff>
    </xdr:to>
    <xdr:cxnSp macro="">
      <xdr:nvCxnSpPr>
        <xdr:cNvPr id="782" name="直線コネクタ 781"/>
        <xdr:cNvCxnSpPr/>
      </xdr:nvCxnSpPr>
      <xdr:spPr>
        <a:xfrm flipV="1">
          <a:off x="13703300" y="177838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783" name="楕円 782"/>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87630</xdr:rowOff>
    </xdr:from>
    <xdr:to>
      <xdr:col>71</xdr:col>
      <xdr:colOff>177800</xdr:colOff>
      <xdr:row>103</xdr:row>
      <xdr:rowOff>158750</xdr:rowOff>
    </xdr:to>
    <xdr:cxnSp macro="">
      <xdr:nvCxnSpPr>
        <xdr:cNvPr id="784" name="直線コネクタ 783"/>
        <xdr:cNvCxnSpPr/>
      </xdr:nvCxnSpPr>
      <xdr:spPr>
        <a:xfrm>
          <a:off x="12814300" y="177469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1905</xdr:rowOff>
    </xdr:from>
    <xdr:ext cx="405130" cy="259080"/>
    <xdr:sp macro="" textlink="">
      <xdr:nvSpPr>
        <xdr:cNvPr id="785" name="n_1aveValue【公民館】&#10;有形固定資産減価償却率"/>
        <xdr:cNvSpPr txBox="1"/>
      </xdr:nvSpPr>
      <xdr:spPr>
        <a:xfrm>
          <a:off x="15266035" y="17489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170815</xdr:rowOff>
    </xdr:from>
    <xdr:ext cx="403225" cy="258445"/>
    <xdr:sp macro="" textlink="">
      <xdr:nvSpPr>
        <xdr:cNvPr id="786" name="n_2aveValue【公民館】&#10;有形固定資産減価償却率"/>
        <xdr:cNvSpPr txBox="1"/>
      </xdr:nvSpPr>
      <xdr:spPr>
        <a:xfrm>
          <a:off x="14389735" y="174872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125095</xdr:rowOff>
    </xdr:from>
    <xdr:ext cx="403225" cy="258445"/>
    <xdr:sp macro="" textlink="">
      <xdr:nvSpPr>
        <xdr:cNvPr id="787" name="n_3aveValue【公民館】&#10;有形固定資産減価償却率"/>
        <xdr:cNvSpPr txBox="1"/>
      </xdr:nvSpPr>
      <xdr:spPr>
        <a:xfrm>
          <a:off x="13500735" y="174415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140970</xdr:rowOff>
    </xdr:from>
    <xdr:ext cx="403225" cy="259080"/>
    <xdr:sp macro="" textlink="">
      <xdr:nvSpPr>
        <xdr:cNvPr id="788" name="n_4aveValue【公民館】&#10;有形固定資産減価償却率"/>
        <xdr:cNvSpPr txBox="1"/>
      </xdr:nvSpPr>
      <xdr:spPr>
        <a:xfrm>
          <a:off x="12611735" y="17800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31115</xdr:rowOff>
    </xdr:from>
    <xdr:ext cx="405130" cy="257175"/>
    <xdr:sp macro="" textlink="">
      <xdr:nvSpPr>
        <xdr:cNvPr id="789" name="n_1mainValue【公民館】&#10;有形固定資産減価償却率"/>
        <xdr:cNvSpPr txBox="1"/>
      </xdr:nvSpPr>
      <xdr:spPr>
        <a:xfrm>
          <a:off x="15266035" y="178619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166370</xdr:rowOff>
    </xdr:from>
    <xdr:ext cx="403225" cy="257175"/>
    <xdr:sp macro="" textlink="">
      <xdr:nvSpPr>
        <xdr:cNvPr id="790" name="n_2mainValue【公民館】&#10;有形固定資産減価償却率"/>
        <xdr:cNvSpPr txBox="1"/>
      </xdr:nvSpPr>
      <xdr:spPr>
        <a:xfrm>
          <a:off x="14389735" y="17825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29210</xdr:rowOff>
    </xdr:from>
    <xdr:ext cx="403225" cy="257175"/>
    <xdr:sp macro="" textlink="">
      <xdr:nvSpPr>
        <xdr:cNvPr id="791" name="n_3mainValue【公民館】&#10;有形固定資産減価償却率"/>
        <xdr:cNvSpPr txBox="1"/>
      </xdr:nvSpPr>
      <xdr:spPr>
        <a:xfrm>
          <a:off x="13500735" y="178600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154940</xdr:rowOff>
    </xdr:from>
    <xdr:ext cx="403225" cy="257175"/>
    <xdr:sp macro="" textlink="">
      <xdr:nvSpPr>
        <xdr:cNvPr id="792" name="n_4mainValue【公民館】&#10;有形固定資産減価償却率"/>
        <xdr:cNvSpPr txBox="1"/>
      </xdr:nvSpPr>
      <xdr:spPr>
        <a:xfrm>
          <a:off x="12611735" y="17471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1" name="テキスト ボックス 800"/>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804" name="テキスト ボックス 803"/>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806" name="テキスト ボックス 805"/>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808" name="テキスト ボックス 807"/>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810" name="テキスト ボックス 809"/>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12" name="テキスト ボックス 811"/>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113030</xdr:rowOff>
    </xdr:from>
    <xdr:to>
      <xdr:col>116</xdr:col>
      <xdr:colOff>62865</xdr:colOff>
      <xdr:row>108</xdr:row>
      <xdr:rowOff>34925</xdr:rowOff>
    </xdr:to>
    <xdr:cxnSp macro="">
      <xdr:nvCxnSpPr>
        <xdr:cNvPr id="814" name="直線コネクタ 813"/>
        <xdr:cNvCxnSpPr/>
      </xdr:nvCxnSpPr>
      <xdr:spPr>
        <a:xfrm flipV="1">
          <a:off x="22160865" y="1725803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815"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816" name="直線コネクタ 815"/>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59690</xdr:rowOff>
    </xdr:from>
    <xdr:ext cx="469900" cy="259080"/>
    <xdr:sp macro="" textlink="">
      <xdr:nvSpPr>
        <xdr:cNvPr id="817" name="【公民館】&#10;一人当たり面積最大値テキスト"/>
        <xdr:cNvSpPr txBox="1"/>
      </xdr:nvSpPr>
      <xdr:spPr>
        <a:xfrm>
          <a:off x="22199600" y="1703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113030</xdr:rowOff>
    </xdr:from>
    <xdr:to>
      <xdr:col>116</xdr:col>
      <xdr:colOff>152400</xdr:colOff>
      <xdr:row>100</xdr:row>
      <xdr:rowOff>113030</xdr:rowOff>
    </xdr:to>
    <xdr:cxnSp macro="">
      <xdr:nvCxnSpPr>
        <xdr:cNvPr id="818" name="直線コネクタ 817"/>
        <xdr:cNvCxnSpPr/>
      </xdr:nvCxnSpPr>
      <xdr:spPr>
        <a:xfrm>
          <a:off x="22072600" y="1725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137160</xdr:rowOff>
    </xdr:from>
    <xdr:ext cx="469900" cy="259080"/>
    <xdr:sp macro="" textlink="">
      <xdr:nvSpPr>
        <xdr:cNvPr id="819" name="【公民館】&#10;一人当たり面積平均値テキスト"/>
        <xdr:cNvSpPr txBox="1"/>
      </xdr:nvSpPr>
      <xdr:spPr>
        <a:xfrm>
          <a:off x="22199600" y="17967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114300</xdr:rowOff>
    </xdr:from>
    <xdr:to>
      <xdr:col>116</xdr:col>
      <xdr:colOff>114300</xdr:colOff>
      <xdr:row>106</xdr:row>
      <xdr:rowOff>44450</xdr:rowOff>
    </xdr:to>
    <xdr:sp macro="" textlink="">
      <xdr:nvSpPr>
        <xdr:cNvPr id="820" name="フローチャート: 判断 819"/>
        <xdr:cNvSpPr/>
      </xdr:nvSpPr>
      <xdr:spPr>
        <a:xfrm>
          <a:off x="221107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100965</xdr:rowOff>
    </xdr:from>
    <xdr:to>
      <xdr:col>112</xdr:col>
      <xdr:colOff>38100</xdr:colOff>
      <xdr:row>106</xdr:row>
      <xdr:rowOff>31115</xdr:rowOff>
    </xdr:to>
    <xdr:sp macro="" textlink="">
      <xdr:nvSpPr>
        <xdr:cNvPr id="821" name="フローチャート: 判断 820"/>
        <xdr:cNvSpPr/>
      </xdr:nvSpPr>
      <xdr:spPr>
        <a:xfrm>
          <a:off x="21272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822" name="フローチャート: 判断 821"/>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119380</xdr:rowOff>
    </xdr:from>
    <xdr:to>
      <xdr:col>102</xdr:col>
      <xdr:colOff>165100</xdr:colOff>
      <xdr:row>106</xdr:row>
      <xdr:rowOff>49530</xdr:rowOff>
    </xdr:to>
    <xdr:sp macro="" textlink="">
      <xdr:nvSpPr>
        <xdr:cNvPr id="823" name="フローチャート: 判断 822"/>
        <xdr:cNvSpPr/>
      </xdr:nvSpPr>
      <xdr:spPr>
        <a:xfrm>
          <a:off x="19494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96520</xdr:rowOff>
    </xdr:from>
    <xdr:to>
      <xdr:col>98</xdr:col>
      <xdr:colOff>38100</xdr:colOff>
      <xdr:row>106</xdr:row>
      <xdr:rowOff>26670</xdr:rowOff>
    </xdr:to>
    <xdr:sp macro="" textlink="">
      <xdr:nvSpPr>
        <xdr:cNvPr id="824" name="フローチャート: 判断 823"/>
        <xdr:cNvSpPr/>
      </xdr:nvSpPr>
      <xdr:spPr>
        <a:xfrm>
          <a:off x="18605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0" name="楕円 829"/>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72390</xdr:rowOff>
    </xdr:from>
    <xdr:ext cx="469900" cy="259080"/>
    <xdr:sp macro="" textlink="">
      <xdr:nvSpPr>
        <xdr:cNvPr id="831" name="【公民館】&#10;一人当たり面積該当値テキスト"/>
        <xdr:cNvSpPr txBox="1"/>
      </xdr:nvSpPr>
      <xdr:spPr>
        <a:xfrm>
          <a:off x="22199600" y="1824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32" name="楕円 831"/>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33" name="直線コネクタ 832"/>
        <xdr:cNvCxnSpPr/>
      </xdr:nvCxnSpPr>
      <xdr:spPr>
        <a:xfrm>
          <a:off x="21323300" y="18318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96520</xdr:rowOff>
    </xdr:from>
    <xdr:to>
      <xdr:col>107</xdr:col>
      <xdr:colOff>101600</xdr:colOff>
      <xdr:row>107</xdr:row>
      <xdr:rowOff>26670</xdr:rowOff>
    </xdr:to>
    <xdr:sp macro="" textlink="">
      <xdr:nvSpPr>
        <xdr:cNvPr id="834" name="楕円 833"/>
        <xdr:cNvSpPr/>
      </xdr:nvSpPr>
      <xdr:spPr>
        <a:xfrm>
          <a:off x="20383500" y="182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147320</xdr:rowOff>
    </xdr:to>
    <xdr:cxnSp macro="">
      <xdr:nvCxnSpPr>
        <xdr:cNvPr id="835" name="直線コネクタ 834"/>
        <xdr:cNvCxnSpPr/>
      </xdr:nvCxnSpPr>
      <xdr:spPr>
        <a:xfrm flipV="1">
          <a:off x="20434300" y="18318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100965</xdr:rowOff>
    </xdr:from>
    <xdr:to>
      <xdr:col>102</xdr:col>
      <xdr:colOff>165100</xdr:colOff>
      <xdr:row>107</xdr:row>
      <xdr:rowOff>31115</xdr:rowOff>
    </xdr:to>
    <xdr:sp macro="" textlink="">
      <xdr:nvSpPr>
        <xdr:cNvPr id="836" name="楕円 835"/>
        <xdr:cNvSpPr/>
      </xdr:nvSpPr>
      <xdr:spPr>
        <a:xfrm>
          <a:off x="19494500" y="182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147320</xdr:rowOff>
    </xdr:from>
    <xdr:to>
      <xdr:col>107</xdr:col>
      <xdr:colOff>50800</xdr:colOff>
      <xdr:row>106</xdr:row>
      <xdr:rowOff>151765</xdr:rowOff>
    </xdr:to>
    <xdr:cxnSp macro="">
      <xdr:nvCxnSpPr>
        <xdr:cNvPr id="837" name="直線コネクタ 836"/>
        <xdr:cNvCxnSpPr/>
      </xdr:nvCxnSpPr>
      <xdr:spPr>
        <a:xfrm flipV="1">
          <a:off x="19545300" y="183210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100965</xdr:rowOff>
    </xdr:from>
    <xdr:to>
      <xdr:col>98</xdr:col>
      <xdr:colOff>38100</xdr:colOff>
      <xdr:row>107</xdr:row>
      <xdr:rowOff>31115</xdr:rowOff>
    </xdr:to>
    <xdr:sp macro="" textlink="">
      <xdr:nvSpPr>
        <xdr:cNvPr id="838" name="楕円 837"/>
        <xdr:cNvSpPr/>
      </xdr:nvSpPr>
      <xdr:spPr>
        <a:xfrm>
          <a:off x="18605500" y="182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151765</xdr:rowOff>
    </xdr:from>
    <xdr:to>
      <xdr:col>102</xdr:col>
      <xdr:colOff>114300</xdr:colOff>
      <xdr:row>106</xdr:row>
      <xdr:rowOff>151765</xdr:rowOff>
    </xdr:to>
    <xdr:cxnSp macro="">
      <xdr:nvCxnSpPr>
        <xdr:cNvPr id="839" name="直線コネクタ 838"/>
        <xdr:cNvCxnSpPr/>
      </xdr:nvCxnSpPr>
      <xdr:spPr>
        <a:xfrm>
          <a:off x="18656300" y="18325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47625</xdr:rowOff>
    </xdr:from>
    <xdr:ext cx="469900" cy="259080"/>
    <xdr:sp macro="" textlink="">
      <xdr:nvSpPr>
        <xdr:cNvPr id="840" name="n_1aveValue【公民館】&#10;一人当たり面積"/>
        <xdr:cNvSpPr txBox="1"/>
      </xdr:nvSpPr>
      <xdr:spPr>
        <a:xfrm>
          <a:off x="21075650" y="17878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60960</xdr:rowOff>
    </xdr:from>
    <xdr:ext cx="467995" cy="259080"/>
    <xdr:sp macro="" textlink="">
      <xdr:nvSpPr>
        <xdr:cNvPr id="841" name="n_2aveValue【公民館】&#10;一人当たり面積"/>
        <xdr:cNvSpPr txBox="1"/>
      </xdr:nvSpPr>
      <xdr:spPr>
        <a:xfrm>
          <a:off x="20199350" y="178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66040</xdr:rowOff>
    </xdr:from>
    <xdr:ext cx="467995" cy="257175"/>
    <xdr:sp macro="" textlink="">
      <xdr:nvSpPr>
        <xdr:cNvPr id="842" name="n_3aveValue【公民館】&#10;一人当たり面積"/>
        <xdr:cNvSpPr txBox="1"/>
      </xdr:nvSpPr>
      <xdr:spPr>
        <a:xfrm>
          <a:off x="19310350" y="17896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43180</xdr:rowOff>
    </xdr:from>
    <xdr:ext cx="467995" cy="257175"/>
    <xdr:sp macro="" textlink="">
      <xdr:nvSpPr>
        <xdr:cNvPr id="843" name="n_4aveValue【公民館】&#10;一人当たり面積"/>
        <xdr:cNvSpPr txBox="1"/>
      </xdr:nvSpPr>
      <xdr:spPr>
        <a:xfrm>
          <a:off x="18421350" y="17873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15240</xdr:rowOff>
    </xdr:from>
    <xdr:ext cx="469900" cy="259080"/>
    <xdr:sp macro="" textlink="">
      <xdr:nvSpPr>
        <xdr:cNvPr id="844" name="n_1mainValue【公民館】&#10;一人当たり面積"/>
        <xdr:cNvSpPr txBox="1"/>
      </xdr:nvSpPr>
      <xdr:spPr>
        <a:xfrm>
          <a:off x="21075650" y="1836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17780</xdr:rowOff>
    </xdr:from>
    <xdr:ext cx="467995" cy="257175"/>
    <xdr:sp macro="" textlink="">
      <xdr:nvSpPr>
        <xdr:cNvPr id="845" name="n_2mainValue【公民館】&#10;一人当たり面積"/>
        <xdr:cNvSpPr txBox="1"/>
      </xdr:nvSpPr>
      <xdr:spPr>
        <a:xfrm>
          <a:off x="20199350" y="183629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22225</xdr:rowOff>
    </xdr:from>
    <xdr:ext cx="467995" cy="258445"/>
    <xdr:sp macro="" textlink="">
      <xdr:nvSpPr>
        <xdr:cNvPr id="846" name="n_3mainValue【公民館】&#10;一人当たり面積"/>
        <xdr:cNvSpPr txBox="1"/>
      </xdr:nvSpPr>
      <xdr:spPr>
        <a:xfrm>
          <a:off x="19310350" y="183673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22225</xdr:rowOff>
    </xdr:from>
    <xdr:ext cx="467995" cy="258445"/>
    <xdr:sp macro="" textlink="">
      <xdr:nvSpPr>
        <xdr:cNvPr id="847" name="n_4mainValue【公民館】&#10;一人当たり面積"/>
        <xdr:cNvSpPr txBox="1"/>
      </xdr:nvSpPr>
      <xdr:spPr>
        <a:xfrm>
          <a:off x="18421350" y="183673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認定子ども園・幼稚園・保育所及び橋りょう・トンネルである。認定こども園・幼稚園・保育所については、老朽化が進んでいることから個別施設計画に基づき、大規模修繕等の方法を検討し、老朽化対策に取り組んでいく。橋りょう・トンネルについても、橋梁長寿命化修繕計画に基づき緊急性の高い橋梁から順次修繕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92710</xdr:rowOff>
    </xdr:to>
    <xdr:cxnSp macro="">
      <xdr:nvCxnSpPr>
        <xdr:cNvPr id="58" name="直線コネクタ 57"/>
        <xdr:cNvCxnSpPr/>
      </xdr:nvCxnSpPr>
      <xdr:spPr>
        <a:xfrm flipV="1">
          <a:off x="4634865" y="580453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93345</xdr:rowOff>
    </xdr:from>
    <xdr:ext cx="340360" cy="259080"/>
    <xdr:sp macro="" textlink="">
      <xdr:nvSpPr>
        <xdr:cNvPr id="61" name="【図書館】&#10;有形固定資産減価償却率最大値テキスト"/>
        <xdr:cNvSpPr txBox="1"/>
      </xdr:nvSpPr>
      <xdr:spPr>
        <a:xfrm>
          <a:off x="4673600" y="557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2" name="直線コネクタ 61"/>
        <xdr:cNvCxnSpPr/>
      </xdr:nvCxnSpPr>
      <xdr:spPr>
        <a:xfrm>
          <a:off x="4546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82550</xdr:rowOff>
    </xdr:from>
    <xdr:ext cx="405130" cy="259080"/>
    <xdr:sp macro="" textlink="">
      <xdr:nvSpPr>
        <xdr:cNvPr id="63" name="【図書館】&#10;有形固定資産減価償却率平均値テキスト"/>
        <xdr:cNvSpPr txBox="1"/>
      </xdr:nvSpPr>
      <xdr:spPr>
        <a:xfrm>
          <a:off x="4673600" y="6254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73025</xdr:rowOff>
    </xdr:from>
    <xdr:to>
      <xdr:col>20</xdr:col>
      <xdr:colOff>38100</xdr:colOff>
      <xdr:row>38</xdr:row>
      <xdr:rowOff>3175</xdr:rowOff>
    </xdr:to>
    <xdr:sp macro="" textlink="">
      <xdr:nvSpPr>
        <xdr:cNvPr id="65" name="フローチャート: 判断 64"/>
        <xdr:cNvSpPr/>
      </xdr:nvSpPr>
      <xdr:spPr>
        <a:xfrm>
          <a:off x="3746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34925</xdr:rowOff>
    </xdr:from>
    <xdr:to>
      <xdr:col>15</xdr:col>
      <xdr:colOff>101600</xdr:colOff>
      <xdr:row>37</xdr:row>
      <xdr:rowOff>136525</xdr:rowOff>
    </xdr:to>
    <xdr:sp macro="" textlink="">
      <xdr:nvSpPr>
        <xdr:cNvPr id="66" name="フローチャート: 判断 65"/>
        <xdr:cNvSpPr/>
      </xdr:nvSpPr>
      <xdr:spPr>
        <a:xfrm>
          <a:off x="2857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120650</xdr:rowOff>
    </xdr:from>
    <xdr:to>
      <xdr:col>6</xdr:col>
      <xdr:colOff>38100</xdr:colOff>
      <xdr:row>37</xdr:row>
      <xdr:rowOff>50165</xdr:rowOff>
    </xdr:to>
    <xdr:sp macro="" textlink="">
      <xdr:nvSpPr>
        <xdr:cNvPr id="68" name="フローチャート: 判断 67"/>
        <xdr:cNvSpPr/>
      </xdr:nvSpPr>
      <xdr:spPr>
        <a:xfrm>
          <a:off x="1079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4" name="楕円 73"/>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70485</xdr:rowOff>
    </xdr:from>
    <xdr:ext cx="405130" cy="259080"/>
    <xdr:sp macro="" textlink="">
      <xdr:nvSpPr>
        <xdr:cNvPr id="75" name="【図書館】&#10;有形固定資産減価償却率該当値テキスト"/>
        <xdr:cNvSpPr txBox="1"/>
      </xdr:nvSpPr>
      <xdr:spPr>
        <a:xfrm>
          <a:off x="4673600" y="6414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53340</xdr:rowOff>
    </xdr:from>
    <xdr:to>
      <xdr:col>20</xdr:col>
      <xdr:colOff>38100</xdr:colOff>
      <xdr:row>37</xdr:row>
      <xdr:rowOff>154940</xdr:rowOff>
    </xdr:to>
    <xdr:sp macro="" textlink="">
      <xdr:nvSpPr>
        <xdr:cNvPr id="76" name="楕円 75"/>
        <xdr:cNvSpPr/>
      </xdr:nvSpPr>
      <xdr:spPr>
        <a:xfrm>
          <a:off x="3746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104140</xdr:rowOff>
    </xdr:from>
    <xdr:to>
      <xdr:col>24</xdr:col>
      <xdr:colOff>63500</xdr:colOff>
      <xdr:row>37</xdr:row>
      <xdr:rowOff>143510</xdr:rowOff>
    </xdr:to>
    <xdr:cxnSp macro="">
      <xdr:nvCxnSpPr>
        <xdr:cNvPr id="77" name="直線コネクタ 76"/>
        <xdr:cNvCxnSpPr/>
      </xdr:nvCxnSpPr>
      <xdr:spPr>
        <a:xfrm>
          <a:off x="3797300" y="644779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8" name="楕円 77"/>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63500</xdr:rowOff>
    </xdr:from>
    <xdr:to>
      <xdr:col>19</xdr:col>
      <xdr:colOff>177800</xdr:colOff>
      <xdr:row>37</xdr:row>
      <xdr:rowOff>104140</xdr:rowOff>
    </xdr:to>
    <xdr:cxnSp macro="">
      <xdr:nvCxnSpPr>
        <xdr:cNvPr id="79" name="直線コネクタ 78"/>
        <xdr:cNvCxnSpPr/>
      </xdr:nvCxnSpPr>
      <xdr:spPr>
        <a:xfrm>
          <a:off x="2908300" y="64071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80" name="楕円 79"/>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63500</xdr:rowOff>
    </xdr:from>
    <xdr:to>
      <xdr:col>15</xdr:col>
      <xdr:colOff>50800</xdr:colOff>
      <xdr:row>37</xdr:row>
      <xdr:rowOff>63500</xdr:rowOff>
    </xdr:to>
    <xdr:cxnSp macro="">
      <xdr:nvCxnSpPr>
        <xdr:cNvPr id="81" name="直線コネクタ 80"/>
        <xdr:cNvCxnSpPr/>
      </xdr:nvCxnSpPr>
      <xdr:spPr>
        <a:xfrm>
          <a:off x="2019300" y="6407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2" name="楕円 81"/>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63500</xdr:rowOff>
    </xdr:to>
    <xdr:cxnSp macro="">
      <xdr:nvCxnSpPr>
        <xdr:cNvPr id="83" name="直線コネクタ 82"/>
        <xdr:cNvCxnSpPr/>
      </xdr:nvCxnSpPr>
      <xdr:spPr>
        <a:xfrm>
          <a:off x="1130300" y="63741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166370</xdr:rowOff>
    </xdr:from>
    <xdr:ext cx="405130" cy="257175"/>
    <xdr:sp macro="" textlink="">
      <xdr:nvSpPr>
        <xdr:cNvPr id="84" name="n_1aveValue【図書館】&#10;有形固定資産減価償却率"/>
        <xdr:cNvSpPr txBox="1"/>
      </xdr:nvSpPr>
      <xdr:spPr>
        <a:xfrm>
          <a:off x="3582035" y="6510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127635</xdr:rowOff>
    </xdr:from>
    <xdr:ext cx="403225" cy="259080"/>
    <xdr:sp macro="" textlink="">
      <xdr:nvSpPr>
        <xdr:cNvPr id="85" name="n_2aveValue【図書館】&#10;有形固定資産減価償却率"/>
        <xdr:cNvSpPr txBox="1"/>
      </xdr:nvSpPr>
      <xdr:spPr>
        <a:xfrm>
          <a:off x="2705735" y="64712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97790</xdr:rowOff>
    </xdr:from>
    <xdr:ext cx="403225" cy="257175"/>
    <xdr:sp macro="" textlink="">
      <xdr:nvSpPr>
        <xdr:cNvPr id="86" name="n_3aveValue【図書館】&#10;有形固定資産減価償却率"/>
        <xdr:cNvSpPr txBox="1"/>
      </xdr:nvSpPr>
      <xdr:spPr>
        <a:xfrm>
          <a:off x="1816735" y="6098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66675</xdr:rowOff>
    </xdr:from>
    <xdr:ext cx="403225" cy="257175"/>
    <xdr:sp macro="" textlink="">
      <xdr:nvSpPr>
        <xdr:cNvPr id="87" name="n_4aveValue【図書館】&#10;有形固定資産減価償却率"/>
        <xdr:cNvSpPr txBox="1"/>
      </xdr:nvSpPr>
      <xdr:spPr>
        <a:xfrm>
          <a:off x="927735" y="60674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171450</xdr:rowOff>
    </xdr:from>
    <xdr:ext cx="405130" cy="259080"/>
    <xdr:sp macro="" textlink="">
      <xdr:nvSpPr>
        <xdr:cNvPr id="88" name="n_1mainValue【図書館】&#10;有形固定資産減価償却率"/>
        <xdr:cNvSpPr txBox="1"/>
      </xdr:nvSpPr>
      <xdr:spPr>
        <a:xfrm>
          <a:off x="3582035" y="617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130175</xdr:rowOff>
    </xdr:from>
    <xdr:ext cx="403225" cy="259080"/>
    <xdr:sp macro="" textlink="">
      <xdr:nvSpPr>
        <xdr:cNvPr id="89" name="n_2mainValue【図書館】&#10;有形固定資産減価償却率"/>
        <xdr:cNvSpPr txBox="1"/>
      </xdr:nvSpPr>
      <xdr:spPr>
        <a:xfrm>
          <a:off x="2705735" y="6130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104775</xdr:rowOff>
    </xdr:from>
    <xdr:ext cx="403225" cy="259080"/>
    <xdr:sp macro="" textlink="">
      <xdr:nvSpPr>
        <xdr:cNvPr id="90" name="n_3mainValue【図書館】&#10;有形固定資産減価償却率"/>
        <xdr:cNvSpPr txBox="1"/>
      </xdr:nvSpPr>
      <xdr:spPr>
        <a:xfrm>
          <a:off x="1816735" y="6448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72390</xdr:rowOff>
    </xdr:from>
    <xdr:ext cx="403225" cy="259080"/>
    <xdr:sp macro="" textlink="">
      <xdr:nvSpPr>
        <xdr:cNvPr id="91" name="n_4mainValue【図書館】&#10;有形固定資産減価償却率"/>
        <xdr:cNvSpPr txBox="1"/>
      </xdr:nvSpPr>
      <xdr:spPr>
        <a:xfrm>
          <a:off x="927735" y="6416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5455" cy="259080"/>
    <xdr:sp macro="" textlink="">
      <xdr:nvSpPr>
        <xdr:cNvPr id="103" name="テキスト ボックス 102"/>
        <xdr:cNvSpPr txBox="1"/>
      </xdr:nvSpPr>
      <xdr:spPr>
        <a:xfrm>
          <a:off x="6136640" y="719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105" name="テキスト ボックス 104"/>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65455" cy="259080"/>
    <xdr:sp macro="" textlink="">
      <xdr:nvSpPr>
        <xdr:cNvPr id="107" name="テキスト ボックス 106"/>
        <xdr:cNvSpPr txBox="1"/>
      </xdr:nvSpPr>
      <xdr:spPr>
        <a:xfrm>
          <a:off x="6136640" y="662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9" name="テキスト ボックス 108"/>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65455" cy="259080"/>
    <xdr:sp macro="" textlink="">
      <xdr:nvSpPr>
        <xdr:cNvPr id="111" name="テキスト ボックス 110"/>
        <xdr:cNvSpPr txBox="1"/>
      </xdr:nvSpPr>
      <xdr:spPr>
        <a:xfrm>
          <a:off x="6136640" y="604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113" name="テキスト ボックス 112"/>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65455" cy="259080"/>
    <xdr:sp macro="" textlink="">
      <xdr:nvSpPr>
        <xdr:cNvPr id="115" name="テキスト ボックス 114"/>
        <xdr:cNvSpPr txBox="1"/>
      </xdr:nvSpPr>
      <xdr:spPr>
        <a:xfrm>
          <a:off x="6136640" y="547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7" name="テキスト ボックス 116"/>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143510</xdr:rowOff>
    </xdr:from>
    <xdr:to>
      <xdr:col>54</xdr:col>
      <xdr:colOff>189865</xdr:colOff>
      <xdr:row>41</xdr:row>
      <xdr:rowOff>161925</xdr:rowOff>
    </xdr:to>
    <xdr:cxnSp macro="">
      <xdr:nvCxnSpPr>
        <xdr:cNvPr id="119" name="直線コネクタ 118"/>
        <xdr:cNvCxnSpPr/>
      </xdr:nvCxnSpPr>
      <xdr:spPr>
        <a:xfrm flipV="1">
          <a:off x="10476865" y="5801360"/>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166370</xdr:rowOff>
    </xdr:from>
    <xdr:ext cx="469900" cy="257175"/>
    <xdr:sp macro="" textlink="">
      <xdr:nvSpPr>
        <xdr:cNvPr id="120" name="【図書館】&#10;一人当たり面積最小値テキスト"/>
        <xdr:cNvSpPr txBox="1"/>
      </xdr:nvSpPr>
      <xdr:spPr>
        <a:xfrm>
          <a:off x="10515600" y="7195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89535</xdr:rowOff>
    </xdr:from>
    <xdr:ext cx="469900" cy="257175"/>
    <xdr:sp macro="" textlink="">
      <xdr:nvSpPr>
        <xdr:cNvPr id="122" name="【図書館】&#10;一人当たり面積最大値テキスト"/>
        <xdr:cNvSpPr txBox="1"/>
      </xdr:nvSpPr>
      <xdr:spPr>
        <a:xfrm>
          <a:off x="10515600" y="55759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143510</xdr:rowOff>
    </xdr:from>
    <xdr:to>
      <xdr:col>55</xdr:col>
      <xdr:colOff>88900</xdr:colOff>
      <xdr:row>33</xdr:row>
      <xdr:rowOff>143510</xdr:rowOff>
    </xdr:to>
    <xdr:cxnSp macro="">
      <xdr:nvCxnSpPr>
        <xdr:cNvPr id="123" name="直線コネクタ 122"/>
        <xdr:cNvCxnSpPr/>
      </xdr:nvCxnSpPr>
      <xdr:spPr>
        <a:xfrm>
          <a:off x="10388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156210</xdr:rowOff>
    </xdr:from>
    <xdr:ext cx="469900" cy="257175"/>
    <xdr:sp macro="" textlink="">
      <xdr:nvSpPr>
        <xdr:cNvPr id="124" name="【図書館】&#10;一人当たり面積平均値テキスト"/>
        <xdr:cNvSpPr txBox="1"/>
      </xdr:nvSpPr>
      <xdr:spPr>
        <a:xfrm>
          <a:off x="10515600" y="66713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9" name="フローチャート: 判断 128"/>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130175</xdr:rowOff>
    </xdr:from>
    <xdr:to>
      <xdr:col>55</xdr:col>
      <xdr:colOff>50800</xdr:colOff>
      <xdr:row>39</xdr:row>
      <xdr:rowOff>60325</xdr:rowOff>
    </xdr:to>
    <xdr:sp macro="" textlink="">
      <xdr:nvSpPr>
        <xdr:cNvPr id="135" name="楕円 134"/>
        <xdr:cNvSpPr/>
      </xdr:nvSpPr>
      <xdr:spPr>
        <a:xfrm>
          <a:off x="10426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153035</xdr:rowOff>
    </xdr:from>
    <xdr:ext cx="469900" cy="259080"/>
    <xdr:sp macro="" textlink="">
      <xdr:nvSpPr>
        <xdr:cNvPr id="136" name="【図書館】&#10;一人当たり面積該当値テキスト"/>
        <xdr:cNvSpPr txBox="1"/>
      </xdr:nvSpPr>
      <xdr:spPr>
        <a:xfrm>
          <a:off x="10515600" y="6496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7" name="楕円 136"/>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xdr:rowOff>
    </xdr:from>
    <xdr:to>
      <xdr:col>55</xdr:col>
      <xdr:colOff>0</xdr:colOff>
      <xdr:row>39</xdr:row>
      <xdr:rowOff>19050</xdr:rowOff>
    </xdr:to>
    <xdr:cxnSp macro="">
      <xdr:nvCxnSpPr>
        <xdr:cNvPr id="138" name="直線コネクタ 137"/>
        <xdr:cNvCxnSpPr/>
      </xdr:nvCxnSpPr>
      <xdr:spPr>
        <a:xfrm flipV="1">
          <a:off x="9639300" y="66960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9" name="楕円 138"/>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40" name="直線コネクタ 139"/>
        <xdr:cNvCxnSpPr/>
      </xdr:nvCxnSpPr>
      <xdr:spPr>
        <a:xfrm>
          <a:off x="8750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41" name="楕円 140"/>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42" name="直線コネクタ 141"/>
        <xdr:cNvCxnSpPr/>
      </xdr:nvCxnSpPr>
      <xdr:spPr>
        <a:xfrm>
          <a:off x="7861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43" name="楕円 142"/>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44" name="直線コネクタ 143"/>
        <xdr:cNvCxnSpPr/>
      </xdr:nvCxnSpPr>
      <xdr:spPr>
        <a:xfrm>
          <a:off x="6972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137160</xdr:rowOff>
    </xdr:from>
    <xdr:ext cx="469900" cy="259080"/>
    <xdr:sp macro="" textlink="">
      <xdr:nvSpPr>
        <xdr:cNvPr id="145" name="n_1aveValue【図書館】&#10;一人当たり面積"/>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156210</xdr:rowOff>
    </xdr:from>
    <xdr:ext cx="467995" cy="257175"/>
    <xdr:sp macro="" textlink="">
      <xdr:nvSpPr>
        <xdr:cNvPr id="146" name="n_2aveValue【図書館】&#10;一人当たり面積"/>
        <xdr:cNvSpPr txBox="1"/>
      </xdr:nvSpPr>
      <xdr:spPr>
        <a:xfrm>
          <a:off x="8515350" y="6842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109220</xdr:rowOff>
    </xdr:from>
    <xdr:ext cx="467995" cy="257175"/>
    <xdr:sp macro="" textlink="">
      <xdr:nvSpPr>
        <xdr:cNvPr id="147" name="n_3aveValue【図書館】&#10;一人当たり面積"/>
        <xdr:cNvSpPr txBox="1"/>
      </xdr:nvSpPr>
      <xdr:spPr>
        <a:xfrm>
          <a:off x="7626350" y="6795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137160</xdr:rowOff>
    </xdr:from>
    <xdr:ext cx="467995" cy="259080"/>
    <xdr:sp macro="" textlink="">
      <xdr:nvSpPr>
        <xdr:cNvPr id="148" name="n_4aveValue【図書館】&#10;一人当たり面積"/>
        <xdr:cNvSpPr txBox="1"/>
      </xdr:nvSpPr>
      <xdr:spPr>
        <a:xfrm>
          <a:off x="6737350" y="6823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86360</xdr:rowOff>
    </xdr:from>
    <xdr:ext cx="469900" cy="257175"/>
    <xdr:sp macro="" textlink="">
      <xdr:nvSpPr>
        <xdr:cNvPr id="149" name="n_1mainValue【図書館】&#10;一人当たり面積"/>
        <xdr:cNvSpPr txBox="1"/>
      </xdr:nvSpPr>
      <xdr:spPr>
        <a:xfrm>
          <a:off x="9391650" y="6430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86360</xdr:rowOff>
    </xdr:from>
    <xdr:ext cx="467995" cy="257175"/>
    <xdr:sp macro="" textlink="">
      <xdr:nvSpPr>
        <xdr:cNvPr id="150" name="n_2mainValue【図書館】&#10;一人当たり面積"/>
        <xdr:cNvSpPr txBox="1"/>
      </xdr:nvSpPr>
      <xdr:spPr>
        <a:xfrm>
          <a:off x="8515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86360</xdr:rowOff>
    </xdr:from>
    <xdr:ext cx="467995" cy="257175"/>
    <xdr:sp macro="" textlink="">
      <xdr:nvSpPr>
        <xdr:cNvPr id="151" name="n_3mainValue【図書館】&#10;一人当たり面積"/>
        <xdr:cNvSpPr txBox="1"/>
      </xdr:nvSpPr>
      <xdr:spPr>
        <a:xfrm>
          <a:off x="7626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86360</xdr:rowOff>
    </xdr:from>
    <xdr:ext cx="467995" cy="257175"/>
    <xdr:sp macro="" textlink="">
      <xdr:nvSpPr>
        <xdr:cNvPr id="152" name="n_4mainValue【図書館】&#10;一人当たり面積"/>
        <xdr:cNvSpPr txBox="1"/>
      </xdr:nvSpPr>
      <xdr:spPr>
        <a:xfrm>
          <a:off x="6737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61" name="テキスト ボックス 160"/>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63" name="テキスト ボックス 162"/>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5455" cy="257175"/>
    <xdr:sp macro="" textlink="">
      <xdr:nvSpPr>
        <xdr:cNvPr id="165" name="テキスト ボックス 164"/>
        <xdr:cNvSpPr txBox="1"/>
      </xdr:nvSpPr>
      <xdr:spPr>
        <a:xfrm>
          <a:off x="294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175"/>
    <xdr:sp macro="" textlink="">
      <xdr:nvSpPr>
        <xdr:cNvPr id="167" name="テキスト ボックス 166"/>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175"/>
    <xdr:sp macro="" textlink="">
      <xdr:nvSpPr>
        <xdr:cNvPr id="169" name="テキスト ボックス 168"/>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175"/>
    <xdr:sp macro="" textlink="">
      <xdr:nvSpPr>
        <xdr:cNvPr id="171" name="テキスト ボックス 170"/>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175"/>
    <xdr:sp macro="" textlink="">
      <xdr:nvSpPr>
        <xdr:cNvPr id="173" name="テキスト ボックス 172"/>
        <xdr:cNvSpPr txBox="1"/>
      </xdr:nvSpPr>
      <xdr:spPr>
        <a:xfrm>
          <a:off x="358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157480</xdr:rowOff>
    </xdr:to>
    <xdr:cxnSp macro="">
      <xdr:nvCxnSpPr>
        <xdr:cNvPr id="175" name="直線コネクタ 174"/>
        <xdr:cNvCxnSpPr/>
      </xdr:nvCxnSpPr>
      <xdr:spPr>
        <a:xfrm flipV="1">
          <a:off x="4634865" y="9749790"/>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161290</xdr:rowOff>
    </xdr:from>
    <xdr:ext cx="405130" cy="259080"/>
    <xdr:sp macro="" textlink="">
      <xdr:nvSpPr>
        <xdr:cNvPr id="176" name="【体育館・プール】&#10;有形固定資産減価償却率最小値テキスト"/>
        <xdr:cNvSpPr txBox="1"/>
      </xdr:nvSpPr>
      <xdr:spPr>
        <a:xfrm>
          <a:off x="4673600" y="10962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157480</xdr:rowOff>
    </xdr:from>
    <xdr:to>
      <xdr:col>24</xdr:col>
      <xdr:colOff>152400</xdr:colOff>
      <xdr:row>63</xdr:row>
      <xdr:rowOff>157480</xdr:rowOff>
    </xdr:to>
    <xdr:cxnSp macro="">
      <xdr:nvCxnSpPr>
        <xdr:cNvPr id="177" name="直線コネクタ 176"/>
        <xdr:cNvCxnSpPr/>
      </xdr:nvCxnSpPr>
      <xdr:spPr>
        <a:xfrm>
          <a:off x="4546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95250</xdr:rowOff>
    </xdr:from>
    <xdr:ext cx="405130" cy="259080"/>
    <xdr:sp macro="" textlink="">
      <xdr:nvSpPr>
        <xdr:cNvPr id="178" name="【体育館・プール】&#10;有形固定資産減価償却率最大値テキスト"/>
        <xdr:cNvSpPr txBox="1"/>
      </xdr:nvSpPr>
      <xdr:spPr>
        <a:xfrm>
          <a:off x="4673600" y="952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102235</xdr:rowOff>
    </xdr:from>
    <xdr:ext cx="405130" cy="258445"/>
    <xdr:sp macro="" textlink="">
      <xdr:nvSpPr>
        <xdr:cNvPr id="180" name="【体育館・プール】&#10;有形固定資産減価償却率平均値テキスト"/>
        <xdr:cNvSpPr txBox="1"/>
      </xdr:nvSpPr>
      <xdr:spPr>
        <a:xfrm>
          <a:off x="4673600" y="100463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79375</xdr:rowOff>
    </xdr:from>
    <xdr:to>
      <xdr:col>24</xdr:col>
      <xdr:colOff>114300</xdr:colOff>
      <xdr:row>60</xdr:row>
      <xdr:rowOff>9525</xdr:rowOff>
    </xdr:to>
    <xdr:sp macro="" textlink="">
      <xdr:nvSpPr>
        <xdr:cNvPr id="181" name="フローチャート: 判断 180"/>
        <xdr:cNvSpPr/>
      </xdr:nvSpPr>
      <xdr:spPr>
        <a:xfrm>
          <a:off x="45847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70485</xdr:rowOff>
    </xdr:from>
    <xdr:to>
      <xdr:col>15</xdr:col>
      <xdr:colOff>101600</xdr:colOff>
      <xdr:row>59</xdr:row>
      <xdr:rowOff>635</xdr:rowOff>
    </xdr:to>
    <xdr:sp macro="" textlink="">
      <xdr:nvSpPr>
        <xdr:cNvPr id="183" name="フローチャート: 判断 182"/>
        <xdr:cNvSpPr/>
      </xdr:nvSpPr>
      <xdr:spPr>
        <a:xfrm>
          <a:off x="2857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84" name="フローチャート: 判断 183"/>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147955</xdr:rowOff>
    </xdr:from>
    <xdr:to>
      <xdr:col>6</xdr:col>
      <xdr:colOff>38100</xdr:colOff>
      <xdr:row>58</xdr:row>
      <xdr:rowOff>78105</xdr:rowOff>
    </xdr:to>
    <xdr:sp macro="" textlink="">
      <xdr:nvSpPr>
        <xdr:cNvPr id="185" name="フローチャート: 判断 184"/>
        <xdr:cNvSpPr/>
      </xdr:nvSpPr>
      <xdr:spPr>
        <a:xfrm>
          <a:off x="1079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6" name="テキスト ボックス 18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7" name="テキスト ボックス 18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8" name="テキスト ボックス 18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9" name="テキスト ボックス 18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90" name="テキスト ボックス 18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79375</xdr:rowOff>
    </xdr:from>
    <xdr:to>
      <xdr:col>24</xdr:col>
      <xdr:colOff>114300</xdr:colOff>
      <xdr:row>61</xdr:row>
      <xdr:rowOff>9525</xdr:rowOff>
    </xdr:to>
    <xdr:sp macro="" textlink="">
      <xdr:nvSpPr>
        <xdr:cNvPr id="191" name="楕円 190"/>
        <xdr:cNvSpPr/>
      </xdr:nvSpPr>
      <xdr:spPr>
        <a:xfrm>
          <a:off x="45847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57785</xdr:rowOff>
    </xdr:from>
    <xdr:ext cx="405130" cy="259080"/>
    <xdr:sp macro="" textlink="">
      <xdr:nvSpPr>
        <xdr:cNvPr id="192" name="【体育館・プール】&#10;有形固定資産減価償却率該当値テキスト"/>
        <xdr:cNvSpPr txBox="1"/>
      </xdr:nvSpPr>
      <xdr:spPr>
        <a:xfrm>
          <a:off x="4673600" y="10344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3" name="楕円 192"/>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130175</xdr:rowOff>
    </xdr:to>
    <xdr:cxnSp macro="">
      <xdr:nvCxnSpPr>
        <xdr:cNvPr id="194" name="直線コネクタ 193"/>
        <xdr:cNvCxnSpPr/>
      </xdr:nvCxnSpPr>
      <xdr:spPr>
        <a:xfrm>
          <a:off x="3797300" y="1037844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170815</xdr:rowOff>
    </xdr:from>
    <xdr:to>
      <xdr:col>15</xdr:col>
      <xdr:colOff>101600</xdr:colOff>
      <xdr:row>60</xdr:row>
      <xdr:rowOff>100965</xdr:rowOff>
    </xdr:to>
    <xdr:sp macro="" textlink="">
      <xdr:nvSpPr>
        <xdr:cNvPr id="195" name="楕円 194"/>
        <xdr:cNvSpPr/>
      </xdr:nvSpPr>
      <xdr:spPr>
        <a:xfrm>
          <a:off x="2857500" y="102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50165</xdr:rowOff>
    </xdr:from>
    <xdr:to>
      <xdr:col>19</xdr:col>
      <xdr:colOff>177800</xdr:colOff>
      <xdr:row>60</xdr:row>
      <xdr:rowOff>91440</xdr:rowOff>
    </xdr:to>
    <xdr:cxnSp macro="">
      <xdr:nvCxnSpPr>
        <xdr:cNvPr id="196" name="直線コネクタ 195"/>
        <xdr:cNvCxnSpPr/>
      </xdr:nvCxnSpPr>
      <xdr:spPr>
        <a:xfrm>
          <a:off x="2908300" y="103371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15240</xdr:rowOff>
    </xdr:from>
    <xdr:to>
      <xdr:col>10</xdr:col>
      <xdr:colOff>165100</xdr:colOff>
      <xdr:row>58</xdr:row>
      <xdr:rowOff>116840</xdr:rowOff>
    </xdr:to>
    <xdr:sp macro="" textlink="">
      <xdr:nvSpPr>
        <xdr:cNvPr id="197" name="楕円 196"/>
        <xdr:cNvSpPr/>
      </xdr:nvSpPr>
      <xdr:spPr>
        <a:xfrm>
          <a:off x="1968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66040</xdr:rowOff>
    </xdr:from>
    <xdr:to>
      <xdr:col>15</xdr:col>
      <xdr:colOff>50800</xdr:colOff>
      <xdr:row>60</xdr:row>
      <xdr:rowOff>50165</xdr:rowOff>
    </xdr:to>
    <xdr:cxnSp macro="">
      <xdr:nvCxnSpPr>
        <xdr:cNvPr id="198" name="直線コネクタ 197"/>
        <xdr:cNvCxnSpPr/>
      </xdr:nvCxnSpPr>
      <xdr:spPr>
        <a:xfrm>
          <a:off x="2019300" y="10010140"/>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139065</xdr:rowOff>
    </xdr:from>
    <xdr:to>
      <xdr:col>6</xdr:col>
      <xdr:colOff>38100</xdr:colOff>
      <xdr:row>58</xdr:row>
      <xdr:rowOff>69215</xdr:rowOff>
    </xdr:to>
    <xdr:sp macro="" textlink="">
      <xdr:nvSpPr>
        <xdr:cNvPr id="199" name="楕円 198"/>
        <xdr:cNvSpPr/>
      </xdr:nvSpPr>
      <xdr:spPr>
        <a:xfrm>
          <a:off x="1079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18415</xdr:rowOff>
    </xdr:from>
    <xdr:to>
      <xdr:col>10</xdr:col>
      <xdr:colOff>114300</xdr:colOff>
      <xdr:row>58</xdr:row>
      <xdr:rowOff>66040</xdr:rowOff>
    </xdr:to>
    <xdr:cxnSp macro="">
      <xdr:nvCxnSpPr>
        <xdr:cNvPr id="200" name="直線コネクタ 199"/>
        <xdr:cNvCxnSpPr/>
      </xdr:nvCxnSpPr>
      <xdr:spPr>
        <a:xfrm>
          <a:off x="1130300" y="99625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113030</xdr:rowOff>
    </xdr:from>
    <xdr:ext cx="405130" cy="259080"/>
    <xdr:sp macro="" textlink="">
      <xdr:nvSpPr>
        <xdr:cNvPr id="201" name="n_1aveValue【体育館・プール】&#10;有形固定資産減価償却率"/>
        <xdr:cNvSpPr txBox="1"/>
      </xdr:nvSpPr>
      <xdr:spPr>
        <a:xfrm>
          <a:off x="3582035" y="988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17780</xdr:rowOff>
    </xdr:from>
    <xdr:ext cx="403225" cy="257175"/>
    <xdr:sp macro="" textlink="">
      <xdr:nvSpPr>
        <xdr:cNvPr id="202" name="n_2aveValue【体育館・プール】&#10;有形固定資産減価償却率"/>
        <xdr:cNvSpPr txBox="1"/>
      </xdr:nvSpPr>
      <xdr:spPr>
        <a:xfrm>
          <a:off x="2705735" y="9790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140335</xdr:rowOff>
    </xdr:from>
    <xdr:ext cx="403225" cy="259080"/>
    <xdr:sp macro="" textlink="">
      <xdr:nvSpPr>
        <xdr:cNvPr id="203" name="n_3aveValue【体育館・プール】&#10;有形固定資産減価償却率"/>
        <xdr:cNvSpPr txBox="1"/>
      </xdr:nvSpPr>
      <xdr:spPr>
        <a:xfrm>
          <a:off x="1816735" y="10084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69215</xdr:rowOff>
    </xdr:from>
    <xdr:ext cx="403225" cy="259080"/>
    <xdr:sp macro="" textlink="">
      <xdr:nvSpPr>
        <xdr:cNvPr id="204" name="n_4aveValue【体育館・プール】&#10;有形固定資産減価償却率"/>
        <xdr:cNvSpPr txBox="1"/>
      </xdr:nvSpPr>
      <xdr:spPr>
        <a:xfrm>
          <a:off x="927735" y="1001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133350</xdr:rowOff>
    </xdr:from>
    <xdr:ext cx="405130" cy="257175"/>
    <xdr:sp macro="" textlink="">
      <xdr:nvSpPr>
        <xdr:cNvPr id="205" name="n_1mainValue【体育館・プール】&#10;有形固定資産減価償却率"/>
        <xdr:cNvSpPr txBox="1"/>
      </xdr:nvSpPr>
      <xdr:spPr>
        <a:xfrm>
          <a:off x="3582035" y="10420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92075</xdr:rowOff>
    </xdr:from>
    <xdr:ext cx="403225" cy="259080"/>
    <xdr:sp macro="" textlink="">
      <xdr:nvSpPr>
        <xdr:cNvPr id="206" name="n_2mainValue【体育館・プール】&#10;有形固定資産減価償却率"/>
        <xdr:cNvSpPr txBox="1"/>
      </xdr:nvSpPr>
      <xdr:spPr>
        <a:xfrm>
          <a:off x="2705735" y="103790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133350</xdr:rowOff>
    </xdr:from>
    <xdr:ext cx="403225" cy="257175"/>
    <xdr:sp macro="" textlink="">
      <xdr:nvSpPr>
        <xdr:cNvPr id="207" name="n_3mainValue【体育館・プール】&#10;有形固定資産減価償却率"/>
        <xdr:cNvSpPr txBox="1"/>
      </xdr:nvSpPr>
      <xdr:spPr>
        <a:xfrm>
          <a:off x="1816735" y="9734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86360</xdr:rowOff>
    </xdr:from>
    <xdr:ext cx="403225" cy="257175"/>
    <xdr:sp macro="" textlink="">
      <xdr:nvSpPr>
        <xdr:cNvPr id="208" name="n_4mainValue【体育館・プール】&#10;有形固定資産減価償却率"/>
        <xdr:cNvSpPr txBox="1"/>
      </xdr:nvSpPr>
      <xdr:spPr>
        <a:xfrm>
          <a:off x="927735" y="9687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7" name="テキスト ボックス 216"/>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9" name="直線コネクタ 21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220" name="テキスト ボックス 219"/>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1" name="直線コネクタ 22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222" name="テキスト ボックス 221"/>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3" name="直線コネクタ 22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224" name="テキスト ボックス 223"/>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5" name="直線コネクタ 22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226" name="テキスト ボックス 225"/>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7" name="直線コネクタ 22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228" name="テキスト ボックス 227"/>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9" name="直線コネクタ 22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230" name="テキスト ボックス 229"/>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32" name="テキスト ボックス 231"/>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74930</xdr:rowOff>
    </xdr:from>
    <xdr:to>
      <xdr:col>54</xdr:col>
      <xdr:colOff>189865</xdr:colOff>
      <xdr:row>64</xdr:row>
      <xdr:rowOff>88265</xdr:rowOff>
    </xdr:to>
    <xdr:cxnSp macro="">
      <xdr:nvCxnSpPr>
        <xdr:cNvPr id="234" name="直線コネクタ 233"/>
        <xdr:cNvCxnSpPr/>
      </xdr:nvCxnSpPr>
      <xdr:spPr>
        <a:xfrm flipV="1">
          <a:off x="10476865" y="967613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92075</xdr:rowOff>
    </xdr:from>
    <xdr:ext cx="469900" cy="259080"/>
    <xdr:sp macro="" textlink="">
      <xdr:nvSpPr>
        <xdr:cNvPr id="235" name="【体育館・プール】&#10;一人当たり面積最小値テキスト"/>
        <xdr:cNvSpPr txBox="1"/>
      </xdr:nvSpPr>
      <xdr:spPr>
        <a:xfrm>
          <a:off x="10515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88265</xdr:rowOff>
    </xdr:from>
    <xdr:to>
      <xdr:col>55</xdr:col>
      <xdr:colOff>88900</xdr:colOff>
      <xdr:row>64</xdr:row>
      <xdr:rowOff>88265</xdr:rowOff>
    </xdr:to>
    <xdr:cxnSp macro="">
      <xdr:nvCxnSpPr>
        <xdr:cNvPr id="236" name="直線コネクタ 235"/>
        <xdr:cNvCxnSpPr/>
      </xdr:nvCxnSpPr>
      <xdr:spPr>
        <a:xfrm>
          <a:off x="10388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21590</xdr:rowOff>
    </xdr:from>
    <xdr:ext cx="469900" cy="259080"/>
    <xdr:sp macro="" textlink="">
      <xdr:nvSpPr>
        <xdr:cNvPr id="237" name="【体育館・プール】&#10;一人当たり面積最大値テキスト"/>
        <xdr:cNvSpPr txBox="1"/>
      </xdr:nvSpPr>
      <xdr:spPr>
        <a:xfrm>
          <a:off x="10515600" y="945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74930</xdr:rowOff>
    </xdr:from>
    <xdr:to>
      <xdr:col>55</xdr:col>
      <xdr:colOff>88900</xdr:colOff>
      <xdr:row>56</xdr:row>
      <xdr:rowOff>74930</xdr:rowOff>
    </xdr:to>
    <xdr:cxnSp macro="">
      <xdr:nvCxnSpPr>
        <xdr:cNvPr id="238" name="直線コネクタ 237"/>
        <xdr:cNvCxnSpPr/>
      </xdr:nvCxnSpPr>
      <xdr:spPr>
        <a:xfrm>
          <a:off x="10388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1270</xdr:rowOff>
    </xdr:from>
    <xdr:ext cx="469900" cy="259080"/>
    <xdr:sp macro="" textlink="">
      <xdr:nvSpPr>
        <xdr:cNvPr id="239" name="【体育館・プール】&#10;一人当たり面積平均値テキスト"/>
        <xdr:cNvSpPr txBox="1"/>
      </xdr:nvSpPr>
      <xdr:spPr>
        <a:xfrm>
          <a:off x="10515600" y="10459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149860</xdr:rowOff>
    </xdr:from>
    <xdr:to>
      <xdr:col>55</xdr:col>
      <xdr:colOff>50800</xdr:colOff>
      <xdr:row>62</xdr:row>
      <xdr:rowOff>80010</xdr:rowOff>
    </xdr:to>
    <xdr:sp macro="" textlink="">
      <xdr:nvSpPr>
        <xdr:cNvPr id="240" name="フローチャート: 判断 239"/>
        <xdr:cNvSpPr/>
      </xdr:nvSpPr>
      <xdr:spPr>
        <a:xfrm>
          <a:off x="104267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135255</xdr:rowOff>
    </xdr:from>
    <xdr:to>
      <xdr:col>50</xdr:col>
      <xdr:colOff>165100</xdr:colOff>
      <xdr:row>62</xdr:row>
      <xdr:rowOff>65405</xdr:rowOff>
    </xdr:to>
    <xdr:sp macro="" textlink="">
      <xdr:nvSpPr>
        <xdr:cNvPr id="241" name="フローチャート: 判断 240"/>
        <xdr:cNvSpPr/>
      </xdr:nvSpPr>
      <xdr:spPr>
        <a:xfrm>
          <a:off x="9588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133985</xdr:rowOff>
    </xdr:from>
    <xdr:to>
      <xdr:col>46</xdr:col>
      <xdr:colOff>38100</xdr:colOff>
      <xdr:row>62</xdr:row>
      <xdr:rowOff>64135</xdr:rowOff>
    </xdr:to>
    <xdr:sp macro="" textlink="">
      <xdr:nvSpPr>
        <xdr:cNvPr id="242" name="フローチャート: 判断 241"/>
        <xdr:cNvSpPr/>
      </xdr:nvSpPr>
      <xdr:spPr>
        <a:xfrm>
          <a:off x="8699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102870</xdr:rowOff>
    </xdr:from>
    <xdr:to>
      <xdr:col>41</xdr:col>
      <xdr:colOff>101600</xdr:colOff>
      <xdr:row>62</xdr:row>
      <xdr:rowOff>33020</xdr:rowOff>
    </xdr:to>
    <xdr:sp macro="" textlink="">
      <xdr:nvSpPr>
        <xdr:cNvPr id="243" name="フローチャート: 判断 242"/>
        <xdr:cNvSpPr/>
      </xdr:nvSpPr>
      <xdr:spPr>
        <a:xfrm>
          <a:off x="78105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44" name="フローチャート: 判断 243"/>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5" name="テキスト ボックス 24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6" name="テキスト ボックス 245"/>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7" name="テキスト ボックス 246"/>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8" name="テキスト ボックス 247"/>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9" name="テキスト ボックス 248"/>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50" name="楕円 249"/>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110490</xdr:rowOff>
    </xdr:from>
    <xdr:ext cx="469900" cy="257175"/>
    <xdr:sp macro="" textlink="">
      <xdr:nvSpPr>
        <xdr:cNvPr id="251" name="【体育館・プール】&#10;一人当たり面積該当値テキスト"/>
        <xdr:cNvSpPr txBox="1"/>
      </xdr:nvSpPr>
      <xdr:spPr>
        <a:xfrm>
          <a:off x="10515600" y="107403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52" name="楕円 251"/>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11430</xdr:rowOff>
    </xdr:to>
    <xdr:cxnSp macro="">
      <xdr:nvCxnSpPr>
        <xdr:cNvPr id="253" name="直線コネクタ 252"/>
        <xdr:cNvCxnSpPr/>
      </xdr:nvCxnSpPr>
      <xdr:spPr>
        <a:xfrm>
          <a:off x="9639300" y="10812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54" name="楕円 253"/>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55" name="直線コネクタ 254"/>
        <xdr:cNvCxnSpPr/>
      </xdr:nvCxnSpPr>
      <xdr:spPr>
        <a:xfrm>
          <a:off x="8750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168275</xdr:rowOff>
    </xdr:from>
    <xdr:to>
      <xdr:col>41</xdr:col>
      <xdr:colOff>101600</xdr:colOff>
      <xdr:row>62</xdr:row>
      <xdr:rowOff>98425</xdr:rowOff>
    </xdr:to>
    <xdr:sp macro="" textlink="">
      <xdr:nvSpPr>
        <xdr:cNvPr id="256" name="楕円 255"/>
        <xdr:cNvSpPr/>
      </xdr:nvSpPr>
      <xdr:spPr>
        <a:xfrm>
          <a:off x="7810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47625</xdr:rowOff>
    </xdr:from>
    <xdr:to>
      <xdr:col>45</xdr:col>
      <xdr:colOff>177800</xdr:colOff>
      <xdr:row>63</xdr:row>
      <xdr:rowOff>11430</xdr:rowOff>
    </xdr:to>
    <xdr:cxnSp macro="">
      <xdr:nvCxnSpPr>
        <xdr:cNvPr id="257" name="直線コネクタ 256"/>
        <xdr:cNvCxnSpPr/>
      </xdr:nvCxnSpPr>
      <xdr:spPr>
        <a:xfrm>
          <a:off x="7861300" y="1067752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169545</xdr:rowOff>
    </xdr:from>
    <xdr:to>
      <xdr:col>36</xdr:col>
      <xdr:colOff>165100</xdr:colOff>
      <xdr:row>62</xdr:row>
      <xdr:rowOff>99695</xdr:rowOff>
    </xdr:to>
    <xdr:sp macro="" textlink="">
      <xdr:nvSpPr>
        <xdr:cNvPr id="258" name="楕円 257"/>
        <xdr:cNvSpPr/>
      </xdr:nvSpPr>
      <xdr:spPr>
        <a:xfrm>
          <a:off x="6921500" y="106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47625</xdr:rowOff>
    </xdr:from>
    <xdr:to>
      <xdr:col>41</xdr:col>
      <xdr:colOff>50800</xdr:colOff>
      <xdr:row>62</xdr:row>
      <xdr:rowOff>48895</xdr:rowOff>
    </xdr:to>
    <xdr:cxnSp macro="">
      <xdr:nvCxnSpPr>
        <xdr:cNvPr id="259" name="直線コネクタ 258"/>
        <xdr:cNvCxnSpPr/>
      </xdr:nvCxnSpPr>
      <xdr:spPr>
        <a:xfrm flipV="1">
          <a:off x="6972300" y="106775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81915</xdr:rowOff>
    </xdr:from>
    <xdr:ext cx="469900" cy="259080"/>
    <xdr:sp macro="" textlink="">
      <xdr:nvSpPr>
        <xdr:cNvPr id="260" name="n_1aveValue【体育館・プール】&#10;一人当たり面積"/>
        <xdr:cNvSpPr txBox="1"/>
      </xdr:nvSpPr>
      <xdr:spPr>
        <a:xfrm>
          <a:off x="9391650" y="10368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80645</xdr:rowOff>
    </xdr:from>
    <xdr:ext cx="467995" cy="259080"/>
    <xdr:sp macro="" textlink="">
      <xdr:nvSpPr>
        <xdr:cNvPr id="261" name="n_2aveValue【体育館・プール】&#10;一人当たり面積"/>
        <xdr:cNvSpPr txBox="1"/>
      </xdr:nvSpPr>
      <xdr:spPr>
        <a:xfrm>
          <a:off x="8515350" y="10367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49530</xdr:rowOff>
    </xdr:from>
    <xdr:ext cx="467995" cy="259080"/>
    <xdr:sp macro="" textlink="">
      <xdr:nvSpPr>
        <xdr:cNvPr id="262" name="n_3aveValue【体育館・プール】&#10;一人当たり面積"/>
        <xdr:cNvSpPr txBox="1"/>
      </xdr:nvSpPr>
      <xdr:spPr>
        <a:xfrm>
          <a:off x="7626350" y="10336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113030</xdr:rowOff>
    </xdr:from>
    <xdr:ext cx="467995" cy="259080"/>
    <xdr:sp macro="" textlink="">
      <xdr:nvSpPr>
        <xdr:cNvPr id="263" name="n_4aveValue【体育館・プール】&#10;一人当たり面積"/>
        <xdr:cNvSpPr txBox="1"/>
      </xdr:nvSpPr>
      <xdr:spPr>
        <a:xfrm>
          <a:off x="6737350" y="10400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53340</xdr:rowOff>
    </xdr:from>
    <xdr:ext cx="469900" cy="257175"/>
    <xdr:sp macro="" textlink="">
      <xdr:nvSpPr>
        <xdr:cNvPr id="264" name="n_1mainValue【体育館・プール】&#10;一人当たり面積"/>
        <xdr:cNvSpPr txBox="1"/>
      </xdr:nvSpPr>
      <xdr:spPr>
        <a:xfrm>
          <a:off x="9391650" y="108546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53340</xdr:rowOff>
    </xdr:from>
    <xdr:ext cx="467995" cy="257175"/>
    <xdr:sp macro="" textlink="">
      <xdr:nvSpPr>
        <xdr:cNvPr id="265" name="n_2mainValue【体育館・プール】&#10;一人当たり面積"/>
        <xdr:cNvSpPr txBox="1"/>
      </xdr:nvSpPr>
      <xdr:spPr>
        <a:xfrm>
          <a:off x="8515350" y="10854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89535</xdr:rowOff>
    </xdr:from>
    <xdr:ext cx="467995" cy="257175"/>
    <xdr:sp macro="" textlink="">
      <xdr:nvSpPr>
        <xdr:cNvPr id="266" name="n_3mainValue【体育館・プール】&#10;一人当たり面積"/>
        <xdr:cNvSpPr txBox="1"/>
      </xdr:nvSpPr>
      <xdr:spPr>
        <a:xfrm>
          <a:off x="7626350" y="107194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90805</xdr:rowOff>
    </xdr:from>
    <xdr:ext cx="467995" cy="258445"/>
    <xdr:sp macro="" textlink="">
      <xdr:nvSpPr>
        <xdr:cNvPr id="267" name="n_4mainValue【体育館・プール】&#10;一人当たり面積"/>
        <xdr:cNvSpPr txBox="1"/>
      </xdr:nvSpPr>
      <xdr:spPr>
        <a:xfrm>
          <a:off x="6737350" y="107207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6" name="テキスト ボックス 275"/>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8" name="テキスト ボックス 277"/>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80" name="テキスト ボックス 279"/>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6" name="テキスト ボックス 285"/>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90" name="テキスト ボックス 289"/>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110490</xdr:rowOff>
    </xdr:from>
    <xdr:ext cx="405130" cy="257175"/>
    <xdr:sp macro="" textlink="">
      <xdr:nvSpPr>
        <xdr:cNvPr id="293" name="【福祉施設】&#10;有形固定資産減価償却率最小値テキスト"/>
        <xdr:cNvSpPr txBox="1"/>
      </xdr:nvSpPr>
      <xdr:spPr>
        <a:xfrm>
          <a:off x="4673600" y="14855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1905</xdr:rowOff>
    </xdr:from>
    <xdr:ext cx="405130" cy="259080"/>
    <xdr:sp macro="" textlink="">
      <xdr:nvSpPr>
        <xdr:cNvPr id="295" name="【福祉施設】&#10;有形固定資産減価償却率最大値テキスト"/>
        <xdr:cNvSpPr txBox="1"/>
      </xdr:nvSpPr>
      <xdr:spPr>
        <a:xfrm>
          <a:off x="4673600" y="13032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92075</xdr:rowOff>
    </xdr:from>
    <xdr:ext cx="405130" cy="259080"/>
    <xdr:sp macro="" textlink="">
      <xdr:nvSpPr>
        <xdr:cNvPr id="297" name="【福祉施設】&#10;有形固定資産減価償却率平均値テキスト"/>
        <xdr:cNvSpPr txBox="1"/>
      </xdr:nvSpPr>
      <xdr:spPr>
        <a:xfrm>
          <a:off x="4673600" y="138080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69215</xdr:rowOff>
    </xdr:from>
    <xdr:to>
      <xdr:col>24</xdr:col>
      <xdr:colOff>114300</xdr:colOff>
      <xdr:row>81</xdr:row>
      <xdr:rowOff>170815</xdr:rowOff>
    </xdr:to>
    <xdr:sp macro="" textlink="">
      <xdr:nvSpPr>
        <xdr:cNvPr id="298" name="フローチャート: 判断 297"/>
        <xdr:cNvSpPr/>
      </xdr:nvSpPr>
      <xdr:spPr>
        <a:xfrm>
          <a:off x="45847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19685</xdr:rowOff>
    </xdr:from>
    <xdr:to>
      <xdr:col>15</xdr:col>
      <xdr:colOff>101600</xdr:colOff>
      <xdr:row>81</xdr:row>
      <xdr:rowOff>121285</xdr:rowOff>
    </xdr:to>
    <xdr:sp macro="" textlink="">
      <xdr:nvSpPr>
        <xdr:cNvPr id="300" name="フローチャート: 判断 299"/>
        <xdr:cNvSpPr/>
      </xdr:nvSpPr>
      <xdr:spPr>
        <a:xfrm>
          <a:off x="2857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xdr:rowOff>
    </xdr:from>
    <xdr:to>
      <xdr:col>10</xdr:col>
      <xdr:colOff>165100</xdr:colOff>
      <xdr:row>81</xdr:row>
      <xdr:rowOff>102235</xdr:rowOff>
    </xdr:to>
    <xdr:sp macro="" textlink="">
      <xdr:nvSpPr>
        <xdr:cNvPr id="301" name="フローチャート: 判断 300"/>
        <xdr:cNvSpPr/>
      </xdr:nvSpPr>
      <xdr:spPr>
        <a:xfrm>
          <a:off x="19685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302" name="フローチャート: 判断 30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86</xdr:row>
      <xdr:rowOff>55880</xdr:rowOff>
    </xdr:from>
    <xdr:to>
      <xdr:col>24</xdr:col>
      <xdr:colOff>114300</xdr:colOff>
      <xdr:row>86</xdr:row>
      <xdr:rowOff>157480</xdr:rowOff>
    </xdr:to>
    <xdr:sp macro="" textlink="">
      <xdr:nvSpPr>
        <xdr:cNvPr id="308" name="楕円 307"/>
        <xdr:cNvSpPr/>
      </xdr:nvSpPr>
      <xdr:spPr>
        <a:xfrm>
          <a:off x="4584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142240</xdr:rowOff>
    </xdr:from>
    <xdr:ext cx="405130" cy="259080"/>
    <xdr:sp macro="" textlink="">
      <xdr:nvSpPr>
        <xdr:cNvPr id="309" name="【福祉施設】&#10;有形固定資産減価償却率該当値テキスト"/>
        <xdr:cNvSpPr txBox="1"/>
      </xdr:nvSpPr>
      <xdr:spPr>
        <a:xfrm>
          <a:off x="4673600" y="14715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33020</xdr:rowOff>
    </xdr:from>
    <xdr:to>
      <xdr:col>20</xdr:col>
      <xdr:colOff>38100</xdr:colOff>
      <xdr:row>86</xdr:row>
      <xdr:rowOff>134620</xdr:rowOff>
    </xdr:to>
    <xdr:sp macro="" textlink="">
      <xdr:nvSpPr>
        <xdr:cNvPr id="310" name="楕円 309"/>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83820</xdr:rowOff>
    </xdr:from>
    <xdr:to>
      <xdr:col>24</xdr:col>
      <xdr:colOff>63500</xdr:colOff>
      <xdr:row>86</xdr:row>
      <xdr:rowOff>106680</xdr:rowOff>
    </xdr:to>
    <xdr:cxnSp macro="">
      <xdr:nvCxnSpPr>
        <xdr:cNvPr id="311" name="直線コネクタ 310"/>
        <xdr:cNvCxnSpPr/>
      </xdr:nvCxnSpPr>
      <xdr:spPr>
        <a:xfrm>
          <a:off x="3797300" y="148285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12065</xdr:rowOff>
    </xdr:from>
    <xdr:to>
      <xdr:col>15</xdr:col>
      <xdr:colOff>101600</xdr:colOff>
      <xdr:row>86</xdr:row>
      <xdr:rowOff>113665</xdr:rowOff>
    </xdr:to>
    <xdr:sp macro="" textlink="">
      <xdr:nvSpPr>
        <xdr:cNvPr id="312" name="楕円 311"/>
        <xdr:cNvSpPr/>
      </xdr:nvSpPr>
      <xdr:spPr>
        <a:xfrm>
          <a:off x="28575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63500</xdr:rowOff>
    </xdr:from>
    <xdr:to>
      <xdr:col>19</xdr:col>
      <xdr:colOff>177800</xdr:colOff>
      <xdr:row>86</xdr:row>
      <xdr:rowOff>83820</xdr:rowOff>
    </xdr:to>
    <xdr:cxnSp macro="">
      <xdr:nvCxnSpPr>
        <xdr:cNvPr id="313" name="直線コネクタ 312"/>
        <xdr:cNvCxnSpPr/>
      </xdr:nvCxnSpPr>
      <xdr:spPr>
        <a:xfrm>
          <a:off x="2908300" y="148082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13970</xdr:rowOff>
    </xdr:from>
    <xdr:to>
      <xdr:col>10</xdr:col>
      <xdr:colOff>165100</xdr:colOff>
      <xdr:row>86</xdr:row>
      <xdr:rowOff>115570</xdr:rowOff>
    </xdr:to>
    <xdr:sp macro="" textlink="">
      <xdr:nvSpPr>
        <xdr:cNvPr id="314" name="楕円 313"/>
        <xdr:cNvSpPr/>
      </xdr:nvSpPr>
      <xdr:spPr>
        <a:xfrm>
          <a:off x="196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63500</xdr:rowOff>
    </xdr:from>
    <xdr:to>
      <xdr:col>15</xdr:col>
      <xdr:colOff>50800</xdr:colOff>
      <xdr:row>86</xdr:row>
      <xdr:rowOff>64770</xdr:rowOff>
    </xdr:to>
    <xdr:cxnSp macro="">
      <xdr:nvCxnSpPr>
        <xdr:cNvPr id="315" name="直線コネクタ 314"/>
        <xdr:cNvCxnSpPr/>
      </xdr:nvCxnSpPr>
      <xdr:spPr>
        <a:xfrm flipV="1">
          <a:off x="2019300" y="14808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53975</xdr:rowOff>
    </xdr:from>
    <xdr:to>
      <xdr:col>6</xdr:col>
      <xdr:colOff>38100</xdr:colOff>
      <xdr:row>85</xdr:row>
      <xdr:rowOff>155575</xdr:rowOff>
    </xdr:to>
    <xdr:sp macro="" textlink="">
      <xdr:nvSpPr>
        <xdr:cNvPr id="316" name="楕円 315"/>
        <xdr:cNvSpPr/>
      </xdr:nvSpPr>
      <xdr:spPr>
        <a:xfrm>
          <a:off x="1079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104775</xdr:rowOff>
    </xdr:from>
    <xdr:to>
      <xdr:col>10</xdr:col>
      <xdr:colOff>114300</xdr:colOff>
      <xdr:row>86</xdr:row>
      <xdr:rowOff>64770</xdr:rowOff>
    </xdr:to>
    <xdr:cxnSp macro="">
      <xdr:nvCxnSpPr>
        <xdr:cNvPr id="317" name="直線コネクタ 316"/>
        <xdr:cNvCxnSpPr/>
      </xdr:nvCxnSpPr>
      <xdr:spPr>
        <a:xfrm>
          <a:off x="1130300" y="1467802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27305</xdr:rowOff>
    </xdr:from>
    <xdr:ext cx="405130" cy="259080"/>
    <xdr:sp macro="" textlink="">
      <xdr:nvSpPr>
        <xdr:cNvPr id="318" name="n_1aveValue【福祉施設】&#10;有形固定資産減価償却率"/>
        <xdr:cNvSpPr txBox="1"/>
      </xdr:nvSpPr>
      <xdr:spPr>
        <a:xfrm>
          <a:off x="3582035" y="1374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137795</xdr:rowOff>
    </xdr:from>
    <xdr:ext cx="403225" cy="259080"/>
    <xdr:sp macro="" textlink="">
      <xdr:nvSpPr>
        <xdr:cNvPr id="319" name="n_2aveValue【福祉施設】&#10;有形固定資産減価償却率"/>
        <xdr:cNvSpPr txBox="1"/>
      </xdr:nvSpPr>
      <xdr:spPr>
        <a:xfrm>
          <a:off x="2705735" y="1368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118745</xdr:rowOff>
    </xdr:from>
    <xdr:ext cx="403225" cy="259080"/>
    <xdr:sp macro="" textlink="">
      <xdr:nvSpPr>
        <xdr:cNvPr id="320" name="n_3aveValue【福祉施設】&#10;有形固定資産減価償却率"/>
        <xdr:cNvSpPr txBox="1"/>
      </xdr:nvSpPr>
      <xdr:spPr>
        <a:xfrm>
          <a:off x="1816735" y="13663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170180</xdr:rowOff>
    </xdr:from>
    <xdr:ext cx="403225" cy="259080"/>
    <xdr:sp macro="" textlink="">
      <xdr:nvSpPr>
        <xdr:cNvPr id="321" name="n_4aveValue【福祉施設】&#10;有形固定資産減価償却率"/>
        <xdr:cNvSpPr txBox="1"/>
      </xdr:nvSpPr>
      <xdr:spPr>
        <a:xfrm>
          <a:off x="927735" y="13714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125730</xdr:rowOff>
    </xdr:from>
    <xdr:ext cx="405130" cy="259080"/>
    <xdr:sp macro="" textlink="">
      <xdr:nvSpPr>
        <xdr:cNvPr id="322" name="n_1mainValue【福祉施設】&#10;有形固定資産減価償却率"/>
        <xdr:cNvSpPr txBox="1"/>
      </xdr:nvSpPr>
      <xdr:spPr>
        <a:xfrm>
          <a:off x="3582035" y="1487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104775</xdr:rowOff>
    </xdr:from>
    <xdr:ext cx="403225" cy="259080"/>
    <xdr:sp macro="" textlink="">
      <xdr:nvSpPr>
        <xdr:cNvPr id="323" name="n_2mainValue【福祉施設】&#10;有形固定資産減価償却率"/>
        <xdr:cNvSpPr txBox="1"/>
      </xdr:nvSpPr>
      <xdr:spPr>
        <a:xfrm>
          <a:off x="2705735" y="14849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106680</xdr:rowOff>
    </xdr:from>
    <xdr:ext cx="403225" cy="259080"/>
    <xdr:sp macro="" textlink="">
      <xdr:nvSpPr>
        <xdr:cNvPr id="324" name="n_3mainValue【福祉施設】&#10;有形固定資産減価償却率"/>
        <xdr:cNvSpPr txBox="1"/>
      </xdr:nvSpPr>
      <xdr:spPr>
        <a:xfrm>
          <a:off x="1816735" y="14851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146685</xdr:rowOff>
    </xdr:from>
    <xdr:ext cx="403225" cy="257175"/>
    <xdr:sp macro="" textlink="">
      <xdr:nvSpPr>
        <xdr:cNvPr id="325" name="n_4mainValue【福祉施設】&#10;有形固定資産減価償却率"/>
        <xdr:cNvSpPr txBox="1"/>
      </xdr:nvSpPr>
      <xdr:spPr>
        <a:xfrm>
          <a:off x="927735" y="14719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4" name="テキスト ボックス 333"/>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6" name="直線コネクタ 33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337" name="テキスト ボックス 336"/>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8" name="直線コネクタ 33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339" name="テキスト ボックス 338"/>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40" name="直線コネクタ 33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341" name="テキスト ボックス 340"/>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42" name="直線コネクタ 34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343" name="テキスト ボックス 342"/>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4" name="直線コネクタ 34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345" name="テキスト ボックス 344"/>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6" name="直線コネクタ 34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5455" cy="259080"/>
    <xdr:sp macro="" textlink="">
      <xdr:nvSpPr>
        <xdr:cNvPr id="347" name="テキスト ボックス 346"/>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9" name="テキスト ボックス 34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158750</xdr:rowOff>
    </xdr:to>
    <xdr:cxnSp macro="">
      <xdr:nvCxnSpPr>
        <xdr:cNvPr id="351" name="直線コネクタ 350"/>
        <xdr:cNvCxnSpPr/>
      </xdr:nvCxnSpPr>
      <xdr:spPr>
        <a:xfrm flipV="1">
          <a:off x="10476865" y="1336548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162560</xdr:rowOff>
    </xdr:from>
    <xdr:ext cx="469900" cy="259080"/>
    <xdr:sp macro="" textlink="">
      <xdr:nvSpPr>
        <xdr:cNvPr id="352" name="【福祉施設】&#10;一人当たり面積最小値テキスト"/>
        <xdr:cNvSpPr txBox="1"/>
      </xdr:nvSpPr>
      <xdr:spPr>
        <a:xfrm>
          <a:off x="1051560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158750</xdr:rowOff>
    </xdr:from>
    <xdr:to>
      <xdr:col>55</xdr:col>
      <xdr:colOff>88900</xdr:colOff>
      <xdr:row>86</xdr:row>
      <xdr:rowOff>158750</xdr:rowOff>
    </xdr:to>
    <xdr:cxnSp macro="">
      <xdr:nvCxnSpPr>
        <xdr:cNvPr id="353" name="直線コネクタ 352"/>
        <xdr:cNvCxnSpPr/>
      </xdr:nvCxnSpPr>
      <xdr:spPr>
        <a:xfrm>
          <a:off x="103886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110490</xdr:rowOff>
    </xdr:from>
    <xdr:ext cx="469900" cy="257175"/>
    <xdr:sp macro="" textlink="">
      <xdr:nvSpPr>
        <xdr:cNvPr id="354" name="【福祉施設】&#10;一人当たり面積最大値テキスト"/>
        <xdr:cNvSpPr txBox="1"/>
      </xdr:nvSpPr>
      <xdr:spPr>
        <a:xfrm>
          <a:off x="10515600" y="131406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0.474</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65405</xdr:rowOff>
    </xdr:from>
    <xdr:ext cx="469900" cy="257175"/>
    <xdr:sp macro="" textlink="">
      <xdr:nvSpPr>
        <xdr:cNvPr id="356" name="【福祉施設】&#10;一人当たり面積平均値テキスト"/>
        <xdr:cNvSpPr txBox="1"/>
      </xdr:nvSpPr>
      <xdr:spPr>
        <a:xfrm>
          <a:off x="10515600" y="1429575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42545</xdr:rowOff>
    </xdr:from>
    <xdr:to>
      <xdr:col>55</xdr:col>
      <xdr:colOff>50800</xdr:colOff>
      <xdr:row>84</xdr:row>
      <xdr:rowOff>144145</xdr:rowOff>
    </xdr:to>
    <xdr:sp macro="" textlink="">
      <xdr:nvSpPr>
        <xdr:cNvPr id="357" name="フローチャート: 判断 356"/>
        <xdr:cNvSpPr/>
      </xdr:nvSpPr>
      <xdr:spPr>
        <a:xfrm>
          <a:off x="104267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16510</xdr:rowOff>
    </xdr:from>
    <xdr:to>
      <xdr:col>46</xdr:col>
      <xdr:colOff>38100</xdr:colOff>
      <xdr:row>84</xdr:row>
      <xdr:rowOff>118110</xdr:rowOff>
    </xdr:to>
    <xdr:sp macro="" textlink="">
      <xdr:nvSpPr>
        <xdr:cNvPr id="359" name="フローチャート: 判断 358"/>
        <xdr:cNvSpPr/>
      </xdr:nvSpPr>
      <xdr:spPr>
        <a:xfrm>
          <a:off x="8699500" y="1441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96520</xdr:rowOff>
    </xdr:from>
    <xdr:to>
      <xdr:col>41</xdr:col>
      <xdr:colOff>101600</xdr:colOff>
      <xdr:row>84</xdr:row>
      <xdr:rowOff>26670</xdr:rowOff>
    </xdr:to>
    <xdr:sp macro="" textlink="">
      <xdr:nvSpPr>
        <xdr:cNvPr id="360" name="フローチャート: 判断 359"/>
        <xdr:cNvSpPr/>
      </xdr:nvSpPr>
      <xdr:spPr>
        <a:xfrm>
          <a:off x="7810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65405</xdr:rowOff>
    </xdr:from>
    <xdr:to>
      <xdr:col>36</xdr:col>
      <xdr:colOff>165100</xdr:colOff>
      <xdr:row>84</xdr:row>
      <xdr:rowOff>167005</xdr:rowOff>
    </xdr:to>
    <xdr:sp macro="" textlink="">
      <xdr:nvSpPr>
        <xdr:cNvPr id="361" name="フローチャート: 判断 360"/>
        <xdr:cNvSpPr/>
      </xdr:nvSpPr>
      <xdr:spPr>
        <a:xfrm>
          <a:off x="6921500" y="1446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2" name="テキスト ボックス 36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3" name="テキスト ボックス 36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4" name="テキスト ボックス 36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5" name="テキスト ボックス 36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6" name="テキスト ボックス 36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16510</xdr:rowOff>
    </xdr:from>
    <xdr:to>
      <xdr:col>55</xdr:col>
      <xdr:colOff>50800</xdr:colOff>
      <xdr:row>86</xdr:row>
      <xdr:rowOff>118110</xdr:rowOff>
    </xdr:to>
    <xdr:sp macro="" textlink="">
      <xdr:nvSpPr>
        <xdr:cNvPr id="367" name="楕円 366"/>
        <xdr:cNvSpPr/>
      </xdr:nvSpPr>
      <xdr:spPr>
        <a:xfrm>
          <a:off x="104267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102870</xdr:rowOff>
    </xdr:from>
    <xdr:ext cx="469900" cy="259080"/>
    <xdr:sp macro="" textlink="">
      <xdr:nvSpPr>
        <xdr:cNvPr id="368" name="【福祉施設】&#10;一人当たり面積該当値テキスト"/>
        <xdr:cNvSpPr txBox="1"/>
      </xdr:nvSpPr>
      <xdr:spPr>
        <a:xfrm>
          <a:off x="10515600" y="1467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16510</xdr:rowOff>
    </xdr:from>
    <xdr:to>
      <xdr:col>50</xdr:col>
      <xdr:colOff>165100</xdr:colOff>
      <xdr:row>86</xdr:row>
      <xdr:rowOff>118110</xdr:rowOff>
    </xdr:to>
    <xdr:sp macro="" textlink="">
      <xdr:nvSpPr>
        <xdr:cNvPr id="369" name="楕円 368"/>
        <xdr:cNvSpPr/>
      </xdr:nvSpPr>
      <xdr:spPr>
        <a:xfrm>
          <a:off x="9588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67310</xdr:rowOff>
    </xdr:from>
    <xdr:to>
      <xdr:col>55</xdr:col>
      <xdr:colOff>0</xdr:colOff>
      <xdr:row>86</xdr:row>
      <xdr:rowOff>67310</xdr:rowOff>
    </xdr:to>
    <xdr:cxnSp macro="">
      <xdr:nvCxnSpPr>
        <xdr:cNvPr id="370" name="直線コネクタ 369"/>
        <xdr:cNvCxnSpPr/>
      </xdr:nvCxnSpPr>
      <xdr:spPr>
        <a:xfrm>
          <a:off x="9639300" y="1481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16510</xdr:rowOff>
    </xdr:from>
    <xdr:to>
      <xdr:col>46</xdr:col>
      <xdr:colOff>38100</xdr:colOff>
      <xdr:row>86</xdr:row>
      <xdr:rowOff>118110</xdr:rowOff>
    </xdr:to>
    <xdr:sp macro="" textlink="">
      <xdr:nvSpPr>
        <xdr:cNvPr id="371" name="楕円 370"/>
        <xdr:cNvSpPr/>
      </xdr:nvSpPr>
      <xdr:spPr>
        <a:xfrm>
          <a:off x="8699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67310</xdr:rowOff>
    </xdr:from>
    <xdr:to>
      <xdr:col>50</xdr:col>
      <xdr:colOff>114300</xdr:colOff>
      <xdr:row>86</xdr:row>
      <xdr:rowOff>67310</xdr:rowOff>
    </xdr:to>
    <xdr:cxnSp macro="">
      <xdr:nvCxnSpPr>
        <xdr:cNvPr id="372" name="直線コネクタ 371"/>
        <xdr:cNvCxnSpPr/>
      </xdr:nvCxnSpPr>
      <xdr:spPr>
        <a:xfrm>
          <a:off x="8750300" y="1481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16510</xdr:rowOff>
    </xdr:from>
    <xdr:to>
      <xdr:col>41</xdr:col>
      <xdr:colOff>101600</xdr:colOff>
      <xdr:row>86</xdr:row>
      <xdr:rowOff>118110</xdr:rowOff>
    </xdr:to>
    <xdr:sp macro="" textlink="">
      <xdr:nvSpPr>
        <xdr:cNvPr id="373" name="楕円 372"/>
        <xdr:cNvSpPr/>
      </xdr:nvSpPr>
      <xdr:spPr>
        <a:xfrm>
          <a:off x="7810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67310</xdr:rowOff>
    </xdr:from>
    <xdr:to>
      <xdr:col>45</xdr:col>
      <xdr:colOff>177800</xdr:colOff>
      <xdr:row>86</xdr:row>
      <xdr:rowOff>67310</xdr:rowOff>
    </xdr:to>
    <xdr:cxnSp macro="">
      <xdr:nvCxnSpPr>
        <xdr:cNvPr id="374" name="直線コネクタ 373"/>
        <xdr:cNvCxnSpPr/>
      </xdr:nvCxnSpPr>
      <xdr:spPr>
        <a:xfrm>
          <a:off x="7861300" y="1481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16510</xdr:rowOff>
    </xdr:from>
    <xdr:to>
      <xdr:col>36</xdr:col>
      <xdr:colOff>165100</xdr:colOff>
      <xdr:row>86</xdr:row>
      <xdr:rowOff>118110</xdr:rowOff>
    </xdr:to>
    <xdr:sp macro="" textlink="">
      <xdr:nvSpPr>
        <xdr:cNvPr id="375" name="楕円 374"/>
        <xdr:cNvSpPr/>
      </xdr:nvSpPr>
      <xdr:spPr>
        <a:xfrm>
          <a:off x="6921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67310</xdr:rowOff>
    </xdr:from>
    <xdr:to>
      <xdr:col>41</xdr:col>
      <xdr:colOff>50800</xdr:colOff>
      <xdr:row>86</xdr:row>
      <xdr:rowOff>67310</xdr:rowOff>
    </xdr:to>
    <xdr:cxnSp macro="">
      <xdr:nvCxnSpPr>
        <xdr:cNvPr id="376" name="直線コネクタ 375"/>
        <xdr:cNvCxnSpPr/>
      </xdr:nvCxnSpPr>
      <xdr:spPr>
        <a:xfrm>
          <a:off x="6972300" y="1481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151130</xdr:rowOff>
    </xdr:from>
    <xdr:ext cx="469900" cy="259080"/>
    <xdr:sp macro="" textlink="">
      <xdr:nvSpPr>
        <xdr:cNvPr id="377" name="n_1aveValue【福祉施設】&#10;一人当たり面積"/>
        <xdr:cNvSpPr txBox="1"/>
      </xdr:nvSpPr>
      <xdr:spPr>
        <a:xfrm>
          <a:off x="9391650" y="14210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134620</xdr:rowOff>
    </xdr:from>
    <xdr:ext cx="467995" cy="257175"/>
    <xdr:sp macro="" textlink="">
      <xdr:nvSpPr>
        <xdr:cNvPr id="378" name="n_2aveValue【福祉施設】&#10;一人当たり面積"/>
        <xdr:cNvSpPr txBox="1"/>
      </xdr:nvSpPr>
      <xdr:spPr>
        <a:xfrm>
          <a:off x="8515350" y="14193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43180</xdr:rowOff>
    </xdr:from>
    <xdr:ext cx="467995" cy="257175"/>
    <xdr:sp macro="" textlink="">
      <xdr:nvSpPr>
        <xdr:cNvPr id="379" name="n_3aveValue【福祉施設】&#10;一人当たり面積"/>
        <xdr:cNvSpPr txBox="1"/>
      </xdr:nvSpPr>
      <xdr:spPr>
        <a:xfrm>
          <a:off x="7626350" y="141020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12065</xdr:rowOff>
    </xdr:from>
    <xdr:ext cx="467995" cy="259080"/>
    <xdr:sp macro="" textlink="">
      <xdr:nvSpPr>
        <xdr:cNvPr id="380" name="n_4aveValue【福祉施設】&#10;一人当たり面積"/>
        <xdr:cNvSpPr txBox="1"/>
      </xdr:nvSpPr>
      <xdr:spPr>
        <a:xfrm>
          <a:off x="6737350" y="14242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109220</xdr:rowOff>
    </xdr:from>
    <xdr:ext cx="469900" cy="257175"/>
    <xdr:sp macro="" textlink="">
      <xdr:nvSpPr>
        <xdr:cNvPr id="381" name="n_1mainValue【福祉施設】&#10;一人当たり面積"/>
        <xdr:cNvSpPr txBox="1"/>
      </xdr:nvSpPr>
      <xdr:spPr>
        <a:xfrm>
          <a:off x="9391650" y="14853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109220</xdr:rowOff>
    </xdr:from>
    <xdr:ext cx="467995" cy="257175"/>
    <xdr:sp macro="" textlink="">
      <xdr:nvSpPr>
        <xdr:cNvPr id="382" name="n_2mainValue【福祉施設】&#10;一人当たり面積"/>
        <xdr:cNvSpPr txBox="1"/>
      </xdr:nvSpPr>
      <xdr:spPr>
        <a:xfrm>
          <a:off x="8515350" y="14853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109220</xdr:rowOff>
    </xdr:from>
    <xdr:ext cx="467995" cy="257175"/>
    <xdr:sp macro="" textlink="">
      <xdr:nvSpPr>
        <xdr:cNvPr id="383" name="n_3mainValue【福祉施設】&#10;一人当たり面積"/>
        <xdr:cNvSpPr txBox="1"/>
      </xdr:nvSpPr>
      <xdr:spPr>
        <a:xfrm>
          <a:off x="7626350" y="14853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109220</xdr:rowOff>
    </xdr:from>
    <xdr:ext cx="467995" cy="257175"/>
    <xdr:sp macro="" textlink="">
      <xdr:nvSpPr>
        <xdr:cNvPr id="384" name="n_4mainValue【福祉施設】&#10;一人当たり面積"/>
        <xdr:cNvSpPr txBox="1"/>
      </xdr:nvSpPr>
      <xdr:spPr>
        <a:xfrm>
          <a:off x="6737350" y="14853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25" name="テキスト ボックス 424"/>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427" name="テキスト ボックス 426"/>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28" name="直線コネクタ 42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429" name="テキスト ボックス 428"/>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30" name="直線コネクタ 42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31" name="テキスト ボックス 43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32" name="直線コネクタ 43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33" name="テキスト ボックス 432"/>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34" name="直線コネクタ 43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35" name="テキスト ボックス 43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36" name="直線コネクタ 43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37" name="テキスト ボックス 436"/>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38" name="直線コネクタ 43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439" name="テキスト ボックス 438"/>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168275</xdr:rowOff>
    </xdr:to>
    <xdr:cxnSp macro="">
      <xdr:nvCxnSpPr>
        <xdr:cNvPr id="442" name="直線コネクタ 441"/>
        <xdr:cNvCxnSpPr/>
      </xdr:nvCxnSpPr>
      <xdr:spPr>
        <a:xfrm flipV="1">
          <a:off x="16318865" y="947039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635</xdr:rowOff>
    </xdr:from>
    <xdr:ext cx="405130" cy="259080"/>
    <xdr:sp macro="" textlink="">
      <xdr:nvSpPr>
        <xdr:cNvPr id="443" name="【保健センター・保健所】&#10;有形固定資産減価償却率最小値テキスト"/>
        <xdr:cNvSpPr txBox="1"/>
      </xdr:nvSpPr>
      <xdr:spPr>
        <a:xfrm>
          <a:off x="16357600" y="10973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168275</xdr:rowOff>
    </xdr:from>
    <xdr:to>
      <xdr:col>86</xdr:col>
      <xdr:colOff>25400</xdr:colOff>
      <xdr:row>63</xdr:row>
      <xdr:rowOff>168275</xdr:rowOff>
    </xdr:to>
    <xdr:cxnSp macro="">
      <xdr:nvCxnSpPr>
        <xdr:cNvPr id="444" name="直線コネクタ 443"/>
        <xdr:cNvCxnSpPr/>
      </xdr:nvCxnSpPr>
      <xdr:spPr>
        <a:xfrm>
          <a:off x="16230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445"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446" name="直線コネクタ 445"/>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64770</xdr:rowOff>
    </xdr:from>
    <xdr:ext cx="405130" cy="257175"/>
    <xdr:sp macro="" textlink="">
      <xdr:nvSpPr>
        <xdr:cNvPr id="447" name="【保健センター・保健所】&#10;有形固定資産減価償却率平均値テキスト"/>
        <xdr:cNvSpPr txBox="1"/>
      </xdr:nvSpPr>
      <xdr:spPr>
        <a:xfrm>
          <a:off x="16357600" y="101803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48" name="フローチャート: 判断 447"/>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49" name="フローチャート: 判断 448"/>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450" name="フローチャート: 判断 449"/>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51" name="フローチャート: 判断 450"/>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4445</xdr:rowOff>
    </xdr:from>
    <xdr:to>
      <xdr:col>67</xdr:col>
      <xdr:colOff>101600</xdr:colOff>
      <xdr:row>59</xdr:row>
      <xdr:rowOff>106045</xdr:rowOff>
    </xdr:to>
    <xdr:sp macro="" textlink="">
      <xdr:nvSpPr>
        <xdr:cNvPr id="452" name="フローチャート: 判断 451"/>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53" name="テキスト ボックス 45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54" name="テキスト ボックス 45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55" name="テキスト ボックス 45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56" name="テキスト ボックス 45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57" name="テキスト ボックス 45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458" name="楕円 457"/>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88265</xdr:rowOff>
    </xdr:from>
    <xdr:ext cx="405130" cy="257175"/>
    <xdr:sp macro="" textlink="">
      <xdr:nvSpPr>
        <xdr:cNvPr id="459" name="【保健センター・保健所】&#10;有形固定資産減価償却率該当値テキスト"/>
        <xdr:cNvSpPr txBox="1"/>
      </xdr:nvSpPr>
      <xdr:spPr>
        <a:xfrm>
          <a:off x="16357600" y="10032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32385</xdr:rowOff>
    </xdr:from>
    <xdr:to>
      <xdr:col>81</xdr:col>
      <xdr:colOff>101600</xdr:colOff>
      <xdr:row>59</xdr:row>
      <xdr:rowOff>133985</xdr:rowOff>
    </xdr:to>
    <xdr:sp macro="" textlink="">
      <xdr:nvSpPr>
        <xdr:cNvPr id="460" name="楕円 459"/>
        <xdr:cNvSpPr/>
      </xdr:nvSpPr>
      <xdr:spPr>
        <a:xfrm>
          <a:off x="15430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83185</xdr:rowOff>
    </xdr:from>
    <xdr:to>
      <xdr:col>85</xdr:col>
      <xdr:colOff>127000</xdr:colOff>
      <xdr:row>59</xdr:row>
      <xdr:rowOff>116205</xdr:rowOff>
    </xdr:to>
    <xdr:cxnSp macro="">
      <xdr:nvCxnSpPr>
        <xdr:cNvPr id="461" name="直線コネクタ 460"/>
        <xdr:cNvCxnSpPr/>
      </xdr:nvCxnSpPr>
      <xdr:spPr>
        <a:xfrm>
          <a:off x="15481300" y="1019873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171450</xdr:rowOff>
    </xdr:from>
    <xdr:to>
      <xdr:col>76</xdr:col>
      <xdr:colOff>165100</xdr:colOff>
      <xdr:row>59</xdr:row>
      <xdr:rowOff>101600</xdr:rowOff>
    </xdr:to>
    <xdr:sp macro="" textlink="">
      <xdr:nvSpPr>
        <xdr:cNvPr id="462" name="楕円 461"/>
        <xdr:cNvSpPr/>
      </xdr:nvSpPr>
      <xdr:spPr>
        <a:xfrm>
          <a:off x="14541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50800</xdr:rowOff>
    </xdr:from>
    <xdr:to>
      <xdr:col>81</xdr:col>
      <xdr:colOff>50800</xdr:colOff>
      <xdr:row>59</xdr:row>
      <xdr:rowOff>83185</xdr:rowOff>
    </xdr:to>
    <xdr:cxnSp macro="">
      <xdr:nvCxnSpPr>
        <xdr:cNvPr id="463" name="直線コネクタ 462"/>
        <xdr:cNvCxnSpPr/>
      </xdr:nvCxnSpPr>
      <xdr:spPr>
        <a:xfrm>
          <a:off x="14592300" y="10166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140335</xdr:rowOff>
    </xdr:from>
    <xdr:to>
      <xdr:col>72</xdr:col>
      <xdr:colOff>38100</xdr:colOff>
      <xdr:row>59</xdr:row>
      <xdr:rowOff>70485</xdr:rowOff>
    </xdr:to>
    <xdr:sp macro="" textlink="">
      <xdr:nvSpPr>
        <xdr:cNvPr id="464" name="楕円 463"/>
        <xdr:cNvSpPr/>
      </xdr:nvSpPr>
      <xdr:spPr>
        <a:xfrm>
          <a:off x="13652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19685</xdr:rowOff>
    </xdr:from>
    <xdr:to>
      <xdr:col>76</xdr:col>
      <xdr:colOff>114300</xdr:colOff>
      <xdr:row>59</xdr:row>
      <xdr:rowOff>50800</xdr:rowOff>
    </xdr:to>
    <xdr:cxnSp macro="">
      <xdr:nvCxnSpPr>
        <xdr:cNvPr id="465" name="直線コネクタ 464"/>
        <xdr:cNvCxnSpPr/>
      </xdr:nvCxnSpPr>
      <xdr:spPr>
        <a:xfrm>
          <a:off x="13703300" y="101352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140335</xdr:rowOff>
    </xdr:from>
    <xdr:to>
      <xdr:col>67</xdr:col>
      <xdr:colOff>101600</xdr:colOff>
      <xdr:row>59</xdr:row>
      <xdr:rowOff>70485</xdr:rowOff>
    </xdr:to>
    <xdr:sp macro="" textlink="">
      <xdr:nvSpPr>
        <xdr:cNvPr id="466" name="楕円 465"/>
        <xdr:cNvSpPr/>
      </xdr:nvSpPr>
      <xdr:spPr>
        <a:xfrm>
          <a:off x="12763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19685</xdr:rowOff>
    </xdr:from>
    <xdr:to>
      <xdr:col>71</xdr:col>
      <xdr:colOff>177800</xdr:colOff>
      <xdr:row>59</xdr:row>
      <xdr:rowOff>19685</xdr:rowOff>
    </xdr:to>
    <xdr:cxnSp macro="">
      <xdr:nvCxnSpPr>
        <xdr:cNvPr id="467" name="直線コネクタ 466"/>
        <xdr:cNvCxnSpPr/>
      </xdr:nvCxnSpPr>
      <xdr:spPr>
        <a:xfrm>
          <a:off x="12814300" y="10135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6350</xdr:rowOff>
    </xdr:from>
    <xdr:ext cx="405130" cy="257175"/>
    <xdr:sp macro="" textlink="">
      <xdr:nvSpPr>
        <xdr:cNvPr id="468" name="n_1aveValue【保健センター・保健所】&#10;有形固定資産減価償却率"/>
        <xdr:cNvSpPr txBox="1"/>
      </xdr:nvSpPr>
      <xdr:spPr>
        <a:xfrm>
          <a:off x="15266035" y="10293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166370</xdr:rowOff>
    </xdr:from>
    <xdr:ext cx="403225" cy="257175"/>
    <xdr:sp macro="" textlink="">
      <xdr:nvSpPr>
        <xdr:cNvPr id="469" name="n_2aveValue【保健センター・保健所】&#10;有形固定資産減価償却率"/>
        <xdr:cNvSpPr txBox="1"/>
      </xdr:nvSpPr>
      <xdr:spPr>
        <a:xfrm>
          <a:off x="14389735" y="10281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154940</xdr:rowOff>
    </xdr:from>
    <xdr:ext cx="403225" cy="257175"/>
    <xdr:sp macro="" textlink="">
      <xdr:nvSpPr>
        <xdr:cNvPr id="470" name="n_3aveValue【保健センター・保健所】&#10;有形固定資産減価償却率"/>
        <xdr:cNvSpPr txBox="1"/>
      </xdr:nvSpPr>
      <xdr:spPr>
        <a:xfrm>
          <a:off x="13500735" y="10270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97790</xdr:rowOff>
    </xdr:from>
    <xdr:ext cx="403225" cy="257175"/>
    <xdr:sp macro="" textlink="">
      <xdr:nvSpPr>
        <xdr:cNvPr id="471" name="n_4aveValue【保健センター・保健所】&#10;有形固定資産減価償却率"/>
        <xdr:cNvSpPr txBox="1"/>
      </xdr:nvSpPr>
      <xdr:spPr>
        <a:xfrm>
          <a:off x="12611735" y="10213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150495</xdr:rowOff>
    </xdr:from>
    <xdr:ext cx="405130" cy="259080"/>
    <xdr:sp macro="" textlink="">
      <xdr:nvSpPr>
        <xdr:cNvPr id="472" name="n_1mainValue【保健センター・保健所】&#10;有形固定資産減価償却率"/>
        <xdr:cNvSpPr txBox="1"/>
      </xdr:nvSpPr>
      <xdr:spPr>
        <a:xfrm>
          <a:off x="15266035" y="9923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118110</xdr:rowOff>
    </xdr:from>
    <xdr:ext cx="403225" cy="259080"/>
    <xdr:sp macro="" textlink="">
      <xdr:nvSpPr>
        <xdr:cNvPr id="473" name="n_2mainValue【保健センター・保健所】&#10;有形固定資産減価償却率"/>
        <xdr:cNvSpPr txBox="1"/>
      </xdr:nvSpPr>
      <xdr:spPr>
        <a:xfrm>
          <a:off x="14389735" y="9890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86995</xdr:rowOff>
    </xdr:from>
    <xdr:ext cx="403225" cy="257175"/>
    <xdr:sp macro="" textlink="">
      <xdr:nvSpPr>
        <xdr:cNvPr id="474" name="n_3mainValue【保健センター・保健所】&#10;有形固定資産減価償却率"/>
        <xdr:cNvSpPr txBox="1"/>
      </xdr:nvSpPr>
      <xdr:spPr>
        <a:xfrm>
          <a:off x="13500735" y="9859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86995</xdr:rowOff>
    </xdr:from>
    <xdr:ext cx="403225" cy="257175"/>
    <xdr:sp macro="" textlink="">
      <xdr:nvSpPr>
        <xdr:cNvPr id="475" name="n_4mainValue【保健センター・保健所】&#10;有形固定資産減価償却率"/>
        <xdr:cNvSpPr txBox="1"/>
      </xdr:nvSpPr>
      <xdr:spPr>
        <a:xfrm>
          <a:off x="12611735" y="9859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84" name="テキスト ボックス 48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6" name="直線コネクタ 48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487" name="テキスト ボックス 486"/>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8" name="直線コネクタ 48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489" name="テキスト ボックス 488"/>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0" name="直線コネクタ 48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491" name="テキスト ボックス 490"/>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2" name="直線コネクタ 49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493" name="テキスト ボックス 492"/>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4" name="直線コネクタ 49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495" name="テキスト ボックス 494"/>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97" name="テキスト ボックス 49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148590</xdr:rowOff>
    </xdr:from>
    <xdr:to>
      <xdr:col>116</xdr:col>
      <xdr:colOff>62865</xdr:colOff>
      <xdr:row>64</xdr:row>
      <xdr:rowOff>26670</xdr:rowOff>
    </xdr:to>
    <xdr:cxnSp macro="">
      <xdr:nvCxnSpPr>
        <xdr:cNvPr id="499" name="直線コネクタ 498"/>
        <xdr:cNvCxnSpPr/>
      </xdr:nvCxnSpPr>
      <xdr:spPr>
        <a:xfrm flipV="1">
          <a:off x="22160865" y="957834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30480</xdr:rowOff>
    </xdr:from>
    <xdr:ext cx="469900" cy="257175"/>
    <xdr:sp macro="" textlink="">
      <xdr:nvSpPr>
        <xdr:cNvPr id="500" name="【保健センター・保健所】&#10;一人当たり面積最小値テキスト"/>
        <xdr:cNvSpPr txBox="1"/>
      </xdr:nvSpPr>
      <xdr:spPr>
        <a:xfrm>
          <a:off x="22199600" y="110032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01" name="直線コネクタ 500"/>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95250</xdr:rowOff>
    </xdr:from>
    <xdr:ext cx="469900" cy="259080"/>
    <xdr:sp macro="" textlink="">
      <xdr:nvSpPr>
        <xdr:cNvPr id="502" name="【保健センター・保健所】&#10;一人当たり面積最大値テキスト"/>
        <xdr:cNvSpPr txBox="1"/>
      </xdr:nvSpPr>
      <xdr:spPr>
        <a:xfrm>
          <a:off x="22199600" y="935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03" name="直線コネクタ 502"/>
        <xdr:cNvCxnSpPr/>
      </xdr:nvCxnSpPr>
      <xdr:spPr>
        <a:xfrm>
          <a:off x="22072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17780</xdr:rowOff>
    </xdr:from>
    <xdr:ext cx="469900" cy="257175"/>
    <xdr:sp macro="" textlink="">
      <xdr:nvSpPr>
        <xdr:cNvPr id="504" name="【保健センター・保健所】&#10;一人当たり面積平均値テキスト"/>
        <xdr:cNvSpPr txBox="1"/>
      </xdr:nvSpPr>
      <xdr:spPr>
        <a:xfrm>
          <a:off x="22199600" y="106476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05" name="フローチャート: 判断 504"/>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06" name="フローチャート: 判断 505"/>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07" name="フローチャート: 判断 506"/>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08" name="フローチャート: 判断 507"/>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09" name="フローチャート: 判断 508"/>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10" name="テキスト ボックス 50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11" name="テキスト ボックス 51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12" name="テキスト ボックス 51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13" name="テキスト ボックス 51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14" name="テキスト ボックス 51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515" name="楕円 514"/>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144780</xdr:rowOff>
    </xdr:from>
    <xdr:ext cx="469900" cy="257175"/>
    <xdr:sp macro="" textlink="">
      <xdr:nvSpPr>
        <xdr:cNvPr id="516" name="【保健センター・保健所】&#10;一人当たり面積該当値テキスト"/>
        <xdr:cNvSpPr txBox="1"/>
      </xdr:nvSpPr>
      <xdr:spPr>
        <a:xfrm>
          <a:off x="22199600" y="10774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517" name="楕円 516"/>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518" name="直線コネクタ 517"/>
        <xdr:cNvCxnSpPr/>
      </xdr:nvCxnSpPr>
      <xdr:spPr>
        <a:xfrm>
          <a:off x="21323300" y="10888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519" name="楕円 518"/>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520" name="直線コネクタ 519"/>
        <xdr:cNvCxnSpPr/>
      </xdr:nvCxnSpPr>
      <xdr:spPr>
        <a:xfrm>
          <a:off x="20434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521" name="楕円 520"/>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522" name="直線コネクタ 521"/>
        <xdr:cNvCxnSpPr/>
      </xdr:nvCxnSpPr>
      <xdr:spPr>
        <a:xfrm>
          <a:off x="19545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523" name="楕円 522"/>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524" name="直線コネクタ 523"/>
        <xdr:cNvCxnSpPr/>
      </xdr:nvCxnSpPr>
      <xdr:spPr>
        <a:xfrm>
          <a:off x="18656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132080</xdr:rowOff>
    </xdr:from>
    <xdr:ext cx="469900" cy="257175"/>
    <xdr:sp macro="" textlink="">
      <xdr:nvSpPr>
        <xdr:cNvPr id="525" name="n_1aveValue【保健センター・保健所】&#10;一人当たり面積"/>
        <xdr:cNvSpPr txBox="1"/>
      </xdr:nvSpPr>
      <xdr:spPr>
        <a:xfrm>
          <a:off x="21075650" y="10590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135890</xdr:rowOff>
    </xdr:from>
    <xdr:ext cx="467995" cy="259080"/>
    <xdr:sp macro="" textlink="">
      <xdr:nvSpPr>
        <xdr:cNvPr id="526" name="n_2aveValue【保健センター・保健所】&#10;一人当たり面積"/>
        <xdr:cNvSpPr txBox="1"/>
      </xdr:nvSpPr>
      <xdr:spPr>
        <a:xfrm>
          <a:off x="20199350" y="10594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124460</xdr:rowOff>
    </xdr:from>
    <xdr:ext cx="467995" cy="259080"/>
    <xdr:sp macro="" textlink="">
      <xdr:nvSpPr>
        <xdr:cNvPr id="527" name="n_3aveValue【保健センター・保健所】&#10;一人当たり面積"/>
        <xdr:cNvSpPr txBox="1"/>
      </xdr:nvSpPr>
      <xdr:spPr>
        <a:xfrm>
          <a:off x="19310350" y="10582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29210</xdr:rowOff>
    </xdr:from>
    <xdr:ext cx="467995" cy="257175"/>
    <xdr:sp macro="" textlink="">
      <xdr:nvSpPr>
        <xdr:cNvPr id="528" name="n_4aveValue【保健センター・保健所】&#10;一人当たり面積"/>
        <xdr:cNvSpPr txBox="1"/>
      </xdr:nvSpPr>
      <xdr:spPr>
        <a:xfrm>
          <a:off x="18421350" y="10487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129540</xdr:rowOff>
    </xdr:from>
    <xdr:ext cx="469900" cy="259080"/>
    <xdr:sp macro="" textlink="">
      <xdr:nvSpPr>
        <xdr:cNvPr id="529" name="n_1mainValue【保健センター・保健所】&#10;一人当たり面積"/>
        <xdr:cNvSpPr txBox="1"/>
      </xdr:nvSpPr>
      <xdr:spPr>
        <a:xfrm>
          <a:off x="2107565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129540</xdr:rowOff>
    </xdr:from>
    <xdr:ext cx="467995" cy="259080"/>
    <xdr:sp macro="" textlink="">
      <xdr:nvSpPr>
        <xdr:cNvPr id="530" name="n_2mainValue【保健センター・保健所】&#10;一人当たり面積"/>
        <xdr:cNvSpPr txBox="1"/>
      </xdr:nvSpPr>
      <xdr:spPr>
        <a:xfrm>
          <a:off x="20199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129540</xdr:rowOff>
    </xdr:from>
    <xdr:ext cx="467995" cy="259080"/>
    <xdr:sp macro="" textlink="">
      <xdr:nvSpPr>
        <xdr:cNvPr id="531" name="n_3mainValue【保健センター・保健所】&#10;一人当たり面積"/>
        <xdr:cNvSpPr txBox="1"/>
      </xdr:nvSpPr>
      <xdr:spPr>
        <a:xfrm>
          <a:off x="19310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129540</xdr:rowOff>
    </xdr:from>
    <xdr:ext cx="467995" cy="259080"/>
    <xdr:sp macro="" textlink="">
      <xdr:nvSpPr>
        <xdr:cNvPr id="532" name="n_4mainValue【保健センター・保健所】&#10;一人当たり面積"/>
        <xdr:cNvSpPr txBox="1"/>
      </xdr:nvSpPr>
      <xdr:spPr>
        <a:xfrm>
          <a:off x="18421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41" name="テキスト ボックス 54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543" name="テキスト ボックス 54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545" name="テキスト ボックス 544"/>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47" name="テキスト ボックス 54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49" name="テキスト ボックス 54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51" name="テキスト ボックス 550"/>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553" name="テキスト ボックス 55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555" name="テキスト ボックス 554"/>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127635</xdr:rowOff>
    </xdr:from>
    <xdr:to>
      <xdr:col>85</xdr:col>
      <xdr:colOff>126365</xdr:colOff>
      <xdr:row>85</xdr:row>
      <xdr:rowOff>118110</xdr:rowOff>
    </xdr:to>
    <xdr:cxnSp macro="">
      <xdr:nvCxnSpPr>
        <xdr:cNvPr id="557" name="直線コネクタ 556"/>
        <xdr:cNvCxnSpPr/>
      </xdr:nvCxnSpPr>
      <xdr:spPr>
        <a:xfrm flipV="1">
          <a:off x="16318865" y="1332928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121920</xdr:rowOff>
    </xdr:from>
    <xdr:ext cx="405130" cy="257175"/>
    <xdr:sp macro="" textlink="">
      <xdr:nvSpPr>
        <xdr:cNvPr id="558" name="【消防施設】&#10;有形固定資産減価償却率最小値テキスト"/>
        <xdr:cNvSpPr txBox="1"/>
      </xdr:nvSpPr>
      <xdr:spPr>
        <a:xfrm>
          <a:off x="16357600" y="14695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118110</xdr:rowOff>
    </xdr:from>
    <xdr:to>
      <xdr:col>86</xdr:col>
      <xdr:colOff>25400</xdr:colOff>
      <xdr:row>85</xdr:row>
      <xdr:rowOff>118110</xdr:rowOff>
    </xdr:to>
    <xdr:cxnSp macro="">
      <xdr:nvCxnSpPr>
        <xdr:cNvPr id="559" name="直線コネクタ 558"/>
        <xdr:cNvCxnSpPr/>
      </xdr:nvCxnSpPr>
      <xdr:spPr>
        <a:xfrm>
          <a:off x="16230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74930</xdr:rowOff>
    </xdr:from>
    <xdr:ext cx="405130" cy="257175"/>
    <xdr:sp macro="" textlink="">
      <xdr:nvSpPr>
        <xdr:cNvPr id="560" name="【消防施設】&#10;有形固定資産減価償却率最大値テキスト"/>
        <xdr:cNvSpPr txBox="1"/>
      </xdr:nvSpPr>
      <xdr:spPr>
        <a:xfrm>
          <a:off x="16357600" y="13105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127635</xdr:rowOff>
    </xdr:from>
    <xdr:to>
      <xdr:col>86</xdr:col>
      <xdr:colOff>25400</xdr:colOff>
      <xdr:row>77</xdr:row>
      <xdr:rowOff>127635</xdr:rowOff>
    </xdr:to>
    <xdr:cxnSp macro="">
      <xdr:nvCxnSpPr>
        <xdr:cNvPr id="561" name="直線コネクタ 560"/>
        <xdr:cNvCxnSpPr/>
      </xdr:nvCxnSpPr>
      <xdr:spPr>
        <a:xfrm>
          <a:off x="16230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76200</xdr:rowOff>
    </xdr:from>
    <xdr:ext cx="405130" cy="257175"/>
    <xdr:sp macro="" textlink="">
      <xdr:nvSpPr>
        <xdr:cNvPr id="562" name="【消防施設】&#10;有形固定資産減価償却率平均値テキスト"/>
        <xdr:cNvSpPr txBox="1"/>
      </xdr:nvSpPr>
      <xdr:spPr>
        <a:xfrm>
          <a:off x="16357600" y="139636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97790</xdr:rowOff>
    </xdr:from>
    <xdr:to>
      <xdr:col>85</xdr:col>
      <xdr:colOff>177800</xdr:colOff>
      <xdr:row>82</xdr:row>
      <xdr:rowOff>27940</xdr:rowOff>
    </xdr:to>
    <xdr:sp macro="" textlink="">
      <xdr:nvSpPr>
        <xdr:cNvPr id="563" name="フローチャート: 判断 562"/>
        <xdr:cNvSpPr/>
      </xdr:nvSpPr>
      <xdr:spPr>
        <a:xfrm>
          <a:off x="16268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59690</xdr:rowOff>
    </xdr:from>
    <xdr:to>
      <xdr:col>81</xdr:col>
      <xdr:colOff>101600</xdr:colOff>
      <xdr:row>81</xdr:row>
      <xdr:rowOff>161290</xdr:rowOff>
    </xdr:to>
    <xdr:sp macro="" textlink="">
      <xdr:nvSpPr>
        <xdr:cNvPr id="564" name="フローチャート: 判断 563"/>
        <xdr:cNvSpPr/>
      </xdr:nvSpPr>
      <xdr:spPr>
        <a:xfrm>
          <a:off x="154305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565" name="フローチャート: 判断 56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86360</xdr:rowOff>
    </xdr:from>
    <xdr:to>
      <xdr:col>72</xdr:col>
      <xdr:colOff>38100</xdr:colOff>
      <xdr:row>82</xdr:row>
      <xdr:rowOff>16510</xdr:rowOff>
    </xdr:to>
    <xdr:sp macro="" textlink="">
      <xdr:nvSpPr>
        <xdr:cNvPr id="566" name="フローチャート: 判断 565"/>
        <xdr:cNvSpPr/>
      </xdr:nvSpPr>
      <xdr:spPr>
        <a:xfrm>
          <a:off x="13652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166370</xdr:rowOff>
    </xdr:from>
    <xdr:to>
      <xdr:col>67</xdr:col>
      <xdr:colOff>101600</xdr:colOff>
      <xdr:row>81</xdr:row>
      <xdr:rowOff>96520</xdr:rowOff>
    </xdr:to>
    <xdr:sp macro="" textlink="">
      <xdr:nvSpPr>
        <xdr:cNvPr id="567" name="フローチャート: 判断 566"/>
        <xdr:cNvSpPr/>
      </xdr:nvSpPr>
      <xdr:spPr>
        <a:xfrm>
          <a:off x="12763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8" name="テキスト ボックス 56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9" name="テキスト ボックス 56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70" name="テキスト ボックス 56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71" name="テキスト ボックス 57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72" name="テキスト ボックス 57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61595</xdr:rowOff>
    </xdr:from>
    <xdr:to>
      <xdr:col>85</xdr:col>
      <xdr:colOff>177800</xdr:colOff>
      <xdr:row>78</xdr:row>
      <xdr:rowOff>163195</xdr:rowOff>
    </xdr:to>
    <xdr:sp macro="" textlink="">
      <xdr:nvSpPr>
        <xdr:cNvPr id="573" name="楕円 572"/>
        <xdr:cNvSpPr/>
      </xdr:nvSpPr>
      <xdr:spPr>
        <a:xfrm>
          <a:off x="16268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84455</xdr:rowOff>
    </xdr:from>
    <xdr:ext cx="405130" cy="259080"/>
    <xdr:sp macro="" textlink="">
      <xdr:nvSpPr>
        <xdr:cNvPr id="574" name="【消防施設】&#10;有形固定資産減価償却率該当値テキスト"/>
        <xdr:cNvSpPr txBox="1"/>
      </xdr:nvSpPr>
      <xdr:spPr>
        <a:xfrm>
          <a:off x="16357600" y="13286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97790</xdr:rowOff>
    </xdr:from>
    <xdr:to>
      <xdr:col>81</xdr:col>
      <xdr:colOff>101600</xdr:colOff>
      <xdr:row>79</xdr:row>
      <xdr:rowOff>27940</xdr:rowOff>
    </xdr:to>
    <xdr:sp macro="" textlink="">
      <xdr:nvSpPr>
        <xdr:cNvPr id="575" name="楕円 574"/>
        <xdr:cNvSpPr/>
      </xdr:nvSpPr>
      <xdr:spPr>
        <a:xfrm>
          <a:off x="15430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112395</xdr:rowOff>
    </xdr:from>
    <xdr:to>
      <xdr:col>85</xdr:col>
      <xdr:colOff>127000</xdr:colOff>
      <xdr:row>78</xdr:row>
      <xdr:rowOff>148590</xdr:rowOff>
    </xdr:to>
    <xdr:cxnSp macro="">
      <xdr:nvCxnSpPr>
        <xdr:cNvPr id="576" name="直線コネクタ 575"/>
        <xdr:cNvCxnSpPr/>
      </xdr:nvCxnSpPr>
      <xdr:spPr>
        <a:xfrm flipV="1">
          <a:off x="15481300" y="134854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156845</xdr:rowOff>
    </xdr:from>
    <xdr:to>
      <xdr:col>76</xdr:col>
      <xdr:colOff>165100</xdr:colOff>
      <xdr:row>80</xdr:row>
      <xdr:rowOff>86995</xdr:rowOff>
    </xdr:to>
    <xdr:sp macro="" textlink="">
      <xdr:nvSpPr>
        <xdr:cNvPr id="577" name="楕円 576"/>
        <xdr:cNvSpPr/>
      </xdr:nvSpPr>
      <xdr:spPr>
        <a:xfrm>
          <a:off x="14541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148590</xdr:rowOff>
    </xdr:from>
    <xdr:to>
      <xdr:col>81</xdr:col>
      <xdr:colOff>50800</xdr:colOff>
      <xdr:row>80</xdr:row>
      <xdr:rowOff>36195</xdr:rowOff>
    </xdr:to>
    <xdr:cxnSp macro="">
      <xdr:nvCxnSpPr>
        <xdr:cNvPr id="578" name="直線コネクタ 577"/>
        <xdr:cNvCxnSpPr/>
      </xdr:nvCxnSpPr>
      <xdr:spPr>
        <a:xfrm flipV="1">
          <a:off x="14592300" y="1352169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69215</xdr:rowOff>
    </xdr:from>
    <xdr:to>
      <xdr:col>72</xdr:col>
      <xdr:colOff>38100</xdr:colOff>
      <xdr:row>80</xdr:row>
      <xdr:rowOff>170815</xdr:rowOff>
    </xdr:to>
    <xdr:sp macro="" textlink="">
      <xdr:nvSpPr>
        <xdr:cNvPr id="579" name="楕円 578"/>
        <xdr:cNvSpPr/>
      </xdr:nvSpPr>
      <xdr:spPr>
        <a:xfrm>
          <a:off x="136525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36195</xdr:rowOff>
    </xdr:from>
    <xdr:to>
      <xdr:col>76</xdr:col>
      <xdr:colOff>114300</xdr:colOff>
      <xdr:row>80</xdr:row>
      <xdr:rowOff>120650</xdr:rowOff>
    </xdr:to>
    <xdr:cxnSp macro="">
      <xdr:nvCxnSpPr>
        <xdr:cNvPr id="580" name="直線コネクタ 579"/>
        <xdr:cNvCxnSpPr/>
      </xdr:nvCxnSpPr>
      <xdr:spPr>
        <a:xfrm flipV="1">
          <a:off x="13703300" y="137521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xdr:rowOff>
    </xdr:from>
    <xdr:to>
      <xdr:col>67</xdr:col>
      <xdr:colOff>101600</xdr:colOff>
      <xdr:row>80</xdr:row>
      <xdr:rowOff>106045</xdr:rowOff>
    </xdr:to>
    <xdr:sp macro="" textlink="">
      <xdr:nvSpPr>
        <xdr:cNvPr id="581" name="楕円 580"/>
        <xdr:cNvSpPr/>
      </xdr:nvSpPr>
      <xdr:spPr>
        <a:xfrm>
          <a:off x="12763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55245</xdr:rowOff>
    </xdr:from>
    <xdr:to>
      <xdr:col>71</xdr:col>
      <xdr:colOff>177800</xdr:colOff>
      <xdr:row>80</xdr:row>
      <xdr:rowOff>120650</xdr:rowOff>
    </xdr:to>
    <xdr:cxnSp macro="">
      <xdr:nvCxnSpPr>
        <xdr:cNvPr id="582" name="直線コネクタ 581"/>
        <xdr:cNvCxnSpPr/>
      </xdr:nvCxnSpPr>
      <xdr:spPr>
        <a:xfrm>
          <a:off x="12814300" y="137712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152400</xdr:rowOff>
    </xdr:from>
    <xdr:ext cx="405130" cy="259080"/>
    <xdr:sp macro="" textlink="">
      <xdr:nvSpPr>
        <xdr:cNvPr id="583" name="n_1aveValue【消防施設】&#10;有形固定資産減価償却率"/>
        <xdr:cNvSpPr txBox="1"/>
      </xdr:nvSpPr>
      <xdr:spPr>
        <a:xfrm>
          <a:off x="15266035" y="14039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156210</xdr:rowOff>
    </xdr:from>
    <xdr:ext cx="403225" cy="257175"/>
    <xdr:sp macro="" textlink="">
      <xdr:nvSpPr>
        <xdr:cNvPr id="584" name="n_2aveValue【消防施設】&#10;有形固定資産減価償却率"/>
        <xdr:cNvSpPr txBox="1"/>
      </xdr:nvSpPr>
      <xdr:spPr>
        <a:xfrm>
          <a:off x="14389735" y="14043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7620</xdr:rowOff>
    </xdr:from>
    <xdr:ext cx="403225" cy="257175"/>
    <xdr:sp macro="" textlink="">
      <xdr:nvSpPr>
        <xdr:cNvPr id="585" name="n_3aveValue【消防施設】&#10;有形固定資産減価償却率"/>
        <xdr:cNvSpPr txBox="1"/>
      </xdr:nvSpPr>
      <xdr:spPr>
        <a:xfrm>
          <a:off x="13500735" y="14066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87630</xdr:rowOff>
    </xdr:from>
    <xdr:ext cx="403225" cy="257175"/>
    <xdr:sp macro="" textlink="">
      <xdr:nvSpPr>
        <xdr:cNvPr id="586" name="n_4aveValue【消防施設】&#10;有形固定資産減価償却率"/>
        <xdr:cNvSpPr txBox="1"/>
      </xdr:nvSpPr>
      <xdr:spPr>
        <a:xfrm>
          <a:off x="12611735" y="13975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44450</xdr:rowOff>
    </xdr:from>
    <xdr:ext cx="405130" cy="259080"/>
    <xdr:sp macro="" textlink="">
      <xdr:nvSpPr>
        <xdr:cNvPr id="587" name="n_1mainValue【消防施設】&#10;有形固定資産減価償却率"/>
        <xdr:cNvSpPr txBox="1"/>
      </xdr:nvSpPr>
      <xdr:spPr>
        <a:xfrm>
          <a:off x="15266035" y="1324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103505</xdr:rowOff>
    </xdr:from>
    <xdr:ext cx="403225" cy="259080"/>
    <xdr:sp macro="" textlink="">
      <xdr:nvSpPr>
        <xdr:cNvPr id="588" name="n_2mainValue【消防施設】&#10;有形固定資産減価償却率"/>
        <xdr:cNvSpPr txBox="1"/>
      </xdr:nvSpPr>
      <xdr:spPr>
        <a:xfrm>
          <a:off x="14389735" y="13476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15875</xdr:rowOff>
    </xdr:from>
    <xdr:ext cx="403225" cy="259080"/>
    <xdr:sp macro="" textlink="">
      <xdr:nvSpPr>
        <xdr:cNvPr id="589" name="n_3mainValue【消防施設】&#10;有形固定資産減価償却率"/>
        <xdr:cNvSpPr txBox="1"/>
      </xdr:nvSpPr>
      <xdr:spPr>
        <a:xfrm>
          <a:off x="13500735" y="13560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122555</xdr:rowOff>
    </xdr:from>
    <xdr:ext cx="403225" cy="257175"/>
    <xdr:sp macro="" textlink="">
      <xdr:nvSpPr>
        <xdr:cNvPr id="590" name="n_4mainValue【消防施設】&#10;有形固定資産減価償却率"/>
        <xdr:cNvSpPr txBox="1"/>
      </xdr:nvSpPr>
      <xdr:spPr>
        <a:xfrm>
          <a:off x="12611735" y="134956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99" name="テキスト ボックス 598"/>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02" name="テキスト ボックス 601"/>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604" name="テキスト ボックス 603"/>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606" name="テキスト ボックス 605"/>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08" name="テキスト ボックス 607"/>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10" name="テキスト ボックス 609"/>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12" name="テキスト ボックス 611"/>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29210</xdr:rowOff>
    </xdr:from>
    <xdr:to>
      <xdr:col>116</xdr:col>
      <xdr:colOff>62865</xdr:colOff>
      <xdr:row>86</xdr:row>
      <xdr:rowOff>101600</xdr:rowOff>
    </xdr:to>
    <xdr:cxnSp macro="">
      <xdr:nvCxnSpPr>
        <xdr:cNvPr id="614" name="直線コネクタ 613"/>
        <xdr:cNvCxnSpPr/>
      </xdr:nvCxnSpPr>
      <xdr:spPr>
        <a:xfrm flipV="1">
          <a:off x="22160865" y="132308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105410</xdr:rowOff>
    </xdr:from>
    <xdr:ext cx="469900" cy="259080"/>
    <xdr:sp macro="" textlink="">
      <xdr:nvSpPr>
        <xdr:cNvPr id="615" name="【消防施設】&#10;一人当たり面積最小値テキスト"/>
        <xdr:cNvSpPr txBox="1"/>
      </xdr:nvSpPr>
      <xdr:spPr>
        <a:xfrm>
          <a:off x="22199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6" name="直線コネクタ 615"/>
        <xdr:cNvCxnSpPr/>
      </xdr:nvCxnSpPr>
      <xdr:spPr>
        <a:xfrm>
          <a:off x="22072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147320</xdr:rowOff>
    </xdr:from>
    <xdr:ext cx="469900" cy="259080"/>
    <xdr:sp macro="" textlink="">
      <xdr:nvSpPr>
        <xdr:cNvPr id="617" name="【消防施設】&#10;一人当たり面積最大値テキスト"/>
        <xdr:cNvSpPr txBox="1"/>
      </xdr:nvSpPr>
      <xdr:spPr>
        <a:xfrm>
          <a:off x="22199600" y="1300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29210</xdr:rowOff>
    </xdr:from>
    <xdr:to>
      <xdr:col>116</xdr:col>
      <xdr:colOff>152400</xdr:colOff>
      <xdr:row>77</xdr:row>
      <xdr:rowOff>29210</xdr:rowOff>
    </xdr:to>
    <xdr:cxnSp macro="">
      <xdr:nvCxnSpPr>
        <xdr:cNvPr id="618" name="直線コネクタ 617"/>
        <xdr:cNvCxnSpPr/>
      </xdr:nvCxnSpPr>
      <xdr:spPr>
        <a:xfrm>
          <a:off x="22072600" y="13230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104140</xdr:rowOff>
    </xdr:from>
    <xdr:ext cx="469900" cy="259080"/>
    <xdr:sp macro="" textlink="">
      <xdr:nvSpPr>
        <xdr:cNvPr id="619" name="【消防施設】&#10;一人当たり面積平均値テキスト"/>
        <xdr:cNvSpPr txBox="1"/>
      </xdr:nvSpPr>
      <xdr:spPr>
        <a:xfrm>
          <a:off x="22199600" y="14505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0" name="フローチャート: 判断 619"/>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21" name="フローチャート: 判断 620"/>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85090</xdr:rowOff>
    </xdr:from>
    <xdr:to>
      <xdr:col>107</xdr:col>
      <xdr:colOff>101600</xdr:colOff>
      <xdr:row>86</xdr:row>
      <xdr:rowOff>15240</xdr:rowOff>
    </xdr:to>
    <xdr:sp macro="" textlink="">
      <xdr:nvSpPr>
        <xdr:cNvPr id="622" name="フローチャート: 判断 621"/>
        <xdr:cNvSpPr/>
      </xdr:nvSpPr>
      <xdr:spPr>
        <a:xfrm>
          <a:off x="20383500" y="1465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23" name="フローチャート: 判断 62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45720</xdr:rowOff>
    </xdr:from>
    <xdr:to>
      <xdr:col>98</xdr:col>
      <xdr:colOff>38100</xdr:colOff>
      <xdr:row>85</xdr:row>
      <xdr:rowOff>147320</xdr:rowOff>
    </xdr:to>
    <xdr:sp macro="" textlink="">
      <xdr:nvSpPr>
        <xdr:cNvPr id="624" name="フローチャート: 判断 623"/>
        <xdr:cNvSpPr/>
      </xdr:nvSpPr>
      <xdr:spPr>
        <a:xfrm>
          <a:off x="18605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25" name="テキスト ボックス 62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6" name="テキスト ボックス 62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27" name="テキスト ボックス 62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8" name="テキスト ボックス 62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9" name="テキスト ボックス 62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7620</xdr:rowOff>
    </xdr:from>
    <xdr:to>
      <xdr:col>116</xdr:col>
      <xdr:colOff>114300</xdr:colOff>
      <xdr:row>86</xdr:row>
      <xdr:rowOff>109220</xdr:rowOff>
    </xdr:to>
    <xdr:sp macro="" textlink="">
      <xdr:nvSpPr>
        <xdr:cNvPr id="630" name="楕円 629"/>
        <xdr:cNvSpPr/>
      </xdr:nvSpPr>
      <xdr:spPr>
        <a:xfrm>
          <a:off x="221107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93980</xdr:rowOff>
    </xdr:from>
    <xdr:ext cx="469900" cy="259080"/>
    <xdr:sp macro="" textlink="">
      <xdr:nvSpPr>
        <xdr:cNvPr id="631" name="【消防施設】&#10;一人当たり面積該当値テキスト"/>
        <xdr:cNvSpPr txBox="1"/>
      </xdr:nvSpPr>
      <xdr:spPr>
        <a:xfrm>
          <a:off x="22199600" y="1466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15240</xdr:rowOff>
    </xdr:from>
    <xdr:to>
      <xdr:col>112</xdr:col>
      <xdr:colOff>38100</xdr:colOff>
      <xdr:row>86</xdr:row>
      <xdr:rowOff>116840</xdr:rowOff>
    </xdr:to>
    <xdr:sp macro="" textlink="">
      <xdr:nvSpPr>
        <xdr:cNvPr id="632" name="楕円 631"/>
        <xdr:cNvSpPr/>
      </xdr:nvSpPr>
      <xdr:spPr>
        <a:xfrm>
          <a:off x="21272500" y="14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58420</xdr:rowOff>
    </xdr:from>
    <xdr:to>
      <xdr:col>116</xdr:col>
      <xdr:colOff>63500</xdr:colOff>
      <xdr:row>86</xdr:row>
      <xdr:rowOff>66040</xdr:rowOff>
    </xdr:to>
    <xdr:cxnSp macro="">
      <xdr:nvCxnSpPr>
        <xdr:cNvPr id="633" name="直線コネクタ 632"/>
        <xdr:cNvCxnSpPr/>
      </xdr:nvCxnSpPr>
      <xdr:spPr>
        <a:xfrm flipV="1">
          <a:off x="21323300" y="148031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7620</xdr:rowOff>
    </xdr:from>
    <xdr:to>
      <xdr:col>107</xdr:col>
      <xdr:colOff>101600</xdr:colOff>
      <xdr:row>86</xdr:row>
      <xdr:rowOff>109220</xdr:rowOff>
    </xdr:to>
    <xdr:sp macro="" textlink="">
      <xdr:nvSpPr>
        <xdr:cNvPr id="634" name="楕円 633"/>
        <xdr:cNvSpPr/>
      </xdr:nvSpPr>
      <xdr:spPr>
        <a:xfrm>
          <a:off x="20383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58420</xdr:rowOff>
    </xdr:from>
    <xdr:to>
      <xdr:col>111</xdr:col>
      <xdr:colOff>177800</xdr:colOff>
      <xdr:row>86</xdr:row>
      <xdr:rowOff>66040</xdr:rowOff>
    </xdr:to>
    <xdr:cxnSp macro="">
      <xdr:nvCxnSpPr>
        <xdr:cNvPr id="635" name="直線コネクタ 634"/>
        <xdr:cNvCxnSpPr/>
      </xdr:nvCxnSpPr>
      <xdr:spPr>
        <a:xfrm>
          <a:off x="20434300" y="14803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636" name="楕円 635"/>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58420</xdr:rowOff>
    </xdr:from>
    <xdr:to>
      <xdr:col>107</xdr:col>
      <xdr:colOff>50800</xdr:colOff>
      <xdr:row>86</xdr:row>
      <xdr:rowOff>63500</xdr:rowOff>
    </xdr:to>
    <xdr:cxnSp macro="">
      <xdr:nvCxnSpPr>
        <xdr:cNvPr id="637" name="直線コネクタ 636"/>
        <xdr:cNvCxnSpPr/>
      </xdr:nvCxnSpPr>
      <xdr:spPr>
        <a:xfrm flipV="1">
          <a:off x="19545300" y="148031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12700</xdr:rowOff>
    </xdr:from>
    <xdr:to>
      <xdr:col>98</xdr:col>
      <xdr:colOff>38100</xdr:colOff>
      <xdr:row>86</xdr:row>
      <xdr:rowOff>114300</xdr:rowOff>
    </xdr:to>
    <xdr:sp macro="" textlink="">
      <xdr:nvSpPr>
        <xdr:cNvPr id="638" name="楕円 637"/>
        <xdr:cNvSpPr/>
      </xdr:nvSpPr>
      <xdr:spPr>
        <a:xfrm>
          <a:off x="18605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63500</xdr:rowOff>
    </xdr:from>
    <xdr:to>
      <xdr:col>102</xdr:col>
      <xdr:colOff>114300</xdr:colOff>
      <xdr:row>86</xdr:row>
      <xdr:rowOff>63500</xdr:rowOff>
    </xdr:to>
    <xdr:cxnSp macro="">
      <xdr:nvCxnSpPr>
        <xdr:cNvPr id="639" name="直線コネクタ 638"/>
        <xdr:cNvCxnSpPr/>
      </xdr:nvCxnSpPr>
      <xdr:spPr>
        <a:xfrm>
          <a:off x="18656300" y="1480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34290</xdr:rowOff>
    </xdr:from>
    <xdr:ext cx="469900" cy="259080"/>
    <xdr:sp macro="" textlink="">
      <xdr:nvSpPr>
        <xdr:cNvPr id="640" name="n_1aveValue【消防施設】&#10;一人当たり面積"/>
        <xdr:cNvSpPr txBox="1"/>
      </xdr:nvSpPr>
      <xdr:spPr>
        <a:xfrm>
          <a:off x="2107565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31750</xdr:rowOff>
    </xdr:from>
    <xdr:ext cx="467995" cy="257175"/>
    <xdr:sp macro="" textlink="">
      <xdr:nvSpPr>
        <xdr:cNvPr id="641" name="n_2aveValue【消防施設】&#10;一人当たり面積"/>
        <xdr:cNvSpPr txBox="1"/>
      </xdr:nvSpPr>
      <xdr:spPr>
        <a:xfrm>
          <a:off x="20199350" y="14433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48260</xdr:rowOff>
    </xdr:from>
    <xdr:ext cx="467995" cy="259080"/>
    <xdr:sp macro="" textlink="">
      <xdr:nvSpPr>
        <xdr:cNvPr id="642" name="n_3aveValue【消防施設】&#10;一人当たり面積"/>
        <xdr:cNvSpPr txBox="1"/>
      </xdr:nvSpPr>
      <xdr:spPr>
        <a:xfrm>
          <a:off x="19310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163830</xdr:rowOff>
    </xdr:from>
    <xdr:ext cx="467995" cy="259080"/>
    <xdr:sp macro="" textlink="">
      <xdr:nvSpPr>
        <xdr:cNvPr id="643" name="n_4aveValue【消防施設】&#10;一人当たり面積"/>
        <xdr:cNvSpPr txBox="1"/>
      </xdr:nvSpPr>
      <xdr:spPr>
        <a:xfrm>
          <a:off x="18421350" y="14394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107950</xdr:rowOff>
    </xdr:from>
    <xdr:ext cx="469900" cy="259080"/>
    <xdr:sp macro="" textlink="">
      <xdr:nvSpPr>
        <xdr:cNvPr id="644" name="n_1mainValue【消防施設】&#10;一人当たり面積"/>
        <xdr:cNvSpPr txBox="1"/>
      </xdr:nvSpPr>
      <xdr:spPr>
        <a:xfrm>
          <a:off x="21075650" y="1485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100330</xdr:rowOff>
    </xdr:from>
    <xdr:ext cx="467995" cy="257175"/>
    <xdr:sp macro="" textlink="">
      <xdr:nvSpPr>
        <xdr:cNvPr id="645" name="n_2mainValue【消防施設】&#10;一人当たり面積"/>
        <xdr:cNvSpPr txBox="1"/>
      </xdr:nvSpPr>
      <xdr:spPr>
        <a:xfrm>
          <a:off x="20199350" y="148450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105410</xdr:rowOff>
    </xdr:from>
    <xdr:ext cx="467995" cy="259080"/>
    <xdr:sp macro="" textlink="">
      <xdr:nvSpPr>
        <xdr:cNvPr id="646" name="n_3mainValue【消防施設】&#10;一人当たり面積"/>
        <xdr:cNvSpPr txBox="1"/>
      </xdr:nvSpPr>
      <xdr:spPr>
        <a:xfrm>
          <a:off x="19310350" y="14850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105410</xdr:rowOff>
    </xdr:from>
    <xdr:ext cx="467995" cy="259080"/>
    <xdr:sp macro="" textlink="">
      <xdr:nvSpPr>
        <xdr:cNvPr id="647" name="n_4mainValue【消防施設】&#10;一人当たり面積"/>
        <xdr:cNvSpPr txBox="1"/>
      </xdr:nvSpPr>
      <xdr:spPr>
        <a:xfrm>
          <a:off x="18421350" y="14850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6" name="テキスト ボックス 655"/>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8" name="テキスト ボックス 657"/>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9" name="直線コネクタ 65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660" name="テキスト ボックス 659"/>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61" name="直線コネクタ 66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62" name="テキスト ボックス 66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63" name="直線コネクタ 66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64" name="テキスト ボックス 663"/>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5" name="直線コネクタ 66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6" name="テキスト ボックス 66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7" name="直線コネクタ 66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8" name="テキスト ボックス 66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9" name="直線コネクタ 66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670" name="テキスト ボックス 669"/>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10795</xdr:rowOff>
    </xdr:from>
    <xdr:to>
      <xdr:col>85</xdr:col>
      <xdr:colOff>126365</xdr:colOff>
      <xdr:row>109</xdr:row>
      <xdr:rowOff>29210</xdr:rowOff>
    </xdr:to>
    <xdr:cxnSp macro="">
      <xdr:nvCxnSpPr>
        <xdr:cNvPr id="673" name="直線コネクタ 672"/>
        <xdr:cNvCxnSpPr/>
      </xdr:nvCxnSpPr>
      <xdr:spPr>
        <a:xfrm flipV="1">
          <a:off x="16318865" y="1715579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32385</xdr:rowOff>
    </xdr:from>
    <xdr:ext cx="405130" cy="257175"/>
    <xdr:sp macro="" textlink="">
      <xdr:nvSpPr>
        <xdr:cNvPr id="674" name="【庁舎】&#10;有形固定資産減価償却率最小値テキスト"/>
        <xdr:cNvSpPr txBox="1"/>
      </xdr:nvSpPr>
      <xdr:spPr>
        <a:xfrm>
          <a:off x="16357600" y="187204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29210</xdr:rowOff>
    </xdr:from>
    <xdr:to>
      <xdr:col>86</xdr:col>
      <xdr:colOff>25400</xdr:colOff>
      <xdr:row>109</xdr:row>
      <xdr:rowOff>29210</xdr:rowOff>
    </xdr:to>
    <xdr:cxnSp macro="">
      <xdr:nvCxnSpPr>
        <xdr:cNvPr id="675" name="直線コネクタ 674"/>
        <xdr:cNvCxnSpPr/>
      </xdr:nvCxnSpPr>
      <xdr:spPr>
        <a:xfrm>
          <a:off x="16230600" y="1871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128905</xdr:rowOff>
    </xdr:from>
    <xdr:ext cx="340360" cy="259080"/>
    <xdr:sp macro="" textlink="">
      <xdr:nvSpPr>
        <xdr:cNvPr id="676" name="【庁舎】&#10;有形固定資産減価償却率最大値テキスト"/>
        <xdr:cNvSpPr txBox="1"/>
      </xdr:nvSpPr>
      <xdr:spPr>
        <a:xfrm>
          <a:off x="16357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10795</xdr:rowOff>
    </xdr:from>
    <xdr:to>
      <xdr:col>86</xdr:col>
      <xdr:colOff>25400</xdr:colOff>
      <xdr:row>100</xdr:row>
      <xdr:rowOff>10795</xdr:rowOff>
    </xdr:to>
    <xdr:cxnSp macro="">
      <xdr:nvCxnSpPr>
        <xdr:cNvPr id="677" name="直線コネクタ 676"/>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76200</xdr:rowOff>
    </xdr:from>
    <xdr:ext cx="405130" cy="257175"/>
    <xdr:sp macro="" textlink="">
      <xdr:nvSpPr>
        <xdr:cNvPr id="678" name="【庁舎】&#10;有形固定資産減価償却率平均値テキスト"/>
        <xdr:cNvSpPr txBox="1"/>
      </xdr:nvSpPr>
      <xdr:spPr>
        <a:xfrm>
          <a:off x="16357600" y="17735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53340</xdr:rowOff>
    </xdr:from>
    <xdr:to>
      <xdr:col>85</xdr:col>
      <xdr:colOff>177800</xdr:colOff>
      <xdr:row>104</xdr:row>
      <xdr:rowOff>154940</xdr:rowOff>
    </xdr:to>
    <xdr:sp macro="" textlink="">
      <xdr:nvSpPr>
        <xdr:cNvPr id="679" name="フローチャート: 判断 678"/>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27305</xdr:rowOff>
    </xdr:from>
    <xdr:to>
      <xdr:col>81</xdr:col>
      <xdr:colOff>101600</xdr:colOff>
      <xdr:row>105</xdr:row>
      <xdr:rowOff>128905</xdr:rowOff>
    </xdr:to>
    <xdr:sp macro="" textlink="">
      <xdr:nvSpPr>
        <xdr:cNvPr id="680" name="フローチャート: 判断 679"/>
        <xdr:cNvSpPr/>
      </xdr:nvSpPr>
      <xdr:spPr>
        <a:xfrm>
          <a:off x="15430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107315</xdr:rowOff>
    </xdr:to>
    <xdr:sp macro="" textlink="">
      <xdr:nvSpPr>
        <xdr:cNvPr id="681" name="フローチャート: 判断 680"/>
        <xdr:cNvSpPr/>
      </xdr:nvSpPr>
      <xdr:spPr>
        <a:xfrm>
          <a:off x="14541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40640</xdr:rowOff>
    </xdr:from>
    <xdr:to>
      <xdr:col>72</xdr:col>
      <xdr:colOff>38100</xdr:colOff>
      <xdr:row>105</xdr:row>
      <xdr:rowOff>141605</xdr:rowOff>
    </xdr:to>
    <xdr:sp macro="" textlink="">
      <xdr:nvSpPr>
        <xdr:cNvPr id="682" name="フローチャート: 判断 681"/>
        <xdr:cNvSpPr/>
      </xdr:nvSpPr>
      <xdr:spPr>
        <a:xfrm>
          <a:off x="13652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95885</xdr:rowOff>
    </xdr:to>
    <xdr:sp macro="" textlink="">
      <xdr:nvSpPr>
        <xdr:cNvPr id="683" name="フローチャート: 判断 682"/>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4" name="テキスト ボックス 68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5" name="テキスト ボックス 68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6" name="テキスト ボックス 68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7" name="テキスト ボックス 68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8" name="テキスト ボックス 68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136525</xdr:rowOff>
    </xdr:from>
    <xdr:to>
      <xdr:col>85</xdr:col>
      <xdr:colOff>177800</xdr:colOff>
      <xdr:row>105</xdr:row>
      <xdr:rowOff>66675</xdr:rowOff>
    </xdr:to>
    <xdr:sp macro="" textlink="">
      <xdr:nvSpPr>
        <xdr:cNvPr id="689" name="楕円 688"/>
        <xdr:cNvSpPr/>
      </xdr:nvSpPr>
      <xdr:spPr>
        <a:xfrm>
          <a:off x="1626870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114935</xdr:rowOff>
    </xdr:from>
    <xdr:ext cx="405130" cy="259080"/>
    <xdr:sp macro="" textlink="">
      <xdr:nvSpPr>
        <xdr:cNvPr id="690" name="【庁舎】&#10;有形固定資産減価償却率該当値テキスト"/>
        <xdr:cNvSpPr txBox="1"/>
      </xdr:nvSpPr>
      <xdr:spPr>
        <a:xfrm>
          <a:off x="16357600" y="1794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100330</xdr:rowOff>
    </xdr:from>
    <xdr:to>
      <xdr:col>81</xdr:col>
      <xdr:colOff>101600</xdr:colOff>
      <xdr:row>105</xdr:row>
      <xdr:rowOff>30480</xdr:rowOff>
    </xdr:to>
    <xdr:sp macro="" textlink="">
      <xdr:nvSpPr>
        <xdr:cNvPr id="691" name="楕円 690"/>
        <xdr:cNvSpPr/>
      </xdr:nvSpPr>
      <xdr:spPr>
        <a:xfrm>
          <a:off x="15430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151130</xdr:rowOff>
    </xdr:from>
    <xdr:to>
      <xdr:col>85</xdr:col>
      <xdr:colOff>127000</xdr:colOff>
      <xdr:row>105</xdr:row>
      <xdr:rowOff>15875</xdr:rowOff>
    </xdr:to>
    <xdr:cxnSp macro="">
      <xdr:nvCxnSpPr>
        <xdr:cNvPr id="692" name="直線コネクタ 691"/>
        <xdr:cNvCxnSpPr/>
      </xdr:nvCxnSpPr>
      <xdr:spPr>
        <a:xfrm>
          <a:off x="15481300" y="1798193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164465</xdr:rowOff>
    </xdr:to>
    <xdr:sp macro="" textlink="">
      <xdr:nvSpPr>
        <xdr:cNvPr id="693" name="楕円 692"/>
        <xdr:cNvSpPr/>
      </xdr:nvSpPr>
      <xdr:spPr>
        <a:xfrm>
          <a:off x="145415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113665</xdr:rowOff>
    </xdr:from>
    <xdr:to>
      <xdr:col>81</xdr:col>
      <xdr:colOff>50800</xdr:colOff>
      <xdr:row>104</xdr:row>
      <xdr:rowOff>151130</xdr:rowOff>
    </xdr:to>
    <xdr:cxnSp macro="">
      <xdr:nvCxnSpPr>
        <xdr:cNvPr id="694" name="直線コネクタ 693"/>
        <xdr:cNvCxnSpPr/>
      </xdr:nvCxnSpPr>
      <xdr:spPr>
        <a:xfrm>
          <a:off x="14592300" y="179444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22225</xdr:rowOff>
    </xdr:from>
    <xdr:to>
      <xdr:col>72</xdr:col>
      <xdr:colOff>38100</xdr:colOff>
      <xdr:row>105</xdr:row>
      <xdr:rowOff>123825</xdr:rowOff>
    </xdr:to>
    <xdr:sp macro="" textlink="">
      <xdr:nvSpPr>
        <xdr:cNvPr id="695" name="楕円 694"/>
        <xdr:cNvSpPr/>
      </xdr:nvSpPr>
      <xdr:spPr>
        <a:xfrm>
          <a:off x="13652500" y="180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113665</xdr:rowOff>
    </xdr:from>
    <xdr:to>
      <xdr:col>76</xdr:col>
      <xdr:colOff>114300</xdr:colOff>
      <xdr:row>105</xdr:row>
      <xdr:rowOff>73025</xdr:rowOff>
    </xdr:to>
    <xdr:cxnSp macro="">
      <xdr:nvCxnSpPr>
        <xdr:cNvPr id="696" name="直線コネクタ 695"/>
        <xdr:cNvCxnSpPr/>
      </xdr:nvCxnSpPr>
      <xdr:spPr>
        <a:xfrm flipV="1">
          <a:off x="13703300" y="1794446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12065</xdr:rowOff>
    </xdr:from>
    <xdr:to>
      <xdr:col>67</xdr:col>
      <xdr:colOff>101600</xdr:colOff>
      <xdr:row>105</xdr:row>
      <xdr:rowOff>113665</xdr:rowOff>
    </xdr:to>
    <xdr:sp macro="" textlink="">
      <xdr:nvSpPr>
        <xdr:cNvPr id="697" name="楕円 696"/>
        <xdr:cNvSpPr/>
      </xdr:nvSpPr>
      <xdr:spPr>
        <a:xfrm>
          <a:off x="12763500" y="180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63500</xdr:rowOff>
    </xdr:from>
    <xdr:to>
      <xdr:col>71</xdr:col>
      <xdr:colOff>177800</xdr:colOff>
      <xdr:row>105</xdr:row>
      <xdr:rowOff>73025</xdr:rowOff>
    </xdr:to>
    <xdr:cxnSp macro="">
      <xdr:nvCxnSpPr>
        <xdr:cNvPr id="698" name="直線コネクタ 697"/>
        <xdr:cNvCxnSpPr/>
      </xdr:nvCxnSpPr>
      <xdr:spPr>
        <a:xfrm>
          <a:off x="12814300" y="180657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120650</xdr:rowOff>
    </xdr:from>
    <xdr:ext cx="405130" cy="257175"/>
    <xdr:sp macro="" textlink="">
      <xdr:nvSpPr>
        <xdr:cNvPr id="699" name="n_1aveValue【庁舎】&#10;有形固定資産減価償却率"/>
        <xdr:cNvSpPr txBox="1"/>
      </xdr:nvSpPr>
      <xdr:spPr>
        <a:xfrm>
          <a:off x="15266035" y="181229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98425</xdr:rowOff>
    </xdr:from>
    <xdr:ext cx="403225" cy="257175"/>
    <xdr:sp macro="" textlink="">
      <xdr:nvSpPr>
        <xdr:cNvPr id="700" name="n_2aveValue【庁舎】&#10;有形固定資産減価償却率"/>
        <xdr:cNvSpPr txBox="1"/>
      </xdr:nvSpPr>
      <xdr:spPr>
        <a:xfrm>
          <a:off x="14389735" y="18100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132715</xdr:rowOff>
    </xdr:from>
    <xdr:ext cx="403225" cy="257175"/>
    <xdr:sp macro="" textlink="">
      <xdr:nvSpPr>
        <xdr:cNvPr id="701" name="n_3aveValue【庁舎】&#10;有形固定資産減価償却率"/>
        <xdr:cNvSpPr txBox="1"/>
      </xdr:nvSpPr>
      <xdr:spPr>
        <a:xfrm>
          <a:off x="13500735" y="1813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112395</xdr:rowOff>
    </xdr:from>
    <xdr:ext cx="403225" cy="257175"/>
    <xdr:sp macro="" textlink="">
      <xdr:nvSpPr>
        <xdr:cNvPr id="702" name="n_4aveValue【庁舎】&#10;有形固定資産減価償却率"/>
        <xdr:cNvSpPr txBox="1"/>
      </xdr:nvSpPr>
      <xdr:spPr>
        <a:xfrm>
          <a:off x="12611735" y="177717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46990</xdr:rowOff>
    </xdr:from>
    <xdr:ext cx="405130" cy="259080"/>
    <xdr:sp macro="" textlink="">
      <xdr:nvSpPr>
        <xdr:cNvPr id="703" name="n_1mainValue【庁舎】&#10;有形固定資産減価償却率"/>
        <xdr:cNvSpPr txBox="1"/>
      </xdr:nvSpPr>
      <xdr:spPr>
        <a:xfrm>
          <a:off x="15266035" y="1770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9525</xdr:rowOff>
    </xdr:from>
    <xdr:ext cx="403225" cy="257175"/>
    <xdr:sp macro="" textlink="">
      <xdr:nvSpPr>
        <xdr:cNvPr id="704" name="n_2mainValue【庁舎】&#10;有形固定資産減価償却率"/>
        <xdr:cNvSpPr txBox="1"/>
      </xdr:nvSpPr>
      <xdr:spPr>
        <a:xfrm>
          <a:off x="14389735" y="17668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140335</xdr:rowOff>
    </xdr:from>
    <xdr:ext cx="403225" cy="259080"/>
    <xdr:sp macro="" textlink="">
      <xdr:nvSpPr>
        <xdr:cNvPr id="705" name="n_3mainValue【庁舎】&#10;有形固定資産減価償却率"/>
        <xdr:cNvSpPr txBox="1"/>
      </xdr:nvSpPr>
      <xdr:spPr>
        <a:xfrm>
          <a:off x="13500735" y="17799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104775</xdr:rowOff>
    </xdr:from>
    <xdr:ext cx="403225" cy="259080"/>
    <xdr:sp macro="" textlink="">
      <xdr:nvSpPr>
        <xdr:cNvPr id="706" name="n_4mainValue【庁舎】&#10;有形固定資産減価償却率"/>
        <xdr:cNvSpPr txBox="1"/>
      </xdr:nvSpPr>
      <xdr:spPr>
        <a:xfrm>
          <a:off x="12611735" y="18107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15" name="テキスト ボックス 714"/>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7" name="直線コネクタ 71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718" name="テキスト ボックス 717"/>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9" name="直線コネクタ 71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720" name="テキスト ボックス 719"/>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1" name="直線コネクタ 72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722" name="テキスト ボックス 721"/>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3" name="直線コネクタ 72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724" name="テキスト ボックス 723"/>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26" name="テキスト ボックス 72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167640</xdr:rowOff>
    </xdr:from>
    <xdr:to>
      <xdr:col>116</xdr:col>
      <xdr:colOff>62865</xdr:colOff>
      <xdr:row>108</xdr:row>
      <xdr:rowOff>21590</xdr:rowOff>
    </xdr:to>
    <xdr:cxnSp macro="">
      <xdr:nvCxnSpPr>
        <xdr:cNvPr id="728" name="直線コネクタ 727"/>
        <xdr:cNvCxnSpPr/>
      </xdr:nvCxnSpPr>
      <xdr:spPr>
        <a:xfrm flipV="1">
          <a:off x="22160865" y="1714119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25400</xdr:rowOff>
    </xdr:from>
    <xdr:ext cx="469900" cy="259080"/>
    <xdr:sp macro="" textlink="">
      <xdr:nvSpPr>
        <xdr:cNvPr id="729" name="【庁舎】&#10;一人当たり面積最小値テキスト"/>
        <xdr:cNvSpPr txBox="1"/>
      </xdr:nvSpPr>
      <xdr:spPr>
        <a:xfrm>
          <a:off x="2219960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21590</xdr:rowOff>
    </xdr:from>
    <xdr:to>
      <xdr:col>116</xdr:col>
      <xdr:colOff>152400</xdr:colOff>
      <xdr:row>108</xdr:row>
      <xdr:rowOff>21590</xdr:rowOff>
    </xdr:to>
    <xdr:cxnSp macro="">
      <xdr:nvCxnSpPr>
        <xdr:cNvPr id="730" name="直線コネクタ 729"/>
        <xdr:cNvCxnSpPr/>
      </xdr:nvCxnSpPr>
      <xdr:spPr>
        <a:xfrm>
          <a:off x="22072600" y="185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114300</xdr:rowOff>
    </xdr:from>
    <xdr:ext cx="469900" cy="259080"/>
    <xdr:sp macro="" textlink="">
      <xdr:nvSpPr>
        <xdr:cNvPr id="731" name="【庁舎】&#10;一人当たり面積最大値テキスト"/>
        <xdr:cNvSpPr txBox="1"/>
      </xdr:nvSpPr>
      <xdr:spPr>
        <a:xfrm>
          <a:off x="221996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0.635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167640</xdr:rowOff>
    </xdr:from>
    <xdr:to>
      <xdr:col>116</xdr:col>
      <xdr:colOff>152400</xdr:colOff>
      <xdr:row>99</xdr:row>
      <xdr:rowOff>167640</xdr:rowOff>
    </xdr:to>
    <xdr:cxnSp macro="">
      <xdr:nvCxnSpPr>
        <xdr:cNvPr id="732" name="直線コネクタ 731"/>
        <xdr:cNvCxnSpPr/>
      </xdr:nvCxnSpPr>
      <xdr:spPr>
        <a:xfrm>
          <a:off x="22072600" y="1714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119380</xdr:rowOff>
    </xdr:from>
    <xdr:ext cx="469900" cy="259080"/>
    <xdr:sp macro="" textlink="">
      <xdr:nvSpPr>
        <xdr:cNvPr id="733" name="【庁舎】&#10;一人当たり面積平均値テキスト"/>
        <xdr:cNvSpPr txBox="1"/>
      </xdr:nvSpPr>
      <xdr:spPr>
        <a:xfrm>
          <a:off x="22199600" y="17778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96520</xdr:rowOff>
    </xdr:from>
    <xdr:to>
      <xdr:col>116</xdr:col>
      <xdr:colOff>114300</xdr:colOff>
      <xdr:row>105</xdr:row>
      <xdr:rowOff>26670</xdr:rowOff>
    </xdr:to>
    <xdr:sp macro="" textlink="">
      <xdr:nvSpPr>
        <xdr:cNvPr id="734" name="フローチャート: 判断 733"/>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146685</xdr:rowOff>
    </xdr:from>
    <xdr:to>
      <xdr:col>112</xdr:col>
      <xdr:colOff>38100</xdr:colOff>
      <xdr:row>105</xdr:row>
      <xdr:rowOff>76835</xdr:rowOff>
    </xdr:to>
    <xdr:sp macro="" textlink="">
      <xdr:nvSpPr>
        <xdr:cNvPr id="735" name="フローチャート: 判断 734"/>
        <xdr:cNvSpPr/>
      </xdr:nvSpPr>
      <xdr:spPr>
        <a:xfrm>
          <a:off x="21272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153670</xdr:rowOff>
    </xdr:from>
    <xdr:to>
      <xdr:col>107</xdr:col>
      <xdr:colOff>101600</xdr:colOff>
      <xdr:row>105</xdr:row>
      <xdr:rowOff>83820</xdr:rowOff>
    </xdr:to>
    <xdr:sp macro="" textlink="">
      <xdr:nvSpPr>
        <xdr:cNvPr id="736" name="フローチャート: 判断 735"/>
        <xdr:cNvSpPr/>
      </xdr:nvSpPr>
      <xdr:spPr>
        <a:xfrm>
          <a:off x="203835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41275</xdr:rowOff>
    </xdr:from>
    <xdr:to>
      <xdr:col>102</xdr:col>
      <xdr:colOff>165100</xdr:colOff>
      <xdr:row>104</xdr:row>
      <xdr:rowOff>143510</xdr:rowOff>
    </xdr:to>
    <xdr:sp macro="" textlink="">
      <xdr:nvSpPr>
        <xdr:cNvPr id="737" name="フローチャート: 判断 736"/>
        <xdr:cNvSpPr/>
      </xdr:nvSpPr>
      <xdr:spPr>
        <a:xfrm>
          <a:off x="19494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27940</xdr:rowOff>
    </xdr:from>
    <xdr:to>
      <xdr:col>98</xdr:col>
      <xdr:colOff>38100</xdr:colOff>
      <xdr:row>104</xdr:row>
      <xdr:rowOff>129540</xdr:rowOff>
    </xdr:to>
    <xdr:sp macro="" textlink="">
      <xdr:nvSpPr>
        <xdr:cNvPr id="738" name="フローチャート: 判断 737"/>
        <xdr:cNvSpPr/>
      </xdr:nvSpPr>
      <xdr:spPr>
        <a:xfrm>
          <a:off x="1860550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9" name="テキスト ボックス 73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40" name="テキスト ボックス 73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41" name="テキスト ボックス 74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2" name="テキスト ボックス 74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3" name="テキスト ボックス 74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45720</xdr:rowOff>
    </xdr:from>
    <xdr:to>
      <xdr:col>116</xdr:col>
      <xdr:colOff>114300</xdr:colOff>
      <xdr:row>106</xdr:row>
      <xdr:rowOff>147320</xdr:rowOff>
    </xdr:to>
    <xdr:sp macro="" textlink="">
      <xdr:nvSpPr>
        <xdr:cNvPr id="744" name="楕円 743"/>
        <xdr:cNvSpPr/>
      </xdr:nvSpPr>
      <xdr:spPr>
        <a:xfrm>
          <a:off x="221107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24130</xdr:rowOff>
    </xdr:from>
    <xdr:ext cx="469900" cy="259080"/>
    <xdr:sp macro="" textlink="">
      <xdr:nvSpPr>
        <xdr:cNvPr id="745" name="【庁舎】&#10;一人当たり面積該当値テキスト"/>
        <xdr:cNvSpPr txBox="1"/>
      </xdr:nvSpPr>
      <xdr:spPr>
        <a:xfrm>
          <a:off x="22199600" y="181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45720</xdr:rowOff>
    </xdr:from>
    <xdr:to>
      <xdr:col>112</xdr:col>
      <xdr:colOff>38100</xdr:colOff>
      <xdr:row>106</xdr:row>
      <xdr:rowOff>147320</xdr:rowOff>
    </xdr:to>
    <xdr:sp macro="" textlink="">
      <xdr:nvSpPr>
        <xdr:cNvPr id="746" name="楕円 745"/>
        <xdr:cNvSpPr/>
      </xdr:nvSpPr>
      <xdr:spPr>
        <a:xfrm>
          <a:off x="212725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96520</xdr:rowOff>
    </xdr:from>
    <xdr:to>
      <xdr:col>116</xdr:col>
      <xdr:colOff>63500</xdr:colOff>
      <xdr:row>106</xdr:row>
      <xdr:rowOff>96520</xdr:rowOff>
    </xdr:to>
    <xdr:cxnSp macro="">
      <xdr:nvCxnSpPr>
        <xdr:cNvPr id="747" name="直線コネクタ 746"/>
        <xdr:cNvCxnSpPr/>
      </xdr:nvCxnSpPr>
      <xdr:spPr>
        <a:xfrm>
          <a:off x="21323300" y="18270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45720</xdr:rowOff>
    </xdr:from>
    <xdr:to>
      <xdr:col>107</xdr:col>
      <xdr:colOff>101600</xdr:colOff>
      <xdr:row>106</xdr:row>
      <xdr:rowOff>147320</xdr:rowOff>
    </xdr:to>
    <xdr:sp macro="" textlink="">
      <xdr:nvSpPr>
        <xdr:cNvPr id="748" name="楕円 747"/>
        <xdr:cNvSpPr/>
      </xdr:nvSpPr>
      <xdr:spPr>
        <a:xfrm>
          <a:off x="203835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96520</xdr:rowOff>
    </xdr:from>
    <xdr:to>
      <xdr:col>111</xdr:col>
      <xdr:colOff>177800</xdr:colOff>
      <xdr:row>106</xdr:row>
      <xdr:rowOff>96520</xdr:rowOff>
    </xdr:to>
    <xdr:cxnSp macro="">
      <xdr:nvCxnSpPr>
        <xdr:cNvPr id="749" name="直線コネクタ 748"/>
        <xdr:cNvCxnSpPr/>
      </xdr:nvCxnSpPr>
      <xdr:spPr>
        <a:xfrm>
          <a:off x="20434300" y="18270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5080</xdr:rowOff>
    </xdr:from>
    <xdr:to>
      <xdr:col>102</xdr:col>
      <xdr:colOff>165100</xdr:colOff>
      <xdr:row>106</xdr:row>
      <xdr:rowOff>106680</xdr:rowOff>
    </xdr:to>
    <xdr:sp macro="" textlink="">
      <xdr:nvSpPr>
        <xdr:cNvPr id="750" name="楕円 749"/>
        <xdr:cNvSpPr/>
      </xdr:nvSpPr>
      <xdr:spPr>
        <a:xfrm>
          <a:off x="19494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55880</xdr:rowOff>
    </xdr:from>
    <xdr:to>
      <xdr:col>107</xdr:col>
      <xdr:colOff>50800</xdr:colOff>
      <xdr:row>106</xdr:row>
      <xdr:rowOff>96520</xdr:rowOff>
    </xdr:to>
    <xdr:cxnSp macro="">
      <xdr:nvCxnSpPr>
        <xdr:cNvPr id="751" name="直線コネクタ 750"/>
        <xdr:cNvCxnSpPr/>
      </xdr:nvCxnSpPr>
      <xdr:spPr>
        <a:xfrm>
          <a:off x="19545300" y="182295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9525</xdr:rowOff>
    </xdr:from>
    <xdr:to>
      <xdr:col>98</xdr:col>
      <xdr:colOff>38100</xdr:colOff>
      <xdr:row>106</xdr:row>
      <xdr:rowOff>111125</xdr:rowOff>
    </xdr:to>
    <xdr:sp macro="" textlink="">
      <xdr:nvSpPr>
        <xdr:cNvPr id="752" name="楕円 751"/>
        <xdr:cNvSpPr/>
      </xdr:nvSpPr>
      <xdr:spPr>
        <a:xfrm>
          <a:off x="18605500" y="181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55880</xdr:rowOff>
    </xdr:from>
    <xdr:to>
      <xdr:col>102</xdr:col>
      <xdr:colOff>114300</xdr:colOff>
      <xdr:row>106</xdr:row>
      <xdr:rowOff>60325</xdr:rowOff>
    </xdr:to>
    <xdr:cxnSp macro="">
      <xdr:nvCxnSpPr>
        <xdr:cNvPr id="753" name="直線コネクタ 752"/>
        <xdr:cNvCxnSpPr/>
      </xdr:nvCxnSpPr>
      <xdr:spPr>
        <a:xfrm flipV="1">
          <a:off x="18656300" y="182295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93345</xdr:rowOff>
    </xdr:from>
    <xdr:ext cx="469900" cy="259080"/>
    <xdr:sp macro="" textlink="">
      <xdr:nvSpPr>
        <xdr:cNvPr id="754" name="n_1aveValue【庁舎】&#10;一人当たり面積"/>
        <xdr:cNvSpPr txBox="1"/>
      </xdr:nvSpPr>
      <xdr:spPr>
        <a:xfrm>
          <a:off x="21075650" y="17752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100330</xdr:rowOff>
    </xdr:from>
    <xdr:ext cx="467995" cy="257175"/>
    <xdr:sp macro="" textlink="">
      <xdr:nvSpPr>
        <xdr:cNvPr id="755" name="n_2aveValue【庁舎】&#10;一人当たり面積"/>
        <xdr:cNvSpPr txBox="1"/>
      </xdr:nvSpPr>
      <xdr:spPr>
        <a:xfrm>
          <a:off x="20199350" y="177596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159385</xdr:rowOff>
    </xdr:from>
    <xdr:ext cx="467995" cy="258445"/>
    <xdr:sp macro="" textlink="">
      <xdr:nvSpPr>
        <xdr:cNvPr id="756" name="n_3aveValue【庁舎】&#10;一人当たり面積"/>
        <xdr:cNvSpPr txBox="1"/>
      </xdr:nvSpPr>
      <xdr:spPr>
        <a:xfrm>
          <a:off x="19310350" y="176472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146050</xdr:rowOff>
    </xdr:from>
    <xdr:ext cx="467995" cy="257175"/>
    <xdr:sp macro="" textlink="">
      <xdr:nvSpPr>
        <xdr:cNvPr id="757" name="n_4aveValue【庁舎】&#10;一人当たり面積"/>
        <xdr:cNvSpPr txBox="1"/>
      </xdr:nvSpPr>
      <xdr:spPr>
        <a:xfrm>
          <a:off x="18421350" y="17633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138430</xdr:rowOff>
    </xdr:from>
    <xdr:ext cx="469900" cy="259080"/>
    <xdr:sp macro="" textlink="">
      <xdr:nvSpPr>
        <xdr:cNvPr id="758" name="n_1mainValue【庁舎】&#10;一人当たり面積"/>
        <xdr:cNvSpPr txBox="1"/>
      </xdr:nvSpPr>
      <xdr:spPr>
        <a:xfrm>
          <a:off x="21075650" y="183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138430</xdr:rowOff>
    </xdr:from>
    <xdr:ext cx="467995" cy="259080"/>
    <xdr:sp macro="" textlink="">
      <xdr:nvSpPr>
        <xdr:cNvPr id="759" name="n_2mainValue【庁舎】&#10;一人当たり面積"/>
        <xdr:cNvSpPr txBox="1"/>
      </xdr:nvSpPr>
      <xdr:spPr>
        <a:xfrm>
          <a:off x="20199350" y="18312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97790</xdr:rowOff>
    </xdr:from>
    <xdr:ext cx="467995" cy="257175"/>
    <xdr:sp macro="" textlink="">
      <xdr:nvSpPr>
        <xdr:cNvPr id="760" name="n_3mainValue【庁舎】&#10;一人当たり面積"/>
        <xdr:cNvSpPr txBox="1"/>
      </xdr:nvSpPr>
      <xdr:spPr>
        <a:xfrm>
          <a:off x="19310350" y="182714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102235</xdr:rowOff>
    </xdr:from>
    <xdr:ext cx="467995" cy="258445"/>
    <xdr:sp macro="" textlink="">
      <xdr:nvSpPr>
        <xdr:cNvPr id="761" name="n_4mainValue【庁舎】&#10;一人当たり面積"/>
        <xdr:cNvSpPr txBox="1"/>
      </xdr:nvSpPr>
      <xdr:spPr>
        <a:xfrm>
          <a:off x="18421350" y="182759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福祉施設である。福祉施設については市内に類似施設が存在し、老朽化も進んでいることから早急な対応が必要となってくる。今後個別施設計画等を作成していく中で集約複合化・大規模修繕等の方法を検討し、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ここ数年間横ばいで推移しており、令和元年度も前年度と同率で推移している。引き続き、滞納整理を含む市税の徴収強化（毎年度0.5%増）等の取組みを通じて財源の基盤強化に努める。</a:t>
          </a:r>
        </a:p>
        <a:p>
          <a:endParaRPr sz="1300"/>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270"/>
    <xdr:sp macro="" textlink="">
      <xdr:nvSpPr>
        <xdr:cNvPr id="54" name="テキスト ボックス 53"/>
        <xdr:cNvSpPr txBox="1"/>
      </xdr:nvSpPr>
      <xdr:spPr>
        <a:xfrm>
          <a:off x="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270"/>
    <xdr:sp macro="" textlink="">
      <xdr:nvSpPr>
        <xdr:cNvPr id="56" name="テキスト ボックス 55"/>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270"/>
    <xdr:sp macro="" textlink="">
      <xdr:nvSpPr>
        <xdr:cNvPr id="58" name="テキスト ボックス 57"/>
        <xdr:cNvSpPr txBox="1"/>
      </xdr:nvSpPr>
      <xdr:spPr>
        <a:xfrm>
          <a:off x="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13970</xdr:rowOff>
    </xdr:to>
    <xdr:cxnSp macro="">
      <xdr:nvCxnSpPr>
        <xdr:cNvPr id="64" name="直線コネクタ 63"/>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5270"/>
    <xdr:sp macro="" textlink="">
      <xdr:nvSpPr>
        <xdr:cNvPr id="65" name="財政力最小値テキスト"/>
        <xdr:cNvSpPr txBox="1"/>
      </xdr:nvSpPr>
      <xdr:spPr>
        <a:xfrm>
          <a:off x="5041900" y="77012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5270"/>
    <xdr:sp macro="" textlink="">
      <xdr:nvSpPr>
        <xdr:cNvPr id="67" name="財政力最大値テキスト"/>
        <xdr:cNvSpPr txBox="1"/>
      </xdr:nvSpPr>
      <xdr:spPr>
        <a:xfrm>
          <a:off x="5041900" y="5824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147955</xdr:rowOff>
    </xdr:from>
    <xdr:to>
      <xdr:col>23</xdr:col>
      <xdr:colOff>133350</xdr:colOff>
      <xdr:row>38</xdr:row>
      <xdr:rowOff>147955</xdr:rowOff>
    </xdr:to>
    <xdr:cxnSp macro="">
      <xdr:nvCxnSpPr>
        <xdr:cNvPr id="69" name="直線コネクタ 68"/>
        <xdr:cNvCxnSpPr/>
      </xdr:nvCxnSpPr>
      <xdr:spPr>
        <a:xfrm>
          <a:off x="4114800" y="66630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109220</xdr:rowOff>
    </xdr:from>
    <xdr:ext cx="762000" cy="255270"/>
    <xdr:sp macro="" textlink="">
      <xdr:nvSpPr>
        <xdr:cNvPr id="70" name="財政力平均値テキスト"/>
        <xdr:cNvSpPr txBox="1"/>
      </xdr:nvSpPr>
      <xdr:spPr>
        <a:xfrm>
          <a:off x="5041900" y="69672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147955</xdr:rowOff>
    </xdr:from>
    <xdr:to>
      <xdr:col>19</xdr:col>
      <xdr:colOff>133350</xdr:colOff>
      <xdr:row>38</xdr:row>
      <xdr:rowOff>147955</xdr:rowOff>
    </xdr:to>
    <xdr:cxnSp macro="">
      <xdr:nvCxnSpPr>
        <xdr:cNvPr id="72" name="直線コネクタ 71"/>
        <xdr:cNvCxnSpPr/>
      </xdr:nvCxnSpPr>
      <xdr:spPr>
        <a:xfrm>
          <a:off x="3225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116205</xdr:rowOff>
    </xdr:from>
    <xdr:to>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31115</xdr:rowOff>
    </xdr:from>
    <xdr:ext cx="736600" cy="255270"/>
    <xdr:sp macro="" textlink="">
      <xdr:nvSpPr>
        <xdr:cNvPr id="74" name="テキスト ボックス 73"/>
        <xdr:cNvSpPr txBox="1"/>
      </xdr:nvSpPr>
      <xdr:spPr>
        <a:xfrm>
          <a:off x="3733800" y="70605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38</xdr:row>
      <xdr:rowOff>147955</xdr:rowOff>
    </xdr:from>
    <xdr:to>
      <xdr:col>15</xdr:col>
      <xdr:colOff>82550</xdr:colOff>
      <xdr:row>38</xdr:row>
      <xdr:rowOff>147955</xdr:rowOff>
    </xdr:to>
    <xdr:cxnSp macro="">
      <xdr:nvCxnSpPr>
        <xdr:cNvPr id="75" name="直線コネクタ 74"/>
        <xdr:cNvCxnSpPr/>
      </xdr:nvCxnSpPr>
      <xdr:spPr>
        <a:xfrm>
          <a:off x="2336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31115</xdr:rowOff>
    </xdr:from>
    <xdr:ext cx="762000" cy="255270"/>
    <xdr:sp macro="" textlink="">
      <xdr:nvSpPr>
        <xdr:cNvPr id="77" name="テキスト ボックス 76"/>
        <xdr:cNvSpPr txBox="1"/>
      </xdr:nvSpPr>
      <xdr:spPr>
        <a:xfrm>
          <a:off x="2844800" y="7060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38</xdr:row>
      <xdr:rowOff>147955</xdr:rowOff>
    </xdr:from>
    <xdr:to>
      <xdr:col>11</xdr:col>
      <xdr:colOff>31750</xdr:colOff>
      <xdr:row>38</xdr:row>
      <xdr:rowOff>147955</xdr:rowOff>
    </xdr:to>
    <xdr:cxnSp macro="">
      <xdr:nvCxnSpPr>
        <xdr:cNvPr id="78" name="直線コネクタ 77"/>
        <xdr:cNvCxnSpPr/>
      </xdr:nvCxnSpPr>
      <xdr:spPr>
        <a:xfrm>
          <a:off x="1447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52070</xdr:rowOff>
    </xdr:from>
    <xdr:ext cx="762000" cy="255270"/>
    <xdr:sp macro="" textlink="">
      <xdr:nvSpPr>
        <xdr:cNvPr id="80" name="テキスト ボックス 79"/>
        <xdr:cNvSpPr txBox="1"/>
      </xdr:nvSpPr>
      <xdr:spPr>
        <a:xfrm>
          <a:off x="1955800" y="7081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38</xdr:row>
      <xdr:rowOff>97790</xdr:rowOff>
    </xdr:from>
    <xdr:to>
      <xdr:col>23</xdr:col>
      <xdr:colOff>184150</xdr:colOff>
      <xdr:row>39</xdr:row>
      <xdr:rowOff>27305</xdr:rowOff>
    </xdr:to>
    <xdr:sp macro="" textlink="">
      <xdr:nvSpPr>
        <xdr:cNvPr id="88" name="楕円 87"/>
        <xdr:cNvSpPr/>
      </xdr:nvSpPr>
      <xdr:spPr>
        <a:xfrm>
          <a:off x="49022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113665</xdr:rowOff>
    </xdr:from>
    <xdr:ext cx="762000" cy="258445"/>
    <xdr:sp macro="" textlink="">
      <xdr:nvSpPr>
        <xdr:cNvPr id="89" name="財政力該当値テキスト"/>
        <xdr:cNvSpPr txBox="1"/>
      </xdr:nvSpPr>
      <xdr:spPr>
        <a:xfrm>
          <a:off x="5041900" y="645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38</xdr:row>
      <xdr:rowOff>97790</xdr:rowOff>
    </xdr:from>
    <xdr:to>
      <xdr:col>19</xdr:col>
      <xdr:colOff>184150</xdr:colOff>
      <xdr:row>39</xdr:row>
      <xdr:rowOff>27305</xdr:rowOff>
    </xdr:to>
    <xdr:sp macro="" textlink="">
      <xdr:nvSpPr>
        <xdr:cNvPr id="90" name="楕円 89"/>
        <xdr:cNvSpPr/>
      </xdr:nvSpPr>
      <xdr:spPr>
        <a:xfrm>
          <a:off x="4064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37465</xdr:rowOff>
    </xdr:from>
    <xdr:ext cx="736600" cy="259080"/>
    <xdr:sp macro="" textlink="">
      <xdr:nvSpPr>
        <xdr:cNvPr id="91" name="テキスト ボックス 90"/>
        <xdr:cNvSpPr txBox="1"/>
      </xdr:nvSpPr>
      <xdr:spPr>
        <a:xfrm>
          <a:off x="3733800" y="6381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38</xdr:row>
      <xdr:rowOff>97790</xdr:rowOff>
    </xdr:from>
    <xdr:to>
      <xdr:col>15</xdr:col>
      <xdr:colOff>133350</xdr:colOff>
      <xdr:row>39</xdr:row>
      <xdr:rowOff>27305</xdr:rowOff>
    </xdr:to>
    <xdr:sp macro="" textlink="">
      <xdr:nvSpPr>
        <xdr:cNvPr id="92" name="楕円 91"/>
        <xdr:cNvSpPr/>
      </xdr:nvSpPr>
      <xdr:spPr>
        <a:xfrm>
          <a:off x="3175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37465</xdr:rowOff>
    </xdr:from>
    <xdr:ext cx="762000" cy="259080"/>
    <xdr:sp macro="" textlink="">
      <xdr:nvSpPr>
        <xdr:cNvPr id="93" name="テキスト ボックス 92"/>
        <xdr:cNvSpPr txBox="1"/>
      </xdr:nvSpPr>
      <xdr:spPr>
        <a:xfrm>
          <a:off x="2844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38</xdr:row>
      <xdr:rowOff>97790</xdr:rowOff>
    </xdr:from>
    <xdr:to>
      <xdr:col>11</xdr:col>
      <xdr:colOff>82550</xdr:colOff>
      <xdr:row>39</xdr:row>
      <xdr:rowOff>27305</xdr:rowOff>
    </xdr:to>
    <xdr:sp macro="" textlink="">
      <xdr:nvSpPr>
        <xdr:cNvPr id="94" name="楕円 93"/>
        <xdr:cNvSpPr/>
      </xdr:nvSpPr>
      <xdr:spPr>
        <a:xfrm>
          <a:off x="2286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37465</xdr:rowOff>
    </xdr:from>
    <xdr:ext cx="762000" cy="259080"/>
    <xdr:sp macro="" textlink="">
      <xdr:nvSpPr>
        <xdr:cNvPr id="95" name="テキスト ボックス 94"/>
        <xdr:cNvSpPr txBox="1"/>
      </xdr:nvSpPr>
      <xdr:spPr>
        <a:xfrm>
          <a:off x="1955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38</xdr:row>
      <xdr:rowOff>97790</xdr:rowOff>
    </xdr:from>
    <xdr:to>
      <xdr:col>7</xdr:col>
      <xdr:colOff>31750</xdr:colOff>
      <xdr:row>39</xdr:row>
      <xdr:rowOff>27305</xdr:rowOff>
    </xdr:to>
    <xdr:sp macro="" textlink="">
      <xdr:nvSpPr>
        <xdr:cNvPr id="96" name="楕円 95"/>
        <xdr:cNvSpPr/>
      </xdr:nvSpPr>
      <xdr:spPr>
        <a:xfrm>
          <a:off x="1397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37465</xdr:rowOff>
    </xdr:from>
    <xdr:ext cx="762000" cy="259080"/>
    <xdr:sp macro="" textlink="">
      <xdr:nvSpPr>
        <xdr:cNvPr id="97" name="テキスト ボックス 96"/>
        <xdr:cNvSpPr txBox="1"/>
      </xdr:nvSpPr>
      <xdr:spPr>
        <a:xfrm>
          <a:off x="1066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99" name="テキスト ボックス 98"/>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0" name="テキスト ボックス 99"/>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塩谷広域行政組合環境施設建設が令和元年度に終了し、補助費が減少したことにより、前年度比3.3%減となっている。類似団体平均や栃木県平均を下回るが、合併特例債等の公債費償還額がピークを迎えており、91.4%と高い水準である。今後、事務事業の見直しを行い、優先度や効果の低い事業については、廃止や縮小を求めることで経常経費の削減を図っていく。</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3" name="テキスト ボックス 112"/>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270"/>
    <xdr:sp macro="" textlink="">
      <xdr:nvSpPr>
        <xdr:cNvPr id="121" name="テキスト ボックス 120"/>
        <xdr:cNvSpPr txBox="1"/>
      </xdr:nvSpPr>
      <xdr:spPr>
        <a:xfrm>
          <a:off x="0" y="9928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166370</xdr:rowOff>
    </xdr:from>
    <xdr:to>
      <xdr:col>23</xdr:col>
      <xdr:colOff>133350</xdr:colOff>
      <xdr:row>65</xdr:row>
      <xdr:rowOff>143510</xdr:rowOff>
    </xdr:to>
    <xdr:cxnSp macro="">
      <xdr:nvCxnSpPr>
        <xdr:cNvPr id="125" name="直線コネクタ 124"/>
        <xdr:cNvCxnSpPr/>
      </xdr:nvCxnSpPr>
      <xdr:spPr>
        <a:xfrm flipV="1">
          <a:off x="4953000" y="1011047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114935</xdr:rowOff>
    </xdr:from>
    <xdr:ext cx="762000" cy="259080"/>
    <xdr:sp macro="" textlink="">
      <xdr:nvSpPr>
        <xdr:cNvPr id="126" name="財政構造の弾力性最小値テキスト"/>
        <xdr:cNvSpPr txBox="1"/>
      </xdr:nvSpPr>
      <xdr:spPr>
        <a:xfrm>
          <a:off x="5041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143510</xdr:rowOff>
    </xdr:from>
    <xdr:to>
      <xdr:col>24</xdr:col>
      <xdr:colOff>12700</xdr:colOff>
      <xdr:row>65</xdr:row>
      <xdr:rowOff>143510</xdr:rowOff>
    </xdr:to>
    <xdr:cxnSp macro="">
      <xdr:nvCxnSpPr>
        <xdr:cNvPr id="127" name="直線コネクタ 126"/>
        <xdr:cNvCxnSpPr/>
      </xdr:nvCxnSpPr>
      <xdr:spPr>
        <a:xfrm>
          <a:off x="4864100" y="1128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80645</xdr:rowOff>
    </xdr:from>
    <xdr:ext cx="762000" cy="259080"/>
    <xdr:sp macro="" textlink="">
      <xdr:nvSpPr>
        <xdr:cNvPr id="128"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166370</xdr:rowOff>
    </xdr:from>
    <xdr:to>
      <xdr:col>24</xdr:col>
      <xdr:colOff>12700</xdr:colOff>
      <xdr:row>58</xdr:row>
      <xdr:rowOff>166370</xdr:rowOff>
    </xdr:to>
    <xdr:cxnSp macro="">
      <xdr:nvCxnSpPr>
        <xdr:cNvPr id="129" name="直線コネクタ 128"/>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162560</xdr:rowOff>
    </xdr:from>
    <xdr:to>
      <xdr:col>23</xdr:col>
      <xdr:colOff>133350</xdr:colOff>
      <xdr:row>62</xdr:row>
      <xdr:rowOff>150495</xdr:rowOff>
    </xdr:to>
    <xdr:cxnSp macro="">
      <xdr:nvCxnSpPr>
        <xdr:cNvPr id="130" name="直線コネクタ 129"/>
        <xdr:cNvCxnSpPr/>
      </xdr:nvCxnSpPr>
      <xdr:spPr>
        <a:xfrm flipV="1">
          <a:off x="4114800" y="10621010"/>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132080</xdr:rowOff>
    </xdr:from>
    <xdr:ext cx="762000" cy="255270"/>
    <xdr:sp macro="" textlink="">
      <xdr:nvSpPr>
        <xdr:cNvPr id="131" name="財政構造の弾力性平均値テキスト"/>
        <xdr:cNvSpPr txBox="1"/>
      </xdr:nvSpPr>
      <xdr:spPr>
        <a:xfrm>
          <a:off x="5041900" y="1059053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160020</xdr:rowOff>
    </xdr:from>
    <xdr:to>
      <xdr:col>23</xdr:col>
      <xdr:colOff>184150</xdr:colOff>
      <xdr:row>62</xdr:row>
      <xdr:rowOff>90170</xdr:rowOff>
    </xdr:to>
    <xdr:sp macro="" textlink="">
      <xdr:nvSpPr>
        <xdr:cNvPr id="132" name="フローチャート: 判断 131"/>
        <xdr:cNvSpPr/>
      </xdr:nvSpPr>
      <xdr:spPr>
        <a:xfrm>
          <a:off x="4902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109855</xdr:rowOff>
    </xdr:from>
    <xdr:to>
      <xdr:col>19</xdr:col>
      <xdr:colOff>133350</xdr:colOff>
      <xdr:row>62</xdr:row>
      <xdr:rowOff>150495</xdr:rowOff>
    </xdr:to>
    <xdr:cxnSp macro="">
      <xdr:nvCxnSpPr>
        <xdr:cNvPr id="133" name="直線コネクタ 132"/>
        <xdr:cNvCxnSpPr/>
      </xdr:nvCxnSpPr>
      <xdr:spPr>
        <a:xfrm>
          <a:off x="3225800" y="1056830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126365</xdr:rowOff>
    </xdr:from>
    <xdr:to>
      <xdr:col>19</xdr:col>
      <xdr:colOff>184150</xdr:colOff>
      <xdr:row>62</xdr:row>
      <xdr:rowOff>56515</xdr:rowOff>
    </xdr:to>
    <xdr:sp macro="" textlink="">
      <xdr:nvSpPr>
        <xdr:cNvPr id="134" name="フローチャート: 判断 133"/>
        <xdr:cNvSpPr/>
      </xdr:nvSpPr>
      <xdr:spPr>
        <a:xfrm>
          <a:off x="4064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66675</xdr:rowOff>
    </xdr:from>
    <xdr:ext cx="736600" cy="255270"/>
    <xdr:sp macro="" textlink="">
      <xdr:nvSpPr>
        <xdr:cNvPr id="135" name="テキスト ボックス 134"/>
        <xdr:cNvSpPr txBox="1"/>
      </xdr:nvSpPr>
      <xdr:spPr>
        <a:xfrm>
          <a:off x="3733800" y="1035367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116840</xdr:rowOff>
    </xdr:from>
    <xdr:to>
      <xdr:col>15</xdr:col>
      <xdr:colOff>82550</xdr:colOff>
      <xdr:row>61</xdr:row>
      <xdr:rowOff>109855</xdr:rowOff>
    </xdr:to>
    <xdr:cxnSp macro="">
      <xdr:nvCxnSpPr>
        <xdr:cNvPr id="136" name="直線コネクタ 135"/>
        <xdr:cNvCxnSpPr/>
      </xdr:nvCxnSpPr>
      <xdr:spPr>
        <a:xfrm>
          <a:off x="2336800" y="1040384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132080</xdr:rowOff>
    </xdr:from>
    <xdr:to>
      <xdr:col>15</xdr:col>
      <xdr:colOff>133350</xdr:colOff>
      <xdr:row>62</xdr:row>
      <xdr:rowOff>61595</xdr:rowOff>
    </xdr:to>
    <xdr:sp macro="" textlink="">
      <xdr:nvSpPr>
        <xdr:cNvPr id="137" name="フローチャート: 判断 136"/>
        <xdr:cNvSpPr/>
      </xdr:nvSpPr>
      <xdr:spPr>
        <a:xfrm>
          <a:off x="3175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46355</xdr:rowOff>
    </xdr:from>
    <xdr:ext cx="762000" cy="259080"/>
    <xdr:sp macro="" textlink="">
      <xdr:nvSpPr>
        <xdr:cNvPr id="138" name="テキスト ボックス 137"/>
        <xdr:cNvSpPr txBox="1"/>
      </xdr:nvSpPr>
      <xdr:spPr>
        <a:xfrm>
          <a:off x="2844800" y="1067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40640</xdr:rowOff>
    </xdr:from>
    <xdr:to>
      <xdr:col>11</xdr:col>
      <xdr:colOff>31750</xdr:colOff>
      <xdr:row>60</xdr:row>
      <xdr:rowOff>116840</xdr:rowOff>
    </xdr:to>
    <xdr:cxnSp macro="">
      <xdr:nvCxnSpPr>
        <xdr:cNvPr id="139" name="直線コネクタ 138"/>
        <xdr:cNvCxnSpPr/>
      </xdr:nvCxnSpPr>
      <xdr:spPr>
        <a:xfrm>
          <a:off x="1447800" y="103276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87630</xdr:rowOff>
    </xdr:from>
    <xdr:to>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2540</xdr:rowOff>
    </xdr:from>
    <xdr:ext cx="762000" cy="259080"/>
    <xdr:sp macro="" textlink="">
      <xdr:nvSpPr>
        <xdr:cNvPr id="141" name="テキスト ボックス 140"/>
        <xdr:cNvSpPr txBox="1"/>
      </xdr:nvSpPr>
      <xdr:spPr>
        <a:xfrm>
          <a:off x="1955800" y="1063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162560</xdr:rowOff>
    </xdr:from>
    <xdr:to>
      <xdr:col>7</xdr:col>
      <xdr:colOff>31750</xdr:colOff>
      <xdr:row>61</xdr:row>
      <xdr:rowOff>92710</xdr:rowOff>
    </xdr:to>
    <xdr:sp macro="" textlink="">
      <xdr:nvSpPr>
        <xdr:cNvPr id="142" name="フローチャート: 判断 141"/>
        <xdr:cNvSpPr/>
      </xdr:nvSpPr>
      <xdr:spPr>
        <a:xfrm>
          <a:off x="13970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77470</xdr:rowOff>
    </xdr:from>
    <xdr:ext cx="762000" cy="255270"/>
    <xdr:sp macro="" textlink="">
      <xdr:nvSpPr>
        <xdr:cNvPr id="143" name="テキスト ボックス 142"/>
        <xdr:cNvSpPr txBox="1"/>
      </xdr:nvSpPr>
      <xdr:spPr>
        <a:xfrm>
          <a:off x="1066800" y="105359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270"/>
    <xdr:sp macro="" textlink="">
      <xdr:nvSpPr>
        <xdr:cNvPr id="144" name="テキスト ボックス 143"/>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270"/>
    <xdr:sp macro="" textlink="">
      <xdr:nvSpPr>
        <xdr:cNvPr id="145" name="テキスト ボックス 144"/>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270"/>
    <xdr:sp macro="" textlink="">
      <xdr:nvSpPr>
        <xdr:cNvPr id="146" name="テキスト ボックス 145"/>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270"/>
    <xdr:sp macro="" textlink="">
      <xdr:nvSpPr>
        <xdr:cNvPr id="147" name="テキスト ボックス 146"/>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270"/>
    <xdr:sp macro="" textlink="">
      <xdr:nvSpPr>
        <xdr:cNvPr id="148" name="テキスト ボックス 147"/>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111760</xdr:rowOff>
    </xdr:from>
    <xdr:to>
      <xdr:col>23</xdr:col>
      <xdr:colOff>184150</xdr:colOff>
      <xdr:row>62</xdr:row>
      <xdr:rowOff>41910</xdr:rowOff>
    </xdr:to>
    <xdr:sp macro="" textlink="">
      <xdr:nvSpPr>
        <xdr:cNvPr id="149" name="楕円 148"/>
        <xdr:cNvSpPr/>
      </xdr:nvSpPr>
      <xdr:spPr>
        <a:xfrm>
          <a:off x="49022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128270</xdr:rowOff>
    </xdr:from>
    <xdr:ext cx="762000" cy="259080"/>
    <xdr:sp macro="" textlink="">
      <xdr:nvSpPr>
        <xdr:cNvPr id="150" name="財政構造の弾力性該当値テキスト"/>
        <xdr:cNvSpPr txBox="1"/>
      </xdr:nvSpPr>
      <xdr:spPr>
        <a:xfrm>
          <a:off x="5041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99695</xdr:rowOff>
    </xdr:from>
    <xdr:to>
      <xdr:col>19</xdr:col>
      <xdr:colOff>184150</xdr:colOff>
      <xdr:row>63</xdr:row>
      <xdr:rowOff>29845</xdr:rowOff>
    </xdr:to>
    <xdr:sp macro="" textlink="">
      <xdr:nvSpPr>
        <xdr:cNvPr id="151" name="楕円 150"/>
        <xdr:cNvSpPr/>
      </xdr:nvSpPr>
      <xdr:spPr>
        <a:xfrm>
          <a:off x="40640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14605</xdr:rowOff>
    </xdr:from>
    <xdr:ext cx="736600" cy="259080"/>
    <xdr:sp macro="" textlink="">
      <xdr:nvSpPr>
        <xdr:cNvPr id="152" name="テキスト ボックス 151"/>
        <xdr:cNvSpPr txBox="1"/>
      </xdr:nvSpPr>
      <xdr:spPr>
        <a:xfrm>
          <a:off x="3733800" y="10815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59055</xdr:rowOff>
    </xdr:from>
    <xdr:to>
      <xdr:col>15</xdr:col>
      <xdr:colOff>133350</xdr:colOff>
      <xdr:row>61</xdr:row>
      <xdr:rowOff>160655</xdr:rowOff>
    </xdr:to>
    <xdr:sp macro="" textlink="">
      <xdr:nvSpPr>
        <xdr:cNvPr id="153" name="楕円 152"/>
        <xdr:cNvSpPr/>
      </xdr:nvSpPr>
      <xdr:spPr>
        <a:xfrm>
          <a:off x="3175000" y="10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170815</xdr:rowOff>
    </xdr:from>
    <xdr:ext cx="762000" cy="258445"/>
    <xdr:sp macro="" textlink="">
      <xdr:nvSpPr>
        <xdr:cNvPr id="154" name="テキスト ボックス 153"/>
        <xdr:cNvSpPr txBox="1"/>
      </xdr:nvSpPr>
      <xdr:spPr>
        <a:xfrm>
          <a:off x="2844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66040</xdr:rowOff>
    </xdr:from>
    <xdr:to>
      <xdr:col>11</xdr:col>
      <xdr:colOff>82550</xdr:colOff>
      <xdr:row>60</xdr:row>
      <xdr:rowOff>167640</xdr:rowOff>
    </xdr:to>
    <xdr:sp macro="" textlink="">
      <xdr:nvSpPr>
        <xdr:cNvPr id="155" name="楕円 154"/>
        <xdr:cNvSpPr/>
      </xdr:nvSpPr>
      <xdr:spPr>
        <a:xfrm>
          <a:off x="22860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6350</xdr:rowOff>
    </xdr:from>
    <xdr:ext cx="762000" cy="255270"/>
    <xdr:sp macro="" textlink="">
      <xdr:nvSpPr>
        <xdr:cNvPr id="156" name="テキスト ボックス 155"/>
        <xdr:cNvSpPr txBox="1"/>
      </xdr:nvSpPr>
      <xdr:spPr>
        <a:xfrm>
          <a:off x="1955800" y="101219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160655</xdr:rowOff>
    </xdr:from>
    <xdr:to>
      <xdr:col>7</xdr:col>
      <xdr:colOff>31750</xdr:colOff>
      <xdr:row>60</xdr:row>
      <xdr:rowOff>90805</xdr:rowOff>
    </xdr:to>
    <xdr:sp macro="" textlink="">
      <xdr:nvSpPr>
        <xdr:cNvPr id="157" name="楕円 156"/>
        <xdr:cNvSpPr/>
      </xdr:nvSpPr>
      <xdr:spPr>
        <a:xfrm>
          <a:off x="13970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100965</xdr:rowOff>
    </xdr:from>
    <xdr:ext cx="762000" cy="255270"/>
    <xdr:sp macro="" textlink="">
      <xdr:nvSpPr>
        <xdr:cNvPr id="158" name="テキスト ボックス 157"/>
        <xdr:cNvSpPr txBox="1"/>
      </xdr:nvSpPr>
      <xdr:spPr>
        <a:xfrm>
          <a:off x="1066800" y="10045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61" name="テキスト ボックス 160"/>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[120,273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119,949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人件費、物件費、維持補修費の合計額の人口1人当たりの金額が前年度比2,974円増加している。主な要因は物件費の増であるが、今後行政評価と</a:t>
          </a:r>
          <a:r>
            <a:rPr lang="en-US" altLang="ja-JP" sz="1300">
              <a:latin typeface="ＭＳ ゴシック"/>
              <a:ea typeface="ＭＳ ゴシック"/>
            </a:rPr>
            <a:t>RPA</a:t>
          </a:r>
          <a:r>
            <a:rPr lang="ja-JP" altLang="en-US" sz="1300">
              <a:latin typeface="ＭＳ ゴシック"/>
              <a:ea typeface="ＭＳ ゴシック"/>
            </a:rPr>
            <a:t>・</a:t>
          </a:r>
          <a:r>
            <a:rPr lang="en-US" altLang="ja-JP" sz="1300">
              <a:latin typeface="ＭＳ ゴシック"/>
              <a:ea typeface="ＭＳ ゴシック"/>
            </a:rPr>
            <a:t>OCR</a:t>
          </a:r>
          <a:r>
            <a:rPr lang="ja-JP" altLang="en-US" sz="1300">
              <a:latin typeface="ＭＳ ゴシック"/>
              <a:ea typeface="ＭＳ ゴシック"/>
            </a:rPr>
            <a:t>などデジタル技術の活用により、時間外勤務の削減、事業の廃止や削減の検討を重ねて更なるコスト削減を図っていく。</a:t>
          </a:r>
        </a:p>
      </xdr:txBody>
    </xdr:sp>
    <xdr:clientData/>
  </xdr:twoCellAnchor>
  <xdr:oneCellAnchor>
    <xdr:from>
      <xdr:col>3</xdr:col>
      <xdr:colOff>95250</xdr:colOff>
      <xdr:row>77</xdr:row>
      <xdr:rowOff>6350</xdr:rowOff>
    </xdr:from>
    <xdr:ext cx="349885" cy="221615"/>
    <xdr:sp macro="" textlink="">
      <xdr:nvSpPr>
        <xdr:cNvPr id="172" name="テキスト ボックス 171"/>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5270"/>
    <xdr:sp macro="" textlink="">
      <xdr:nvSpPr>
        <xdr:cNvPr id="176" name="テキスト ボックス 175"/>
        <xdr:cNvSpPr txBox="1"/>
      </xdr:nvSpPr>
      <xdr:spPr>
        <a:xfrm>
          <a:off x="0" y="1518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84" name="テキスト ボックス 183"/>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153035</xdr:rowOff>
    </xdr:from>
    <xdr:to>
      <xdr:col>23</xdr:col>
      <xdr:colOff>133350</xdr:colOff>
      <xdr:row>89</xdr:row>
      <xdr:rowOff>158115</xdr:rowOff>
    </xdr:to>
    <xdr:cxnSp macro="">
      <xdr:nvCxnSpPr>
        <xdr:cNvPr id="186" name="直線コネクタ 185"/>
        <xdr:cNvCxnSpPr/>
      </xdr:nvCxnSpPr>
      <xdr:spPr>
        <a:xfrm flipV="1">
          <a:off x="4953000" y="1386903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130175</xdr:rowOff>
    </xdr:from>
    <xdr:ext cx="762000" cy="259080"/>
    <xdr:sp macro="" textlink="">
      <xdr:nvSpPr>
        <xdr:cNvPr id="187" name="人件費・物件費等の状況最小値テキスト"/>
        <xdr:cNvSpPr txBox="1"/>
      </xdr:nvSpPr>
      <xdr:spPr>
        <a:xfrm>
          <a:off x="5041900" y="153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259,146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158115</xdr:rowOff>
    </xdr:from>
    <xdr:to>
      <xdr:col>24</xdr:col>
      <xdr:colOff>12700</xdr:colOff>
      <xdr:row>89</xdr:row>
      <xdr:rowOff>158115</xdr:rowOff>
    </xdr:to>
    <xdr:cxnSp macro="">
      <xdr:nvCxnSpPr>
        <xdr:cNvPr id="188" name="直線コネクタ 187"/>
        <xdr:cNvCxnSpPr/>
      </xdr:nvCxnSpPr>
      <xdr:spPr>
        <a:xfrm>
          <a:off x="4864100" y="1541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67945</xdr:rowOff>
    </xdr:from>
    <xdr:ext cx="762000" cy="258445"/>
    <xdr:sp macro="" textlink="">
      <xdr:nvSpPr>
        <xdr:cNvPr id="189" name="人件費・物件費等の状況最大値テキスト"/>
        <xdr:cNvSpPr txBox="1"/>
      </xdr:nvSpPr>
      <xdr:spPr>
        <a:xfrm>
          <a:off x="5041900" y="1361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98,730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153035</xdr:rowOff>
    </xdr:from>
    <xdr:to>
      <xdr:col>24</xdr:col>
      <xdr:colOff>12700</xdr:colOff>
      <xdr:row>80</xdr:row>
      <xdr:rowOff>153035</xdr:rowOff>
    </xdr:to>
    <xdr:cxnSp macro="">
      <xdr:nvCxnSpPr>
        <xdr:cNvPr id="190" name="直線コネクタ 189"/>
        <xdr:cNvCxnSpPr/>
      </xdr:nvCxnSpPr>
      <xdr:spPr>
        <a:xfrm>
          <a:off x="4864100" y="1386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160655</xdr:rowOff>
    </xdr:from>
    <xdr:to>
      <xdr:col>23</xdr:col>
      <xdr:colOff>133350</xdr:colOff>
      <xdr:row>82</xdr:row>
      <xdr:rowOff>17780</xdr:rowOff>
    </xdr:to>
    <xdr:cxnSp macro="">
      <xdr:nvCxnSpPr>
        <xdr:cNvPr id="191" name="直線コネクタ 190"/>
        <xdr:cNvCxnSpPr/>
      </xdr:nvCxnSpPr>
      <xdr:spPr>
        <a:xfrm>
          <a:off x="4114800" y="140481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1905</xdr:rowOff>
    </xdr:from>
    <xdr:ext cx="762000" cy="259080"/>
    <xdr:sp macro="" textlink="">
      <xdr:nvSpPr>
        <xdr:cNvPr id="192" name="人件費・物件費等の状況平均値テキスト"/>
        <xdr:cNvSpPr txBox="1"/>
      </xdr:nvSpPr>
      <xdr:spPr>
        <a:xfrm>
          <a:off x="5041900" y="14232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29845</xdr:rowOff>
    </xdr:from>
    <xdr:to>
      <xdr:col>23</xdr:col>
      <xdr:colOff>184150</xdr:colOff>
      <xdr:row>83</xdr:row>
      <xdr:rowOff>132080</xdr:rowOff>
    </xdr:to>
    <xdr:sp macro="" textlink="">
      <xdr:nvSpPr>
        <xdr:cNvPr id="193" name="フローチャート: 判断 192"/>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95885</xdr:rowOff>
    </xdr:from>
    <xdr:to>
      <xdr:col>19</xdr:col>
      <xdr:colOff>133350</xdr:colOff>
      <xdr:row>81</xdr:row>
      <xdr:rowOff>160655</xdr:rowOff>
    </xdr:to>
    <xdr:cxnSp macro="">
      <xdr:nvCxnSpPr>
        <xdr:cNvPr id="194" name="直線コネクタ 193"/>
        <xdr:cNvCxnSpPr/>
      </xdr:nvCxnSpPr>
      <xdr:spPr>
        <a:xfrm>
          <a:off x="3225800" y="1398333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150495</xdr:rowOff>
    </xdr:from>
    <xdr:to>
      <xdr:col>19</xdr:col>
      <xdr:colOff>184150</xdr:colOff>
      <xdr:row>83</xdr:row>
      <xdr:rowOff>80645</xdr:rowOff>
    </xdr:to>
    <xdr:sp macro="" textlink="">
      <xdr:nvSpPr>
        <xdr:cNvPr id="195" name="フローチャート: 判断 194"/>
        <xdr:cNvSpPr/>
      </xdr:nvSpPr>
      <xdr:spPr>
        <a:xfrm>
          <a:off x="4064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65405</xdr:rowOff>
    </xdr:from>
    <xdr:ext cx="736600" cy="255270"/>
    <xdr:sp macro="" textlink="">
      <xdr:nvSpPr>
        <xdr:cNvPr id="196" name="テキスト ボックス 195"/>
        <xdr:cNvSpPr txBox="1"/>
      </xdr:nvSpPr>
      <xdr:spPr>
        <a:xfrm>
          <a:off x="3733800" y="142957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83820</xdr:rowOff>
    </xdr:from>
    <xdr:to>
      <xdr:col>15</xdr:col>
      <xdr:colOff>82550</xdr:colOff>
      <xdr:row>81</xdr:row>
      <xdr:rowOff>95885</xdr:rowOff>
    </xdr:to>
    <xdr:cxnSp macro="">
      <xdr:nvCxnSpPr>
        <xdr:cNvPr id="197" name="直線コネクタ 196"/>
        <xdr:cNvCxnSpPr/>
      </xdr:nvCxnSpPr>
      <xdr:spPr>
        <a:xfrm>
          <a:off x="2336800" y="139712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4445</xdr:rowOff>
    </xdr:from>
    <xdr:to>
      <xdr:col>15</xdr:col>
      <xdr:colOff>133350</xdr:colOff>
      <xdr:row>83</xdr:row>
      <xdr:rowOff>106045</xdr:rowOff>
    </xdr:to>
    <xdr:sp macro="" textlink="">
      <xdr:nvSpPr>
        <xdr:cNvPr id="198" name="フローチャート: 判断 197"/>
        <xdr:cNvSpPr/>
      </xdr:nvSpPr>
      <xdr:spPr>
        <a:xfrm>
          <a:off x="3175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90805</xdr:rowOff>
    </xdr:from>
    <xdr:ext cx="762000" cy="258445"/>
    <xdr:sp macro="" textlink="">
      <xdr:nvSpPr>
        <xdr:cNvPr id="199" name="テキスト ボックス 198"/>
        <xdr:cNvSpPr txBox="1"/>
      </xdr:nvSpPr>
      <xdr:spPr>
        <a:xfrm>
          <a:off x="2844800" y="1432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83820</xdr:rowOff>
    </xdr:from>
    <xdr:to>
      <xdr:col>11</xdr:col>
      <xdr:colOff>31750</xdr:colOff>
      <xdr:row>81</xdr:row>
      <xdr:rowOff>109220</xdr:rowOff>
    </xdr:to>
    <xdr:cxnSp macro="">
      <xdr:nvCxnSpPr>
        <xdr:cNvPr id="200" name="直線コネクタ 199"/>
        <xdr:cNvCxnSpPr/>
      </xdr:nvCxnSpPr>
      <xdr:spPr>
        <a:xfrm flipV="1">
          <a:off x="1447800" y="139712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140970</xdr:rowOff>
    </xdr:from>
    <xdr:to>
      <xdr:col>11</xdr:col>
      <xdr:colOff>82550</xdr:colOff>
      <xdr:row>83</xdr:row>
      <xdr:rowOff>71120</xdr:rowOff>
    </xdr:to>
    <xdr:sp macro="" textlink="">
      <xdr:nvSpPr>
        <xdr:cNvPr id="201" name="フローチャート: 判断 200"/>
        <xdr:cNvSpPr/>
      </xdr:nvSpPr>
      <xdr:spPr>
        <a:xfrm>
          <a:off x="2286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55880</xdr:rowOff>
    </xdr:from>
    <xdr:ext cx="762000" cy="259080"/>
    <xdr:sp macro="" textlink="">
      <xdr:nvSpPr>
        <xdr:cNvPr id="202" name="テキスト ボックス 201"/>
        <xdr:cNvSpPr txBox="1"/>
      </xdr:nvSpPr>
      <xdr:spPr>
        <a:xfrm>
          <a:off x="1955800" y="1428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150495</xdr:rowOff>
    </xdr:from>
    <xdr:to>
      <xdr:col>7</xdr:col>
      <xdr:colOff>31750</xdr:colOff>
      <xdr:row>84</xdr:row>
      <xdr:rowOff>80645</xdr:rowOff>
    </xdr:to>
    <xdr:sp macro="" textlink="">
      <xdr:nvSpPr>
        <xdr:cNvPr id="203" name="フローチャート: 判断 202"/>
        <xdr:cNvSpPr/>
      </xdr:nvSpPr>
      <xdr:spPr>
        <a:xfrm>
          <a:off x="1397000" y="1438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66040</xdr:rowOff>
    </xdr:from>
    <xdr:ext cx="762000" cy="255270"/>
    <xdr:sp macro="" textlink="">
      <xdr:nvSpPr>
        <xdr:cNvPr id="204" name="テキスト ボックス 203"/>
        <xdr:cNvSpPr txBox="1"/>
      </xdr:nvSpPr>
      <xdr:spPr>
        <a:xfrm>
          <a:off x="1066800" y="144678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138430</xdr:rowOff>
    </xdr:from>
    <xdr:to>
      <xdr:col>23</xdr:col>
      <xdr:colOff>184150</xdr:colOff>
      <xdr:row>82</xdr:row>
      <xdr:rowOff>68580</xdr:rowOff>
    </xdr:to>
    <xdr:sp macro="" textlink="">
      <xdr:nvSpPr>
        <xdr:cNvPr id="210" name="楕円 209"/>
        <xdr:cNvSpPr/>
      </xdr:nvSpPr>
      <xdr:spPr>
        <a:xfrm>
          <a:off x="49022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154940</xdr:rowOff>
    </xdr:from>
    <xdr:ext cx="762000" cy="255270"/>
    <xdr:sp macro="" textlink="">
      <xdr:nvSpPr>
        <xdr:cNvPr id="211" name="人件費・物件費等の状況該当値テキスト"/>
        <xdr:cNvSpPr txBox="1"/>
      </xdr:nvSpPr>
      <xdr:spPr>
        <a:xfrm>
          <a:off x="5041900" y="13870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120,273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109855</xdr:rowOff>
    </xdr:from>
    <xdr:to>
      <xdr:col>19</xdr:col>
      <xdr:colOff>184150</xdr:colOff>
      <xdr:row>82</xdr:row>
      <xdr:rowOff>40640</xdr:rowOff>
    </xdr:to>
    <xdr:sp macro="" textlink="">
      <xdr:nvSpPr>
        <xdr:cNvPr id="212" name="楕円 211"/>
        <xdr:cNvSpPr/>
      </xdr:nvSpPr>
      <xdr:spPr>
        <a:xfrm>
          <a:off x="40640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50165</xdr:rowOff>
    </xdr:from>
    <xdr:ext cx="736600" cy="259080"/>
    <xdr:sp macro="" textlink="">
      <xdr:nvSpPr>
        <xdr:cNvPr id="213" name="テキスト ボックス 212"/>
        <xdr:cNvSpPr txBox="1"/>
      </xdr:nvSpPr>
      <xdr:spPr>
        <a:xfrm>
          <a:off x="3733800" y="13766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45085</xdr:rowOff>
    </xdr:from>
    <xdr:to>
      <xdr:col>15</xdr:col>
      <xdr:colOff>133350</xdr:colOff>
      <xdr:row>81</xdr:row>
      <xdr:rowOff>146685</xdr:rowOff>
    </xdr:to>
    <xdr:sp macro="" textlink="">
      <xdr:nvSpPr>
        <xdr:cNvPr id="214" name="楕円 213"/>
        <xdr:cNvSpPr/>
      </xdr:nvSpPr>
      <xdr:spPr>
        <a:xfrm>
          <a:off x="3175000" y="139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156845</xdr:rowOff>
    </xdr:from>
    <xdr:ext cx="762000" cy="255270"/>
    <xdr:sp macro="" textlink="">
      <xdr:nvSpPr>
        <xdr:cNvPr id="215" name="テキスト ボックス 214"/>
        <xdr:cNvSpPr txBox="1"/>
      </xdr:nvSpPr>
      <xdr:spPr>
        <a:xfrm>
          <a:off x="2844800" y="13701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33020</xdr:rowOff>
    </xdr:from>
    <xdr:to>
      <xdr:col>11</xdr:col>
      <xdr:colOff>82550</xdr:colOff>
      <xdr:row>81</xdr:row>
      <xdr:rowOff>134620</xdr:rowOff>
    </xdr:to>
    <xdr:sp macro="" textlink="">
      <xdr:nvSpPr>
        <xdr:cNvPr id="216" name="楕円 215"/>
        <xdr:cNvSpPr/>
      </xdr:nvSpPr>
      <xdr:spPr>
        <a:xfrm>
          <a:off x="22860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144780</xdr:rowOff>
    </xdr:from>
    <xdr:ext cx="762000" cy="255270"/>
    <xdr:sp macro="" textlink="">
      <xdr:nvSpPr>
        <xdr:cNvPr id="217" name="テキスト ボックス 216"/>
        <xdr:cNvSpPr txBox="1"/>
      </xdr:nvSpPr>
      <xdr:spPr>
        <a:xfrm>
          <a:off x="1955800" y="136893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57785</xdr:rowOff>
    </xdr:from>
    <xdr:to>
      <xdr:col>7</xdr:col>
      <xdr:colOff>31750</xdr:colOff>
      <xdr:row>81</xdr:row>
      <xdr:rowOff>159385</xdr:rowOff>
    </xdr:to>
    <xdr:sp macro="" textlink="">
      <xdr:nvSpPr>
        <xdr:cNvPr id="218" name="楕円 217"/>
        <xdr:cNvSpPr/>
      </xdr:nvSpPr>
      <xdr:spPr>
        <a:xfrm>
          <a:off x="13970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169545</xdr:rowOff>
    </xdr:from>
    <xdr:ext cx="762000" cy="255270"/>
    <xdr:sp macro="" textlink="">
      <xdr:nvSpPr>
        <xdr:cNvPr id="219" name="テキスト ボックス 218"/>
        <xdr:cNvSpPr txBox="1"/>
      </xdr:nvSpPr>
      <xdr:spPr>
        <a:xfrm>
          <a:off x="1066800" y="137140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111,908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2" name="テキスト ボックス 221"/>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前年度より0.2ポイント減となっており、類似団体平均や全国平均を下回っている。</a:t>
          </a:r>
        </a:p>
        <a:p>
          <a:r>
            <a:rPr lang="ja-JP" altLang="en-US" sz="1300">
              <a:latin typeface="ＭＳ ゴシック"/>
              <a:ea typeface="ＭＳ ゴシック"/>
            </a:rPr>
            <a:t>今後も給与構造の改革とともに職員の定数管理・給与の適正化に努め、給与水準のバランスをとっていく。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270"/>
    <xdr:sp macro="" textlink="">
      <xdr:nvSpPr>
        <xdr:cNvPr id="236" name="テキスト ボックス 235"/>
        <xdr:cNvSpPr txBox="1"/>
      </xdr:nvSpPr>
      <xdr:spPr>
        <a:xfrm>
          <a:off x="1206500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270"/>
    <xdr:sp macro="" textlink="">
      <xdr:nvSpPr>
        <xdr:cNvPr id="238" name="テキスト ボックス 237"/>
        <xdr:cNvSpPr txBox="1"/>
      </xdr:nvSpPr>
      <xdr:spPr>
        <a:xfrm>
          <a:off x="1206500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48" name="テキスト ボックス 247"/>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45085</xdr:rowOff>
    </xdr:from>
    <xdr:to>
      <xdr:col>81</xdr:col>
      <xdr:colOff>44450</xdr:colOff>
      <xdr:row>90</xdr:row>
      <xdr:rowOff>122555</xdr:rowOff>
    </xdr:to>
    <xdr:cxnSp macro="">
      <xdr:nvCxnSpPr>
        <xdr:cNvPr id="250" name="直線コネクタ 249"/>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94615</xdr:rowOff>
    </xdr:from>
    <xdr:ext cx="762000" cy="259080"/>
    <xdr:sp macro="" textlink="">
      <xdr:nvSpPr>
        <xdr:cNvPr id="251"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122555</xdr:rowOff>
    </xdr:from>
    <xdr:to>
      <xdr:col>81</xdr:col>
      <xdr:colOff>133350</xdr:colOff>
      <xdr:row>90</xdr:row>
      <xdr:rowOff>122555</xdr:rowOff>
    </xdr:to>
    <xdr:cxnSp macro="">
      <xdr:nvCxnSpPr>
        <xdr:cNvPr id="252" name="直線コネクタ 251"/>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132080</xdr:rowOff>
    </xdr:from>
    <xdr:ext cx="762000" cy="255270"/>
    <xdr:sp macro="" textlink="">
      <xdr:nvSpPr>
        <xdr:cNvPr id="253" name="給与水準   （国との比較）最大値テキスト"/>
        <xdr:cNvSpPr txBox="1"/>
      </xdr:nvSpPr>
      <xdr:spPr>
        <a:xfrm>
          <a:off x="17106900" y="136766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45085</xdr:rowOff>
    </xdr:from>
    <xdr:to>
      <xdr:col>81</xdr:col>
      <xdr:colOff>133350</xdr:colOff>
      <xdr:row>81</xdr:row>
      <xdr:rowOff>45085</xdr:rowOff>
    </xdr:to>
    <xdr:cxnSp macro="">
      <xdr:nvCxnSpPr>
        <xdr:cNvPr id="254" name="直線コネクタ 253"/>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135255</xdr:rowOff>
    </xdr:from>
    <xdr:to>
      <xdr:col>81</xdr:col>
      <xdr:colOff>44450</xdr:colOff>
      <xdr:row>85</xdr:row>
      <xdr:rowOff>169545</xdr:rowOff>
    </xdr:to>
    <xdr:cxnSp macro="">
      <xdr:nvCxnSpPr>
        <xdr:cNvPr id="255" name="直線コネクタ 254"/>
        <xdr:cNvCxnSpPr/>
      </xdr:nvCxnSpPr>
      <xdr:spPr>
        <a:xfrm flipV="1">
          <a:off x="16179800" y="147085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73660</xdr:rowOff>
    </xdr:from>
    <xdr:ext cx="762000" cy="259080"/>
    <xdr:sp macro="" textlink="">
      <xdr:nvSpPr>
        <xdr:cNvPr id="256"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169545</xdr:rowOff>
    </xdr:from>
    <xdr:to>
      <xdr:col>77</xdr:col>
      <xdr:colOff>44450</xdr:colOff>
      <xdr:row>86</xdr:row>
      <xdr:rowOff>67310</xdr:rowOff>
    </xdr:to>
    <xdr:cxnSp macro="">
      <xdr:nvCxnSpPr>
        <xdr:cNvPr id="258" name="直線コネクタ 257"/>
        <xdr:cNvCxnSpPr/>
      </xdr:nvCxnSpPr>
      <xdr:spPr>
        <a:xfrm flipV="1">
          <a:off x="15290800" y="147427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41910</xdr:rowOff>
    </xdr:from>
    <xdr:ext cx="736600" cy="255270"/>
    <xdr:sp macro="" textlink="">
      <xdr:nvSpPr>
        <xdr:cNvPr id="260" name="テキスト ボックス 259"/>
        <xdr:cNvSpPr txBox="1"/>
      </xdr:nvSpPr>
      <xdr:spPr>
        <a:xfrm>
          <a:off x="15798800" y="144437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67310</xdr:rowOff>
    </xdr:from>
    <xdr:to>
      <xdr:col>72</xdr:col>
      <xdr:colOff>203200</xdr:colOff>
      <xdr:row>86</xdr:row>
      <xdr:rowOff>153035</xdr:rowOff>
    </xdr:to>
    <xdr:cxnSp macro="">
      <xdr:nvCxnSpPr>
        <xdr:cNvPr id="261" name="直線コネクタ 260"/>
        <xdr:cNvCxnSpPr/>
      </xdr:nvCxnSpPr>
      <xdr:spPr>
        <a:xfrm flipV="1">
          <a:off x="14401800" y="148120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2" name="フローチャート: 判断 261"/>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76200</xdr:rowOff>
    </xdr:from>
    <xdr:ext cx="762000" cy="255270"/>
    <xdr:sp macro="" textlink="">
      <xdr:nvSpPr>
        <xdr:cNvPr id="263" name="テキスト ボックス 262"/>
        <xdr:cNvSpPr txBox="1"/>
      </xdr:nvSpPr>
      <xdr:spPr>
        <a:xfrm>
          <a:off x="14909800" y="14478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153035</xdr:rowOff>
    </xdr:from>
    <xdr:to>
      <xdr:col>68</xdr:col>
      <xdr:colOff>152400</xdr:colOff>
      <xdr:row>86</xdr:row>
      <xdr:rowOff>153035</xdr:rowOff>
    </xdr:to>
    <xdr:cxnSp macro="">
      <xdr:nvCxnSpPr>
        <xdr:cNvPr id="264" name="直線コネクタ 263"/>
        <xdr:cNvCxnSpPr/>
      </xdr:nvCxnSpPr>
      <xdr:spPr>
        <a:xfrm>
          <a:off x="13512800" y="1489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5" name="フローチャート: 判断 264"/>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66" name="テキスト ボックス 265"/>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67" name="フローチャート: 判断 266"/>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68" name="テキスト ボックス 267"/>
        <xdr:cNvSpPr txBox="1"/>
      </xdr:nvSpPr>
      <xdr:spPr>
        <a:xfrm>
          <a:off x="13131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74" name="楕円 273"/>
        <xdr:cNvSpPr/>
      </xdr:nvSpPr>
      <xdr:spPr>
        <a:xfrm>
          <a:off x="169672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100965</xdr:rowOff>
    </xdr:from>
    <xdr:ext cx="762000" cy="255270"/>
    <xdr:sp macro="" textlink="">
      <xdr:nvSpPr>
        <xdr:cNvPr id="275" name="給与水準   （国との比較）該当値テキスト"/>
        <xdr:cNvSpPr txBox="1"/>
      </xdr:nvSpPr>
      <xdr:spPr>
        <a:xfrm>
          <a:off x="17106900" y="145027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118745</xdr:rowOff>
    </xdr:from>
    <xdr:to>
      <xdr:col>77</xdr:col>
      <xdr:colOff>95250</xdr:colOff>
      <xdr:row>86</xdr:row>
      <xdr:rowOff>48895</xdr:rowOff>
    </xdr:to>
    <xdr:sp macro="" textlink="">
      <xdr:nvSpPr>
        <xdr:cNvPr id="276" name="楕円 275"/>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6600" cy="258445"/>
    <xdr:sp macro="" textlink="">
      <xdr:nvSpPr>
        <xdr:cNvPr id="277" name="テキスト ボックス 276"/>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16510</xdr:rowOff>
    </xdr:from>
    <xdr:to>
      <xdr:col>73</xdr:col>
      <xdr:colOff>44450</xdr:colOff>
      <xdr:row>86</xdr:row>
      <xdr:rowOff>118110</xdr:rowOff>
    </xdr:to>
    <xdr:sp macro="" textlink="">
      <xdr:nvSpPr>
        <xdr:cNvPr id="278" name="楕円 277"/>
        <xdr:cNvSpPr/>
      </xdr:nvSpPr>
      <xdr:spPr>
        <a:xfrm>
          <a:off x="15240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102870</xdr:rowOff>
    </xdr:from>
    <xdr:ext cx="762000" cy="259080"/>
    <xdr:sp macro="" textlink="">
      <xdr:nvSpPr>
        <xdr:cNvPr id="279" name="テキスト ボックス 278"/>
        <xdr:cNvSpPr txBox="1"/>
      </xdr:nvSpPr>
      <xdr:spPr>
        <a:xfrm>
          <a:off x="14909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102235</xdr:rowOff>
    </xdr:from>
    <xdr:to>
      <xdr:col>68</xdr:col>
      <xdr:colOff>203200</xdr:colOff>
      <xdr:row>87</xdr:row>
      <xdr:rowOff>32385</xdr:rowOff>
    </xdr:to>
    <xdr:sp macro="" textlink="">
      <xdr:nvSpPr>
        <xdr:cNvPr id="280" name="楕円 279"/>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17780</xdr:rowOff>
    </xdr:from>
    <xdr:ext cx="762000" cy="255270"/>
    <xdr:sp macro="" textlink="">
      <xdr:nvSpPr>
        <xdr:cNvPr id="281" name="テキスト ボックス 280"/>
        <xdr:cNvSpPr txBox="1"/>
      </xdr:nvSpPr>
      <xdr:spPr>
        <a:xfrm>
          <a:off x="14020800" y="149339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82" name="楕円 281"/>
        <xdr:cNvSpPr/>
      </xdr:nvSpPr>
      <xdr:spPr>
        <a:xfrm>
          <a:off x="13462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17780</xdr:rowOff>
    </xdr:from>
    <xdr:ext cx="762000" cy="255270"/>
    <xdr:sp macro="" textlink="">
      <xdr:nvSpPr>
        <xdr:cNvPr id="283" name="テキスト ボックス 282"/>
        <xdr:cNvSpPr txBox="1"/>
      </xdr:nvSpPr>
      <xdr:spPr>
        <a:xfrm>
          <a:off x="13131800" y="149339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5435"/>
    <xdr:sp macro="" textlink="">
      <xdr:nvSpPr>
        <xdr:cNvPr id="285" name="テキスト ボックス 284"/>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190" cy="354965"/>
    <xdr:sp macro="" textlink="">
      <xdr:nvSpPr>
        <xdr:cNvPr id="286" name="テキスト ボックス 285"/>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新規職員の採用人数が増加しているため、ここ5年間で最も大きい数字となっているが、類似団体平均や全国平均は下回っている。</a:t>
          </a:r>
        </a:p>
        <a:p>
          <a:r>
            <a:rPr lang="ja-JP" altLang="en-US" sz="1300">
              <a:latin typeface="ＭＳ ゴシック"/>
              <a:ea typeface="ＭＳ ゴシック"/>
            </a:rPr>
            <a:t>第2次さくら市総合計画では、令和2年度の目標を6.94人以下としており、今後も引き続き職員の定数管理に努め、適正な定員を維持していく。</a:t>
          </a:r>
        </a:p>
        <a:p>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299" name="テキスト ボックス 298"/>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270"/>
    <xdr:sp macro="" textlink="">
      <xdr:nvSpPr>
        <xdr:cNvPr id="309" name="テキスト ボックス 308"/>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270"/>
    <xdr:sp macro="" textlink="">
      <xdr:nvSpPr>
        <xdr:cNvPr id="311" name="テキスト ボックス 310"/>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133985</xdr:rowOff>
    </xdr:from>
    <xdr:to>
      <xdr:col>81</xdr:col>
      <xdr:colOff>44450</xdr:colOff>
      <xdr:row>68</xdr:row>
      <xdr:rowOff>53340</xdr:rowOff>
    </xdr:to>
    <xdr:cxnSp macro="">
      <xdr:nvCxnSpPr>
        <xdr:cNvPr id="315" name="直線コネクタ 314"/>
        <xdr:cNvCxnSpPr/>
      </xdr:nvCxnSpPr>
      <xdr:spPr>
        <a:xfrm flipV="1">
          <a:off x="17018000" y="10078085"/>
          <a:ext cx="0" cy="1633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25400</xdr:rowOff>
    </xdr:from>
    <xdr:ext cx="762000" cy="259080"/>
    <xdr:sp macro="" textlink="">
      <xdr:nvSpPr>
        <xdr:cNvPr id="316" name="定員管理の状況最小値テキスト"/>
        <xdr:cNvSpPr txBox="1"/>
      </xdr:nvSpPr>
      <xdr:spPr>
        <a:xfrm>
          <a:off x="17106900" y="1168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48895</xdr:rowOff>
    </xdr:from>
    <xdr:ext cx="762000" cy="259080"/>
    <xdr:sp macro="" textlink="">
      <xdr:nvSpPr>
        <xdr:cNvPr id="318" name="定員管理の状況最大値テキスト"/>
        <xdr:cNvSpPr txBox="1"/>
      </xdr:nvSpPr>
      <xdr:spPr>
        <a:xfrm>
          <a:off x="17106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133985</xdr:rowOff>
    </xdr:from>
    <xdr:to>
      <xdr:col>81</xdr:col>
      <xdr:colOff>133350</xdr:colOff>
      <xdr:row>58</xdr:row>
      <xdr:rowOff>133985</xdr:rowOff>
    </xdr:to>
    <xdr:cxnSp macro="">
      <xdr:nvCxnSpPr>
        <xdr:cNvPr id="319" name="直線コネクタ 318"/>
        <xdr:cNvCxnSpPr/>
      </xdr:nvCxnSpPr>
      <xdr:spPr>
        <a:xfrm>
          <a:off x="16929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137160</xdr:rowOff>
    </xdr:from>
    <xdr:to>
      <xdr:col>81</xdr:col>
      <xdr:colOff>44450</xdr:colOff>
      <xdr:row>60</xdr:row>
      <xdr:rowOff>143510</xdr:rowOff>
    </xdr:to>
    <xdr:cxnSp macro="">
      <xdr:nvCxnSpPr>
        <xdr:cNvPr id="320" name="直線コネクタ 319"/>
        <xdr:cNvCxnSpPr/>
      </xdr:nvCxnSpPr>
      <xdr:spPr>
        <a:xfrm>
          <a:off x="16179800" y="104241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137160</xdr:rowOff>
    </xdr:from>
    <xdr:ext cx="762000" cy="259080"/>
    <xdr:sp macro="" textlink="">
      <xdr:nvSpPr>
        <xdr:cNvPr id="321" name="定員管理の状況平均値テキスト"/>
        <xdr:cNvSpPr txBox="1"/>
      </xdr:nvSpPr>
      <xdr:spPr>
        <a:xfrm>
          <a:off x="17106900" y="1059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137160</xdr:rowOff>
    </xdr:to>
    <xdr:cxnSp macro="">
      <xdr:nvCxnSpPr>
        <xdr:cNvPr id="323" name="直線コネクタ 322"/>
        <xdr:cNvCxnSpPr/>
      </xdr:nvCxnSpPr>
      <xdr:spPr>
        <a:xfrm>
          <a:off x="15290800" y="104209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127000</xdr:rowOff>
    </xdr:from>
    <xdr:to>
      <xdr:col>77</xdr:col>
      <xdr:colOff>95250</xdr:colOff>
      <xdr:row>62</xdr:row>
      <xdr:rowOff>57150</xdr:rowOff>
    </xdr:to>
    <xdr:sp macro="" textlink="">
      <xdr:nvSpPr>
        <xdr:cNvPr id="324" name="フローチャート: 判断 323"/>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41910</xdr:rowOff>
    </xdr:from>
    <xdr:ext cx="736600" cy="255270"/>
    <xdr:sp macro="" textlink="">
      <xdr:nvSpPr>
        <xdr:cNvPr id="325" name="テキスト ボックス 324"/>
        <xdr:cNvSpPr txBox="1"/>
      </xdr:nvSpPr>
      <xdr:spPr>
        <a:xfrm>
          <a:off x="15798800" y="106718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121920</xdr:rowOff>
    </xdr:from>
    <xdr:to>
      <xdr:col>72</xdr:col>
      <xdr:colOff>203200</xdr:colOff>
      <xdr:row>60</xdr:row>
      <xdr:rowOff>133985</xdr:rowOff>
    </xdr:to>
    <xdr:cxnSp macro="">
      <xdr:nvCxnSpPr>
        <xdr:cNvPr id="326" name="直線コネクタ 325"/>
        <xdr:cNvCxnSpPr/>
      </xdr:nvCxnSpPr>
      <xdr:spPr>
        <a:xfrm>
          <a:off x="14401800" y="104089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118745</xdr:rowOff>
    </xdr:from>
    <xdr:to>
      <xdr:col>73</xdr:col>
      <xdr:colOff>44450</xdr:colOff>
      <xdr:row>62</xdr:row>
      <xdr:rowOff>48895</xdr:rowOff>
    </xdr:to>
    <xdr:sp macro="" textlink="">
      <xdr:nvSpPr>
        <xdr:cNvPr id="327" name="フローチャート: 判断 326"/>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33655</xdr:rowOff>
    </xdr:from>
    <xdr:ext cx="762000" cy="258445"/>
    <xdr:sp macro="" textlink="">
      <xdr:nvSpPr>
        <xdr:cNvPr id="328" name="テキスト ボックス 327"/>
        <xdr:cNvSpPr txBox="1"/>
      </xdr:nvSpPr>
      <xdr:spPr>
        <a:xfrm>
          <a:off x="14909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104775</xdr:rowOff>
    </xdr:from>
    <xdr:to>
      <xdr:col>68</xdr:col>
      <xdr:colOff>152400</xdr:colOff>
      <xdr:row>60</xdr:row>
      <xdr:rowOff>121920</xdr:rowOff>
    </xdr:to>
    <xdr:cxnSp macro="">
      <xdr:nvCxnSpPr>
        <xdr:cNvPr id="329" name="直線コネクタ 328"/>
        <xdr:cNvCxnSpPr/>
      </xdr:nvCxnSpPr>
      <xdr:spPr>
        <a:xfrm>
          <a:off x="13512800" y="103917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30" name="フローチャート: 判断 329"/>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33655</xdr:rowOff>
    </xdr:from>
    <xdr:ext cx="762000" cy="258445"/>
    <xdr:sp macro="" textlink="">
      <xdr:nvSpPr>
        <xdr:cNvPr id="331" name="テキスト ボックス 330"/>
        <xdr:cNvSpPr txBox="1"/>
      </xdr:nvSpPr>
      <xdr:spPr>
        <a:xfrm>
          <a:off x="14020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63</xdr:row>
      <xdr:rowOff>82550</xdr:rowOff>
    </xdr:from>
    <xdr:to>
      <xdr:col>64</xdr:col>
      <xdr:colOff>152400</xdr:colOff>
      <xdr:row>64</xdr:row>
      <xdr:rowOff>12700</xdr:rowOff>
    </xdr:to>
    <xdr:sp macro="" textlink="">
      <xdr:nvSpPr>
        <xdr:cNvPr id="332" name="フローチャート: 判断 331"/>
        <xdr:cNvSpPr/>
      </xdr:nvSpPr>
      <xdr:spPr>
        <a:xfrm>
          <a:off x="13462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168910</xdr:rowOff>
    </xdr:from>
    <xdr:ext cx="762000" cy="255270"/>
    <xdr:sp macro="" textlink="">
      <xdr:nvSpPr>
        <xdr:cNvPr id="333" name="テキスト ボックス 332"/>
        <xdr:cNvSpPr txBox="1"/>
      </xdr:nvSpPr>
      <xdr:spPr>
        <a:xfrm>
          <a:off x="13131800" y="10970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270"/>
    <xdr:sp macro="" textlink="">
      <xdr:nvSpPr>
        <xdr:cNvPr id="334" name="テキスト ボックス 333"/>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270"/>
    <xdr:sp macro="" textlink="">
      <xdr:nvSpPr>
        <xdr:cNvPr id="335" name="テキスト ボックス 334"/>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270"/>
    <xdr:sp macro="" textlink="">
      <xdr:nvSpPr>
        <xdr:cNvPr id="336" name="テキスト ボックス 335"/>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37" name="テキスト ボックス 336"/>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38" name="テキスト ボックス 337"/>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92075</xdr:rowOff>
    </xdr:from>
    <xdr:to>
      <xdr:col>81</xdr:col>
      <xdr:colOff>95250</xdr:colOff>
      <xdr:row>61</xdr:row>
      <xdr:rowOff>22225</xdr:rowOff>
    </xdr:to>
    <xdr:sp macro="" textlink="">
      <xdr:nvSpPr>
        <xdr:cNvPr id="339" name="楕円 338"/>
        <xdr:cNvSpPr/>
      </xdr:nvSpPr>
      <xdr:spPr>
        <a:xfrm>
          <a:off x="169672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109220</xdr:rowOff>
    </xdr:from>
    <xdr:ext cx="762000" cy="255270"/>
    <xdr:sp macro="" textlink="">
      <xdr:nvSpPr>
        <xdr:cNvPr id="340" name="定員管理の状況該当値テキスト"/>
        <xdr:cNvSpPr txBox="1"/>
      </xdr:nvSpPr>
      <xdr:spPr>
        <a:xfrm>
          <a:off x="17106900" y="102247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86360</xdr:rowOff>
    </xdr:from>
    <xdr:to>
      <xdr:col>77</xdr:col>
      <xdr:colOff>95250</xdr:colOff>
      <xdr:row>61</xdr:row>
      <xdr:rowOff>16510</xdr:rowOff>
    </xdr:to>
    <xdr:sp macro="" textlink="">
      <xdr:nvSpPr>
        <xdr:cNvPr id="341" name="楕円 340"/>
        <xdr:cNvSpPr/>
      </xdr:nvSpPr>
      <xdr:spPr>
        <a:xfrm>
          <a:off x="161290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26670</xdr:rowOff>
    </xdr:from>
    <xdr:ext cx="736600" cy="259080"/>
    <xdr:sp macro="" textlink="">
      <xdr:nvSpPr>
        <xdr:cNvPr id="342" name="テキスト ボックス 341"/>
        <xdr:cNvSpPr txBox="1"/>
      </xdr:nvSpPr>
      <xdr:spPr>
        <a:xfrm>
          <a:off x="15798800" y="10142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3" name="楕円 342"/>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23495</xdr:rowOff>
    </xdr:from>
    <xdr:ext cx="762000" cy="259080"/>
    <xdr:sp macro="" textlink="">
      <xdr:nvSpPr>
        <xdr:cNvPr id="344" name="テキスト ボックス 343"/>
        <xdr:cNvSpPr txBox="1"/>
      </xdr:nvSpPr>
      <xdr:spPr>
        <a:xfrm>
          <a:off x="149098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5" name="楕円 344"/>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11430</xdr:rowOff>
    </xdr:from>
    <xdr:ext cx="762000" cy="259080"/>
    <xdr:sp macro="" textlink="">
      <xdr:nvSpPr>
        <xdr:cNvPr id="346" name="テキスト ボックス 345"/>
        <xdr:cNvSpPr txBox="1"/>
      </xdr:nvSpPr>
      <xdr:spPr>
        <a:xfrm>
          <a:off x="14020800" y="1012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53975</xdr:rowOff>
    </xdr:from>
    <xdr:to>
      <xdr:col>64</xdr:col>
      <xdr:colOff>152400</xdr:colOff>
      <xdr:row>60</xdr:row>
      <xdr:rowOff>155575</xdr:rowOff>
    </xdr:to>
    <xdr:sp macro="" textlink="">
      <xdr:nvSpPr>
        <xdr:cNvPr id="347" name="楕円 346"/>
        <xdr:cNvSpPr/>
      </xdr:nvSpPr>
      <xdr:spPr>
        <a:xfrm>
          <a:off x="134620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166370</xdr:rowOff>
    </xdr:from>
    <xdr:ext cx="762000" cy="255270"/>
    <xdr:sp macro="" textlink="">
      <xdr:nvSpPr>
        <xdr:cNvPr id="348" name="テキスト ボックス 347"/>
        <xdr:cNvSpPr txBox="1"/>
      </xdr:nvSpPr>
      <xdr:spPr>
        <a:xfrm>
          <a:off x="13131800" y="10110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1" name="テキスト ボックス 350"/>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前年度比0.1%増の7.3%となっており、類似団体平均を下回っているものの、依然として県平均を上回っている状態である。</a:t>
          </a:r>
        </a:p>
        <a:p>
          <a:r>
            <a:rPr lang="ja-JP" altLang="en-US" sz="1300">
              <a:latin typeface="ＭＳ ゴシック"/>
              <a:ea typeface="ＭＳ ゴシック"/>
            </a:rPr>
            <a:t>今後は、予定されている新規の投資的事業についても取捨選択を行い、地方債発行を抑制することにより比率の低下を図っていく。</a:t>
          </a:r>
        </a:p>
        <a:p>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5270"/>
    <xdr:sp macro="" textlink="">
      <xdr:nvSpPr>
        <xdr:cNvPr id="368" name="テキスト ボックス 367"/>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270"/>
    <xdr:sp macro="" textlink="">
      <xdr:nvSpPr>
        <xdr:cNvPr id="370" name="テキスト ボックス 369"/>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5270"/>
    <xdr:sp macro="" textlink="">
      <xdr:nvSpPr>
        <xdr:cNvPr id="372" name="テキスト ボックス 371"/>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147955</xdr:rowOff>
    </xdr:from>
    <xdr:to>
      <xdr:col>81</xdr:col>
      <xdr:colOff>44450</xdr:colOff>
      <xdr:row>43</xdr:row>
      <xdr:rowOff>151765</xdr:rowOff>
    </xdr:to>
    <xdr:cxnSp macro="">
      <xdr:nvCxnSpPr>
        <xdr:cNvPr id="377" name="直線コネクタ 376"/>
        <xdr:cNvCxnSpPr/>
      </xdr:nvCxnSpPr>
      <xdr:spPr>
        <a:xfrm flipV="1">
          <a:off x="17018000" y="614870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123825</xdr:rowOff>
    </xdr:from>
    <xdr:ext cx="762000" cy="255270"/>
    <xdr:sp macro="" textlink="">
      <xdr:nvSpPr>
        <xdr:cNvPr id="378" name="公債費負担の状況最小値テキスト"/>
        <xdr:cNvSpPr txBox="1"/>
      </xdr:nvSpPr>
      <xdr:spPr>
        <a:xfrm>
          <a:off x="17106900" y="7496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151765</xdr:rowOff>
    </xdr:from>
    <xdr:to>
      <xdr:col>81</xdr:col>
      <xdr:colOff>133350</xdr:colOff>
      <xdr:row>43</xdr:row>
      <xdr:rowOff>151765</xdr:rowOff>
    </xdr:to>
    <xdr:cxnSp macro="">
      <xdr:nvCxnSpPr>
        <xdr:cNvPr id="379" name="直線コネクタ 378"/>
        <xdr:cNvCxnSpPr/>
      </xdr:nvCxnSpPr>
      <xdr:spPr>
        <a:xfrm>
          <a:off x="16929100" y="752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63500</xdr:rowOff>
    </xdr:from>
    <xdr:ext cx="762000" cy="255270"/>
    <xdr:sp macro="" textlink="">
      <xdr:nvSpPr>
        <xdr:cNvPr id="380" name="公債費負担の状況最大値テキスト"/>
        <xdr:cNvSpPr txBox="1"/>
      </xdr:nvSpPr>
      <xdr:spPr>
        <a:xfrm>
          <a:off x="17106900" y="5892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147955</xdr:rowOff>
    </xdr:from>
    <xdr:to>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73025</xdr:rowOff>
    </xdr:from>
    <xdr:to>
      <xdr:col>81</xdr:col>
      <xdr:colOff>44450</xdr:colOff>
      <xdr:row>39</xdr:row>
      <xdr:rowOff>81280</xdr:rowOff>
    </xdr:to>
    <xdr:cxnSp macro="">
      <xdr:nvCxnSpPr>
        <xdr:cNvPr id="382" name="直線コネクタ 381"/>
        <xdr:cNvCxnSpPr/>
      </xdr:nvCxnSpPr>
      <xdr:spPr>
        <a:xfrm>
          <a:off x="16179800" y="67595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155575</xdr:rowOff>
    </xdr:from>
    <xdr:ext cx="762000" cy="255270"/>
    <xdr:sp macro="" textlink="">
      <xdr:nvSpPr>
        <xdr:cNvPr id="383" name="公債費負担の状況平均値テキスト"/>
        <xdr:cNvSpPr txBox="1"/>
      </xdr:nvSpPr>
      <xdr:spPr>
        <a:xfrm>
          <a:off x="17106900" y="684212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4" name="フローチャート: 判断 383"/>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73025</xdr:rowOff>
    </xdr:from>
    <xdr:to>
      <xdr:col>77</xdr:col>
      <xdr:colOff>44450</xdr:colOff>
      <xdr:row>39</xdr:row>
      <xdr:rowOff>73025</xdr:rowOff>
    </xdr:to>
    <xdr:cxnSp macro="">
      <xdr:nvCxnSpPr>
        <xdr:cNvPr id="385" name="直線コネクタ 384"/>
        <xdr:cNvCxnSpPr/>
      </xdr:nvCxnSpPr>
      <xdr:spPr>
        <a:xfrm>
          <a:off x="15290800" y="6759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36195</xdr:rowOff>
    </xdr:from>
    <xdr:to>
      <xdr:col>77</xdr:col>
      <xdr:colOff>95250</xdr:colOff>
      <xdr:row>40</xdr:row>
      <xdr:rowOff>137795</xdr:rowOff>
    </xdr:to>
    <xdr:sp macro="" textlink="">
      <xdr:nvSpPr>
        <xdr:cNvPr id="386" name="フローチャート: 判断 385"/>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122555</xdr:rowOff>
    </xdr:from>
    <xdr:ext cx="736600" cy="255270"/>
    <xdr:sp macro="" textlink="">
      <xdr:nvSpPr>
        <xdr:cNvPr id="387" name="テキスト ボックス 386"/>
        <xdr:cNvSpPr txBox="1"/>
      </xdr:nvSpPr>
      <xdr:spPr>
        <a:xfrm>
          <a:off x="15798800" y="69805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73025</xdr:rowOff>
    </xdr:from>
    <xdr:to>
      <xdr:col>72</xdr:col>
      <xdr:colOff>203200</xdr:colOff>
      <xdr:row>39</xdr:row>
      <xdr:rowOff>89535</xdr:rowOff>
    </xdr:to>
    <xdr:cxnSp macro="">
      <xdr:nvCxnSpPr>
        <xdr:cNvPr id="388" name="直線コネクタ 387"/>
        <xdr:cNvCxnSpPr/>
      </xdr:nvCxnSpPr>
      <xdr:spPr>
        <a:xfrm flipV="1">
          <a:off x="14401800" y="67595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138430</xdr:rowOff>
    </xdr:from>
    <xdr:ext cx="762000" cy="259080"/>
    <xdr:sp macro="" textlink="">
      <xdr:nvSpPr>
        <xdr:cNvPr id="390" name="テキスト ボックス 389"/>
        <xdr:cNvSpPr txBox="1"/>
      </xdr:nvSpPr>
      <xdr:spPr>
        <a:xfrm>
          <a:off x="14909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89535</xdr:rowOff>
    </xdr:from>
    <xdr:to>
      <xdr:col>68</xdr:col>
      <xdr:colOff>152400</xdr:colOff>
      <xdr:row>39</xdr:row>
      <xdr:rowOff>137795</xdr:rowOff>
    </xdr:to>
    <xdr:cxnSp macro="">
      <xdr:nvCxnSpPr>
        <xdr:cNvPr id="391" name="直線コネクタ 390"/>
        <xdr:cNvCxnSpPr/>
      </xdr:nvCxnSpPr>
      <xdr:spPr>
        <a:xfrm flipV="1">
          <a:off x="13512800" y="67760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162560</xdr:rowOff>
    </xdr:from>
    <xdr:ext cx="762000" cy="259080"/>
    <xdr:sp macro="" textlink="">
      <xdr:nvSpPr>
        <xdr:cNvPr id="393" name="テキスト ボックス 392"/>
        <xdr:cNvSpPr txBox="1"/>
      </xdr:nvSpPr>
      <xdr:spPr>
        <a:xfrm>
          <a:off x="14020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132715</xdr:rowOff>
    </xdr:from>
    <xdr:to>
      <xdr:col>64</xdr:col>
      <xdr:colOff>152400</xdr:colOff>
      <xdr:row>41</xdr:row>
      <xdr:rowOff>63500</xdr:rowOff>
    </xdr:to>
    <xdr:sp macro="" textlink="">
      <xdr:nvSpPr>
        <xdr:cNvPr id="394" name="フローチャート: 判断 393"/>
        <xdr:cNvSpPr/>
      </xdr:nvSpPr>
      <xdr:spPr>
        <a:xfrm>
          <a:off x="13462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47625</xdr:rowOff>
    </xdr:from>
    <xdr:ext cx="762000" cy="259080"/>
    <xdr:sp macro="" textlink="">
      <xdr:nvSpPr>
        <xdr:cNvPr id="395" name="テキスト ボックス 394"/>
        <xdr:cNvSpPr txBox="1"/>
      </xdr:nvSpPr>
      <xdr:spPr>
        <a:xfrm>
          <a:off x="13131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1" name="楕円 400"/>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46990</xdr:rowOff>
    </xdr:from>
    <xdr:ext cx="762000" cy="259080"/>
    <xdr:sp macro="" textlink="">
      <xdr:nvSpPr>
        <xdr:cNvPr id="402" name="公債費負担の状況該当値テキスト"/>
        <xdr:cNvSpPr txBox="1"/>
      </xdr:nvSpPr>
      <xdr:spPr>
        <a:xfrm>
          <a:off x="171069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22225</xdr:rowOff>
    </xdr:from>
    <xdr:to>
      <xdr:col>77</xdr:col>
      <xdr:colOff>95250</xdr:colOff>
      <xdr:row>39</xdr:row>
      <xdr:rowOff>123825</xdr:rowOff>
    </xdr:to>
    <xdr:sp macro="" textlink="">
      <xdr:nvSpPr>
        <xdr:cNvPr id="403" name="楕円 402"/>
        <xdr:cNvSpPr/>
      </xdr:nvSpPr>
      <xdr:spPr>
        <a:xfrm>
          <a:off x="161290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133985</xdr:rowOff>
    </xdr:from>
    <xdr:ext cx="736600" cy="255270"/>
    <xdr:sp macro="" textlink="">
      <xdr:nvSpPr>
        <xdr:cNvPr id="404" name="テキスト ボックス 403"/>
        <xdr:cNvSpPr txBox="1"/>
      </xdr:nvSpPr>
      <xdr:spPr>
        <a:xfrm>
          <a:off x="15798800" y="64776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22225</xdr:rowOff>
    </xdr:from>
    <xdr:to>
      <xdr:col>73</xdr:col>
      <xdr:colOff>44450</xdr:colOff>
      <xdr:row>39</xdr:row>
      <xdr:rowOff>123825</xdr:rowOff>
    </xdr:to>
    <xdr:sp macro="" textlink="">
      <xdr:nvSpPr>
        <xdr:cNvPr id="405" name="楕円 404"/>
        <xdr:cNvSpPr/>
      </xdr:nvSpPr>
      <xdr:spPr>
        <a:xfrm>
          <a:off x="152400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133985</xdr:rowOff>
    </xdr:from>
    <xdr:ext cx="762000" cy="255270"/>
    <xdr:sp macro="" textlink="">
      <xdr:nvSpPr>
        <xdr:cNvPr id="406" name="テキスト ボックス 405"/>
        <xdr:cNvSpPr txBox="1"/>
      </xdr:nvSpPr>
      <xdr:spPr>
        <a:xfrm>
          <a:off x="14909800" y="64776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38735</xdr:rowOff>
    </xdr:from>
    <xdr:to>
      <xdr:col>68</xdr:col>
      <xdr:colOff>203200</xdr:colOff>
      <xdr:row>39</xdr:row>
      <xdr:rowOff>140335</xdr:rowOff>
    </xdr:to>
    <xdr:sp macro="" textlink="">
      <xdr:nvSpPr>
        <xdr:cNvPr id="407" name="楕円 406"/>
        <xdr:cNvSpPr/>
      </xdr:nvSpPr>
      <xdr:spPr>
        <a:xfrm>
          <a:off x="143510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150495</xdr:rowOff>
    </xdr:from>
    <xdr:ext cx="762000" cy="259080"/>
    <xdr:sp macro="" textlink="">
      <xdr:nvSpPr>
        <xdr:cNvPr id="408" name="テキスト ボックス 407"/>
        <xdr:cNvSpPr txBox="1"/>
      </xdr:nvSpPr>
      <xdr:spPr>
        <a:xfrm>
          <a:off x="14020800" y="6494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86995</xdr:rowOff>
    </xdr:from>
    <xdr:to>
      <xdr:col>64</xdr:col>
      <xdr:colOff>152400</xdr:colOff>
      <xdr:row>40</xdr:row>
      <xdr:rowOff>17780</xdr:rowOff>
    </xdr:to>
    <xdr:sp macro="" textlink="">
      <xdr:nvSpPr>
        <xdr:cNvPr id="409" name="楕円 408"/>
        <xdr:cNvSpPr/>
      </xdr:nvSpPr>
      <xdr:spPr>
        <a:xfrm>
          <a:off x="13462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27305</xdr:rowOff>
    </xdr:from>
    <xdr:ext cx="762000" cy="259080"/>
    <xdr:sp macro="" textlink="">
      <xdr:nvSpPr>
        <xdr:cNvPr id="410" name="テキスト ボックス 409"/>
        <xdr:cNvSpPr txBox="1"/>
      </xdr:nvSpPr>
      <xdr:spPr>
        <a:xfrm>
          <a:off x="13131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3" name="テキスト ボックス 412"/>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同様－となっており、類似団体や全国平均を下回っている。主な要因としては、地方債発行の抑制等による地方債残高の減少があげられる。今後も公債費等の義務的経費削減を中心とする行財政改革を進め、財政の健全化に努める。</a:t>
          </a:r>
        </a:p>
        <a:p>
          <a:endParaRPr sz="1400"/>
        </a:p>
      </xdr:txBody>
    </xdr:sp>
    <xdr:clientData/>
  </xdr:twoCellAnchor>
  <xdr:oneCellAnchor>
    <xdr:from>
      <xdr:col>61</xdr:col>
      <xdr:colOff>6350</xdr:colOff>
      <xdr:row>10</xdr:row>
      <xdr:rowOff>63500</xdr:rowOff>
    </xdr:from>
    <xdr:ext cx="298450" cy="221615"/>
    <xdr:sp macro="" textlink="">
      <xdr:nvSpPr>
        <xdr:cNvPr id="424" name="テキスト ボックス 423"/>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5270"/>
    <xdr:sp macro="" textlink="">
      <xdr:nvSpPr>
        <xdr:cNvPr id="428" name="テキスト ボックス 427"/>
        <xdr:cNvSpPr txBox="1"/>
      </xdr:nvSpPr>
      <xdr:spPr>
        <a:xfrm>
          <a:off x="12065000" y="383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5270"/>
    <xdr:sp macro="" textlink="">
      <xdr:nvSpPr>
        <xdr:cNvPr id="430" name="テキスト ボックス 429"/>
        <xdr:cNvSpPr txBox="1"/>
      </xdr:nvSpPr>
      <xdr:spPr>
        <a:xfrm>
          <a:off x="12065000" y="343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147955</xdr:rowOff>
    </xdr:to>
    <xdr:cxnSp macro="">
      <xdr:nvCxnSpPr>
        <xdr:cNvPr id="439" name="直線コネクタ 438"/>
        <xdr:cNvCxnSpPr/>
      </xdr:nvCxnSpPr>
      <xdr:spPr>
        <a:xfrm flipV="1">
          <a:off x="17018000" y="2370455"/>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62000" cy="255270"/>
    <xdr:sp macro="" textlink="">
      <xdr:nvSpPr>
        <xdr:cNvPr id="440" name="将来負担の状況最小値テキスト"/>
        <xdr:cNvSpPr txBox="1"/>
      </xdr:nvSpPr>
      <xdr:spPr>
        <a:xfrm>
          <a:off x="17106900" y="38925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147955</xdr:rowOff>
    </xdr:from>
    <xdr:to>
      <xdr:col>81</xdr:col>
      <xdr:colOff>133350</xdr:colOff>
      <xdr:row>22</xdr:row>
      <xdr:rowOff>147955</xdr:rowOff>
    </xdr:to>
    <xdr:cxnSp macro="">
      <xdr:nvCxnSpPr>
        <xdr:cNvPr id="441" name="直線コネクタ 440"/>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120650</xdr:rowOff>
    </xdr:from>
    <xdr:ext cx="762000" cy="255270"/>
    <xdr:sp macro="" textlink="">
      <xdr:nvSpPr>
        <xdr:cNvPr id="444" name="将来負担の状況平均値テキスト"/>
        <xdr:cNvSpPr txBox="1"/>
      </xdr:nvSpPr>
      <xdr:spPr>
        <a:xfrm>
          <a:off x="17106900" y="269240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147955</xdr:rowOff>
    </xdr:from>
    <xdr:to>
      <xdr:col>81</xdr:col>
      <xdr:colOff>95250</xdr:colOff>
      <xdr:row>16</xdr:row>
      <xdr:rowOff>78105</xdr:rowOff>
    </xdr:to>
    <xdr:sp macro="" textlink="">
      <xdr:nvSpPr>
        <xdr:cNvPr id="445" name="フローチャート: 判断 444"/>
        <xdr:cNvSpPr/>
      </xdr:nvSpPr>
      <xdr:spPr>
        <a:xfrm>
          <a:off x="169672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635</xdr:rowOff>
    </xdr:from>
    <xdr:to>
      <xdr:col>77</xdr:col>
      <xdr:colOff>95250</xdr:colOff>
      <xdr:row>16</xdr:row>
      <xdr:rowOff>102235</xdr:rowOff>
    </xdr:to>
    <xdr:sp macro="" textlink="">
      <xdr:nvSpPr>
        <xdr:cNvPr id="446" name="フローチャート: 判断 445"/>
        <xdr:cNvSpPr/>
      </xdr:nvSpPr>
      <xdr:spPr>
        <a:xfrm>
          <a:off x="16129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112395</xdr:rowOff>
    </xdr:from>
    <xdr:ext cx="736600" cy="255270"/>
    <xdr:sp macro="" textlink="">
      <xdr:nvSpPr>
        <xdr:cNvPr id="447" name="テキスト ボックス 446"/>
        <xdr:cNvSpPr txBox="1"/>
      </xdr:nvSpPr>
      <xdr:spPr>
        <a:xfrm>
          <a:off x="15798800" y="251269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16</xdr:row>
      <xdr:rowOff>22225</xdr:rowOff>
    </xdr:from>
    <xdr:to>
      <xdr:col>73</xdr:col>
      <xdr:colOff>44450</xdr:colOff>
      <xdr:row>16</xdr:row>
      <xdr:rowOff>123825</xdr:rowOff>
    </xdr:to>
    <xdr:sp macro="" textlink="">
      <xdr:nvSpPr>
        <xdr:cNvPr id="448" name="フローチャート: 判断 447"/>
        <xdr:cNvSpPr/>
      </xdr:nvSpPr>
      <xdr:spPr>
        <a:xfrm>
          <a:off x="15240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133985</xdr:rowOff>
    </xdr:from>
    <xdr:ext cx="762000" cy="255270"/>
    <xdr:sp macro="" textlink="">
      <xdr:nvSpPr>
        <xdr:cNvPr id="449" name="テキスト ボックス 448"/>
        <xdr:cNvSpPr txBox="1"/>
      </xdr:nvSpPr>
      <xdr:spPr>
        <a:xfrm>
          <a:off x="14909800" y="25342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168910</xdr:rowOff>
    </xdr:from>
    <xdr:to>
      <xdr:col>68</xdr:col>
      <xdr:colOff>203200</xdr:colOff>
      <xdr:row>16</xdr:row>
      <xdr:rowOff>99060</xdr:rowOff>
    </xdr:to>
    <xdr:sp macro="" textlink="">
      <xdr:nvSpPr>
        <xdr:cNvPr id="450" name="フローチャート: 判断 449"/>
        <xdr:cNvSpPr/>
      </xdr:nvSpPr>
      <xdr:spPr>
        <a:xfrm>
          <a:off x="14351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109220</xdr:rowOff>
    </xdr:from>
    <xdr:ext cx="762000" cy="255270"/>
    <xdr:sp macro="" textlink="">
      <xdr:nvSpPr>
        <xdr:cNvPr id="451" name="テキスト ボックス 450"/>
        <xdr:cNvSpPr txBox="1"/>
      </xdr:nvSpPr>
      <xdr:spPr>
        <a:xfrm>
          <a:off x="14020800" y="2509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46990</xdr:rowOff>
    </xdr:from>
    <xdr:to>
      <xdr:col>64</xdr:col>
      <xdr:colOff>152400</xdr:colOff>
      <xdr:row>16</xdr:row>
      <xdr:rowOff>148590</xdr:rowOff>
    </xdr:to>
    <xdr:sp macro="" textlink="">
      <xdr:nvSpPr>
        <xdr:cNvPr id="452" name="フローチャート: 判断 451"/>
        <xdr:cNvSpPr/>
      </xdr:nvSpPr>
      <xdr:spPr>
        <a:xfrm>
          <a:off x="13462000" y="27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158750</xdr:rowOff>
    </xdr:from>
    <xdr:ext cx="762000" cy="259080"/>
    <xdr:sp macro="" textlink="">
      <xdr:nvSpPr>
        <xdr:cNvPr id="453" name="テキスト ボックス 452"/>
        <xdr:cNvSpPr txBox="1"/>
      </xdr:nvSpPr>
      <xdr:spPr>
        <a:xfrm>
          <a:off x="13131800" y="25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1830" cy="259080"/>
    <xdr:sp macro="" textlink="">
      <xdr:nvSpPr>
        <xdr:cNvPr id="32" name="テキスト ボックス 31"/>
        <xdr:cNvSpPr txBox="1"/>
      </xdr:nvSpPr>
      <xdr:spPr>
        <a:xfrm>
          <a:off x="698500" y="4000500"/>
          <a:ext cx="8291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新規職員の採用人数が増加したことによる人件費増により、前年度比0.1%増加したが、類似団体平均や全国平均を下回っている。</a:t>
          </a:r>
        </a:p>
        <a:p>
          <a:r>
            <a:rPr lang="ja-JP" altLang="en-US" sz="1300">
              <a:latin typeface="ＭＳ ゴシック"/>
              <a:ea typeface="ＭＳ ゴシック"/>
            </a:rPr>
            <a:t>今後は定員管理・給与の適正化等の取組みを通じて人件費の削減に努める。</a:t>
          </a: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5270"/>
    <xdr:sp macro="" textlink="">
      <xdr:nvSpPr>
        <xdr:cNvPr id="62" name="人件費最小値テキスト"/>
        <xdr:cNvSpPr txBox="1"/>
      </xdr:nvSpPr>
      <xdr:spPr>
        <a:xfrm>
          <a:off x="4914900" y="6888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5270"/>
    <xdr:sp macro="" textlink="">
      <xdr:nvSpPr>
        <xdr:cNvPr id="64" name="人件費最大値テキスト"/>
        <xdr:cNvSpPr txBox="1"/>
      </xdr:nvSpPr>
      <xdr:spPr>
        <a:xfrm>
          <a:off x="4914900" y="5471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123190</xdr:rowOff>
    </xdr:to>
    <xdr:cxnSp macro="">
      <xdr:nvCxnSpPr>
        <xdr:cNvPr id="66" name="直線コネクタ 65"/>
        <xdr:cNvCxnSpPr/>
      </xdr:nvCxnSpPr>
      <xdr:spPr>
        <a:xfrm>
          <a:off x="3987800" y="61163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128270</xdr:rowOff>
    </xdr:from>
    <xdr:ext cx="762000" cy="259080"/>
    <xdr:sp macro="" textlink="">
      <xdr:nvSpPr>
        <xdr:cNvPr id="67" name="人件費平均値テキスト"/>
        <xdr:cNvSpPr txBox="1"/>
      </xdr:nvSpPr>
      <xdr:spPr>
        <a:xfrm>
          <a:off x="4914900" y="6129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115570</xdr:rowOff>
    </xdr:to>
    <xdr:cxnSp macro="">
      <xdr:nvCxnSpPr>
        <xdr:cNvPr id="69" name="直線コネクタ 68"/>
        <xdr:cNvCxnSpPr/>
      </xdr:nvCxnSpPr>
      <xdr:spPr>
        <a:xfrm>
          <a:off x="3098800" y="60325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71120</xdr:rowOff>
    </xdr:from>
    <xdr:ext cx="732790" cy="259080"/>
    <xdr:sp macro="" textlink="">
      <xdr:nvSpPr>
        <xdr:cNvPr id="71" name="テキスト ボックス 70"/>
        <xdr:cNvSpPr txBox="1"/>
      </xdr:nvSpPr>
      <xdr:spPr>
        <a:xfrm>
          <a:off x="3606800" y="62433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165100</xdr:rowOff>
    </xdr:from>
    <xdr:to>
      <xdr:col>15</xdr:col>
      <xdr:colOff>98425</xdr:colOff>
      <xdr:row>35</xdr:row>
      <xdr:rowOff>31750</xdr:rowOff>
    </xdr:to>
    <xdr:cxnSp macro="">
      <xdr:nvCxnSpPr>
        <xdr:cNvPr id="72" name="直線コネクタ 71"/>
        <xdr:cNvCxnSpPr/>
      </xdr:nvCxnSpPr>
      <xdr:spPr>
        <a:xfrm>
          <a:off x="2209800" y="5994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71120</xdr:rowOff>
    </xdr:from>
    <xdr:ext cx="762000" cy="259080"/>
    <xdr:sp macro="" textlink="">
      <xdr:nvSpPr>
        <xdr:cNvPr id="74" name="テキスト ボックス 73"/>
        <xdr:cNvSpPr txBox="1"/>
      </xdr:nvSpPr>
      <xdr:spPr>
        <a:xfrm>
          <a:off x="27178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165100</xdr:rowOff>
    </xdr:from>
    <xdr:to>
      <xdr:col>11</xdr:col>
      <xdr:colOff>9525</xdr:colOff>
      <xdr:row>35</xdr:row>
      <xdr:rowOff>8890</xdr:rowOff>
    </xdr:to>
    <xdr:cxnSp macro="">
      <xdr:nvCxnSpPr>
        <xdr:cNvPr id="75" name="直線コネクタ 74"/>
        <xdr:cNvCxnSpPr/>
      </xdr:nvCxnSpPr>
      <xdr:spPr>
        <a:xfrm flipV="1">
          <a:off x="1320800" y="5994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40640</xdr:rowOff>
    </xdr:from>
    <xdr:ext cx="758190" cy="255270"/>
    <xdr:sp macro="" textlink="">
      <xdr:nvSpPr>
        <xdr:cNvPr id="77" name="テキスト ボックス 76"/>
        <xdr:cNvSpPr txBox="1"/>
      </xdr:nvSpPr>
      <xdr:spPr>
        <a:xfrm>
          <a:off x="1828800" y="62128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6350</xdr:rowOff>
    </xdr:from>
    <xdr:ext cx="758190" cy="255270"/>
    <xdr:sp macro="" textlink="">
      <xdr:nvSpPr>
        <xdr:cNvPr id="79" name="テキスト ボックス 78"/>
        <xdr:cNvSpPr txBox="1"/>
      </xdr:nvSpPr>
      <xdr:spPr>
        <a:xfrm>
          <a:off x="939800" y="63500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88900</xdr:rowOff>
    </xdr:from>
    <xdr:ext cx="762000" cy="255270"/>
    <xdr:sp macro="" textlink="">
      <xdr:nvSpPr>
        <xdr:cNvPr id="86" name="人件費該当値テキスト"/>
        <xdr:cNvSpPr txBox="1"/>
      </xdr:nvSpPr>
      <xdr:spPr>
        <a:xfrm>
          <a:off x="4914900" y="5918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5080</xdr:rowOff>
    </xdr:from>
    <xdr:ext cx="732790" cy="259080"/>
    <xdr:sp macro="" textlink="">
      <xdr:nvSpPr>
        <xdr:cNvPr id="88" name="テキスト ボックス 87"/>
        <xdr:cNvSpPr txBox="1"/>
      </xdr:nvSpPr>
      <xdr:spPr>
        <a:xfrm>
          <a:off x="3606800" y="58343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92710</xdr:rowOff>
    </xdr:from>
    <xdr:ext cx="762000" cy="259080"/>
    <xdr:sp macro="" textlink="">
      <xdr:nvSpPr>
        <xdr:cNvPr id="90" name="テキスト ボックス 89"/>
        <xdr:cNvSpPr txBox="1"/>
      </xdr:nvSpPr>
      <xdr:spPr>
        <a:xfrm>
          <a:off x="2717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54610</xdr:rowOff>
    </xdr:from>
    <xdr:ext cx="758190" cy="255270"/>
    <xdr:sp macro="" textlink="">
      <xdr:nvSpPr>
        <xdr:cNvPr id="92" name="テキスト ボックス 91"/>
        <xdr:cNvSpPr txBox="1"/>
      </xdr:nvSpPr>
      <xdr:spPr>
        <a:xfrm>
          <a:off x="1828800" y="57124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69850</xdr:rowOff>
    </xdr:from>
    <xdr:ext cx="758190" cy="259080"/>
    <xdr:sp macro="" textlink="">
      <xdr:nvSpPr>
        <xdr:cNvPr id="94" name="テキスト ボックス 93"/>
        <xdr:cNvSpPr txBox="1"/>
      </xdr:nvSpPr>
      <xdr:spPr>
        <a:xfrm>
          <a:off x="939800" y="57277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前年度比0.3%増加し類似団体平均・全国平均を大きく上回っている。増加の要因としては、消費税の増税が原因と考えられる。</a:t>
          </a:r>
        </a:p>
        <a:p>
          <a:r>
            <a:rPr lang="ja-JP" altLang="en-US" sz="1300">
              <a:latin typeface="ＭＳ ゴシック"/>
              <a:ea typeface="ＭＳ ゴシック"/>
            </a:rPr>
            <a:t>今後行政評価と</a:t>
          </a:r>
          <a:r>
            <a:rPr lang="en-US" altLang="ja-JP" sz="1300">
              <a:latin typeface="ＭＳ ゴシック"/>
              <a:ea typeface="ＭＳ ゴシック"/>
            </a:rPr>
            <a:t>RPA</a:t>
          </a:r>
          <a:r>
            <a:rPr lang="ja-JP" altLang="en-US" sz="1300">
              <a:latin typeface="ＭＳ ゴシック"/>
              <a:ea typeface="ＭＳ ゴシック"/>
            </a:rPr>
            <a:t>・</a:t>
          </a:r>
          <a:r>
            <a:rPr lang="en-US" altLang="ja-JP" sz="1300">
              <a:latin typeface="ＭＳ ゴシック"/>
              <a:ea typeface="ＭＳ ゴシック"/>
            </a:rPr>
            <a:t>OCR</a:t>
          </a:r>
          <a:r>
            <a:rPr lang="ja-JP" altLang="en-US" sz="1300">
              <a:latin typeface="ＭＳ ゴシック"/>
              <a:ea typeface="ＭＳ ゴシック"/>
            </a:rPr>
            <a:t>などデジタル技術の活用により、事業の廃止や削減の検討を重ねてコスト削減を図っていく。</a:t>
          </a:r>
        </a:p>
      </xdr:txBody>
    </xdr:sp>
    <xdr:clientData/>
  </xdr:twoCellAnchor>
  <xdr:oneCellAnchor>
    <xdr:from>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4190" cy="259080"/>
    <xdr:sp macro="" textlink="">
      <xdr:nvSpPr>
        <xdr:cNvPr id="110" name="テキスト ボックス 109"/>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4190" cy="255270"/>
    <xdr:sp macro="" textlink="">
      <xdr:nvSpPr>
        <xdr:cNvPr id="112" name="テキスト ボックス 111"/>
        <xdr:cNvSpPr txBox="1"/>
      </xdr:nvSpPr>
      <xdr:spPr>
        <a:xfrm>
          <a:off x="1193800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4190" cy="258445"/>
    <xdr:sp macro="" textlink="">
      <xdr:nvSpPr>
        <xdr:cNvPr id="114" name="テキスト ボックス 113"/>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4190" cy="259080"/>
    <xdr:sp macro="" textlink="">
      <xdr:nvSpPr>
        <xdr:cNvPr id="116" name="テキスト ボックス 115"/>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4190" cy="255270"/>
    <xdr:sp macro="" textlink="">
      <xdr:nvSpPr>
        <xdr:cNvPr id="118" name="テキスト ボックス 117"/>
        <xdr:cNvSpPr txBox="1"/>
      </xdr:nvSpPr>
      <xdr:spPr>
        <a:xfrm>
          <a:off x="1193800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4190" cy="259080"/>
    <xdr:sp macro="" textlink="">
      <xdr:nvSpPr>
        <xdr:cNvPr id="120" name="テキスト ボックス 119"/>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2" name="テキスト ボックス 121"/>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78105</xdr:rowOff>
    </xdr:from>
    <xdr:to>
      <xdr:col>82</xdr:col>
      <xdr:colOff>107950</xdr:colOff>
      <xdr:row>21</xdr:row>
      <xdr:rowOff>146050</xdr:rowOff>
    </xdr:to>
    <xdr:cxnSp macro="">
      <xdr:nvCxnSpPr>
        <xdr:cNvPr id="124" name="直線コネクタ 123"/>
        <xdr:cNvCxnSpPr/>
      </xdr:nvCxnSpPr>
      <xdr:spPr>
        <a:xfrm flipV="1">
          <a:off x="16510000" y="213550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164465</xdr:rowOff>
    </xdr:from>
    <xdr:ext cx="762000" cy="259080"/>
    <xdr:sp macro="" textlink="">
      <xdr:nvSpPr>
        <xdr:cNvPr id="127" name="物件費最大値テキスト"/>
        <xdr:cNvSpPr txBox="1"/>
      </xdr:nvSpPr>
      <xdr:spPr>
        <a:xfrm>
          <a:off x="16598900" y="187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78105</xdr:rowOff>
    </xdr:from>
    <xdr:to>
      <xdr:col>82</xdr:col>
      <xdr:colOff>196850</xdr:colOff>
      <xdr:row>12</xdr:row>
      <xdr:rowOff>78105</xdr:rowOff>
    </xdr:to>
    <xdr:cxnSp macro="">
      <xdr:nvCxnSpPr>
        <xdr:cNvPr id="128" name="直線コネクタ 127"/>
        <xdr:cNvCxnSpPr/>
      </xdr:nvCxnSpPr>
      <xdr:spPr>
        <a:xfrm>
          <a:off x="16421100" y="213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45085</xdr:rowOff>
    </xdr:from>
    <xdr:to>
      <xdr:col>82</xdr:col>
      <xdr:colOff>107950</xdr:colOff>
      <xdr:row>20</xdr:row>
      <xdr:rowOff>78105</xdr:rowOff>
    </xdr:to>
    <xdr:cxnSp macro="">
      <xdr:nvCxnSpPr>
        <xdr:cNvPr id="129" name="直線コネクタ 128"/>
        <xdr:cNvCxnSpPr/>
      </xdr:nvCxnSpPr>
      <xdr:spPr>
        <a:xfrm>
          <a:off x="15671800" y="34740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76200</xdr:rowOff>
    </xdr:from>
    <xdr:ext cx="762000" cy="255270"/>
    <xdr:sp macro="" textlink="">
      <xdr:nvSpPr>
        <xdr:cNvPr id="130" name="物件費平均値テキスト"/>
        <xdr:cNvSpPr txBox="1"/>
      </xdr:nvSpPr>
      <xdr:spPr>
        <a:xfrm>
          <a:off x="16598900" y="264795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31" name="フローチャート: 判断 130"/>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45085</xdr:rowOff>
    </xdr:to>
    <xdr:cxnSp macro="">
      <xdr:nvCxnSpPr>
        <xdr:cNvPr id="132" name="直線コネクタ 131"/>
        <xdr:cNvCxnSpPr/>
      </xdr:nvCxnSpPr>
      <xdr:spPr>
        <a:xfrm>
          <a:off x="14782800" y="3441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xdr:rowOff>
    </xdr:from>
    <xdr:to>
      <xdr:col>78</xdr:col>
      <xdr:colOff>120650</xdr:colOff>
      <xdr:row>16</xdr:row>
      <xdr:rowOff>118110</xdr:rowOff>
    </xdr:to>
    <xdr:sp macro="" textlink="">
      <xdr:nvSpPr>
        <xdr:cNvPr id="133" name="フローチャート: 判断 132"/>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128270</xdr:rowOff>
    </xdr:from>
    <xdr:ext cx="736600" cy="259080"/>
    <xdr:sp macro="" textlink="">
      <xdr:nvSpPr>
        <xdr:cNvPr id="134" name="テキスト ボックス 133"/>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83185</xdr:rowOff>
    </xdr:from>
    <xdr:to>
      <xdr:col>73</xdr:col>
      <xdr:colOff>180975</xdr:colOff>
      <xdr:row>20</xdr:row>
      <xdr:rowOff>12700</xdr:rowOff>
    </xdr:to>
    <xdr:cxnSp macro="">
      <xdr:nvCxnSpPr>
        <xdr:cNvPr id="135" name="直線コネクタ 134"/>
        <xdr:cNvCxnSpPr/>
      </xdr:nvCxnSpPr>
      <xdr:spPr>
        <a:xfrm>
          <a:off x="13893800" y="316928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154940</xdr:rowOff>
    </xdr:from>
    <xdr:to>
      <xdr:col>74</xdr:col>
      <xdr:colOff>31750</xdr:colOff>
      <xdr:row>16</xdr:row>
      <xdr:rowOff>85090</xdr:rowOff>
    </xdr:to>
    <xdr:sp macro="" textlink="">
      <xdr:nvSpPr>
        <xdr:cNvPr id="136" name="フローチャート: 判断 135"/>
        <xdr:cNvSpPr/>
      </xdr:nvSpPr>
      <xdr:spPr>
        <a:xfrm>
          <a:off x="14732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95250</xdr:rowOff>
    </xdr:from>
    <xdr:ext cx="762000" cy="259080"/>
    <xdr:sp macro="" textlink="">
      <xdr:nvSpPr>
        <xdr:cNvPr id="137" name="テキスト ボックス 136"/>
        <xdr:cNvSpPr txBox="1"/>
      </xdr:nvSpPr>
      <xdr:spPr>
        <a:xfrm>
          <a:off x="14401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18415</xdr:rowOff>
    </xdr:from>
    <xdr:to>
      <xdr:col>69</xdr:col>
      <xdr:colOff>92075</xdr:colOff>
      <xdr:row>18</xdr:row>
      <xdr:rowOff>83185</xdr:rowOff>
    </xdr:to>
    <xdr:cxnSp macro="">
      <xdr:nvCxnSpPr>
        <xdr:cNvPr id="138" name="直線コネクタ 137"/>
        <xdr:cNvCxnSpPr/>
      </xdr:nvCxnSpPr>
      <xdr:spPr>
        <a:xfrm>
          <a:off x="13004800" y="31045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111760</xdr:rowOff>
    </xdr:from>
    <xdr:to>
      <xdr:col>69</xdr:col>
      <xdr:colOff>142875</xdr:colOff>
      <xdr:row>16</xdr:row>
      <xdr:rowOff>41910</xdr:rowOff>
    </xdr:to>
    <xdr:sp macro="" textlink="">
      <xdr:nvSpPr>
        <xdr:cNvPr id="139" name="フローチャート: 判断 138"/>
        <xdr:cNvSpPr/>
      </xdr:nvSpPr>
      <xdr:spPr>
        <a:xfrm>
          <a:off x="13843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52070</xdr:rowOff>
    </xdr:from>
    <xdr:ext cx="758190" cy="255270"/>
    <xdr:sp macro="" textlink="">
      <xdr:nvSpPr>
        <xdr:cNvPr id="140" name="テキスト ボックス 139"/>
        <xdr:cNvSpPr txBox="1"/>
      </xdr:nvSpPr>
      <xdr:spPr>
        <a:xfrm>
          <a:off x="13512800" y="24523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86995</xdr:rowOff>
    </xdr:from>
    <xdr:to>
      <xdr:col>65</xdr:col>
      <xdr:colOff>53975</xdr:colOff>
      <xdr:row>15</xdr:row>
      <xdr:rowOff>17780</xdr:rowOff>
    </xdr:to>
    <xdr:sp macro="" textlink="">
      <xdr:nvSpPr>
        <xdr:cNvPr id="141" name="フローチャート: 判断 140"/>
        <xdr:cNvSpPr/>
      </xdr:nvSpPr>
      <xdr:spPr>
        <a:xfrm>
          <a:off x="12954000" y="2487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27305</xdr:rowOff>
    </xdr:from>
    <xdr:ext cx="762000" cy="259080"/>
    <xdr:sp macro="" textlink="">
      <xdr:nvSpPr>
        <xdr:cNvPr id="142" name="テキスト ボックス 141"/>
        <xdr:cNvSpPr txBox="1"/>
      </xdr:nvSpPr>
      <xdr:spPr>
        <a:xfrm>
          <a:off x="12623800" y="225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4" name="テキスト ボックス 143"/>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5" name="テキスト ボックス 144"/>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7" name="テキスト ボックス 146"/>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20</xdr:row>
      <xdr:rowOff>27305</xdr:rowOff>
    </xdr:from>
    <xdr:to>
      <xdr:col>82</xdr:col>
      <xdr:colOff>158750</xdr:colOff>
      <xdr:row>20</xdr:row>
      <xdr:rowOff>128905</xdr:rowOff>
    </xdr:to>
    <xdr:sp macro="" textlink="">
      <xdr:nvSpPr>
        <xdr:cNvPr id="148" name="楕円 147"/>
        <xdr:cNvSpPr/>
      </xdr:nvSpPr>
      <xdr:spPr>
        <a:xfrm>
          <a:off x="16459200" y="34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170815</xdr:rowOff>
    </xdr:from>
    <xdr:ext cx="762000" cy="258445"/>
    <xdr:sp macro="" textlink="">
      <xdr:nvSpPr>
        <xdr:cNvPr id="149" name="物件費該当値テキスト"/>
        <xdr:cNvSpPr txBox="1"/>
      </xdr:nvSpPr>
      <xdr:spPr>
        <a:xfrm>
          <a:off x="16598900" y="3428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166370</xdr:rowOff>
    </xdr:from>
    <xdr:to>
      <xdr:col>78</xdr:col>
      <xdr:colOff>120650</xdr:colOff>
      <xdr:row>20</xdr:row>
      <xdr:rowOff>95885</xdr:rowOff>
    </xdr:to>
    <xdr:sp macro="" textlink="">
      <xdr:nvSpPr>
        <xdr:cNvPr id="150" name="楕円 149"/>
        <xdr:cNvSpPr/>
      </xdr:nvSpPr>
      <xdr:spPr>
        <a:xfrm>
          <a:off x="15621000" y="3423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80645</xdr:rowOff>
    </xdr:from>
    <xdr:ext cx="736600" cy="259080"/>
    <xdr:sp macro="" textlink="">
      <xdr:nvSpPr>
        <xdr:cNvPr id="151" name="テキスト ボックス 150"/>
        <xdr:cNvSpPr txBox="1"/>
      </xdr:nvSpPr>
      <xdr:spPr>
        <a:xfrm>
          <a:off x="15290800" y="3509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2" name="楕円 151"/>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48260</xdr:rowOff>
    </xdr:from>
    <xdr:ext cx="762000" cy="259080"/>
    <xdr:sp macro="" textlink="">
      <xdr:nvSpPr>
        <xdr:cNvPr id="153" name="テキスト ボックス 152"/>
        <xdr:cNvSpPr txBox="1"/>
      </xdr:nvSpPr>
      <xdr:spPr>
        <a:xfrm>
          <a:off x="1440180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32385</xdr:rowOff>
    </xdr:from>
    <xdr:to>
      <xdr:col>69</xdr:col>
      <xdr:colOff>142875</xdr:colOff>
      <xdr:row>18</xdr:row>
      <xdr:rowOff>133985</xdr:rowOff>
    </xdr:to>
    <xdr:sp macro="" textlink="">
      <xdr:nvSpPr>
        <xdr:cNvPr id="154" name="楕円 153"/>
        <xdr:cNvSpPr/>
      </xdr:nvSpPr>
      <xdr:spPr>
        <a:xfrm>
          <a:off x="138430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118745</xdr:rowOff>
    </xdr:from>
    <xdr:ext cx="758190" cy="259080"/>
    <xdr:sp macro="" textlink="">
      <xdr:nvSpPr>
        <xdr:cNvPr id="155" name="テキスト ボックス 154"/>
        <xdr:cNvSpPr txBox="1"/>
      </xdr:nvSpPr>
      <xdr:spPr>
        <a:xfrm>
          <a:off x="13512800" y="3204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139065</xdr:rowOff>
    </xdr:from>
    <xdr:to>
      <xdr:col>65</xdr:col>
      <xdr:colOff>53975</xdr:colOff>
      <xdr:row>18</xdr:row>
      <xdr:rowOff>69215</xdr:rowOff>
    </xdr:to>
    <xdr:sp macro="" textlink="">
      <xdr:nvSpPr>
        <xdr:cNvPr id="156" name="楕円 155"/>
        <xdr:cNvSpPr/>
      </xdr:nvSpPr>
      <xdr:spPr>
        <a:xfrm>
          <a:off x="12954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53975</xdr:rowOff>
    </xdr:from>
    <xdr:ext cx="762000" cy="255270"/>
    <xdr:sp macro="" textlink="">
      <xdr:nvSpPr>
        <xdr:cNvPr id="157" name="テキスト ボックス 156"/>
        <xdr:cNvSpPr txBox="1"/>
      </xdr:nvSpPr>
      <xdr:spPr>
        <a:xfrm>
          <a:off x="12623800" y="31400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前年度から0.2%増加した。栃木県平均や全国平均を下回っているが、ここ5年間で一番の高水準となっている。</a:t>
          </a:r>
        </a:p>
        <a:p>
          <a:r>
            <a:rPr lang="ja-JP" altLang="en-US" sz="1300">
              <a:latin typeface="ＭＳ ゴシック"/>
              <a:ea typeface="ＭＳ ゴシック"/>
            </a:rPr>
            <a:t>原因としては、社会福祉費の増加等が挙げられる。今後も施策の現状分析を続け、コストの削減に努める。</a:t>
          </a:r>
        </a:p>
      </xdr:txBody>
    </xdr:sp>
    <xdr:clientData/>
  </xdr:twoCellAnchor>
  <xdr:oneCellAnchor>
    <xdr:from>
      <xdr:col>3</xdr:col>
      <xdr:colOff>123825</xdr:colOff>
      <xdr:row>49</xdr:row>
      <xdr:rowOff>107950</xdr:rowOff>
    </xdr:from>
    <xdr:ext cx="294640" cy="225425"/>
    <xdr:sp macro="" textlink="">
      <xdr:nvSpPr>
        <xdr:cNvPr id="169" name="テキスト ボックス 168"/>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71" name="テキスト ボックス 170"/>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190" cy="259080"/>
    <xdr:sp macro="" textlink="">
      <xdr:nvSpPr>
        <xdr:cNvPr id="173" name="テキスト ボックス 172"/>
        <xdr:cNvSpPr txBox="1"/>
      </xdr:nvSpPr>
      <xdr:spPr>
        <a:xfrm>
          <a:off x="254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190" cy="255270"/>
    <xdr:sp macro="" textlink="">
      <xdr:nvSpPr>
        <xdr:cNvPr id="175" name="テキスト ボックス 174"/>
        <xdr:cNvSpPr txBox="1"/>
      </xdr:nvSpPr>
      <xdr:spPr>
        <a:xfrm>
          <a:off x="254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190" cy="258445"/>
    <xdr:sp macro="" textlink="">
      <xdr:nvSpPr>
        <xdr:cNvPr id="177" name="テキスト ボックス 176"/>
        <xdr:cNvSpPr txBox="1"/>
      </xdr:nvSpPr>
      <xdr:spPr>
        <a:xfrm>
          <a:off x="254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190" cy="259080"/>
    <xdr:sp macro="" textlink="">
      <xdr:nvSpPr>
        <xdr:cNvPr id="179" name="テキスト ボックス 178"/>
        <xdr:cNvSpPr txBox="1"/>
      </xdr:nvSpPr>
      <xdr:spPr>
        <a:xfrm>
          <a:off x="254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190" cy="255270"/>
    <xdr:sp macro="" textlink="">
      <xdr:nvSpPr>
        <xdr:cNvPr id="181" name="テキスト ボックス 180"/>
        <xdr:cNvSpPr txBox="1"/>
      </xdr:nvSpPr>
      <xdr:spPr>
        <a:xfrm>
          <a:off x="254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190" cy="259080"/>
    <xdr:sp macro="" textlink="">
      <xdr:nvSpPr>
        <xdr:cNvPr id="183" name="テキスト ボックス 182"/>
        <xdr:cNvSpPr txBox="1"/>
      </xdr:nvSpPr>
      <xdr:spPr>
        <a:xfrm>
          <a:off x="254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5" name="テキスト ボックス 184"/>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20955</xdr:rowOff>
    </xdr:to>
    <xdr:cxnSp macro="">
      <xdr:nvCxnSpPr>
        <xdr:cNvPr id="187" name="直線コネクタ 186"/>
        <xdr:cNvCxnSpPr/>
      </xdr:nvCxnSpPr>
      <xdr:spPr>
        <a:xfrm flipV="1">
          <a:off x="4826000" y="8928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164465</xdr:rowOff>
    </xdr:from>
    <xdr:ext cx="762000" cy="259080"/>
    <xdr:sp macro="" textlink="">
      <xdr:nvSpPr>
        <xdr:cNvPr id="188"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20955</xdr:rowOff>
    </xdr:from>
    <xdr:to>
      <xdr:col>24</xdr:col>
      <xdr:colOff>114300</xdr:colOff>
      <xdr:row>61</xdr:row>
      <xdr:rowOff>20955</xdr:rowOff>
    </xdr:to>
    <xdr:cxnSp macro="">
      <xdr:nvCxnSpPr>
        <xdr:cNvPr id="189" name="直線コネクタ 188"/>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99060</xdr:rowOff>
    </xdr:from>
    <xdr:ext cx="762000" cy="255270"/>
    <xdr:sp macro="" textlink="">
      <xdr:nvSpPr>
        <xdr:cNvPr id="190" name="扶助費最大値テキスト"/>
        <xdr:cNvSpPr txBox="1"/>
      </xdr:nvSpPr>
      <xdr:spPr>
        <a:xfrm>
          <a:off x="4914900" y="8671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135255</xdr:rowOff>
    </xdr:from>
    <xdr:to>
      <xdr:col>24</xdr:col>
      <xdr:colOff>25400</xdr:colOff>
      <xdr:row>55</xdr:row>
      <xdr:rowOff>167640</xdr:rowOff>
    </xdr:to>
    <xdr:cxnSp macro="">
      <xdr:nvCxnSpPr>
        <xdr:cNvPr id="192" name="直線コネクタ 191"/>
        <xdr:cNvCxnSpPr/>
      </xdr:nvCxnSpPr>
      <xdr:spPr>
        <a:xfrm>
          <a:off x="3987800" y="95650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100965</xdr:rowOff>
    </xdr:from>
    <xdr:ext cx="762000" cy="255270"/>
    <xdr:sp macro="" textlink="">
      <xdr:nvSpPr>
        <xdr:cNvPr id="193" name="扶助費平均値テキスト"/>
        <xdr:cNvSpPr txBox="1"/>
      </xdr:nvSpPr>
      <xdr:spPr>
        <a:xfrm>
          <a:off x="4914900" y="935926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84455</xdr:rowOff>
    </xdr:from>
    <xdr:to>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102235</xdr:rowOff>
    </xdr:from>
    <xdr:to>
      <xdr:col>19</xdr:col>
      <xdr:colOff>187325</xdr:colOff>
      <xdr:row>55</xdr:row>
      <xdr:rowOff>135255</xdr:rowOff>
    </xdr:to>
    <xdr:cxnSp macro="">
      <xdr:nvCxnSpPr>
        <xdr:cNvPr id="195" name="直線コネクタ 194"/>
        <xdr:cNvCxnSpPr/>
      </xdr:nvCxnSpPr>
      <xdr:spPr>
        <a:xfrm>
          <a:off x="3098800" y="9531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35560</xdr:rowOff>
    </xdr:from>
    <xdr:to>
      <xdr:col>20</xdr:col>
      <xdr:colOff>38100</xdr:colOff>
      <xdr:row>55</xdr:row>
      <xdr:rowOff>137160</xdr:rowOff>
    </xdr:to>
    <xdr:sp macro="" textlink="">
      <xdr:nvSpPr>
        <xdr:cNvPr id="196" name="フローチャート: 判断 195"/>
        <xdr:cNvSpPr/>
      </xdr:nvSpPr>
      <xdr:spPr>
        <a:xfrm>
          <a:off x="3937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147320</xdr:rowOff>
    </xdr:from>
    <xdr:ext cx="732790" cy="259080"/>
    <xdr:sp macro="" textlink="">
      <xdr:nvSpPr>
        <xdr:cNvPr id="197" name="テキスト ボックス 196"/>
        <xdr:cNvSpPr txBox="1"/>
      </xdr:nvSpPr>
      <xdr:spPr>
        <a:xfrm>
          <a:off x="3606800" y="92341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4445</xdr:rowOff>
    </xdr:from>
    <xdr:to>
      <xdr:col>15</xdr:col>
      <xdr:colOff>98425</xdr:colOff>
      <xdr:row>55</xdr:row>
      <xdr:rowOff>102235</xdr:rowOff>
    </xdr:to>
    <xdr:cxnSp macro="">
      <xdr:nvCxnSpPr>
        <xdr:cNvPr id="198" name="直線コネクタ 197"/>
        <xdr:cNvCxnSpPr/>
      </xdr:nvCxnSpPr>
      <xdr:spPr>
        <a:xfrm>
          <a:off x="2209800" y="94341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35560</xdr:rowOff>
    </xdr:from>
    <xdr:to>
      <xdr:col>15</xdr:col>
      <xdr:colOff>149225</xdr:colOff>
      <xdr:row>55</xdr:row>
      <xdr:rowOff>137160</xdr:rowOff>
    </xdr:to>
    <xdr:sp macro="" textlink="">
      <xdr:nvSpPr>
        <xdr:cNvPr id="199" name="フローチャート: 判断 198"/>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200" name="テキスト ボックス 199"/>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135255</xdr:rowOff>
    </xdr:from>
    <xdr:to>
      <xdr:col>11</xdr:col>
      <xdr:colOff>9525</xdr:colOff>
      <xdr:row>55</xdr:row>
      <xdr:rowOff>4445</xdr:rowOff>
    </xdr:to>
    <xdr:cxnSp macro="">
      <xdr:nvCxnSpPr>
        <xdr:cNvPr id="201" name="直線コネクタ 200"/>
        <xdr:cNvCxnSpPr/>
      </xdr:nvCxnSpPr>
      <xdr:spPr>
        <a:xfrm>
          <a:off x="1320800" y="922210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141605</xdr:rowOff>
    </xdr:from>
    <xdr:to>
      <xdr:col>11</xdr:col>
      <xdr:colOff>60325</xdr:colOff>
      <xdr:row>55</xdr:row>
      <xdr:rowOff>71755</xdr:rowOff>
    </xdr:to>
    <xdr:sp macro="" textlink="">
      <xdr:nvSpPr>
        <xdr:cNvPr id="202" name="フローチャート: 判断 201"/>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56515</xdr:rowOff>
    </xdr:from>
    <xdr:ext cx="758190" cy="258445"/>
    <xdr:sp macro="" textlink="">
      <xdr:nvSpPr>
        <xdr:cNvPr id="203" name="テキスト ボックス 202"/>
        <xdr:cNvSpPr txBox="1"/>
      </xdr:nvSpPr>
      <xdr:spPr>
        <a:xfrm>
          <a:off x="1828800" y="94862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162560</xdr:rowOff>
    </xdr:from>
    <xdr:ext cx="758190" cy="259080"/>
    <xdr:sp macro="" textlink="">
      <xdr:nvSpPr>
        <xdr:cNvPr id="205" name="テキスト ボックス 204"/>
        <xdr:cNvSpPr txBox="1"/>
      </xdr:nvSpPr>
      <xdr:spPr>
        <a:xfrm>
          <a:off x="939800" y="9420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8" name="テキスト ボックス 207"/>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116840</xdr:rowOff>
    </xdr:from>
    <xdr:to>
      <xdr:col>24</xdr:col>
      <xdr:colOff>76200</xdr:colOff>
      <xdr:row>56</xdr:row>
      <xdr:rowOff>46990</xdr:rowOff>
    </xdr:to>
    <xdr:sp macro="" textlink="">
      <xdr:nvSpPr>
        <xdr:cNvPr id="211" name="楕円 210"/>
        <xdr:cNvSpPr/>
      </xdr:nvSpPr>
      <xdr:spPr>
        <a:xfrm>
          <a:off x="47752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88900</xdr:rowOff>
    </xdr:from>
    <xdr:ext cx="762000" cy="255270"/>
    <xdr:sp macro="" textlink="">
      <xdr:nvSpPr>
        <xdr:cNvPr id="212" name="扶助費該当値テキスト"/>
        <xdr:cNvSpPr txBox="1"/>
      </xdr:nvSpPr>
      <xdr:spPr>
        <a:xfrm>
          <a:off x="4914900" y="9518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84455</xdr:rowOff>
    </xdr:from>
    <xdr:to>
      <xdr:col>20</xdr:col>
      <xdr:colOff>38100</xdr:colOff>
      <xdr:row>56</xdr:row>
      <xdr:rowOff>14605</xdr:rowOff>
    </xdr:to>
    <xdr:sp macro="" textlink="">
      <xdr:nvSpPr>
        <xdr:cNvPr id="213" name="楕円 212"/>
        <xdr:cNvSpPr/>
      </xdr:nvSpPr>
      <xdr:spPr>
        <a:xfrm>
          <a:off x="3937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170815</xdr:rowOff>
    </xdr:from>
    <xdr:ext cx="732790" cy="258445"/>
    <xdr:sp macro="" textlink="">
      <xdr:nvSpPr>
        <xdr:cNvPr id="214" name="テキスト ボックス 213"/>
        <xdr:cNvSpPr txBox="1"/>
      </xdr:nvSpPr>
      <xdr:spPr>
        <a:xfrm>
          <a:off x="3606800" y="960056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52070</xdr:rowOff>
    </xdr:from>
    <xdr:to>
      <xdr:col>15</xdr:col>
      <xdr:colOff>149225</xdr:colOff>
      <xdr:row>55</xdr:row>
      <xdr:rowOff>153035</xdr:rowOff>
    </xdr:to>
    <xdr:sp macro="" textlink="">
      <xdr:nvSpPr>
        <xdr:cNvPr id="215" name="楕円 214"/>
        <xdr:cNvSpPr/>
      </xdr:nvSpPr>
      <xdr:spPr>
        <a:xfrm>
          <a:off x="30480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137795</xdr:rowOff>
    </xdr:from>
    <xdr:ext cx="762000" cy="259080"/>
    <xdr:sp macro="" textlink="">
      <xdr:nvSpPr>
        <xdr:cNvPr id="216" name="テキスト ボックス 215"/>
        <xdr:cNvSpPr txBox="1"/>
      </xdr:nvSpPr>
      <xdr:spPr>
        <a:xfrm>
          <a:off x="2717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125095</xdr:rowOff>
    </xdr:from>
    <xdr:to>
      <xdr:col>11</xdr:col>
      <xdr:colOff>60325</xdr:colOff>
      <xdr:row>55</xdr:row>
      <xdr:rowOff>55245</xdr:rowOff>
    </xdr:to>
    <xdr:sp macro="" textlink="">
      <xdr:nvSpPr>
        <xdr:cNvPr id="217" name="楕円 216"/>
        <xdr:cNvSpPr/>
      </xdr:nvSpPr>
      <xdr:spPr>
        <a:xfrm>
          <a:off x="2159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65405</xdr:rowOff>
    </xdr:from>
    <xdr:ext cx="758190" cy="255270"/>
    <xdr:sp macro="" textlink="">
      <xdr:nvSpPr>
        <xdr:cNvPr id="218" name="テキスト ボックス 217"/>
        <xdr:cNvSpPr txBox="1"/>
      </xdr:nvSpPr>
      <xdr:spPr>
        <a:xfrm>
          <a:off x="1828800" y="91522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84455</xdr:rowOff>
    </xdr:from>
    <xdr:to>
      <xdr:col>6</xdr:col>
      <xdr:colOff>171450</xdr:colOff>
      <xdr:row>54</xdr:row>
      <xdr:rowOff>14605</xdr:rowOff>
    </xdr:to>
    <xdr:sp macro="" textlink="">
      <xdr:nvSpPr>
        <xdr:cNvPr id="219" name="楕円 218"/>
        <xdr:cNvSpPr/>
      </xdr:nvSpPr>
      <xdr:spPr>
        <a:xfrm>
          <a:off x="1270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24765</xdr:rowOff>
    </xdr:from>
    <xdr:ext cx="758190" cy="259080"/>
    <xdr:sp macro="" textlink="">
      <xdr:nvSpPr>
        <xdr:cNvPr id="220" name="テキスト ボックス 219"/>
        <xdr:cNvSpPr txBox="1"/>
      </xdr:nvSpPr>
      <xdr:spPr>
        <a:xfrm>
          <a:off x="939800" y="89401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前年度より3.4%減少し、類似団体平均・栃木県平均・全国平均を下回っている。要因としては、下水道事業が法適用となったため、繰出金が補助費になったことが挙げられる。</a:t>
          </a:r>
        </a:p>
        <a:p>
          <a:r>
            <a:rPr lang="ja-JP" altLang="en-US" sz="1300">
              <a:latin typeface="ＭＳ ゴシック"/>
              <a:ea typeface="ＭＳ ゴシック"/>
            </a:rPr>
            <a:t>今後は、国民健康保険事業会計等においても保険料の適正化を図り、税収を主な財源とする普通会計の負担額を減らしていくよう努める。</a:t>
          </a:r>
        </a:p>
        <a:p>
          <a:endParaRPr sz="1400"/>
        </a:p>
      </xdr:txBody>
    </xdr:sp>
    <xdr:clientData/>
  </xdr:twoCellAnchor>
  <xdr:oneCellAnchor>
    <xdr:from>
      <xdr:col>62</xdr:col>
      <xdr:colOff>6350</xdr:colOff>
      <xdr:row>49</xdr:row>
      <xdr:rowOff>107950</xdr:rowOff>
    </xdr:from>
    <xdr:ext cx="294640" cy="225425"/>
    <xdr:sp macro="" textlink="">
      <xdr:nvSpPr>
        <xdr:cNvPr id="232" name="テキスト ボックス 231"/>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4" name="テキスト ボックス 233"/>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190" cy="259080"/>
    <xdr:sp macro="" textlink="">
      <xdr:nvSpPr>
        <xdr:cNvPr id="236" name="テキスト ボックス 235"/>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190" cy="255270"/>
    <xdr:sp macro="" textlink="">
      <xdr:nvSpPr>
        <xdr:cNvPr id="238" name="テキスト ボックス 237"/>
        <xdr:cNvSpPr txBox="1"/>
      </xdr:nvSpPr>
      <xdr:spPr>
        <a:xfrm>
          <a:off x="11938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190" cy="258445"/>
    <xdr:sp macro="" textlink="">
      <xdr:nvSpPr>
        <xdr:cNvPr id="240" name="テキスト ボックス 239"/>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190" cy="259080"/>
    <xdr:sp macro="" textlink="">
      <xdr:nvSpPr>
        <xdr:cNvPr id="242" name="テキスト ボックス 241"/>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190" cy="255270"/>
    <xdr:sp macro="" textlink="">
      <xdr:nvSpPr>
        <xdr:cNvPr id="244" name="テキスト ボックス 243"/>
        <xdr:cNvSpPr txBox="1"/>
      </xdr:nvSpPr>
      <xdr:spPr>
        <a:xfrm>
          <a:off x="11938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190" cy="259080"/>
    <xdr:sp macro="" textlink="">
      <xdr:nvSpPr>
        <xdr:cNvPr id="246" name="テキスト ボックス 245"/>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8" name="テキスト ボックス 247"/>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169545</xdr:rowOff>
    </xdr:to>
    <xdr:cxnSp macro="">
      <xdr:nvCxnSpPr>
        <xdr:cNvPr id="250" name="直線コネクタ 249"/>
        <xdr:cNvCxnSpPr/>
      </xdr:nvCxnSpPr>
      <xdr:spPr>
        <a:xfrm flipV="1">
          <a:off x="16510000" y="92024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51"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52" name="直線コネクタ 251"/>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5270"/>
    <xdr:sp macro="" textlink="">
      <xdr:nvSpPr>
        <xdr:cNvPr id="253" name="その他最大値テキスト"/>
        <xdr:cNvSpPr txBox="1"/>
      </xdr:nvSpPr>
      <xdr:spPr>
        <a:xfrm>
          <a:off x="16598900" y="8945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61595</xdr:rowOff>
    </xdr:from>
    <xdr:to>
      <xdr:col>82</xdr:col>
      <xdr:colOff>107950</xdr:colOff>
      <xdr:row>55</xdr:row>
      <xdr:rowOff>112395</xdr:rowOff>
    </xdr:to>
    <xdr:cxnSp macro="">
      <xdr:nvCxnSpPr>
        <xdr:cNvPr id="255" name="直線コネクタ 254"/>
        <xdr:cNvCxnSpPr/>
      </xdr:nvCxnSpPr>
      <xdr:spPr>
        <a:xfrm flipV="1">
          <a:off x="15671800" y="9319895"/>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144780</xdr:rowOff>
    </xdr:from>
    <xdr:ext cx="762000" cy="255270"/>
    <xdr:sp macro="" textlink="">
      <xdr:nvSpPr>
        <xdr:cNvPr id="256" name="その他平均値テキスト"/>
        <xdr:cNvSpPr txBox="1"/>
      </xdr:nvSpPr>
      <xdr:spPr>
        <a:xfrm>
          <a:off x="16598900" y="957453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1270</xdr:rowOff>
    </xdr:from>
    <xdr:to>
      <xdr:col>82</xdr:col>
      <xdr:colOff>158750</xdr:colOff>
      <xdr:row>56</xdr:row>
      <xdr:rowOff>102870</xdr:rowOff>
    </xdr:to>
    <xdr:sp macro="" textlink="">
      <xdr:nvSpPr>
        <xdr:cNvPr id="257" name="フローチャート: 判断 256"/>
        <xdr:cNvSpPr/>
      </xdr:nvSpPr>
      <xdr:spPr>
        <a:xfrm>
          <a:off x="164592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60325</xdr:rowOff>
    </xdr:from>
    <xdr:to>
      <xdr:col>78</xdr:col>
      <xdr:colOff>69850</xdr:colOff>
      <xdr:row>55</xdr:row>
      <xdr:rowOff>112395</xdr:rowOff>
    </xdr:to>
    <xdr:cxnSp macro="">
      <xdr:nvCxnSpPr>
        <xdr:cNvPr id="258" name="直線コネクタ 257"/>
        <xdr:cNvCxnSpPr/>
      </xdr:nvCxnSpPr>
      <xdr:spPr>
        <a:xfrm>
          <a:off x="14782800" y="94900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139700</xdr:rowOff>
    </xdr:from>
    <xdr:ext cx="736600" cy="259080"/>
    <xdr:sp macro="" textlink="">
      <xdr:nvSpPr>
        <xdr:cNvPr id="260" name="テキスト ボックス 259"/>
        <xdr:cNvSpPr txBox="1"/>
      </xdr:nvSpPr>
      <xdr:spPr>
        <a:xfrm>
          <a:off x="15290800" y="9740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60325</xdr:rowOff>
    </xdr:from>
    <xdr:to>
      <xdr:col>73</xdr:col>
      <xdr:colOff>180975</xdr:colOff>
      <xdr:row>55</xdr:row>
      <xdr:rowOff>79375</xdr:rowOff>
    </xdr:to>
    <xdr:cxnSp macro="">
      <xdr:nvCxnSpPr>
        <xdr:cNvPr id="261" name="直線コネクタ 260"/>
        <xdr:cNvCxnSpPr/>
      </xdr:nvCxnSpPr>
      <xdr:spPr>
        <a:xfrm flipV="1">
          <a:off x="13893800" y="94900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73025</xdr:rowOff>
    </xdr:from>
    <xdr:to>
      <xdr:col>74</xdr:col>
      <xdr:colOff>31750</xdr:colOff>
      <xdr:row>57</xdr:row>
      <xdr:rowOff>3175</xdr:rowOff>
    </xdr:to>
    <xdr:sp macro="" textlink="">
      <xdr:nvSpPr>
        <xdr:cNvPr id="262" name="フローチャート: 判断 261"/>
        <xdr:cNvSpPr/>
      </xdr:nvSpPr>
      <xdr:spPr>
        <a:xfrm>
          <a:off x="14732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159385</xdr:rowOff>
    </xdr:from>
    <xdr:ext cx="762000" cy="258445"/>
    <xdr:sp macro="" textlink="">
      <xdr:nvSpPr>
        <xdr:cNvPr id="263" name="テキスト ボックス 262"/>
        <xdr:cNvSpPr txBox="1"/>
      </xdr:nvSpPr>
      <xdr:spPr>
        <a:xfrm>
          <a:off x="14401800" y="9760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79375</xdr:rowOff>
    </xdr:from>
    <xdr:to>
      <xdr:col>69</xdr:col>
      <xdr:colOff>92075</xdr:colOff>
      <xdr:row>55</xdr:row>
      <xdr:rowOff>79375</xdr:rowOff>
    </xdr:to>
    <xdr:cxnSp macro="">
      <xdr:nvCxnSpPr>
        <xdr:cNvPr id="264" name="直線コネクタ 263"/>
        <xdr:cNvCxnSpPr/>
      </xdr:nvCxnSpPr>
      <xdr:spPr>
        <a:xfrm>
          <a:off x="13004800" y="9509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13970</xdr:rowOff>
    </xdr:from>
    <xdr:ext cx="758190" cy="259080"/>
    <xdr:sp macro="" textlink="">
      <xdr:nvSpPr>
        <xdr:cNvPr id="266" name="テキスト ボックス 265"/>
        <xdr:cNvSpPr txBox="1"/>
      </xdr:nvSpPr>
      <xdr:spPr>
        <a:xfrm>
          <a:off x="13512800" y="97866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93980</xdr:rowOff>
    </xdr:from>
    <xdr:ext cx="762000" cy="259080"/>
    <xdr:sp macro="" textlink="">
      <xdr:nvSpPr>
        <xdr:cNvPr id="268" name="テキスト ボックス 267"/>
        <xdr:cNvSpPr txBox="1"/>
      </xdr:nvSpPr>
      <xdr:spPr>
        <a:xfrm>
          <a:off x="12623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70" name="テキスト ボックス 269"/>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71" name="テキスト ボックス 270"/>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73" name="テキスト ボックス 272"/>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10795</xdr:rowOff>
    </xdr:from>
    <xdr:to>
      <xdr:col>82</xdr:col>
      <xdr:colOff>158750</xdr:colOff>
      <xdr:row>54</xdr:row>
      <xdr:rowOff>112395</xdr:rowOff>
    </xdr:to>
    <xdr:sp macro="" textlink="">
      <xdr:nvSpPr>
        <xdr:cNvPr id="274" name="楕円 273"/>
        <xdr:cNvSpPr/>
      </xdr:nvSpPr>
      <xdr:spPr>
        <a:xfrm>
          <a:off x="164592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90805</xdr:rowOff>
    </xdr:from>
    <xdr:ext cx="762000" cy="258445"/>
    <xdr:sp macro="" textlink="">
      <xdr:nvSpPr>
        <xdr:cNvPr id="275" name="その他該当値テキスト"/>
        <xdr:cNvSpPr txBox="1"/>
      </xdr:nvSpPr>
      <xdr:spPr>
        <a:xfrm>
          <a:off x="16598900" y="9177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61595</xdr:rowOff>
    </xdr:from>
    <xdr:to>
      <xdr:col>78</xdr:col>
      <xdr:colOff>120650</xdr:colOff>
      <xdr:row>55</xdr:row>
      <xdr:rowOff>163195</xdr:rowOff>
    </xdr:to>
    <xdr:sp macro="" textlink="">
      <xdr:nvSpPr>
        <xdr:cNvPr id="276" name="楕円 275"/>
        <xdr:cNvSpPr/>
      </xdr:nvSpPr>
      <xdr:spPr>
        <a:xfrm>
          <a:off x="156210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1905</xdr:rowOff>
    </xdr:from>
    <xdr:ext cx="736600" cy="259080"/>
    <xdr:sp macro="" textlink="">
      <xdr:nvSpPr>
        <xdr:cNvPr id="277" name="テキスト ボックス 276"/>
        <xdr:cNvSpPr txBox="1"/>
      </xdr:nvSpPr>
      <xdr:spPr>
        <a:xfrm>
          <a:off x="15290800" y="926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9525</xdr:rowOff>
    </xdr:from>
    <xdr:to>
      <xdr:col>74</xdr:col>
      <xdr:colOff>31750</xdr:colOff>
      <xdr:row>55</xdr:row>
      <xdr:rowOff>111125</xdr:rowOff>
    </xdr:to>
    <xdr:sp macro="" textlink="">
      <xdr:nvSpPr>
        <xdr:cNvPr id="278" name="楕円 277"/>
        <xdr:cNvSpPr/>
      </xdr:nvSpPr>
      <xdr:spPr>
        <a:xfrm>
          <a:off x="14732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121285</xdr:rowOff>
    </xdr:from>
    <xdr:ext cx="762000" cy="255270"/>
    <xdr:sp macro="" textlink="">
      <xdr:nvSpPr>
        <xdr:cNvPr id="279" name="テキスト ボックス 278"/>
        <xdr:cNvSpPr txBox="1"/>
      </xdr:nvSpPr>
      <xdr:spPr>
        <a:xfrm>
          <a:off x="14401800" y="92081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29210</xdr:rowOff>
    </xdr:from>
    <xdr:to>
      <xdr:col>69</xdr:col>
      <xdr:colOff>142875</xdr:colOff>
      <xdr:row>55</xdr:row>
      <xdr:rowOff>130175</xdr:rowOff>
    </xdr:to>
    <xdr:sp macro="" textlink="">
      <xdr:nvSpPr>
        <xdr:cNvPr id="280" name="楕円 279"/>
        <xdr:cNvSpPr/>
      </xdr:nvSpPr>
      <xdr:spPr>
        <a:xfrm>
          <a:off x="138430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140335</xdr:rowOff>
    </xdr:from>
    <xdr:ext cx="758190" cy="259080"/>
    <xdr:sp macro="" textlink="">
      <xdr:nvSpPr>
        <xdr:cNvPr id="281" name="テキスト ボックス 280"/>
        <xdr:cNvSpPr txBox="1"/>
      </xdr:nvSpPr>
      <xdr:spPr>
        <a:xfrm>
          <a:off x="13512800" y="92271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29210</xdr:rowOff>
    </xdr:from>
    <xdr:to>
      <xdr:col>65</xdr:col>
      <xdr:colOff>53975</xdr:colOff>
      <xdr:row>55</xdr:row>
      <xdr:rowOff>130175</xdr:rowOff>
    </xdr:to>
    <xdr:sp macro="" textlink="">
      <xdr:nvSpPr>
        <xdr:cNvPr id="282" name="楕円 281"/>
        <xdr:cNvSpPr/>
      </xdr:nvSpPr>
      <xdr:spPr>
        <a:xfrm>
          <a:off x="129540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140335</xdr:rowOff>
    </xdr:from>
    <xdr:ext cx="762000" cy="259080"/>
    <xdr:sp macro="" textlink="">
      <xdr:nvSpPr>
        <xdr:cNvPr id="283" name="テキスト ボックス 282"/>
        <xdr:cNvSpPr txBox="1"/>
      </xdr:nvSpPr>
      <xdr:spPr>
        <a:xfrm>
          <a:off x="12623800" y="922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の12.7%と比較すると0.6%減少した。類似団体平均は下回っているものの、依然として高い水準である。塩谷広域行政組合環境施設建設が完了したため、今後は減少すると考えられるが、補助金審議会の結果を考慮した上で、適正な補助金支出へ向けた段階的削減や廃止も含めて検討を進めていく。</a:t>
          </a:r>
        </a:p>
      </xdr:txBody>
    </xdr:sp>
    <xdr:clientData/>
  </xdr:twoCellAnchor>
  <xdr:oneCellAnchor>
    <xdr:from>
      <xdr:col>62</xdr:col>
      <xdr:colOff>6350</xdr:colOff>
      <xdr:row>29</xdr:row>
      <xdr:rowOff>107950</xdr:rowOff>
    </xdr:from>
    <xdr:ext cx="294640" cy="225425"/>
    <xdr:sp macro="" textlink="">
      <xdr:nvSpPr>
        <xdr:cNvPr id="295" name="テキスト ボックス 294"/>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7" name="テキスト ボックス 296"/>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9" name="テキスト ボックス 298"/>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301" name="テキスト ボックス 300"/>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303" name="テキスト ボックス 302"/>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305" name="テキスト ボックス 304"/>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115570</xdr:rowOff>
    </xdr:to>
    <xdr:cxnSp macro="">
      <xdr:nvCxnSpPr>
        <xdr:cNvPr id="308" name="直線コネクタ 307"/>
        <xdr:cNvCxnSpPr/>
      </xdr:nvCxnSpPr>
      <xdr:spPr>
        <a:xfrm flipV="1">
          <a:off x="16510000" y="58699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87630</xdr:rowOff>
    </xdr:from>
    <xdr:ext cx="762000" cy="255270"/>
    <xdr:sp macro="" textlink="">
      <xdr:nvSpPr>
        <xdr:cNvPr id="309" name="補助費等最小値テキスト"/>
        <xdr:cNvSpPr txBox="1"/>
      </xdr:nvSpPr>
      <xdr:spPr>
        <a:xfrm>
          <a:off x="16598900" y="7117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109220</xdr:rowOff>
    </xdr:from>
    <xdr:to>
      <xdr:col>82</xdr:col>
      <xdr:colOff>107950</xdr:colOff>
      <xdr:row>36</xdr:row>
      <xdr:rowOff>135890</xdr:rowOff>
    </xdr:to>
    <xdr:cxnSp macro="">
      <xdr:nvCxnSpPr>
        <xdr:cNvPr id="313" name="直線コネクタ 312"/>
        <xdr:cNvCxnSpPr/>
      </xdr:nvCxnSpPr>
      <xdr:spPr>
        <a:xfrm flipV="1">
          <a:off x="15671800" y="62814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14"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5" name="フローチャート: 判断 314"/>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90170</xdr:rowOff>
    </xdr:from>
    <xdr:to>
      <xdr:col>78</xdr:col>
      <xdr:colOff>69850</xdr:colOff>
      <xdr:row>36</xdr:row>
      <xdr:rowOff>135890</xdr:rowOff>
    </xdr:to>
    <xdr:cxnSp macro="">
      <xdr:nvCxnSpPr>
        <xdr:cNvPr id="316" name="直線コネクタ 315"/>
        <xdr:cNvCxnSpPr/>
      </xdr:nvCxnSpPr>
      <xdr:spPr>
        <a:xfrm>
          <a:off x="14782800" y="62623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18415</xdr:rowOff>
    </xdr:from>
    <xdr:ext cx="736600" cy="255270"/>
    <xdr:sp macro="" textlink="">
      <xdr:nvSpPr>
        <xdr:cNvPr id="318" name="テキスト ボックス 317"/>
        <xdr:cNvSpPr txBox="1"/>
      </xdr:nvSpPr>
      <xdr:spPr>
        <a:xfrm>
          <a:off x="15290800" y="63620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90170</xdr:rowOff>
    </xdr:from>
    <xdr:to>
      <xdr:col>73</xdr:col>
      <xdr:colOff>180975</xdr:colOff>
      <xdr:row>36</xdr:row>
      <xdr:rowOff>122555</xdr:rowOff>
    </xdr:to>
    <xdr:cxnSp macro="">
      <xdr:nvCxnSpPr>
        <xdr:cNvPr id="319" name="直線コネクタ 318"/>
        <xdr:cNvCxnSpPr/>
      </xdr:nvCxnSpPr>
      <xdr:spPr>
        <a:xfrm flipV="1">
          <a:off x="13893800" y="62623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94615</xdr:rowOff>
    </xdr:from>
    <xdr:to>
      <xdr:col>74</xdr:col>
      <xdr:colOff>31750</xdr:colOff>
      <xdr:row>37</xdr:row>
      <xdr:rowOff>24765</xdr:rowOff>
    </xdr:to>
    <xdr:sp macro="" textlink="">
      <xdr:nvSpPr>
        <xdr:cNvPr id="320" name="フローチャート: 判断 319"/>
        <xdr:cNvSpPr/>
      </xdr:nvSpPr>
      <xdr:spPr>
        <a:xfrm>
          <a:off x="14732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9525</xdr:rowOff>
    </xdr:from>
    <xdr:ext cx="762000" cy="255270"/>
    <xdr:sp macro="" textlink="">
      <xdr:nvSpPr>
        <xdr:cNvPr id="321" name="テキスト ボックス 320"/>
        <xdr:cNvSpPr txBox="1"/>
      </xdr:nvSpPr>
      <xdr:spPr>
        <a:xfrm>
          <a:off x="14401800" y="6353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122555</xdr:rowOff>
    </xdr:from>
    <xdr:to>
      <xdr:col>69</xdr:col>
      <xdr:colOff>92075</xdr:colOff>
      <xdr:row>36</xdr:row>
      <xdr:rowOff>132080</xdr:rowOff>
    </xdr:to>
    <xdr:cxnSp macro="">
      <xdr:nvCxnSpPr>
        <xdr:cNvPr id="322" name="直線コネクタ 321"/>
        <xdr:cNvCxnSpPr/>
      </xdr:nvCxnSpPr>
      <xdr:spPr>
        <a:xfrm flipV="1">
          <a:off x="13004800" y="6294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85090</xdr:rowOff>
    </xdr:from>
    <xdr:to>
      <xdr:col>69</xdr:col>
      <xdr:colOff>142875</xdr:colOff>
      <xdr:row>37</xdr:row>
      <xdr:rowOff>15240</xdr:rowOff>
    </xdr:to>
    <xdr:sp macro="" textlink="">
      <xdr:nvSpPr>
        <xdr:cNvPr id="323" name="フローチャート: 判断 322"/>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0</xdr:rowOff>
    </xdr:from>
    <xdr:ext cx="758190" cy="259080"/>
    <xdr:sp macro="" textlink="">
      <xdr:nvSpPr>
        <xdr:cNvPr id="324" name="テキスト ボックス 323"/>
        <xdr:cNvSpPr txBox="1"/>
      </xdr:nvSpPr>
      <xdr:spPr>
        <a:xfrm>
          <a:off x="13512800" y="63436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151765</xdr:rowOff>
    </xdr:from>
    <xdr:to>
      <xdr:col>65</xdr:col>
      <xdr:colOff>53975</xdr:colOff>
      <xdr:row>36</xdr:row>
      <xdr:rowOff>81915</xdr:rowOff>
    </xdr:to>
    <xdr:sp macro="" textlink="">
      <xdr:nvSpPr>
        <xdr:cNvPr id="325" name="フローチャート: 判断 324"/>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92075</xdr:rowOff>
    </xdr:from>
    <xdr:ext cx="762000" cy="259080"/>
    <xdr:sp macro="" textlink="">
      <xdr:nvSpPr>
        <xdr:cNvPr id="326" name="テキスト ボックス 325"/>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8" name="テキスト ボックス 327"/>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29" name="テキスト ボックス 328"/>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31" name="テキスト ボックス 330"/>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32" name="楕円 331"/>
        <xdr:cNvSpPr/>
      </xdr:nvSpPr>
      <xdr:spPr>
        <a:xfrm>
          <a:off x="164592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74930</xdr:rowOff>
    </xdr:from>
    <xdr:ext cx="762000" cy="255270"/>
    <xdr:sp macro="" textlink="">
      <xdr:nvSpPr>
        <xdr:cNvPr id="333" name="補助費等該当値テキスト"/>
        <xdr:cNvSpPr txBox="1"/>
      </xdr:nvSpPr>
      <xdr:spPr>
        <a:xfrm>
          <a:off x="16598900" y="60756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85090</xdr:rowOff>
    </xdr:from>
    <xdr:to>
      <xdr:col>78</xdr:col>
      <xdr:colOff>120650</xdr:colOff>
      <xdr:row>37</xdr:row>
      <xdr:rowOff>15240</xdr:rowOff>
    </xdr:to>
    <xdr:sp macro="" textlink="">
      <xdr:nvSpPr>
        <xdr:cNvPr id="334" name="楕円 333"/>
        <xdr:cNvSpPr/>
      </xdr:nvSpPr>
      <xdr:spPr>
        <a:xfrm>
          <a:off x="15621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25400</xdr:rowOff>
    </xdr:from>
    <xdr:ext cx="736600" cy="259080"/>
    <xdr:sp macro="" textlink="">
      <xdr:nvSpPr>
        <xdr:cNvPr id="335" name="テキスト ボックス 334"/>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39370</xdr:rowOff>
    </xdr:from>
    <xdr:to>
      <xdr:col>74</xdr:col>
      <xdr:colOff>31750</xdr:colOff>
      <xdr:row>36</xdr:row>
      <xdr:rowOff>140970</xdr:rowOff>
    </xdr:to>
    <xdr:sp macro="" textlink="">
      <xdr:nvSpPr>
        <xdr:cNvPr id="336" name="楕円 335"/>
        <xdr:cNvSpPr/>
      </xdr:nvSpPr>
      <xdr:spPr>
        <a:xfrm>
          <a:off x="14732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151130</xdr:rowOff>
    </xdr:from>
    <xdr:ext cx="762000" cy="259080"/>
    <xdr:sp macro="" textlink="">
      <xdr:nvSpPr>
        <xdr:cNvPr id="337" name="テキスト ボックス 336"/>
        <xdr:cNvSpPr txBox="1"/>
      </xdr:nvSpPr>
      <xdr:spPr>
        <a:xfrm>
          <a:off x="14401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71755</xdr:rowOff>
    </xdr:from>
    <xdr:to>
      <xdr:col>69</xdr:col>
      <xdr:colOff>142875</xdr:colOff>
      <xdr:row>37</xdr:row>
      <xdr:rowOff>1905</xdr:rowOff>
    </xdr:to>
    <xdr:sp macro="" textlink="">
      <xdr:nvSpPr>
        <xdr:cNvPr id="338" name="楕円 337"/>
        <xdr:cNvSpPr/>
      </xdr:nvSpPr>
      <xdr:spPr>
        <a:xfrm>
          <a:off x="13843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12065</xdr:rowOff>
    </xdr:from>
    <xdr:ext cx="758190" cy="259080"/>
    <xdr:sp macro="" textlink="">
      <xdr:nvSpPr>
        <xdr:cNvPr id="339" name="テキスト ボックス 338"/>
        <xdr:cNvSpPr txBox="1"/>
      </xdr:nvSpPr>
      <xdr:spPr>
        <a:xfrm>
          <a:off x="13512800" y="60128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80645</xdr:rowOff>
    </xdr:from>
    <xdr:to>
      <xdr:col>65</xdr:col>
      <xdr:colOff>53975</xdr:colOff>
      <xdr:row>37</xdr:row>
      <xdr:rowOff>10795</xdr:rowOff>
    </xdr:to>
    <xdr:sp macro="" textlink="">
      <xdr:nvSpPr>
        <xdr:cNvPr id="340" name="楕円 339"/>
        <xdr:cNvSpPr/>
      </xdr:nvSpPr>
      <xdr:spPr>
        <a:xfrm>
          <a:off x="12954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167005</xdr:rowOff>
    </xdr:from>
    <xdr:ext cx="762000" cy="255270"/>
    <xdr:sp macro="" textlink="">
      <xdr:nvSpPr>
        <xdr:cNvPr id="341" name="テキスト ボックス 340"/>
        <xdr:cNvSpPr txBox="1"/>
      </xdr:nvSpPr>
      <xdr:spPr>
        <a:xfrm>
          <a:off x="12623800" y="63392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前年度比0.1%の増加となっており、類似団体平均・栃木県平均・全国平均を上回っている。増加の要因としては、過去に発行した合併特例債等の元金償還額が増加していることが挙げられる。</a:t>
          </a:r>
        </a:p>
        <a:p>
          <a:r>
            <a:rPr lang="ja-JP" altLang="en-US" sz="1300">
              <a:latin typeface="ＭＳ ゴシック"/>
              <a:ea typeface="ＭＳ ゴシック"/>
            </a:rPr>
            <a:t>今後は公債費の抑制を図り、健全な財政運営に努めていく。</a:t>
          </a:r>
        </a:p>
      </xdr:txBody>
    </xdr:sp>
    <xdr:clientData/>
  </xdr:twoCellAnchor>
  <xdr:oneCellAnchor>
    <xdr:from>
      <xdr:col>3</xdr:col>
      <xdr:colOff>123825</xdr:colOff>
      <xdr:row>69</xdr:row>
      <xdr:rowOff>107950</xdr:rowOff>
    </xdr:from>
    <xdr:ext cx="294640" cy="225425"/>
    <xdr:sp macro="" textlink="">
      <xdr:nvSpPr>
        <xdr:cNvPr id="353" name="テキスト ボックス 352"/>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5" name="テキスト ボックス 354"/>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6" name="直線コネクタ 35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4190" cy="259080"/>
    <xdr:sp macro="" textlink="">
      <xdr:nvSpPr>
        <xdr:cNvPr id="357" name="テキスト ボックス 356"/>
        <xdr:cNvSpPr txBox="1"/>
      </xdr:nvSpPr>
      <xdr:spPr>
        <a:xfrm>
          <a:off x="254000" y="13945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8" name="直線コネクタ 35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4190" cy="255270"/>
    <xdr:sp macro="" textlink="">
      <xdr:nvSpPr>
        <xdr:cNvPr id="359" name="テキスト ボックス 358"/>
        <xdr:cNvSpPr txBox="1"/>
      </xdr:nvSpPr>
      <xdr:spPr>
        <a:xfrm>
          <a:off x="254000" y="13619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0" name="直線コネクタ 35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4190" cy="258445"/>
    <xdr:sp macro="" textlink="">
      <xdr:nvSpPr>
        <xdr:cNvPr id="361" name="テキスト ボックス 360"/>
        <xdr:cNvSpPr txBox="1"/>
      </xdr:nvSpPr>
      <xdr:spPr>
        <a:xfrm>
          <a:off x="254000" y="13292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2" name="直線コネクタ 36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4190" cy="259080"/>
    <xdr:sp macro="" textlink="">
      <xdr:nvSpPr>
        <xdr:cNvPr id="363" name="テキスト ボックス 362"/>
        <xdr:cNvSpPr txBox="1"/>
      </xdr:nvSpPr>
      <xdr:spPr>
        <a:xfrm>
          <a:off x="254000" y="12966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4" name="直線コネクタ 36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4190" cy="255270"/>
    <xdr:sp macro="" textlink="">
      <xdr:nvSpPr>
        <xdr:cNvPr id="365" name="テキスト ボックス 364"/>
        <xdr:cNvSpPr txBox="1"/>
      </xdr:nvSpPr>
      <xdr:spPr>
        <a:xfrm>
          <a:off x="254000" y="12639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6" name="直線コネクタ 36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4190" cy="259080"/>
    <xdr:sp macro="" textlink="">
      <xdr:nvSpPr>
        <xdr:cNvPr id="367" name="テキスト ボックス 366"/>
        <xdr:cNvSpPr txBox="1"/>
      </xdr:nvSpPr>
      <xdr:spPr>
        <a:xfrm>
          <a:off x="254000" y="12312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190" cy="255270"/>
    <xdr:sp macro="" textlink="">
      <xdr:nvSpPr>
        <xdr:cNvPr id="369" name="テキスト ボックス 368"/>
        <xdr:cNvSpPr txBox="1"/>
      </xdr:nvSpPr>
      <xdr:spPr>
        <a:xfrm>
          <a:off x="254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109220</xdr:rowOff>
    </xdr:from>
    <xdr:to>
      <xdr:col>24</xdr:col>
      <xdr:colOff>25400</xdr:colOff>
      <xdr:row>80</xdr:row>
      <xdr:rowOff>143510</xdr:rowOff>
    </xdr:to>
    <xdr:cxnSp macro="">
      <xdr:nvCxnSpPr>
        <xdr:cNvPr id="371" name="直線コネクタ 370"/>
        <xdr:cNvCxnSpPr/>
      </xdr:nvCxnSpPr>
      <xdr:spPr>
        <a:xfrm flipV="1">
          <a:off x="4826000" y="1262507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115570</xdr:rowOff>
    </xdr:from>
    <xdr:ext cx="762000" cy="259080"/>
    <xdr:sp macro="" textlink="">
      <xdr:nvSpPr>
        <xdr:cNvPr id="372" name="公債費最小値テキスト"/>
        <xdr:cNvSpPr txBox="1"/>
      </xdr:nvSpPr>
      <xdr:spPr>
        <a:xfrm>
          <a:off x="4914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143510</xdr:rowOff>
    </xdr:from>
    <xdr:to>
      <xdr:col>24</xdr:col>
      <xdr:colOff>114300</xdr:colOff>
      <xdr:row>80</xdr:row>
      <xdr:rowOff>143510</xdr:rowOff>
    </xdr:to>
    <xdr:cxnSp macro="">
      <xdr:nvCxnSpPr>
        <xdr:cNvPr id="373" name="直線コネクタ 372"/>
        <xdr:cNvCxnSpPr/>
      </xdr:nvCxnSpPr>
      <xdr:spPr>
        <a:xfrm>
          <a:off x="4737100" y="1385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24130</xdr:rowOff>
    </xdr:from>
    <xdr:ext cx="762000" cy="259080"/>
    <xdr:sp macro="" textlink="">
      <xdr:nvSpPr>
        <xdr:cNvPr id="374" name="公債費最大値テキスト"/>
        <xdr:cNvSpPr txBox="1"/>
      </xdr:nvSpPr>
      <xdr:spPr>
        <a:xfrm>
          <a:off x="4914900" y="1236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109220</xdr:rowOff>
    </xdr:from>
    <xdr:to>
      <xdr:col>24</xdr:col>
      <xdr:colOff>114300</xdr:colOff>
      <xdr:row>73</xdr:row>
      <xdr:rowOff>109220</xdr:rowOff>
    </xdr:to>
    <xdr:cxnSp macro="">
      <xdr:nvCxnSpPr>
        <xdr:cNvPr id="375" name="直線コネクタ 374"/>
        <xdr:cNvCxnSpPr/>
      </xdr:nvCxnSpPr>
      <xdr:spPr>
        <a:xfrm>
          <a:off x="4737100" y="1262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83185</xdr:rowOff>
    </xdr:from>
    <xdr:to>
      <xdr:col>24</xdr:col>
      <xdr:colOff>25400</xdr:colOff>
      <xdr:row>77</xdr:row>
      <xdr:rowOff>89535</xdr:rowOff>
    </xdr:to>
    <xdr:cxnSp macro="">
      <xdr:nvCxnSpPr>
        <xdr:cNvPr id="376" name="直線コネクタ 375"/>
        <xdr:cNvCxnSpPr/>
      </xdr:nvCxnSpPr>
      <xdr:spPr>
        <a:xfrm>
          <a:off x="3987800" y="132848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15875</xdr:rowOff>
    </xdr:from>
    <xdr:ext cx="762000" cy="259080"/>
    <xdr:sp macro="" textlink="">
      <xdr:nvSpPr>
        <xdr:cNvPr id="377" name="公債費平均値テキスト"/>
        <xdr:cNvSpPr txBox="1"/>
      </xdr:nvSpPr>
      <xdr:spPr>
        <a:xfrm>
          <a:off x="4914900" y="1304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170815</xdr:rowOff>
    </xdr:from>
    <xdr:to>
      <xdr:col>24</xdr:col>
      <xdr:colOff>76200</xdr:colOff>
      <xdr:row>77</xdr:row>
      <xdr:rowOff>100965</xdr:rowOff>
    </xdr:to>
    <xdr:sp macro="" textlink="">
      <xdr:nvSpPr>
        <xdr:cNvPr id="378" name="フローチャート: 判断 377"/>
        <xdr:cNvSpPr/>
      </xdr:nvSpPr>
      <xdr:spPr>
        <a:xfrm>
          <a:off x="47752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17780</xdr:rowOff>
    </xdr:from>
    <xdr:to>
      <xdr:col>19</xdr:col>
      <xdr:colOff>187325</xdr:colOff>
      <xdr:row>77</xdr:row>
      <xdr:rowOff>83185</xdr:rowOff>
    </xdr:to>
    <xdr:cxnSp macro="">
      <xdr:nvCxnSpPr>
        <xdr:cNvPr id="379" name="直線コネクタ 378"/>
        <xdr:cNvCxnSpPr/>
      </xdr:nvCxnSpPr>
      <xdr:spPr>
        <a:xfrm>
          <a:off x="3098800" y="132194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158115</xdr:rowOff>
    </xdr:from>
    <xdr:to>
      <xdr:col>20</xdr:col>
      <xdr:colOff>38100</xdr:colOff>
      <xdr:row>77</xdr:row>
      <xdr:rowOff>88265</xdr:rowOff>
    </xdr:to>
    <xdr:sp macro="" textlink="">
      <xdr:nvSpPr>
        <xdr:cNvPr id="380" name="フローチャート: 判断 379"/>
        <xdr:cNvSpPr/>
      </xdr:nvSpPr>
      <xdr:spPr>
        <a:xfrm>
          <a:off x="39370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98425</xdr:rowOff>
    </xdr:from>
    <xdr:ext cx="732790" cy="255270"/>
    <xdr:sp macro="" textlink="">
      <xdr:nvSpPr>
        <xdr:cNvPr id="381" name="テキスト ボックス 380"/>
        <xdr:cNvSpPr txBox="1"/>
      </xdr:nvSpPr>
      <xdr:spPr>
        <a:xfrm>
          <a:off x="3606800" y="129571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136525</xdr:rowOff>
    </xdr:from>
    <xdr:to>
      <xdr:col>15</xdr:col>
      <xdr:colOff>98425</xdr:colOff>
      <xdr:row>77</xdr:row>
      <xdr:rowOff>17780</xdr:rowOff>
    </xdr:to>
    <xdr:cxnSp macro="">
      <xdr:nvCxnSpPr>
        <xdr:cNvPr id="382" name="直線コネクタ 381"/>
        <xdr:cNvCxnSpPr/>
      </xdr:nvCxnSpPr>
      <xdr:spPr>
        <a:xfrm>
          <a:off x="2209800" y="131667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6350</xdr:rowOff>
    </xdr:from>
    <xdr:to>
      <xdr:col>15</xdr:col>
      <xdr:colOff>149225</xdr:colOff>
      <xdr:row>77</xdr:row>
      <xdr:rowOff>107315</xdr:rowOff>
    </xdr:to>
    <xdr:sp macro="" textlink="">
      <xdr:nvSpPr>
        <xdr:cNvPr id="383" name="フローチャート: 判断 382"/>
        <xdr:cNvSpPr/>
      </xdr:nvSpPr>
      <xdr:spPr>
        <a:xfrm>
          <a:off x="3048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92075</xdr:rowOff>
    </xdr:from>
    <xdr:ext cx="762000" cy="259080"/>
    <xdr:sp macro="" textlink="">
      <xdr:nvSpPr>
        <xdr:cNvPr id="384" name="テキスト ボックス 383"/>
        <xdr:cNvSpPr txBox="1"/>
      </xdr:nvSpPr>
      <xdr:spPr>
        <a:xfrm>
          <a:off x="2717800" y="1329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130175</xdr:rowOff>
    </xdr:from>
    <xdr:to>
      <xdr:col>11</xdr:col>
      <xdr:colOff>9525</xdr:colOff>
      <xdr:row>76</xdr:row>
      <xdr:rowOff>136525</xdr:rowOff>
    </xdr:to>
    <xdr:cxnSp macro="">
      <xdr:nvCxnSpPr>
        <xdr:cNvPr id="385" name="直線コネクタ 384"/>
        <xdr:cNvCxnSpPr/>
      </xdr:nvCxnSpPr>
      <xdr:spPr>
        <a:xfrm>
          <a:off x="1320800" y="131603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12700</xdr:rowOff>
    </xdr:from>
    <xdr:to>
      <xdr:col>11</xdr:col>
      <xdr:colOff>60325</xdr:colOff>
      <xdr:row>77</xdr:row>
      <xdr:rowOff>114300</xdr:rowOff>
    </xdr:to>
    <xdr:sp macro="" textlink="">
      <xdr:nvSpPr>
        <xdr:cNvPr id="386" name="フローチャート: 判断 385"/>
        <xdr:cNvSpPr/>
      </xdr:nvSpPr>
      <xdr:spPr>
        <a:xfrm>
          <a:off x="2159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99060</xdr:rowOff>
    </xdr:from>
    <xdr:ext cx="758190" cy="255270"/>
    <xdr:sp macro="" textlink="">
      <xdr:nvSpPr>
        <xdr:cNvPr id="387" name="テキスト ボックス 386"/>
        <xdr:cNvSpPr txBox="1"/>
      </xdr:nvSpPr>
      <xdr:spPr>
        <a:xfrm>
          <a:off x="1828800" y="133007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149860</xdr:rowOff>
    </xdr:from>
    <xdr:to>
      <xdr:col>6</xdr:col>
      <xdr:colOff>171450</xdr:colOff>
      <xdr:row>78</xdr:row>
      <xdr:rowOff>80010</xdr:rowOff>
    </xdr:to>
    <xdr:sp macro="" textlink="">
      <xdr:nvSpPr>
        <xdr:cNvPr id="388" name="フローチャート: 判断 387"/>
        <xdr:cNvSpPr/>
      </xdr:nvSpPr>
      <xdr:spPr>
        <a:xfrm>
          <a:off x="12700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64770</xdr:rowOff>
    </xdr:from>
    <xdr:ext cx="758190" cy="255270"/>
    <xdr:sp macro="" textlink="">
      <xdr:nvSpPr>
        <xdr:cNvPr id="389" name="テキスト ボックス 388"/>
        <xdr:cNvSpPr txBox="1"/>
      </xdr:nvSpPr>
      <xdr:spPr>
        <a:xfrm>
          <a:off x="939800" y="134378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0" name="テキスト ボックス 38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1" name="テキスト ボックス 39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92" name="テキスト ボックス 391"/>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3" name="テキスト ボックス 39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4" name="テキスト ボックス 39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38735</xdr:rowOff>
    </xdr:from>
    <xdr:to>
      <xdr:col>24</xdr:col>
      <xdr:colOff>76200</xdr:colOff>
      <xdr:row>77</xdr:row>
      <xdr:rowOff>140335</xdr:rowOff>
    </xdr:to>
    <xdr:sp macro="" textlink="">
      <xdr:nvSpPr>
        <xdr:cNvPr id="395" name="楕円 394"/>
        <xdr:cNvSpPr/>
      </xdr:nvSpPr>
      <xdr:spPr>
        <a:xfrm>
          <a:off x="47752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10795</xdr:rowOff>
    </xdr:from>
    <xdr:ext cx="762000" cy="258445"/>
    <xdr:sp macro="" textlink="">
      <xdr:nvSpPr>
        <xdr:cNvPr id="396" name="公債費該当値テキスト"/>
        <xdr:cNvSpPr txBox="1"/>
      </xdr:nvSpPr>
      <xdr:spPr>
        <a:xfrm>
          <a:off x="4914900" y="13212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32385</xdr:rowOff>
    </xdr:from>
    <xdr:to>
      <xdr:col>20</xdr:col>
      <xdr:colOff>38100</xdr:colOff>
      <xdr:row>77</xdr:row>
      <xdr:rowOff>133985</xdr:rowOff>
    </xdr:to>
    <xdr:sp macro="" textlink="">
      <xdr:nvSpPr>
        <xdr:cNvPr id="397" name="楕円 396"/>
        <xdr:cNvSpPr/>
      </xdr:nvSpPr>
      <xdr:spPr>
        <a:xfrm>
          <a:off x="39370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118745</xdr:rowOff>
    </xdr:from>
    <xdr:ext cx="732790" cy="259080"/>
    <xdr:sp macro="" textlink="">
      <xdr:nvSpPr>
        <xdr:cNvPr id="398" name="テキスト ボックス 397"/>
        <xdr:cNvSpPr txBox="1"/>
      </xdr:nvSpPr>
      <xdr:spPr>
        <a:xfrm>
          <a:off x="3606800" y="1332039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138430</xdr:rowOff>
    </xdr:from>
    <xdr:to>
      <xdr:col>15</xdr:col>
      <xdr:colOff>149225</xdr:colOff>
      <xdr:row>77</xdr:row>
      <xdr:rowOff>68580</xdr:rowOff>
    </xdr:to>
    <xdr:sp macro="" textlink="">
      <xdr:nvSpPr>
        <xdr:cNvPr id="399" name="楕円 398"/>
        <xdr:cNvSpPr/>
      </xdr:nvSpPr>
      <xdr:spPr>
        <a:xfrm>
          <a:off x="30480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78740</xdr:rowOff>
    </xdr:from>
    <xdr:ext cx="762000" cy="259080"/>
    <xdr:sp macro="" textlink="">
      <xdr:nvSpPr>
        <xdr:cNvPr id="400" name="テキスト ボックス 399"/>
        <xdr:cNvSpPr txBox="1"/>
      </xdr:nvSpPr>
      <xdr:spPr>
        <a:xfrm>
          <a:off x="2717800" y="1293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86360</xdr:rowOff>
    </xdr:from>
    <xdr:to>
      <xdr:col>11</xdr:col>
      <xdr:colOff>60325</xdr:colOff>
      <xdr:row>77</xdr:row>
      <xdr:rowOff>15875</xdr:rowOff>
    </xdr:to>
    <xdr:sp macro="" textlink="">
      <xdr:nvSpPr>
        <xdr:cNvPr id="401" name="楕円 400"/>
        <xdr:cNvSpPr/>
      </xdr:nvSpPr>
      <xdr:spPr>
        <a:xfrm>
          <a:off x="21590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26035</xdr:rowOff>
    </xdr:from>
    <xdr:ext cx="758190" cy="259080"/>
    <xdr:sp macro="" textlink="">
      <xdr:nvSpPr>
        <xdr:cNvPr id="402" name="テキスト ボックス 401"/>
        <xdr:cNvSpPr txBox="1"/>
      </xdr:nvSpPr>
      <xdr:spPr>
        <a:xfrm>
          <a:off x="1828800" y="128847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79375</xdr:rowOff>
    </xdr:from>
    <xdr:to>
      <xdr:col>6</xdr:col>
      <xdr:colOff>171450</xdr:colOff>
      <xdr:row>77</xdr:row>
      <xdr:rowOff>9525</xdr:rowOff>
    </xdr:to>
    <xdr:sp macro="" textlink="">
      <xdr:nvSpPr>
        <xdr:cNvPr id="403" name="楕円 402"/>
        <xdr:cNvSpPr/>
      </xdr:nvSpPr>
      <xdr:spPr>
        <a:xfrm>
          <a:off x="12700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19685</xdr:rowOff>
    </xdr:from>
    <xdr:ext cx="758190" cy="255270"/>
    <xdr:sp macro="" textlink="">
      <xdr:nvSpPr>
        <xdr:cNvPr id="404" name="テキスト ボックス 403"/>
        <xdr:cNvSpPr txBox="1"/>
      </xdr:nvSpPr>
      <xdr:spPr>
        <a:xfrm>
          <a:off x="939800" y="1287843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前年度比3.4%減少し、類似団体平均・栃木県平均・全国平均を下回っている。</a:t>
          </a:r>
        </a:p>
        <a:p>
          <a:r>
            <a:rPr lang="ja-JP" altLang="en-US" sz="1300">
              <a:latin typeface="ＭＳ ゴシック"/>
              <a:ea typeface="ＭＳ ゴシック"/>
            </a:rPr>
            <a:t>今後も引き続き施策の現状分析を続け、コスト削減に努める。</a:t>
          </a:r>
        </a:p>
        <a:p>
          <a:endParaRPr sz="1400"/>
        </a:p>
      </xdr:txBody>
    </xdr:sp>
    <xdr:clientData/>
  </xdr:twoCellAnchor>
  <xdr:oneCellAnchor>
    <xdr:from>
      <xdr:col>62</xdr:col>
      <xdr:colOff>6350</xdr:colOff>
      <xdr:row>69</xdr:row>
      <xdr:rowOff>107950</xdr:rowOff>
    </xdr:from>
    <xdr:ext cx="294640" cy="225425"/>
    <xdr:sp macro="" textlink="">
      <xdr:nvSpPr>
        <xdr:cNvPr id="416" name="テキスト ボックス 415"/>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18" name="テキスト ボックス 417"/>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190" cy="255270"/>
    <xdr:sp macro="" textlink="">
      <xdr:nvSpPr>
        <xdr:cNvPr id="420" name="テキスト ボックス 419"/>
        <xdr:cNvSpPr txBox="1"/>
      </xdr:nvSpPr>
      <xdr:spPr>
        <a:xfrm>
          <a:off x="11938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190" cy="255270"/>
    <xdr:sp macro="" textlink="">
      <xdr:nvSpPr>
        <xdr:cNvPr id="422" name="テキスト ボックス 421"/>
        <xdr:cNvSpPr txBox="1"/>
      </xdr:nvSpPr>
      <xdr:spPr>
        <a:xfrm>
          <a:off x="11938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190" cy="255270"/>
    <xdr:sp macro="" textlink="">
      <xdr:nvSpPr>
        <xdr:cNvPr id="424" name="テキスト ボックス 423"/>
        <xdr:cNvSpPr txBox="1"/>
      </xdr:nvSpPr>
      <xdr:spPr>
        <a:xfrm>
          <a:off x="11938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190" cy="255270"/>
    <xdr:sp macro="" textlink="">
      <xdr:nvSpPr>
        <xdr:cNvPr id="426" name="テキスト ボックス 425"/>
        <xdr:cNvSpPr txBox="1"/>
      </xdr:nvSpPr>
      <xdr:spPr>
        <a:xfrm>
          <a:off x="11938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8" name="テキスト ボックス 427"/>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122555</xdr:rowOff>
    </xdr:from>
    <xdr:to>
      <xdr:col>82</xdr:col>
      <xdr:colOff>107950</xdr:colOff>
      <xdr:row>81</xdr:row>
      <xdr:rowOff>88265</xdr:rowOff>
    </xdr:to>
    <xdr:cxnSp macro="">
      <xdr:nvCxnSpPr>
        <xdr:cNvPr id="430" name="直線コネクタ 429"/>
        <xdr:cNvCxnSpPr/>
      </xdr:nvCxnSpPr>
      <xdr:spPr>
        <a:xfrm flipV="1">
          <a:off x="16510000" y="128098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60325</xdr:rowOff>
    </xdr:from>
    <xdr:ext cx="762000" cy="259080"/>
    <xdr:sp macro="" textlink="">
      <xdr:nvSpPr>
        <xdr:cNvPr id="431" name="公債費以外最小値テキスト"/>
        <xdr:cNvSpPr txBox="1"/>
      </xdr:nvSpPr>
      <xdr:spPr>
        <a:xfrm>
          <a:off x="16598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88265</xdr:rowOff>
    </xdr:from>
    <xdr:to>
      <xdr:col>82</xdr:col>
      <xdr:colOff>196850</xdr:colOff>
      <xdr:row>81</xdr:row>
      <xdr:rowOff>88265</xdr:rowOff>
    </xdr:to>
    <xdr:cxnSp macro="">
      <xdr:nvCxnSpPr>
        <xdr:cNvPr id="432" name="直線コネクタ 431"/>
        <xdr:cNvCxnSpPr/>
      </xdr:nvCxnSpPr>
      <xdr:spPr>
        <a:xfrm>
          <a:off x="16421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37465</xdr:rowOff>
    </xdr:from>
    <xdr:ext cx="762000" cy="259080"/>
    <xdr:sp macro="" textlink="">
      <xdr:nvSpPr>
        <xdr:cNvPr id="433"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122555</xdr:rowOff>
    </xdr:from>
    <xdr:to>
      <xdr:col>82</xdr:col>
      <xdr:colOff>196850</xdr:colOff>
      <xdr:row>74</xdr:row>
      <xdr:rowOff>122555</xdr:rowOff>
    </xdr:to>
    <xdr:cxnSp macro="">
      <xdr:nvCxnSpPr>
        <xdr:cNvPr id="434" name="直線コネクタ 433"/>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6350</xdr:rowOff>
    </xdr:from>
    <xdr:to>
      <xdr:col>82</xdr:col>
      <xdr:colOff>107950</xdr:colOff>
      <xdr:row>77</xdr:row>
      <xdr:rowOff>161290</xdr:rowOff>
    </xdr:to>
    <xdr:cxnSp macro="">
      <xdr:nvCxnSpPr>
        <xdr:cNvPr id="435" name="直線コネクタ 434"/>
        <xdr:cNvCxnSpPr/>
      </xdr:nvCxnSpPr>
      <xdr:spPr>
        <a:xfrm flipV="1">
          <a:off x="15671800" y="13208000"/>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0</xdr:rowOff>
    </xdr:from>
    <xdr:ext cx="762000" cy="259080"/>
    <xdr:sp macro="" textlink="">
      <xdr:nvSpPr>
        <xdr:cNvPr id="436" name="公債費以外平均値テキスト"/>
        <xdr:cNvSpPr txBox="1"/>
      </xdr:nvSpPr>
      <xdr:spPr>
        <a:xfrm>
          <a:off x="16598900" y="13201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27940</xdr:rowOff>
    </xdr:from>
    <xdr:to>
      <xdr:col>82</xdr:col>
      <xdr:colOff>158750</xdr:colOff>
      <xdr:row>77</xdr:row>
      <xdr:rowOff>129540</xdr:rowOff>
    </xdr:to>
    <xdr:sp macro="" textlink="">
      <xdr:nvSpPr>
        <xdr:cNvPr id="437" name="フローチャート: 判断 436"/>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6350</xdr:rowOff>
    </xdr:from>
    <xdr:to>
      <xdr:col>78</xdr:col>
      <xdr:colOff>69850</xdr:colOff>
      <xdr:row>77</xdr:row>
      <xdr:rowOff>161290</xdr:rowOff>
    </xdr:to>
    <xdr:cxnSp macro="">
      <xdr:nvCxnSpPr>
        <xdr:cNvPr id="438" name="直線コネクタ 437"/>
        <xdr:cNvCxnSpPr/>
      </xdr:nvCxnSpPr>
      <xdr:spPr>
        <a:xfrm>
          <a:off x="14782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5080</xdr:rowOff>
    </xdr:from>
    <xdr:to>
      <xdr:col>78</xdr:col>
      <xdr:colOff>120650</xdr:colOff>
      <xdr:row>77</xdr:row>
      <xdr:rowOff>106680</xdr:rowOff>
    </xdr:to>
    <xdr:sp macro="" textlink="">
      <xdr:nvSpPr>
        <xdr:cNvPr id="439" name="フローチャート: 判断 438"/>
        <xdr:cNvSpPr/>
      </xdr:nvSpPr>
      <xdr:spPr>
        <a:xfrm>
          <a:off x="15621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116840</xdr:rowOff>
    </xdr:from>
    <xdr:ext cx="736600" cy="259080"/>
    <xdr:sp macro="" textlink="">
      <xdr:nvSpPr>
        <xdr:cNvPr id="440" name="テキスト ボックス 439"/>
        <xdr:cNvSpPr txBox="1"/>
      </xdr:nvSpPr>
      <xdr:spPr>
        <a:xfrm>
          <a:off x="15290800" y="1297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58420</xdr:rowOff>
    </xdr:from>
    <xdr:to>
      <xdr:col>73</xdr:col>
      <xdr:colOff>180975</xdr:colOff>
      <xdr:row>77</xdr:row>
      <xdr:rowOff>6350</xdr:rowOff>
    </xdr:to>
    <xdr:cxnSp macro="">
      <xdr:nvCxnSpPr>
        <xdr:cNvPr id="441" name="直線コネクタ 440"/>
        <xdr:cNvCxnSpPr/>
      </xdr:nvCxnSpPr>
      <xdr:spPr>
        <a:xfrm>
          <a:off x="13893800" y="130886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42" name="フローチャート: 判断 441"/>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82550</xdr:rowOff>
    </xdr:from>
    <xdr:ext cx="762000" cy="259080"/>
    <xdr:sp macro="" textlink="">
      <xdr:nvSpPr>
        <xdr:cNvPr id="443" name="テキスト ボックス 442"/>
        <xdr:cNvSpPr txBox="1"/>
      </xdr:nvSpPr>
      <xdr:spPr>
        <a:xfrm>
          <a:off x="14401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161290</xdr:rowOff>
    </xdr:from>
    <xdr:to>
      <xdr:col>69</xdr:col>
      <xdr:colOff>92075</xdr:colOff>
      <xdr:row>76</xdr:row>
      <xdr:rowOff>58420</xdr:rowOff>
    </xdr:to>
    <xdr:cxnSp macro="">
      <xdr:nvCxnSpPr>
        <xdr:cNvPr id="444" name="直線コネクタ 443"/>
        <xdr:cNvCxnSpPr/>
      </xdr:nvCxnSpPr>
      <xdr:spPr>
        <a:xfrm>
          <a:off x="13004800" y="130200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36830</xdr:rowOff>
    </xdr:from>
    <xdr:ext cx="758190" cy="259080"/>
    <xdr:sp macro="" textlink="">
      <xdr:nvSpPr>
        <xdr:cNvPr id="446" name="テキスト ボックス 445"/>
        <xdr:cNvSpPr txBox="1"/>
      </xdr:nvSpPr>
      <xdr:spPr>
        <a:xfrm>
          <a:off x="13512800" y="13238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106045</xdr:rowOff>
    </xdr:from>
    <xdr:to>
      <xdr:col>65</xdr:col>
      <xdr:colOff>53975</xdr:colOff>
      <xdr:row>76</xdr:row>
      <xdr:rowOff>36195</xdr:rowOff>
    </xdr:to>
    <xdr:sp macro="" textlink="">
      <xdr:nvSpPr>
        <xdr:cNvPr id="447" name="フローチャート: 判断 446"/>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46355</xdr:rowOff>
    </xdr:from>
    <xdr:ext cx="762000" cy="259080"/>
    <xdr:sp macro="" textlink="">
      <xdr:nvSpPr>
        <xdr:cNvPr id="448" name="テキスト ボックス 447"/>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50" name="テキスト ボックス 449"/>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51" name="テキスト ボックス 450"/>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53" name="テキスト ボックス 452"/>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54" name="楕円 453"/>
        <xdr:cNvSpPr/>
      </xdr:nvSpPr>
      <xdr:spPr>
        <a:xfrm>
          <a:off x="164592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143510</xdr:rowOff>
    </xdr:from>
    <xdr:ext cx="762000" cy="255270"/>
    <xdr:sp macro="" textlink="">
      <xdr:nvSpPr>
        <xdr:cNvPr id="455" name="公債費以外該当値テキスト"/>
        <xdr:cNvSpPr txBox="1"/>
      </xdr:nvSpPr>
      <xdr:spPr>
        <a:xfrm>
          <a:off x="16598900" y="1300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110490</xdr:rowOff>
    </xdr:from>
    <xdr:to>
      <xdr:col>78</xdr:col>
      <xdr:colOff>120650</xdr:colOff>
      <xdr:row>78</xdr:row>
      <xdr:rowOff>40640</xdr:rowOff>
    </xdr:to>
    <xdr:sp macro="" textlink="">
      <xdr:nvSpPr>
        <xdr:cNvPr id="456" name="楕円 455"/>
        <xdr:cNvSpPr/>
      </xdr:nvSpPr>
      <xdr:spPr>
        <a:xfrm>
          <a:off x="15621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25400</xdr:rowOff>
    </xdr:from>
    <xdr:ext cx="736600" cy="259080"/>
    <xdr:sp macro="" textlink="">
      <xdr:nvSpPr>
        <xdr:cNvPr id="457" name="テキスト ボックス 456"/>
        <xdr:cNvSpPr txBox="1"/>
      </xdr:nvSpPr>
      <xdr:spPr>
        <a:xfrm>
          <a:off x="1529080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126365</xdr:rowOff>
    </xdr:from>
    <xdr:to>
      <xdr:col>74</xdr:col>
      <xdr:colOff>31750</xdr:colOff>
      <xdr:row>77</xdr:row>
      <xdr:rowOff>56515</xdr:rowOff>
    </xdr:to>
    <xdr:sp macro="" textlink="">
      <xdr:nvSpPr>
        <xdr:cNvPr id="458" name="楕円 457"/>
        <xdr:cNvSpPr/>
      </xdr:nvSpPr>
      <xdr:spPr>
        <a:xfrm>
          <a:off x="14732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66675</xdr:rowOff>
    </xdr:from>
    <xdr:ext cx="762000" cy="255270"/>
    <xdr:sp macro="" textlink="">
      <xdr:nvSpPr>
        <xdr:cNvPr id="459" name="テキスト ボックス 458"/>
        <xdr:cNvSpPr txBox="1"/>
      </xdr:nvSpPr>
      <xdr:spPr>
        <a:xfrm>
          <a:off x="14401800" y="129254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0" name="楕円 459"/>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58190" cy="259080"/>
    <xdr:sp macro="" textlink="">
      <xdr:nvSpPr>
        <xdr:cNvPr id="461" name="テキスト ボックス 460"/>
        <xdr:cNvSpPr txBox="1"/>
      </xdr:nvSpPr>
      <xdr:spPr>
        <a:xfrm>
          <a:off x="13512800" y="128066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110490</xdr:rowOff>
    </xdr:from>
    <xdr:to>
      <xdr:col>65</xdr:col>
      <xdr:colOff>53975</xdr:colOff>
      <xdr:row>76</xdr:row>
      <xdr:rowOff>40640</xdr:rowOff>
    </xdr:to>
    <xdr:sp macro="" textlink="">
      <xdr:nvSpPr>
        <xdr:cNvPr id="462" name="楕円 461"/>
        <xdr:cNvSpPr/>
      </xdr:nvSpPr>
      <xdr:spPr>
        <a:xfrm>
          <a:off x="12954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25400</xdr:rowOff>
    </xdr:from>
    <xdr:ext cx="762000" cy="259080"/>
    <xdr:sp macro="" textlink="">
      <xdr:nvSpPr>
        <xdr:cNvPr id="463" name="テキスト ボックス 462"/>
        <xdr:cNvSpPr txBox="1"/>
      </xdr:nvSpPr>
      <xdr:spPr>
        <a:xfrm>
          <a:off x="12623800" y="1305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栃木県さくら市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170815</xdr:rowOff>
    </xdr:from>
    <xdr:to>
      <xdr:col>29</xdr:col>
      <xdr:colOff>127000</xdr:colOff>
      <xdr:row>19</xdr:row>
      <xdr:rowOff>121285</xdr:rowOff>
    </xdr:to>
    <xdr:cxnSp macro="">
      <xdr:nvCxnSpPr>
        <xdr:cNvPr id="47" name="直線コネクタ 46"/>
        <xdr:cNvCxnSpPr/>
      </xdr:nvCxnSpPr>
      <xdr:spPr>
        <a:xfrm flipV="1">
          <a:off x="5651500" y="2104390"/>
          <a:ext cx="0" cy="1322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93345</xdr:rowOff>
    </xdr:from>
    <xdr:ext cx="758190" cy="259080"/>
    <xdr:sp macro="" textlink="">
      <xdr:nvSpPr>
        <xdr:cNvPr id="48" name="人口1人当たり決算額の推移最小値テキスト130"/>
        <xdr:cNvSpPr txBox="1"/>
      </xdr:nvSpPr>
      <xdr:spPr>
        <a:xfrm>
          <a:off x="5740400" y="3398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51,259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121285</xdr:rowOff>
    </xdr:from>
    <xdr:to>
      <xdr:col>30</xdr:col>
      <xdr:colOff>25400</xdr:colOff>
      <xdr:row>19</xdr:row>
      <xdr:rowOff>121285</xdr:rowOff>
    </xdr:to>
    <xdr:cxnSp macro="">
      <xdr:nvCxnSpPr>
        <xdr:cNvPr id="49" name="直線コネクタ 48"/>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86360</xdr:rowOff>
    </xdr:from>
    <xdr:ext cx="758190" cy="255270"/>
    <xdr:sp macro="" textlink="">
      <xdr:nvSpPr>
        <xdr:cNvPr id="50" name="人口1人当たり決算額の推移最大値テキスト130"/>
        <xdr:cNvSpPr txBox="1"/>
      </xdr:nvSpPr>
      <xdr:spPr>
        <a:xfrm>
          <a:off x="5740400" y="184848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132,233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170815</xdr:rowOff>
    </xdr:from>
    <xdr:to>
      <xdr:col>30</xdr:col>
      <xdr:colOff>25400</xdr:colOff>
      <xdr:row>11</xdr:row>
      <xdr:rowOff>170815</xdr:rowOff>
    </xdr:to>
    <xdr:cxnSp macro="">
      <xdr:nvCxnSpPr>
        <xdr:cNvPr id="51" name="直線コネクタ 50"/>
        <xdr:cNvCxnSpPr/>
      </xdr:nvCxnSpPr>
      <xdr:spPr>
        <a:xfrm>
          <a:off x="5562600" y="2104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53975</xdr:rowOff>
    </xdr:from>
    <xdr:to>
      <xdr:col>29</xdr:col>
      <xdr:colOff>127000</xdr:colOff>
      <xdr:row>17</xdr:row>
      <xdr:rowOff>59690</xdr:rowOff>
    </xdr:to>
    <xdr:cxnSp macro="">
      <xdr:nvCxnSpPr>
        <xdr:cNvPr id="52" name="直線コネクタ 51"/>
        <xdr:cNvCxnSpPr/>
      </xdr:nvCxnSpPr>
      <xdr:spPr>
        <a:xfrm flipV="1">
          <a:off x="5003800" y="301625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17780</xdr:rowOff>
    </xdr:from>
    <xdr:ext cx="758190" cy="255270"/>
    <xdr:sp macro="" textlink="">
      <xdr:nvSpPr>
        <xdr:cNvPr id="53" name="人口1人当たり決算額の推移平均値テキスト130"/>
        <xdr:cNvSpPr txBox="1"/>
      </xdr:nvSpPr>
      <xdr:spPr>
        <a:xfrm>
          <a:off x="5740400" y="263715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635</xdr:rowOff>
    </xdr:from>
    <xdr:to>
      <xdr:col>29</xdr:col>
      <xdr:colOff>177800</xdr:colOff>
      <xdr:row>16</xdr:row>
      <xdr:rowOff>102235</xdr:rowOff>
    </xdr:to>
    <xdr:sp macro="" textlink="">
      <xdr:nvSpPr>
        <xdr:cNvPr id="54" name="フローチャート: 判断 53"/>
        <xdr:cNvSpPr/>
      </xdr:nvSpPr>
      <xdr:spPr>
        <a:xfrm>
          <a:off x="5600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59690</xdr:rowOff>
    </xdr:from>
    <xdr:to>
      <xdr:col>26</xdr:col>
      <xdr:colOff>50800</xdr:colOff>
      <xdr:row>17</xdr:row>
      <xdr:rowOff>128270</xdr:rowOff>
    </xdr:to>
    <xdr:cxnSp macro="">
      <xdr:nvCxnSpPr>
        <xdr:cNvPr id="55" name="直線コネクタ 54"/>
        <xdr:cNvCxnSpPr/>
      </xdr:nvCxnSpPr>
      <xdr:spPr>
        <a:xfrm flipV="1">
          <a:off x="4305300" y="302196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25400</xdr:rowOff>
    </xdr:from>
    <xdr:to>
      <xdr:col>26</xdr:col>
      <xdr:colOff>101600</xdr:colOff>
      <xdr:row>16</xdr:row>
      <xdr:rowOff>127000</xdr:rowOff>
    </xdr:to>
    <xdr:sp macro="" textlink="">
      <xdr:nvSpPr>
        <xdr:cNvPr id="56" name="フローチャート: 判断 55"/>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137160</xdr:rowOff>
    </xdr:from>
    <xdr:ext cx="736600" cy="259080"/>
    <xdr:sp macro="" textlink="">
      <xdr:nvSpPr>
        <xdr:cNvPr id="57" name="テキスト ボックス 56"/>
        <xdr:cNvSpPr txBox="1"/>
      </xdr:nvSpPr>
      <xdr:spPr>
        <a:xfrm>
          <a:off x="4622800" y="2585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128270</xdr:rowOff>
    </xdr:from>
    <xdr:to>
      <xdr:col>22</xdr:col>
      <xdr:colOff>114300</xdr:colOff>
      <xdr:row>17</xdr:row>
      <xdr:rowOff>159385</xdr:rowOff>
    </xdr:to>
    <xdr:cxnSp macro="">
      <xdr:nvCxnSpPr>
        <xdr:cNvPr id="58" name="直線コネクタ 57"/>
        <xdr:cNvCxnSpPr/>
      </xdr:nvCxnSpPr>
      <xdr:spPr>
        <a:xfrm flipV="1">
          <a:off x="3606800" y="309054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40640</xdr:rowOff>
    </xdr:from>
    <xdr:to>
      <xdr:col>22</xdr:col>
      <xdr:colOff>165100</xdr:colOff>
      <xdr:row>16</xdr:row>
      <xdr:rowOff>141605</xdr:rowOff>
    </xdr:to>
    <xdr:sp macro="" textlink="">
      <xdr:nvSpPr>
        <xdr:cNvPr id="59" name="フローチャート: 判断 58"/>
        <xdr:cNvSpPr/>
      </xdr:nvSpPr>
      <xdr:spPr>
        <a:xfrm>
          <a:off x="42545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151765</xdr:rowOff>
    </xdr:from>
    <xdr:ext cx="762000" cy="259080"/>
    <xdr:sp macro="" textlink="">
      <xdr:nvSpPr>
        <xdr:cNvPr id="60" name="テキスト ボックス 59"/>
        <xdr:cNvSpPr txBox="1"/>
      </xdr:nvSpPr>
      <xdr:spPr>
        <a:xfrm>
          <a:off x="3924300" y="259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125095</xdr:rowOff>
    </xdr:from>
    <xdr:to>
      <xdr:col>18</xdr:col>
      <xdr:colOff>177800</xdr:colOff>
      <xdr:row>17</xdr:row>
      <xdr:rowOff>159385</xdr:rowOff>
    </xdr:to>
    <xdr:cxnSp macro="">
      <xdr:nvCxnSpPr>
        <xdr:cNvPr id="61" name="直線コネクタ 60"/>
        <xdr:cNvCxnSpPr/>
      </xdr:nvCxnSpPr>
      <xdr:spPr>
        <a:xfrm>
          <a:off x="2908300" y="3087370"/>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57785</xdr:rowOff>
    </xdr:from>
    <xdr:to>
      <xdr:col>19</xdr:col>
      <xdr:colOff>38100</xdr:colOff>
      <xdr:row>16</xdr:row>
      <xdr:rowOff>159385</xdr:rowOff>
    </xdr:to>
    <xdr:sp macro="" textlink="">
      <xdr:nvSpPr>
        <xdr:cNvPr id="62" name="フローチャート: 判断 61"/>
        <xdr:cNvSpPr/>
      </xdr:nvSpPr>
      <xdr:spPr>
        <a:xfrm>
          <a:off x="3556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169545</xdr:rowOff>
    </xdr:from>
    <xdr:ext cx="762000" cy="255270"/>
    <xdr:sp macro="" textlink="">
      <xdr:nvSpPr>
        <xdr:cNvPr id="63" name="テキスト ボックス 62"/>
        <xdr:cNvSpPr txBox="1"/>
      </xdr:nvSpPr>
      <xdr:spPr>
        <a:xfrm>
          <a:off x="3225800" y="2617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14</xdr:row>
      <xdr:rowOff>100965</xdr:rowOff>
    </xdr:from>
    <xdr:to>
      <xdr:col>15</xdr:col>
      <xdr:colOff>101600</xdr:colOff>
      <xdr:row>15</xdr:row>
      <xdr:rowOff>31115</xdr:rowOff>
    </xdr:to>
    <xdr:sp macro="" textlink="">
      <xdr:nvSpPr>
        <xdr:cNvPr id="64" name="フローチャート: 判断 63"/>
        <xdr:cNvSpPr/>
      </xdr:nvSpPr>
      <xdr:spPr>
        <a:xfrm>
          <a:off x="2857500" y="2548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41275</xdr:rowOff>
    </xdr:from>
    <xdr:ext cx="762000" cy="255270"/>
    <xdr:sp macro="" textlink="">
      <xdr:nvSpPr>
        <xdr:cNvPr id="65" name="テキスト ボックス 64"/>
        <xdr:cNvSpPr txBox="1"/>
      </xdr:nvSpPr>
      <xdr:spPr>
        <a:xfrm>
          <a:off x="2527300" y="23177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17</xdr:row>
      <xdr:rowOff>3175</xdr:rowOff>
    </xdr:from>
    <xdr:to>
      <xdr:col>29</xdr:col>
      <xdr:colOff>177800</xdr:colOff>
      <xdr:row>17</xdr:row>
      <xdr:rowOff>104775</xdr:rowOff>
    </xdr:to>
    <xdr:sp macro="" textlink="">
      <xdr:nvSpPr>
        <xdr:cNvPr id="71" name="楕円 70"/>
        <xdr:cNvSpPr/>
      </xdr:nvSpPr>
      <xdr:spPr>
        <a:xfrm>
          <a:off x="5600700" y="296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146685</xdr:rowOff>
    </xdr:from>
    <xdr:ext cx="758190" cy="255270"/>
    <xdr:sp macro="" textlink="">
      <xdr:nvSpPr>
        <xdr:cNvPr id="72" name="人口1人当たり決算額の推移該当値テキスト130"/>
        <xdr:cNvSpPr txBox="1"/>
      </xdr:nvSpPr>
      <xdr:spPr>
        <a:xfrm>
          <a:off x="5740400" y="29375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76,406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8890</xdr:rowOff>
    </xdr:from>
    <xdr:to>
      <xdr:col>26</xdr:col>
      <xdr:colOff>101600</xdr:colOff>
      <xdr:row>17</xdr:row>
      <xdr:rowOff>110490</xdr:rowOff>
    </xdr:to>
    <xdr:sp macro="" textlink="">
      <xdr:nvSpPr>
        <xdr:cNvPr id="73" name="楕円 72"/>
        <xdr:cNvSpPr/>
      </xdr:nvSpPr>
      <xdr:spPr>
        <a:xfrm>
          <a:off x="4953000" y="297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95250</xdr:rowOff>
    </xdr:from>
    <xdr:ext cx="736600" cy="259080"/>
    <xdr:sp macro="" textlink="">
      <xdr:nvSpPr>
        <xdr:cNvPr id="74" name="テキスト ボックス 73"/>
        <xdr:cNvSpPr txBox="1"/>
      </xdr:nvSpPr>
      <xdr:spPr>
        <a:xfrm>
          <a:off x="4622800" y="3057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77470</xdr:rowOff>
    </xdr:from>
    <xdr:to>
      <xdr:col>22</xdr:col>
      <xdr:colOff>165100</xdr:colOff>
      <xdr:row>18</xdr:row>
      <xdr:rowOff>7620</xdr:rowOff>
    </xdr:to>
    <xdr:sp macro="" textlink="">
      <xdr:nvSpPr>
        <xdr:cNvPr id="75" name="楕円 74"/>
        <xdr:cNvSpPr/>
      </xdr:nvSpPr>
      <xdr:spPr>
        <a:xfrm>
          <a:off x="4254500" y="30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163830</xdr:rowOff>
    </xdr:from>
    <xdr:ext cx="762000" cy="259080"/>
    <xdr:sp macro="" textlink="">
      <xdr:nvSpPr>
        <xdr:cNvPr id="76" name="テキスト ボックス 75"/>
        <xdr:cNvSpPr txBox="1"/>
      </xdr:nvSpPr>
      <xdr:spPr>
        <a:xfrm>
          <a:off x="3924300" y="3126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71,832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109220</xdr:rowOff>
    </xdr:from>
    <xdr:to>
      <xdr:col>19</xdr:col>
      <xdr:colOff>38100</xdr:colOff>
      <xdr:row>18</xdr:row>
      <xdr:rowOff>38735</xdr:rowOff>
    </xdr:to>
    <xdr:sp macro="" textlink="">
      <xdr:nvSpPr>
        <xdr:cNvPr id="77" name="楕円 76"/>
        <xdr:cNvSpPr/>
      </xdr:nvSpPr>
      <xdr:spPr>
        <a:xfrm>
          <a:off x="3556000" y="30714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23495</xdr:rowOff>
    </xdr:from>
    <xdr:ext cx="762000" cy="259080"/>
    <xdr:sp macro="" textlink="">
      <xdr:nvSpPr>
        <xdr:cNvPr id="78" name="テキスト ボックス 77"/>
        <xdr:cNvSpPr txBox="1"/>
      </xdr:nvSpPr>
      <xdr:spPr>
        <a:xfrm>
          <a:off x="3225800" y="315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74930</xdr:rowOff>
    </xdr:from>
    <xdr:to>
      <xdr:col>15</xdr:col>
      <xdr:colOff>101600</xdr:colOff>
      <xdr:row>18</xdr:row>
      <xdr:rowOff>4445</xdr:rowOff>
    </xdr:to>
    <xdr:sp macro="" textlink="">
      <xdr:nvSpPr>
        <xdr:cNvPr id="79" name="楕円 78"/>
        <xdr:cNvSpPr/>
      </xdr:nvSpPr>
      <xdr:spPr>
        <a:xfrm>
          <a:off x="2857500" y="303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160655</xdr:rowOff>
    </xdr:from>
    <xdr:ext cx="762000" cy="259080"/>
    <xdr:sp macro="" textlink="">
      <xdr:nvSpPr>
        <xdr:cNvPr id="80" name="テキスト ボックス 79"/>
        <xdr:cNvSpPr txBox="1"/>
      </xdr:nvSpPr>
      <xdr:spPr>
        <a:xfrm>
          <a:off x="25273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72,040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5" name="テキスト ボックス 104"/>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9" name="テキスト ボックス 108"/>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114300</xdr:rowOff>
    </xdr:from>
    <xdr:to>
      <xdr:col>29</xdr:col>
      <xdr:colOff>127000</xdr:colOff>
      <xdr:row>38</xdr:row>
      <xdr:rowOff>151765</xdr:rowOff>
    </xdr:to>
    <xdr:cxnSp macro="">
      <xdr:nvCxnSpPr>
        <xdr:cNvPr id="111" name="直線コネクタ 110"/>
        <xdr:cNvCxnSpPr/>
      </xdr:nvCxnSpPr>
      <xdr:spPr>
        <a:xfrm flipV="1">
          <a:off x="5651500" y="6038850"/>
          <a:ext cx="0" cy="1580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123825</xdr:rowOff>
    </xdr:from>
    <xdr:ext cx="758190" cy="253365"/>
    <xdr:sp macro="" textlink="">
      <xdr:nvSpPr>
        <xdr:cNvPr id="112" name="人口1人当たり決算額の推移最小値テキスト445"/>
        <xdr:cNvSpPr txBox="1"/>
      </xdr:nvSpPr>
      <xdr:spPr>
        <a:xfrm>
          <a:off x="5740400" y="759142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151765</xdr:rowOff>
    </xdr:from>
    <xdr:to>
      <xdr:col>30</xdr:col>
      <xdr:colOff>25400</xdr:colOff>
      <xdr:row>38</xdr:row>
      <xdr:rowOff>151765</xdr:rowOff>
    </xdr:to>
    <xdr:cxnSp macro="">
      <xdr:nvCxnSpPr>
        <xdr:cNvPr id="113" name="直線コネクタ 112"/>
        <xdr:cNvCxnSpPr/>
      </xdr:nvCxnSpPr>
      <xdr:spPr>
        <a:xfrm>
          <a:off x="5562600" y="761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29845</xdr:rowOff>
    </xdr:from>
    <xdr:ext cx="758190" cy="255905"/>
    <xdr:sp macro="" textlink="">
      <xdr:nvSpPr>
        <xdr:cNvPr id="114" name="人口1人当たり決算額の推移最大値テキスト445"/>
        <xdr:cNvSpPr txBox="1"/>
      </xdr:nvSpPr>
      <xdr:spPr>
        <a:xfrm>
          <a:off x="5740400" y="5782945"/>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48,117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114300</xdr:rowOff>
    </xdr:from>
    <xdr:to>
      <xdr:col>30</xdr:col>
      <xdr:colOff>25400</xdr:colOff>
      <xdr:row>33</xdr:row>
      <xdr:rowOff>114300</xdr:rowOff>
    </xdr:to>
    <xdr:cxnSp macro="">
      <xdr:nvCxnSpPr>
        <xdr:cNvPr id="115" name="直線コネクタ 114"/>
        <xdr:cNvCxnSpPr/>
      </xdr:nvCxnSpPr>
      <xdr:spPr>
        <a:xfrm>
          <a:off x="5562600" y="603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134620</xdr:rowOff>
    </xdr:from>
    <xdr:to>
      <xdr:col>29</xdr:col>
      <xdr:colOff>127000</xdr:colOff>
      <xdr:row>37</xdr:row>
      <xdr:rowOff>2540</xdr:rowOff>
    </xdr:to>
    <xdr:cxnSp macro="">
      <xdr:nvCxnSpPr>
        <xdr:cNvPr id="116" name="直線コネクタ 115"/>
        <xdr:cNvCxnSpPr/>
      </xdr:nvCxnSpPr>
      <xdr:spPr>
        <a:xfrm flipV="1">
          <a:off x="5003800" y="7087870"/>
          <a:ext cx="6477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100965</xdr:rowOff>
    </xdr:from>
    <xdr:ext cx="758190" cy="255270"/>
    <xdr:sp macro="" textlink="">
      <xdr:nvSpPr>
        <xdr:cNvPr id="117" name="人口1人当たり決算額の推移平均値テキスト445"/>
        <xdr:cNvSpPr txBox="1"/>
      </xdr:nvSpPr>
      <xdr:spPr>
        <a:xfrm>
          <a:off x="5740400" y="671131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255270</xdr:rowOff>
    </xdr:from>
    <xdr:to>
      <xdr:col>29</xdr:col>
      <xdr:colOff>177800</xdr:colOff>
      <xdr:row>36</xdr:row>
      <xdr:rowOff>13970</xdr:rowOff>
    </xdr:to>
    <xdr:sp macro="" textlink="">
      <xdr:nvSpPr>
        <xdr:cNvPr id="118" name="フローチャート: 判断 117"/>
        <xdr:cNvSpPr/>
      </xdr:nvSpPr>
      <xdr:spPr>
        <a:xfrm>
          <a:off x="56007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2540</xdr:rowOff>
    </xdr:from>
    <xdr:to>
      <xdr:col>26</xdr:col>
      <xdr:colOff>50800</xdr:colOff>
      <xdr:row>37</xdr:row>
      <xdr:rowOff>17780</xdr:rowOff>
    </xdr:to>
    <xdr:cxnSp macro="">
      <xdr:nvCxnSpPr>
        <xdr:cNvPr id="119" name="直線コネクタ 118"/>
        <xdr:cNvCxnSpPr/>
      </xdr:nvCxnSpPr>
      <xdr:spPr>
        <a:xfrm flipV="1">
          <a:off x="4305300" y="712724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262255</xdr:rowOff>
    </xdr:from>
    <xdr:to>
      <xdr:col>26</xdr:col>
      <xdr:colOff>101600</xdr:colOff>
      <xdr:row>36</xdr:row>
      <xdr:rowOff>20320</xdr:rowOff>
    </xdr:to>
    <xdr:sp macro="" textlink="">
      <xdr:nvSpPr>
        <xdr:cNvPr id="120" name="フローチャート: 判断 119"/>
        <xdr:cNvSpPr/>
      </xdr:nvSpPr>
      <xdr:spPr>
        <a:xfrm>
          <a:off x="4953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31115</xdr:rowOff>
    </xdr:from>
    <xdr:ext cx="736600" cy="255270"/>
    <xdr:sp macro="" textlink="">
      <xdr:nvSpPr>
        <xdr:cNvPr id="121" name="テキスト ボックス 120"/>
        <xdr:cNvSpPr txBox="1"/>
      </xdr:nvSpPr>
      <xdr:spPr>
        <a:xfrm>
          <a:off x="4622800" y="6641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161925</xdr:rowOff>
    </xdr:from>
    <xdr:to>
      <xdr:col>22</xdr:col>
      <xdr:colOff>114300</xdr:colOff>
      <xdr:row>37</xdr:row>
      <xdr:rowOff>17780</xdr:rowOff>
    </xdr:to>
    <xdr:cxnSp macro="">
      <xdr:nvCxnSpPr>
        <xdr:cNvPr id="122" name="直線コネクタ 121"/>
        <xdr:cNvCxnSpPr/>
      </xdr:nvCxnSpPr>
      <xdr:spPr>
        <a:xfrm>
          <a:off x="3606800" y="711517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238125</xdr:rowOff>
    </xdr:from>
    <xdr:to>
      <xdr:col>22</xdr:col>
      <xdr:colOff>165100</xdr:colOff>
      <xdr:row>35</xdr:row>
      <xdr:rowOff>339090</xdr:rowOff>
    </xdr:to>
    <xdr:sp macro="" textlink="">
      <xdr:nvSpPr>
        <xdr:cNvPr id="123" name="フローチャート: 判断 122"/>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6985</xdr:rowOff>
    </xdr:from>
    <xdr:ext cx="762000" cy="256540"/>
    <xdr:sp macro="" textlink="">
      <xdr:nvSpPr>
        <xdr:cNvPr id="124" name="テキスト ボックス 123"/>
        <xdr:cNvSpPr txBox="1"/>
      </xdr:nvSpPr>
      <xdr:spPr>
        <a:xfrm>
          <a:off x="3924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161925</xdr:rowOff>
    </xdr:from>
    <xdr:to>
      <xdr:col>18</xdr:col>
      <xdr:colOff>177800</xdr:colOff>
      <xdr:row>36</xdr:row>
      <xdr:rowOff>165100</xdr:rowOff>
    </xdr:to>
    <xdr:cxnSp macro="">
      <xdr:nvCxnSpPr>
        <xdr:cNvPr id="125" name="直線コネクタ 124"/>
        <xdr:cNvCxnSpPr/>
      </xdr:nvCxnSpPr>
      <xdr:spPr>
        <a:xfrm flipV="1">
          <a:off x="2908300" y="711517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207010</xdr:rowOff>
    </xdr:from>
    <xdr:to>
      <xdr:col>19</xdr:col>
      <xdr:colOff>38100</xdr:colOff>
      <xdr:row>35</xdr:row>
      <xdr:rowOff>309245</xdr:rowOff>
    </xdr:to>
    <xdr:sp macro="" textlink="">
      <xdr:nvSpPr>
        <xdr:cNvPr id="126" name="フローチャート: 判断 125"/>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318770</xdr:rowOff>
    </xdr:from>
    <xdr:ext cx="762000" cy="252730"/>
    <xdr:sp macro="" textlink="">
      <xdr:nvSpPr>
        <xdr:cNvPr id="127" name="テキスト ボックス 126"/>
        <xdr:cNvSpPr txBox="1"/>
      </xdr:nvSpPr>
      <xdr:spPr>
        <a:xfrm>
          <a:off x="32258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63500</xdr:rowOff>
    </xdr:from>
    <xdr:to>
      <xdr:col>15</xdr:col>
      <xdr:colOff>101600</xdr:colOff>
      <xdr:row>35</xdr:row>
      <xdr:rowOff>163830</xdr:rowOff>
    </xdr:to>
    <xdr:sp macro="" textlink="">
      <xdr:nvSpPr>
        <xdr:cNvPr id="128" name="フローチャート: 判断 127"/>
        <xdr:cNvSpPr/>
      </xdr:nvSpPr>
      <xdr:spPr>
        <a:xfrm>
          <a:off x="2857500" y="667385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174625</xdr:rowOff>
    </xdr:from>
    <xdr:ext cx="762000" cy="259715"/>
    <xdr:sp macro="" textlink="">
      <xdr:nvSpPr>
        <xdr:cNvPr id="129" name="テキスト ボックス 128"/>
        <xdr:cNvSpPr txBox="1"/>
      </xdr:nvSpPr>
      <xdr:spPr>
        <a:xfrm>
          <a:off x="2527300" y="64420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30" name="テキスト ボックス 129"/>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36</xdr:row>
      <xdr:rowOff>83820</xdr:rowOff>
    </xdr:from>
    <xdr:to>
      <xdr:col>29</xdr:col>
      <xdr:colOff>177800</xdr:colOff>
      <xdr:row>37</xdr:row>
      <xdr:rowOff>13335</xdr:rowOff>
    </xdr:to>
    <xdr:sp macro="" textlink="">
      <xdr:nvSpPr>
        <xdr:cNvPr id="135" name="楕円 134"/>
        <xdr:cNvSpPr/>
      </xdr:nvSpPr>
      <xdr:spPr>
        <a:xfrm>
          <a:off x="5600700" y="7037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55880</xdr:rowOff>
    </xdr:from>
    <xdr:ext cx="758190" cy="252730"/>
    <xdr:sp macro="" textlink="">
      <xdr:nvSpPr>
        <xdr:cNvPr id="136" name="人口1人当たり決算額の推移該当値テキスト445"/>
        <xdr:cNvSpPr txBox="1"/>
      </xdr:nvSpPr>
      <xdr:spPr>
        <a:xfrm>
          <a:off x="5740400" y="70091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123190</xdr:rowOff>
    </xdr:from>
    <xdr:to>
      <xdr:col>26</xdr:col>
      <xdr:colOff>101600</xdr:colOff>
      <xdr:row>37</xdr:row>
      <xdr:rowOff>53975</xdr:rowOff>
    </xdr:to>
    <xdr:sp macro="" textlink="">
      <xdr:nvSpPr>
        <xdr:cNvPr id="137" name="楕円 136"/>
        <xdr:cNvSpPr/>
      </xdr:nvSpPr>
      <xdr:spPr>
        <a:xfrm>
          <a:off x="4953000" y="7076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37465</xdr:rowOff>
    </xdr:from>
    <xdr:ext cx="736600" cy="259715"/>
    <xdr:sp macro="" textlink="">
      <xdr:nvSpPr>
        <xdr:cNvPr id="138" name="テキスト ボックス 137"/>
        <xdr:cNvSpPr txBox="1"/>
      </xdr:nvSpPr>
      <xdr:spPr>
        <a:xfrm>
          <a:off x="4622800" y="71621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14,805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137795</xdr:rowOff>
    </xdr:from>
    <xdr:to>
      <xdr:col>22</xdr:col>
      <xdr:colOff>165100</xdr:colOff>
      <xdr:row>37</xdr:row>
      <xdr:rowOff>68580</xdr:rowOff>
    </xdr:to>
    <xdr:sp macro="" textlink="">
      <xdr:nvSpPr>
        <xdr:cNvPr id="139" name="楕円 138"/>
        <xdr:cNvSpPr/>
      </xdr:nvSpPr>
      <xdr:spPr>
        <a:xfrm>
          <a:off x="4254500" y="7091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52705</xdr:rowOff>
    </xdr:from>
    <xdr:ext cx="762000" cy="256540"/>
    <xdr:sp macro="" textlink="">
      <xdr:nvSpPr>
        <xdr:cNvPr id="140" name="テキスト ボックス 139"/>
        <xdr:cNvSpPr txBox="1"/>
      </xdr:nvSpPr>
      <xdr:spPr>
        <a:xfrm>
          <a:off x="3924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111125</xdr:rowOff>
    </xdr:from>
    <xdr:to>
      <xdr:col>19</xdr:col>
      <xdr:colOff>38100</xdr:colOff>
      <xdr:row>37</xdr:row>
      <xdr:rowOff>41910</xdr:rowOff>
    </xdr:to>
    <xdr:sp macro="" textlink="">
      <xdr:nvSpPr>
        <xdr:cNvPr id="141" name="楕円 140"/>
        <xdr:cNvSpPr/>
      </xdr:nvSpPr>
      <xdr:spPr>
        <a:xfrm>
          <a:off x="3556000" y="70643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25400</xdr:rowOff>
    </xdr:from>
    <xdr:ext cx="762000" cy="259715"/>
    <xdr:sp macro="" textlink="">
      <xdr:nvSpPr>
        <xdr:cNvPr id="142" name="テキスト ボックス 141"/>
        <xdr:cNvSpPr txBox="1"/>
      </xdr:nvSpPr>
      <xdr:spPr>
        <a:xfrm>
          <a:off x="3225800" y="71501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114300</xdr:rowOff>
    </xdr:from>
    <xdr:to>
      <xdr:col>15</xdr:col>
      <xdr:colOff>101600</xdr:colOff>
      <xdr:row>37</xdr:row>
      <xdr:rowOff>44450</xdr:rowOff>
    </xdr:to>
    <xdr:sp macro="" textlink="">
      <xdr:nvSpPr>
        <xdr:cNvPr id="143" name="楕円 142"/>
        <xdr:cNvSpPr/>
      </xdr:nvSpPr>
      <xdr:spPr>
        <a:xfrm>
          <a:off x="2857500" y="706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29845</xdr:rowOff>
    </xdr:from>
    <xdr:ext cx="762000" cy="256540"/>
    <xdr:sp macro="" textlink="">
      <xdr:nvSpPr>
        <xdr:cNvPr id="144" name="テキスト ボックス 143"/>
        <xdr:cNvSpPr txBox="1"/>
      </xdr:nvSpPr>
      <xdr:spPr>
        <a:xfrm>
          <a:off x="2527300" y="7154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270"/>
    <xdr:sp macro="" textlink="">
      <xdr:nvSpPr>
        <xdr:cNvPr id="48" name="テキスト ボックス 47"/>
        <xdr:cNvSpPr txBox="1"/>
      </xdr:nvSpPr>
      <xdr:spPr>
        <a:xfrm>
          <a:off x="230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820" cy="259080"/>
    <xdr:sp macro="" textlink="">
      <xdr:nvSpPr>
        <xdr:cNvPr id="50" name="テキスト ボックス 49"/>
        <xdr:cNvSpPr txBox="1"/>
      </xdr:nvSpPr>
      <xdr:spPr>
        <a:xfrm>
          <a:off x="166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820" cy="259080"/>
    <xdr:sp macro="" textlink="">
      <xdr:nvSpPr>
        <xdr:cNvPr id="52" name="テキスト ボックス 51"/>
        <xdr:cNvSpPr txBox="1"/>
      </xdr:nvSpPr>
      <xdr:spPr>
        <a:xfrm>
          <a:off x="166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4" name="テキスト ボックス 53"/>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93345</xdr:rowOff>
    </xdr:from>
    <xdr:to>
      <xdr:col>24</xdr:col>
      <xdr:colOff>62865</xdr:colOff>
      <xdr:row>39</xdr:row>
      <xdr:rowOff>104775</xdr:rowOff>
    </xdr:to>
    <xdr:cxnSp macro="">
      <xdr:nvCxnSpPr>
        <xdr:cNvPr id="56" name="直線コネクタ 55"/>
        <xdr:cNvCxnSpPr/>
      </xdr:nvCxnSpPr>
      <xdr:spPr>
        <a:xfrm flipV="1">
          <a:off x="4633595" y="54082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109220</xdr:rowOff>
    </xdr:from>
    <xdr:ext cx="534670" cy="255270"/>
    <xdr:sp macro="" textlink="">
      <xdr:nvSpPr>
        <xdr:cNvPr id="57" name="人件費最小値テキスト"/>
        <xdr:cNvSpPr txBox="1"/>
      </xdr:nvSpPr>
      <xdr:spPr>
        <a:xfrm>
          <a:off x="4686300" y="67957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104775</xdr:rowOff>
    </xdr:from>
    <xdr:to>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40640</xdr:rowOff>
    </xdr:from>
    <xdr:ext cx="598805" cy="255270"/>
    <xdr:sp macro="" textlink="">
      <xdr:nvSpPr>
        <xdr:cNvPr id="59" name="人件費最大値テキスト"/>
        <xdr:cNvSpPr txBox="1"/>
      </xdr:nvSpPr>
      <xdr:spPr>
        <a:xfrm>
          <a:off x="4686300" y="51841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109,446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93345</xdr:rowOff>
    </xdr:from>
    <xdr:to>
      <xdr:col>24</xdr:col>
      <xdr:colOff>152400</xdr:colOff>
      <xdr:row>31</xdr:row>
      <xdr:rowOff>93345</xdr:rowOff>
    </xdr:to>
    <xdr:cxnSp macro="">
      <xdr:nvCxnSpPr>
        <xdr:cNvPr id="60" name="直線コネクタ 59"/>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44450</xdr:rowOff>
    </xdr:from>
    <xdr:to>
      <xdr:col>24</xdr:col>
      <xdr:colOff>63500</xdr:colOff>
      <xdr:row>37</xdr:row>
      <xdr:rowOff>46355</xdr:rowOff>
    </xdr:to>
    <xdr:cxnSp macro="">
      <xdr:nvCxnSpPr>
        <xdr:cNvPr id="61" name="直線コネクタ 60"/>
        <xdr:cNvCxnSpPr/>
      </xdr:nvCxnSpPr>
      <xdr:spPr>
        <a:xfrm>
          <a:off x="3797300" y="63881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118745</xdr:rowOff>
    </xdr:from>
    <xdr:ext cx="534670" cy="259080"/>
    <xdr:sp macro="" textlink="">
      <xdr:nvSpPr>
        <xdr:cNvPr id="62" name="人件費平均値テキスト"/>
        <xdr:cNvSpPr txBox="1"/>
      </xdr:nvSpPr>
      <xdr:spPr>
        <a:xfrm>
          <a:off x="4686300" y="59480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63" name="フローチャート: 判断 62"/>
        <xdr:cNvSpPr/>
      </xdr:nvSpPr>
      <xdr:spPr>
        <a:xfrm>
          <a:off x="45847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44450</xdr:rowOff>
    </xdr:from>
    <xdr:to>
      <xdr:col>19</xdr:col>
      <xdr:colOff>177800</xdr:colOff>
      <xdr:row>37</xdr:row>
      <xdr:rowOff>91440</xdr:rowOff>
    </xdr:to>
    <xdr:cxnSp macro="">
      <xdr:nvCxnSpPr>
        <xdr:cNvPr id="64" name="直線コネクタ 63"/>
        <xdr:cNvCxnSpPr/>
      </xdr:nvCxnSpPr>
      <xdr:spPr>
        <a:xfrm flipV="1">
          <a:off x="2908300" y="63881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5" name="フローチャート: 判断 64"/>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63500</xdr:rowOff>
    </xdr:from>
    <xdr:ext cx="530860" cy="255270"/>
    <xdr:sp macro="" textlink="">
      <xdr:nvSpPr>
        <xdr:cNvPr id="66" name="テキスト ボックス 65"/>
        <xdr:cNvSpPr txBox="1"/>
      </xdr:nvSpPr>
      <xdr:spPr>
        <a:xfrm>
          <a:off x="3529965" y="5892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91440</xdr:rowOff>
    </xdr:from>
    <xdr:to>
      <xdr:col>15</xdr:col>
      <xdr:colOff>50800</xdr:colOff>
      <xdr:row>37</xdr:row>
      <xdr:rowOff>106045</xdr:rowOff>
    </xdr:to>
    <xdr:cxnSp macro="">
      <xdr:nvCxnSpPr>
        <xdr:cNvPr id="67" name="直線コネクタ 66"/>
        <xdr:cNvCxnSpPr/>
      </xdr:nvCxnSpPr>
      <xdr:spPr>
        <a:xfrm flipV="1">
          <a:off x="2019300" y="64350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73660</xdr:rowOff>
    </xdr:from>
    <xdr:ext cx="530860" cy="259080"/>
    <xdr:sp macro="" textlink="">
      <xdr:nvSpPr>
        <xdr:cNvPr id="69" name="テキスト ボックス 68"/>
        <xdr:cNvSpPr txBox="1"/>
      </xdr:nvSpPr>
      <xdr:spPr>
        <a:xfrm>
          <a:off x="2640965" y="5902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80010</xdr:rowOff>
    </xdr:from>
    <xdr:to>
      <xdr:col>10</xdr:col>
      <xdr:colOff>114300</xdr:colOff>
      <xdr:row>37</xdr:row>
      <xdr:rowOff>106045</xdr:rowOff>
    </xdr:to>
    <xdr:cxnSp macro="">
      <xdr:nvCxnSpPr>
        <xdr:cNvPr id="70" name="直線コネクタ 69"/>
        <xdr:cNvCxnSpPr/>
      </xdr:nvCxnSpPr>
      <xdr:spPr>
        <a:xfrm>
          <a:off x="1130300" y="64236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90170</xdr:rowOff>
    </xdr:from>
    <xdr:ext cx="530860" cy="259080"/>
    <xdr:sp macro="" textlink="">
      <xdr:nvSpPr>
        <xdr:cNvPr id="72" name="テキスト ボックス 71"/>
        <xdr:cNvSpPr txBox="1"/>
      </xdr:nvSpPr>
      <xdr:spPr>
        <a:xfrm>
          <a:off x="1751965" y="5919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97790</xdr:rowOff>
    </xdr:from>
    <xdr:to>
      <xdr:col>6</xdr:col>
      <xdr:colOff>38100</xdr:colOff>
      <xdr:row>34</xdr:row>
      <xdr:rowOff>27305</xdr:rowOff>
    </xdr:to>
    <xdr:sp macro="" textlink="">
      <xdr:nvSpPr>
        <xdr:cNvPr id="73" name="フローチャート: 判断 72"/>
        <xdr:cNvSpPr/>
      </xdr:nvSpPr>
      <xdr:spPr>
        <a:xfrm>
          <a:off x="1079500" y="5755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43815</xdr:rowOff>
    </xdr:from>
    <xdr:ext cx="530860" cy="255270"/>
    <xdr:sp macro="" textlink="">
      <xdr:nvSpPr>
        <xdr:cNvPr id="74" name="テキスト ボックス 73"/>
        <xdr:cNvSpPr txBox="1"/>
      </xdr:nvSpPr>
      <xdr:spPr>
        <a:xfrm>
          <a:off x="862965" y="55302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167005</xdr:rowOff>
    </xdr:from>
    <xdr:to>
      <xdr:col>24</xdr:col>
      <xdr:colOff>114300</xdr:colOff>
      <xdr:row>37</xdr:row>
      <xdr:rowOff>97790</xdr:rowOff>
    </xdr:to>
    <xdr:sp macro="" textlink="">
      <xdr:nvSpPr>
        <xdr:cNvPr id="80" name="楕円 79"/>
        <xdr:cNvSpPr/>
      </xdr:nvSpPr>
      <xdr:spPr>
        <a:xfrm>
          <a:off x="45847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145415</xdr:rowOff>
    </xdr:from>
    <xdr:ext cx="534670" cy="255270"/>
    <xdr:sp macro="" textlink="">
      <xdr:nvSpPr>
        <xdr:cNvPr id="81" name="人件費該当値テキスト"/>
        <xdr:cNvSpPr txBox="1"/>
      </xdr:nvSpPr>
      <xdr:spPr>
        <a:xfrm>
          <a:off x="4686300" y="63176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165100</xdr:rowOff>
    </xdr:from>
    <xdr:to>
      <xdr:col>20</xdr:col>
      <xdr:colOff>38100</xdr:colOff>
      <xdr:row>37</xdr:row>
      <xdr:rowOff>95250</xdr:rowOff>
    </xdr:to>
    <xdr:sp macro="" textlink="">
      <xdr:nvSpPr>
        <xdr:cNvPr id="82" name="楕円 81"/>
        <xdr:cNvSpPr/>
      </xdr:nvSpPr>
      <xdr:spPr>
        <a:xfrm>
          <a:off x="3746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86360</xdr:rowOff>
    </xdr:from>
    <xdr:ext cx="530860" cy="255270"/>
    <xdr:sp macro="" textlink="">
      <xdr:nvSpPr>
        <xdr:cNvPr id="83" name="テキスト ボックス 82"/>
        <xdr:cNvSpPr txBox="1"/>
      </xdr:nvSpPr>
      <xdr:spPr>
        <a:xfrm>
          <a:off x="3529965" y="64300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40640</xdr:rowOff>
    </xdr:from>
    <xdr:to>
      <xdr:col>15</xdr:col>
      <xdr:colOff>101600</xdr:colOff>
      <xdr:row>37</xdr:row>
      <xdr:rowOff>142240</xdr:rowOff>
    </xdr:to>
    <xdr:sp macro="" textlink="">
      <xdr:nvSpPr>
        <xdr:cNvPr id="84" name="楕円 83"/>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133350</xdr:rowOff>
    </xdr:from>
    <xdr:ext cx="530860" cy="255270"/>
    <xdr:sp macro="" textlink="">
      <xdr:nvSpPr>
        <xdr:cNvPr id="85" name="テキスト ボックス 84"/>
        <xdr:cNvSpPr txBox="1"/>
      </xdr:nvSpPr>
      <xdr:spPr>
        <a:xfrm>
          <a:off x="2640965" y="6477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55245</xdr:rowOff>
    </xdr:from>
    <xdr:to>
      <xdr:col>10</xdr:col>
      <xdr:colOff>165100</xdr:colOff>
      <xdr:row>37</xdr:row>
      <xdr:rowOff>156845</xdr:rowOff>
    </xdr:to>
    <xdr:sp macro="" textlink="">
      <xdr:nvSpPr>
        <xdr:cNvPr id="86" name="楕円 85"/>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147955</xdr:rowOff>
    </xdr:from>
    <xdr:ext cx="530860" cy="258445"/>
    <xdr:sp macro="" textlink="">
      <xdr:nvSpPr>
        <xdr:cNvPr id="87" name="テキスト ボックス 86"/>
        <xdr:cNvSpPr txBox="1"/>
      </xdr:nvSpPr>
      <xdr:spPr>
        <a:xfrm>
          <a:off x="1751965" y="64916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29210</xdr:rowOff>
    </xdr:from>
    <xdr:to>
      <xdr:col>6</xdr:col>
      <xdr:colOff>38100</xdr:colOff>
      <xdr:row>37</xdr:row>
      <xdr:rowOff>130810</xdr:rowOff>
    </xdr:to>
    <xdr:sp macro="" textlink="">
      <xdr:nvSpPr>
        <xdr:cNvPr id="88" name="楕円 87"/>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121920</xdr:rowOff>
    </xdr:from>
    <xdr:ext cx="530860" cy="255270"/>
    <xdr:sp macro="" textlink="">
      <xdr:nvSpPr>
        <xdr:cNvPr id="89" name="テキスト ボックス 88"/>
        <xdr:cNvSpPr txBox="1"/>
      </xdr:nvSpPr>
      <xdr:spPr>
        <a:xfrm>
          <a:off x="862965" y="6465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100" name="テキスト ボックス 99"/>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270"/>
    <xdr:sp macro="" textlink="">
      <xdr:nvSpPr>
        <xdr:cNvPr id="104" name="テキスト ボックス 103"/>
        <xdr:cNvSpPr txBox="1"/>
      </xdr:nvSpPr>
      <xdr:spPr>
        <a:xfrm>
          <a:off x="230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820" cy="255270"/>
    <xdr:sp macro="" textlink="">
      <xdr:nvSpPr>
        <xdr:cNvPr id="108" name="テキスト ボックス 107"/>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820" cy="258445"/>
    <xdr:sp macro="" textlink="">
      <xdr:nvSpPr>
        <xdr:cNvPr id="110" name="テキスト ボックス 109"/>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820" cy="259080"/>
    <xdr:sp macro="" textlink="">
      <xdr:nvSpPr>
        <xdr:cNvPr id="112" name="テキスト ボックス 111"/>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4" name="テキスト ボックス 113"/>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58</xdr:row>
      <xdr:rowOff>57150</xdr:rowOff>
    </xdr:to>
    <xdr:cxnSp macro="">
      <xdr:nvCxnSpPr>
        <xdr:cNvPr id="116" name="直線コネクタ 115"/>
        <xdr:cNvCxnSpPr/>
      </xdr:nvCxnSpPr>
      <xdr:spPr>
        <a:xfrm flipV="1">
          <a:off x="4633595" y="88099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60960</xdr:rowOff>
    </xdr:from>
    <xdr:ext cx="534670" cy="259080"/>
    <xdr:sp macro="" textlink="">
      <xdr:nvSpPr>
        <xdr:cNvPr id="117" name="物件費最小値テキスト"/>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57150</xdr:rowOff>
    </xdr:from>
    <xdr:to>
      <xdr:col>24</xdr:col>
      <xdr:colOff>152400</xdr:colOff>
      <xdr:row>58</xdr:row>
      <xdr:rowOff>57150</xdr:rowOff>
    </xdr:to>
    <xdr:cxnSp macro="">
      <xdr:nvCxnSpPr>
        <xdr:cNvPr id="118" name="直線コネクタ 117"/>
        <xdr:cNvCxnSpPr/>
      </xdr:nvCxnSpPr>
      <xdr:spPr>
        <a:xfrm>
          <a:off x="4546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9" name="物件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159,008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60960</xdr:rowOff>
    </xdr:from>
    <xdr:to>
      <xdr:col>24</xdr:col>
      <xdr:colOff>63500</xdr:colOff>
      <xdr:row>57</xdr:row>
      <xdr:rowOff>91440</xdr:rowOff>
    </xdr:to>
    <xdr:cxnSp macro="">
      <xdr:nvCxnSpPr>
        <xdr:cNvPr id="121" name="直線コネクタ 120"/>
        <xdr:cNvCxnSpPr/>
      </xdr:nvCxnSpPr>
      <xdr:spPr>
        <a:xfrm flipV="1">
          <a:off x="3797300" y="98336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115570</xdr:rowOff>
    </xdr:from>
    <xdr:ext cx="534670" cy="259080"/>
    <xdr:sp macro="" textlink="">
      <xdr:nvSpPr>
        <xdr:cNvPr id="122" name="物件費平均値テキスト"/>
        <xdr:cNvSpPr txBox="1"/>
      </xdr:nvSpPr>
      <xdr:spPr>
        <a:xfrm>
          <a:off x="4686300" y="9545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92710</xdr:rowOff>
    </xdr:from>
    <xdr:to>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127635</xdr:rowOff>
    </xdr:to>
    <xdr:cxnSp macro="">
      <xdr:nvCxnSpPr>
        <xdr:cNvPr id="124" name="直線コネクタ 123"/>
        <xdr:cNvCxnSpPr/>
      </xdr:nvCxnSpPr>
      <xdr:spPr>
        <a:xfrm flipV="1">
          <a:off x="2908300" y="98640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140335</xdr:rowOff>
    </xdr:from>
    <xdr:to>
      <xdr:col>20</xdr:col>
      <xdr:colOff>38100</xdr:colOff>
      <xdr:row>57</xdr:row>
      <xdr:rowOff>70485</xdr:rowOff>
    </xdr:to>
    <xdr:sp macro="" textlink="">
      <xdr:nvSpPr>
        <xdr:cNvPr id="125" name="フローチャート: 判断 124"/>
        <xdr:cNvSpPr/>
      </xdr:nvSpPr>
      <xdr:spPr>
        <a:xfrm>
          <a:off x="3746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86995</xdr:rowOff>
    </xdr:from>
    <xdr:ext cx="530860" cy="255270"/>
    <xdr:sp macro="" textlink="">
      <xdr:nvSpPr>
        <xdr:cNvPr id="126" name="テキスト ボックス 125"/>
        <xdr:cNvSpPr txBox="1"/>
      </xdr:nvSpPr>
      <xdr:spPr>
        <a:xfrm>
          <a:off x="3529965" y="95167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127635</xdr:rowOff>
    </xdr:from>
    <xdr:to>
      <xdr:col>15</xdr:col>
      <xdr:colOff>50800</xdr:colOff>
      <xdr:row>57</xdr:row>
      <xdr:rowOff>132080</xdr:rowOff>
    </xdr:to>
    <xdr:cxnSp macro="">
      <xdr:nvCxnSpPr>
        <xdr:cNvPr id="127" name="直線コネクタ 126"/>
        <xdr:cNvCxnSpPr/>
      </xdr:nvCxnSpPr>
      <xdr:spPr>
        <a:xfrm flipV="1">
          <a:off x="2019300" y="9900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122555</xdr:rowOff>
    </xdr:from>
    <xdr:to>
      <xdr:col>15</xdr:col>
      <xdr:colOff>101600</xdr:colOff>
      <xdr:row>57</xdr:row>
      <xdr:rowOff>52705</xdr:rowOff>
    </xdr:to>
    <xdr:sp macro="" textlink="">
      <xdr:nvSpPr>
        <xdr:cNvPr id="128" name="フローチャート: 判断 127"/>
        <xdr:cNvSpPr/>
      </xdr:nvSpPr>
      <xdr:spPr>
        <a:xfrm>
          <a:off x="2857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69215</xdr:rowOff>
    </xdr:from>
    <xdr:ext cx="530860" cy="259080"/>
    <xdr:sp macro="" textlink="">
      <xdr:nvSpPr>
        <xdr:cNvPr id="129" name="テキスト ボックス 128"/>
        <xdr:cNvSpPr txBox="1"/>
      </xdr:nvSpPr>
      <xdr:spPr>
        <a:xfrm>
          <a:off x="2640965" y="9498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117475</xdr:rowOff>
    </xdr:from>
    <xdr:to>
      <xdr:col>10</xdr:col>
      <xdr:colOff>114300</xdr:colOff>
      <xdr:row>57</xdr:row>
      <xdr:rowOff>132080</xdr:rowOff>
    </xdr:to>
    <xdr:cxnSp macro="">
      <xdr:nvCxnSpPr>
        <xdr:cNvPr id="130" name="直線コネクタ 129"/>
        <xdr:cNvCxnSpPr/>
      </xdr:nvCxnSpPr>
      <xdr:spPr>
        <a:xfrm>
          <a:off x="1130300" y="98901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132715</xdr:rowOff>
    </xdr:from>
    <xdr:to>
      <xdr:col>10</xdr:col>
      <xdr:colOff>165100</xdr:colOff>
      <xdr:row>57</xdr:row>
      <xdr:rowOff>63500</xdr:rowOff>
    </xdr:to>
    <xdr:sp macro="" textlink="">
      <xdr:nvSpPr>
        <xdr:cNvPr id="131" name="フローチャート: 判断 130"/>
        <xdr:cNvSpPr/>
      </xdr:nvSpPr>
      <xdr:spPr>
        <a:xfrm>
          <a:off x="1968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79375</xdr:rowOff>
    </xdr:from>
    <xdr:ext cx="530860" cy="258445"/>
    <xdr:sp macro="" textlink="">
      <xdr:nvSpPr>
        <xdr:cNvPr id="132" name="テキスト ボックス 131"/>
        <xdr:cNvSpPr txBox="1"/>
      </xdr:nvSpPr>
      <xdr:spPr>
        <a:xfrm>
          <a:off x="1751965" y="9509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127635</xdr:rowOff>
    </xdr:from>
    <xdr:to>
      <xdr:col>6</xdr:col>
      <xdr:colOff>38100</xdr:colOff>
      <xdr:row>57</xdr:row>
      <xdr:rowOff>57785</xdr:rowOff>
    </xdr:to>
    <xdr:sp macro="" textlink="">
      <xdr:nvSpPr>
        <xdr:cNvPr id="133" name="フローチャート: 判断 132"/>
        <xdr:cNvSpPr/>
      </xdr:nvSpPr>
      <xdr:spPr>
        <a:xfrm>
          <a:off x="1079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74930</xdr:rowOff>
    </xdr:from>
    <xdr:ext cx="530860" cy="255270"/>
    <xdr:sp macro="" textlink="">
      <xdr:nvSpPr>
        <xdr:cNvPr id="134" name="テキスト ボックス 133"/>
        <xdr:cNvSpPr txBox="1"/>
      </xdr:nvSpPr>
      <xdr:spPr>
        <a:xfrm>
          <a:off x="862965" y="9504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10160</xdr:rowOff>
    </xdr:from>
    <xdr:to>
      <xdr:col>24</xdr:col>
      <xdr:colOff>114300</xdr:colOff>
      <xdr:row>57</xdr:row>
      <xdr:rowOff>111760</xdr:rowOff>
    </xdr:to>
    <xdr:sp macro="" textlink="">
      <xdr:nvSpPr>
        <xdr:cNvPr id="140" name="楕円 139"/>
        <xdr:cNvSpPr/>
      </xdr:nvSpPr>
      <xdr:spPr>
        <a:xfrm>
          <a:off x="4584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160020</xdr:rowOff>
    </xdr:from>
    <xdr:ext cx="534670" cy="259080"/>
    <xdr:sp macro="" textlink="">
      <xdr:nvSpPr>
        <xdr:cNvPr id="141" name="物件費該当値テキスト"/>
        <xdr:cNvSpPr txBox="1"/>
      </xdr:nvSpPr>
      <xdr:spPr>
        <a:xfrm>
          <a:off x="4686300" y="976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42" name="楕円 141"/>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133350</xdr:rowOff>
    </xdr:from>
    <xdr:ext cx="530860" cy="255270"/>
    <xdr:sp macro="" textlink="">
      <xdr:nvSpPr>
        <xdr:cNvPr id="143" name="テキスト ボックス 142"/>
        <xdr:cNvSpPr txBox="1"/>
      </xdr:nvSpPr>
      <xdr:spPr>
        <a:xfrm>
          <a:off x="3529965" y="9906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76835</xdr:rowOff>
    </xdr:from>
    <xdr:to>
      <xdr:col>15</xdr:col>
      <xdr:colOff>101600</xdr:colOff>
      <xdr:row>58</xdr:row>
      <xdr:rowOff>6985</xdr:rowOff>
    </xdr:to>
    <xdr:sp macro="" textlink="">
      <xdr:nvSpPr>
        <xdr:cNvPr id="144" name="楕円 143"/>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169545</xdr:rowOff>
    </xdr:from>
    <xdr:ext cx="530860" cy="255270"/>
    <xdr:sp macro="" textlink="">
      <xdr:nvSpPr>
        <xdr:cNvPr id="145" name="テキスト ボックス 144"/>
        <xdr:cNvSpPr txBox="1"/>
      </xdr:nvSpPr>
      <xdr:spPr>
        <a:xfrm>
          <a:off x="2640965" y="99421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81280</xdr:rowOff>
    </xdr:from>
    <xdr:to>
      <xdr:col>10</xdr:col>
      <xdr:colOff>165100</xdr:colOff>
      <xdr:row>58</xdr:row>
      <xdr:rowOff>11430</xdr:rowOff>
    </xdr:to>
    <xdr:sp macro="" textlink="">
      <xdr:nvSpPr>
        <xdr:cNvPr id="146" name="楕円 145"/>
        <xdr:cNvSpPr/>
      </xdr:nvSpPr>
      <xdr:spPr>
        <a:xfrm>
          <a:off x="1968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2540</xdr:rowOff>
    </xdr:from>
    <xdr:ext cx="530860" cy="259080"/>
    <xdr:sp macro="" textlink="">
      <xdr:nvSpPr>
        <xdr:cNvPr id="147" name="テキスト ボックス 146"/>
        <xdr:cNvSpPr txBox="1"/>
      </xdr:nvSpPr>
      <xdr:spPr>
        <a:xfrm>
          <a:off x="1751965" y="9946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66675</xdr:rowOff>
    </xdr:from>
    <xdr:to>
      <xdr:col>6</xdr:col>
      <xdr:colOff>38100</xdr:colOff>
      <xdr:row>57</xdr:row>
      <xdr:rowOff>168275</xdr:rowOff>
    </xdr:to>
    <xdr:sp macro="" textlink="">
      <xdr:nvSpPr>
        <xdr:cNvPr id="148" name="楕円 147"/>
        <xdr:cNvSpPr/>
      </xdr:nvSpPr>
      <xdr:spPr>
        <a:xfrm>
          <a:off x="1079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159385</xdr:rowOff>
    </xdr:from>
    <xdr:ext cx="530860" cy="258445"/>
    <xdr:sp macro="" textlink="">
      <xdr:nvSpPr>
        <xdr:cNvPr id="149" name="テキスト ボックス 148"/>
        <xdr:cNvSpPr txBox="1"/>
      </xdr:nvSpPr>
      <xdr:spPr>
        <a:xfrm>
          <a:off x="862965" y="99320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8" name="テキスト ボックス 157"/>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110" cy="259080"/>
    <xdr:sp macro="" textlink="">
      <xdr:nvSpPr>
        <xdr:cNvPr id="161" name="テキスト ボックス 160"/>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270"/>
    <xdr:sp macro="" textlink="">
      <xdr:nvSpPr>
        <xdr:cNvPr id="165" name="テキスト ボックス 164"/>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71" name="テキスト ボックス 170"/>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53340</xdr:rowOff>
    </xdr:from>
    <xdr:to>
      <xdr:col>24</xdr:col>
      <xdr:colOff>62865</xdr:colOff>
      <xdr:row>79</xdr:row>
      <xdr:rowOff>19050</xdr:rowOff>
    </xdr:to>
    <xdr:cxnSp macro="">
      <xdr:nvCxnSpPr>
        <xdr:cNvPr id="173" name="直線コネクタ 172"/>
        <xdr:cNvCxnSpPr/>
      </xdr:nvCxnSpPr>
      <xdr:spPr>
        <a:xfrm flipV="1">
          <a:off x="4633595" y="122262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22860</xdr:rowOff>
    </xdr:from>
    <xdr:ext cx="378460" cy="259080"/>
    <xdr:sp macro="" textlink="">
      <xdr:nvSpPr>
        <xdr:cNvPr id="174" name="維持補修費最小値テキスト"/>
        <xdr:cNvSpPr txBox="1"/>
      </xdr:nvSpPr>
      <xdr:spPr>
        <a:xfrm>
          <a:off x="468630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175" name="直線コネクタ 174"/>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0</xdr:rowOff>
    </xdr:from>
    <xdr:ext cx="534670" cy="259080"/>
    <xdr:sp macro="" textlink="">
      <xdr:nvSpPr>
        <xdr:cNvPr id="176" name="維持補修費最大値テキスト"/>
        <xdr:cNvSpPr txBox="1"/>
      </xdr:nvSpPr>
      <xdr:spPr>
        <a:xfrm>
          <a:off x="4686300"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35,764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53340</xdr:rowOff>
    </xdr:from>
    <xdr:to>
      <xdr:col>24</xdr:col>
      <xdr:colOff>152400</xdr:colOff>
      <xdr:row>71</xdr:row>
      <xdr:rowOff>53340</xdr:rowOff>
    </xdr:to>
    <xdr:cxnSp macro="">
      <xdr:nvCxnSpPr>
        <xdr:cNvPr id="177" name="直線コネクタ 176"/>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141605</xdr:rowOff>
    </xdr:from>
    <xdr:to>
      <xdr:col>24</xdr:col>
      <xdr:colOff>63500</xdr:colOff>
      <xdr:row>78</xdr:row>
      <xdr:rowOff>146050</xdr:rowOff>
    </xdr:to>
    <xdr:cxnSp macro="">
      <xdr:nvCxnSpPr>
        <xdr:cNvPr id="178" name="直線コネクタ 177"/>
        <xdr:cNvCxnSpPr/>
      </xdr:nvCxnSpPr>
      <xdr:spPr>
        <a:xfrm flipV="1">
          <a:off x="3797300" y="135147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165100</xdr:rowOff>
    </xdr:from>
    <xdr:ext cx="469900" cy="259080"/>
    <xdr:sp macro="" textlink="">
      <xdr:nvSpPr>
        <xdr:cNvPr id="179" name="維持補修費平均値テキスト"/>
        <xdr:cNvSpPr txBox="1"/>
      </xdr:nvSpPr>
      <xdr:spPr>
        <a:xfrm>
          <a:off x="4686300" y="13195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142240</xdr:rowOff>
    </xdr:from>
    <xdr:to>
      <xdr:col>24</xdr:col>
      <xdr:colOff>114300</xdr:colOff>
      <xdr:row>78</xdr:row>
      <xdr:rowOff>72390</xdr:rowOff>
    </xdr:to>
    <xdr:sp macro="" textlink="">
      <xdr:nvSpPr>
        <xdr:cNvPr id="180" name="フローチャート: 判断 179"/>
        <xdr:cNvSpPr/>
      </xdr:nvSpPr>
      <xdr:spPr>
        <a:xfrm>
          <a:off x="45847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146050</xdr:rowOff>
    </xdr:from>
    <xdr:to>
      <xdr:col>19</xdr:col>
      <xdr:colOff>177800</xdr:colOff>
      <xdr:row>79</xdr:row>
      <xdr:rowOff>19685</xdr:rowOff>
    </xdr:to>
    <xdr:cxnSp macro="">
      <xdr:nvCxnSpPr>
        <xdr:cNvPr id="181" name="直線コネクタ 180"/>
        <xdr:cNvCxnSpPr/>
      </xdr:nvCxnSpPr>
      <xdr:spPr>
        <a:xfrm flipV="1">
          <a:off x="2908300" y="1351915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123825</xdr:rowOff>
    </xdr:from>
    <xdr:to>
      <xdr:col>20</xdr:col>
      <xdr:colOff>38100</xdr:colOff>
      <xdr:row>78</xdr:row>
      <xdr:rowOff>53975</xdr:rowOff>
    </xdr:to>
    <xdr:sp macro="" textlink="">
      <xdr:nvSpPr>
        <xdr:cNvPr id="182" name="フローチャート: 判断 181"/>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70485</xdr:rowOff>
    </xdr:from>
    <xdr:ext cx="466090" cy="259080"/>
    <xdr:sp macro="" textlink="">
      <xdr:nvSpPr>
        <xdr:cNvPr id="183" name="テキスト ボックス 182"/>
        <xdr:cNvSpPr txBox="1"/>
      </xdr:nvSpPr>
      <xdr:spPr>
        <a:xfrm>
          <a:off x="3562350" y="131006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16510</xdr:rowOff>
    </xdr:from>
    <xdr:to>
      <xdr:col>15</xdr:col>
      <xdr:colOff>50800</xdr:colOff>
      <xdr:row>79</xdr:row>
      <xdr:rowOff>19685</xdr:rowOff>
    </xdr:to>
    <xdr:cxnSp macro="">
      <xdr:nvCxnSpPr>
        <xdr:cNvPr id="184" name="直線コネクタ 183"/>
        <xdr:cNvCxnSpPr/>
      </xdr:nvCxnSpPr>
      <xdr:spPr>
        <a:xfrm>
          <a:off x="2019300" y="13561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62230</xdr:rowOff>
    </xdr:from>
    <xdr:to>
      <xdr:col>15</xdr:col>
      <xdr:colOff>101600</xdr:colOff>
      <xdr:row>77</xdr:row>
      <xdr:rowOff>163830</xdr:rowOff>
    </xdr:to>
    <xdr:sp macro="" textlink="">
      <xdr:nvSpPr>
        <xdr:cNvPr id="185" name="フローチャート: 判断 184"/>
        <xdr:cNvSpPr/>
      </xdr:nvSpPr>
      <xdr:spPr>
        <a:xfrm>
          <a:off x="2857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8890</xdr:rowOff>
    </xdr:from>
    <xdr:ext cx="466090" cy="255270"/>
    <xdr:sp macro="" textlink="">
      <xdr:nvSpPr>
        <xdr:cNvPr id="186" name="テキスト ボックス 185"/>
        <xdr:cNvSpPr txBox="1"/>
      </xdr:nvSpPr>
      <xdr:spPr>
        <a:xfrm>
          <a:off x="2673350" y="130390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16510</xdr:rowOff>
    </xdr:from>
    <xdr:to>
      <xdr:col>10</xdr:col>
      <xdr:colOff>114300</xdr:colOff>
      <xdr:row>79</xdr:row>
      <xdr:rowOff>17780</xdr:rowOff>
    </xdr:to>
    <xdr:cxnSp macro="">
      <xdr:nvCxnSpPr>
        <xdr:cNvPr id="187" name="直線コネクタ 186"/>
        <xdr:cNvCxnSpPr/>
      </xdr:nvCxnSpPr>
      <xdr:spPr>
        <a:xfrm flipV="1">
          <a:off x="1130300" y="13561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120650</xdr:rowOff>
    </xdr:from>
    <xdr:to>
      <xdr:col>10</xdr:col>
      <xdr:colOff>165100</xdr:colOff>
      <xdr:row>78</xdr:row>
      <xdr:rowOff>50800</xdr:rowOff>
    </xdr:to>
    <xdr:sp macro="" textlink="">
      <xdr:nvSpPr>
        <xdr:cNvPr id="188" name="フローチャート: 判断 187"/>
        <xdr:cNvSpPr/>
      </xdr:nvSpPr>
      <xdr:spPr>
        <a:xfrm>
          <a:off x="1968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67310</xdr:rowOff>
    </xdr:from>
    <xdr:ext cx="466090" cy="259080"/>
    <xdr:sp macro="" textlink="">
      <xdr:nvSpPr>
        <xdr:cNvPr id="189" name="テキスト ボックス 188"/>
        <xdr:cNvSpPr txBox="1"/>
      </xdr:nvSpPr>
      <xdr:spPr>
        <a:xfrm>
          <a:off x="1784350" y="1309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xdr:nvSpPr>
        <xdr:cNvPr id="190" name="フローチャート: 判断 189"/>
        <xdr:cNvSpPr/>
      </xdr:nvSpPr>
      <xdr:spPr>
        <a:xfrm>
          <a:off x="107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52705</xdr:rowOff>
    </xdr:from>
    <xdr:ext cx="466090" cy="255270"/>
    <xdr:sp macro="" textlink="">
      <xdr:nvSpPr>
        <xdr:cNvPr id="191" name="テキスト ボックス 190"/>
        <xdr:cNvSpPr txBox="1"/>
      </xdr:nvSpPr>
      <xdr:spPr>
        <a:xfrm>
          <a:off x="895350" y="130829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90805</xdr:rowOff>
    </xdr:from>
    <xdr:to>
      <xdr:col>24</xdr:col>
      <xdr:colOff>114300</xdr:colOff>
      <xdr:row>79</xdr:row>
      <xdr:rowOff>20955</xdr:rowOff>
    </xdr:to>
    <xdr:sp macro="" textlink="">
      <xdr:nvSpPr>
        <xdr:cNvPr id="197" name="楕円 196"/>
        <xdr:cNvSpPr/>
      </xdr:nvSpPr>
      <xdr:spPr>
        <a:xfrm>
          <a:off x="45847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6350</xdr:rowOff>
    </xdr:from>
    <xdr:ext cx="469900" cy="255270"/>
    <xdr:sp macro="" textlink="">
      <xdr:nvSpPr>
        <xdr:cNvPr id="198" name="維持補修費該当値テキスト"/>
        <xdr:cNvSpPr txBox="1"/>
      </xdr:nvSpPr>
      <xdr:spPr>
        <a:xfrm>
          <a:off x="4686300" y="133794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95250</xdr:rowOff>
    </xdr:from>
    <xdr:to>
      <xdr:col>20</xdr:col>
      <xdr:colOff>38100</xdr:colOff>
      <xdr:row>79</xdr:row>
      <xdr:rowOff>25400</xdr:rowOff>
    </xdr:to>
    <xdr:sp macro="" textlink="">
      <xdr:nvSpPr>
        <xdr:cNvPr id="199" name="楕円 198"/>
        <xdr:cNvSpPr/>
      </xdr:nvSpPr>
      <xdr:spPr>
        <a:xfrm>
          <a:off x="3746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16510</xdr:rowOff>
    </xdr:from>
    <xdr:ext cx="466090" cy="259080"/>
    <xdr:sp macro="" textlink="">
      <xdr:nvSpPr>
        <xdr:cNvPr id="200" name="テキスト ボックス 199"/>
        <xdr:cNvSpPr txBox="1"/>
      </xdr:nvSpPr>
      <xdr:spPr>
        <a:xfrm>
          <a:off x="3562350" y="13561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140335</xdr:rowOff>
    </xdr:from>
    <xdr:to>
      <xdr:col>15</xdr:col>
      <xdr:colOff>101600</xdr:colOff>
      <xdr:row>79</xdr:row>
      <xdr:rowOff>70485</xdr:rowOff>
    </xdr:to>
    <xdr:sp macro="" textlink="">
      <xdr:nvSpPr>
        <xdr:cNvPr id="201" name="楕円 200"/>
        <xdr:cNvSpPr/>
      </xdr:nvSpPr>
      <xdr:spPr>
        <a:xfrm>
          <a:off x="2857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61595</xdr:rowOff>
    </xdr:from>
    <xdr:ext cx="378460" cy="259080"/>
    <xdr:sp macro="" textlink="">
      <xdr:nvSpPr>
        <xdr:cNvPr id="202" name="テキスト ボックス 201"/>
        <xdr:cNvSpPr txBox="1"/>
      </xdr:nvSpPr>
      <xdr:spPr>
        <a:xfrm>
          <a:off x="2719070" y="13606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137160</xdr:rowOff>
    </xdr:from>
    <xdr:to>
      <xdr:col>10</xdr:col>
      <xdr:colOff>165100</xdr:colOff>
      <xdr:row>79</xdr:row>
      <xdr:rowOff>67310</xdr:rowOff>
    </xdr:to>
    <xdr:sp macro="" textlink="">
      <xdr:nvSpPr>
        <xdr:cNvPr id="203" name="楕円 202"/>
        <xdr:cNvSpPr/>
      </xdr:nvSpPr>
      <xdr:spPr>
        <a:xfrm>
          <a:off x="1968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58420</xdr:rowOff>
    </xdr:from>
    <xdr:ext cx="378460" cy="259080"/>
    <xdr:sp macro="" textlink="">
      <xdr:nvSpPr>
        <xdr:cNvPr id="204" name="テキスト ボックス 203"/>
        <xdr:cNvSpPr txBox="1"/>
      </xdr:nvSpPr>
      <xdr:spPr>
        <a:xfrm>
          <a:off x="1830070" y="13602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138430</xdr:rowOff>
    </xdr:from>
    <xdr:to>
      <xdr:col>6</xdr:col>
      <xdr:colOff>38100</xdr:colOff>
      <xdr:row>79</xdr:row>
      <xdr:rowOff>68580</xdr:rowOff>
    </xdr:to>
    <xdr:sp macro="" textlink="">
      <xdr:nvSpPr>
        <xdr:cNvPr id="205" name="楕円 204"/>
        <xdr:cNvSpPr/>
      </xdr:nvSpPr>
      <xdr:spPr>
        <a:xfrm>
          <a:off x="1079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59690</xdr:rowOff>
    </xdr:from>
    <xdr:ext cx="378460" cy="259080"/>
    <xdr:sp macro="" textlink="">
      <xdr:nvSpPr>
        <xdr:cNvPr id="206" name="テキスト ボックス 205"/>
        <xdr:cNvSpPr txBox="1"/>
      </xdr:nvSpPr>
      <xdr:spPr>
        <a:xfrm>
          <a:off x="941070" y="13604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7" name="テキスト ボックス 216"/>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5270"/>
    <xdr:sp macro="" textlink="">
      <xdr:nvSpPr>
        <xdr:cNvPr id="219" name="テキスト ボックス 218"/>
        <xdr:cNvSpPr txBox="1"/>
      </xdr:nvSpPr>
      <xdr:spPr>
        <a:xfrm>
          <a:off x="230505" y="16799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5270"/>
    <xdr:sp macro="" textlink="">
      <xdr:nvSpPr>
        <xdr:cNvPr id="221" name="テキスト ボックス 220"/>
        <xdr:cNvSpPr txBox="1"/>
      </xdr:nvSpPr>
      <xdr:spPr>
        <a:xfrm>
          <a:off x="230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1820" cy="255270"/>
    <xdr:sp macro="" textlink="">
      <xdr:nvSpPr>
        <xdr:cNvPr id="223" name="テキスト ボックス 222"/>
        <xdr:cNvSpPr txBox="1"/>
      </xdr:nvSpPr>
      <xdr:spPr>
        <a:xfrm>
          <a:off x="166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1820" cy="255270"/>
    <xdr:sp macro="" textlink="">
      <xdr:nvSpPr>
        <xdr:cNvPr id="225" name="テキスト ボックス 224"/>
        <xdr:cNvSpPr txBox="1"/>
      </xdr:nvSpPr>
      <xdr:spPr>
        <a:xfrm>
          <a:off x="166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7" name="テキスト ボックス 226"/>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45085</xdr:rowOff>
    </xdr:from>
    <xdr:to>
      <xdr:col>24</xdr:col>
      <xdr:colOff>62865</xdr:colOff>
      <xdr:row>98</xdr:row>
      <xdr:rowOff>153670</xdr:rowOff>
    </xdr:to>
    <xdr:cxnSp macro="">
      <xdr:nvCxnSpPr>
        <xdr:cNvPr id="229" name="直線コネクタ 228"/>
        <xdr:cNvCxnSpPr/>
      </xdr:nvCxnSpPr>
      <xdr:spPr>
        <a:xfrm flipV="1">
          <a:off x="4633595" y="1547558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157480</xdr:rowOff>
    </xdr:from>
    <xdr:ext cx="534670" cy="255270"/>
    <xdr:sp macro="" textlink="">
      <xdr:nvSpPr>
        <xdr:cNvPr id="230" name="扶助費最小値テキスト"/>
        <xdr:cNvSpPr txBox="1"/>
      </xdr:nvSpPr>
      <xdr:spPr>
        <a:xfrm>
          <a:off x="4686300" y="169595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59,388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153670</xdr:rowOff>
    </xdr:from>
    <xdr:to>
      <xdr:col>24</xdr:col>
      <xdr:colOff>152400</xdr:colOff>
      <xdr:row>98</xdr:row>
      <xdr:rowOff>153670</xdr:rowOff>
    </xdr:to>
    <xdr:cxnSp macro="">
      <xdr:nvCxnSpPr>
        <xdr:cNvPr id="231" name="直線コネクタ 230"/>
        <xdr:cNvCxnSpPr/>
      </xdr:nvCxnSpPr>
      <xdr:spPr>
        <a:xfrm>
          <a:off x="4546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163195</xdr:rowOff>
    </xdr:from>
    <xdr:ext cx="598805" cy="259080"/>
    <xdr:sp macro="" textlink="">
      <xdr:nvSpPr>
        <xdr:cNvPr id="232" name="扶助費最大値テキスト"/>
        <xdr:cNvSpPr txBox="1"/>
      </xdr:nvSpPr>
      <xdr:spPr>
        <a:xfrm>
          <a:off x="4686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124,129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45085</xdr:rowOff>
    </xdr:from>
    <xdr:to>
      <xdr:col>24</xdr:col>
      <xdr:colOff>152400</xdr:colOff>
      <xdr:row>90</xdr:row>
      <xdr:rowOff>45085</xdr:rowOff>
    </xdr:to>
    <xdr:cxnSp macro="">
      <xdr:nvCxnSpPr>
        <xdr:cNvPr id="233" name="直線コネクタ 232"/>
        <xdr:cNvCxnSpPr/>
      </xdr:nvCxnSpPr>
      <xdr:spPr>
        <a:xfrm>
          <a:off x="4546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52070</xdr:rowOff>
    </xdr:from>
    <xdr:to>
      <xdr:col>24</xdr:col>
      <xdr:colOff>63500</xdr:colOff>
      <xdr:row>97</xdr:row>
      <xdr:rowOff>90805</xdr:rowOff>
    </xdr:to>
    <xdr:cxnSp macro="">
      <xdr:nvCxnSpPr>
        <xdr:cNvPr id="234" name="直線コネクタ 233"/>
        <xdr:cNvCxnSpPr/>
      </xdr:nvCxnSpPr>
      <xdr:spPr>
        <a:xfrm flipV="1">
          <a:off x="3797300" y="1668272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119380</xdr:rowOff>
    </xdr:from>
    <xdr:ext cx="534670" cy="259080"/>
    <xdr:sp macro="" textlink="">
      <xdr:nvSpPr>
        <xdr:cNvPr id="235" name="扶助費平均値テキスト"/>
        <xdr:cNvSpPr txBox="1"/>
      </xdr:nvSpPr>
      <xdr:spPr>
        <a:xfrm>
          <a:off x="4686300" y="16235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96520</xdr:rowOff>
    </xdr:from>
    <xdr:to>
      <xdr:col>24</xdr:col>
      <xdr:colOff>114300</xdr:colOff>
      <xdr:row>96</xdr:row>
      <xdr:rowOff>26670</xdr:rowOff>
    </xdr:to>
    <xdr:sp macro="" textlink="">
      <xdr:nvSpPr>
        <xdr:cNvPr id="236" name="フローチャート: 判断 235"/>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90805</xdr:rowOff>
    </xdr:from>
    <xdr:to>
      <xdr:col>19</xdr:col>
      <xdr:colOff>177800</xdr:colOff>
      <xdr:row>97</xdr:row>
      <xdr:rowOff>98425</xdr:rowOff>
    </xdr:to>
    <xdr:cxnSp macro="">
      <xdr:nvCxnSpPr>
        <xdr:cNvPr id="237" name="直線コネクタ 236"/>
        <xdr:cNvCxnSpPr/>
      </xdr:nvCxnSpPr>
      <xdr:spPr>
        <a:xfrm flipV="1">
          <a:off x="2908300" y="167214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15875</xdr:rowOff>
    </xdr:from>
    <xdr:to>
      <xdr:col>20</xdr:col>
      <xdr:colOff>38100</xdr:colOff>
      <xdr:row>96</xdr:row>
      <xdr:rowOff>117475</xdr:rowOff>
    </xdr:to>
    <xdr:sp macro="" textlink="">
      <xdr:nvSpPr>
        <xdr:cNvPr id="238" name="フローチャート: 判断 237"/>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133985</xdr:rowOff>
    </xdr:from>
    <xdr:ext cx="530860" cy="255270"/>
    <xdr:sp macro="" textlink="">
      <xdr:nvSpPr>
        <xdr:cNvPr id="239" name="テキスト ボックス 238"/>
        <xdr:cNvSpPr txBox="1"/>
      </xdr:nvSpPr>
      <xdr:spPr>
        <a:xfrm>
          <a:off x="3529965" y="162502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98425</xdr:rowOff>
    </xdr:from>
    <xdr:to>
      <xdr:col>15</xdr:col>
      <xdr:colOff>50800</xdr:colOff>
      <xdr:row>97</xdr:row>
      <xdr:rowOff>158750</xdr:rowOff>
    </xdr:to>
    <xdr:cxnSp macro="">
      <xdr:nvCxnSpPr>
        <xdr:cNvPr id="240" name="直線コネクタ 239"/>
        <xdr:cNvCxnSpPr/>
      </xdr:nvCxnSpPr>
      <xdr:spPr>
        <a:xfrm flipV="1">
          <a:off x="2019300" y="1672907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0</xdr:rowOff>
    </xdr:from>
    <xdr:to>
      <xdr:col>15</xdr:col>
      <xdr:colOff>101600</xdr:colOff>
      <xdr:row>96</xdr:row>
      <xdr:rowOff>101600</xdr:rowOff>
    </xdr:to>
    <xdr:sp macro="" textlink="">
      <xdr:nvSpPr>
        <xdr:cNvPr id="241" name="フローチャート: 判断 240"/>
        <xdr:cNvSpPr/>
      </xdr:nvSpPr>
      <xdr:spPr>
        <a:xfrm>
          <a:off x="2857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118110</xdr:rowOff>
    </xdr:from>
    <xdr:ext cx="530860" cy="259080"/>
    <xdr:sp macro="" textlink="">
      <xdr:nvSpPr>
        <xdr:cNvPr id="242" name="テキスト ボックス 241"/>
        <xdr:cNvSpPr txBox="1"/>
      </xdr:nvSpPr>
      <xdr:spPr>
        <a:xfrm>
          <a:off x="2640965" y="16234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158750</xdr:rowOff>
    </xdr:from>
    <xdr:to>
      <xdr:col>10</xdr:col>
      <xdr:colOff>114300</xdr:colOff>
      <xdr:row>98</xdr:row>
      <xdr:rowOff>66040</xdr:rowOff>
    </xdr:to>
    <xdr:cxnSp macro="">
      <xdr:nvCxnSpPr>
        <xdr:cNvPr id="243" name="直線コネクタ 242"/>
        <xdr:cNvCxnSpPr/>
      </xdr:nvCxnSpPr>
      <xdr:spPr>
        <a:xfrm flipV="1">
          <a:off x="1130300" y="1678940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20955</xdr:rowOff>
    </xdr:from>
    <xdr:to>
      <xdr:col>10</xdr:col>
      <xdr:colOff>165100</xdr:colOff>
      <xdr:row>96</xdr:row>
      <xdr:rowOff>122555</xdr:rowOff>
    </xdr:to>
    <xdr:sp macro="" textlink="">
      <xdr:nvSpPr>
        <xdr:cNvPr id="244" name="フローチャート: 判断 243"/>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139065</xdr:rowOff>
    </xdr:from>
    <xdr:ext cx="530860" cy="259080"/>
    <xdr:sp macro="" textlink="">
      <xdr:nvSpPr>
        <xdr:cNvPr id="245" name="テキスト ボックス 244"/>
        <xdr:cNvSpPr txBox="1"/>
      </xdr:nvSpPr>
      <xdr:spPr>
        <a:xfrm>
          <a:off x="1751965" y="16255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61595</xdr:rowOff>
    </xdr:from>
    <xdr:to>
      <xdr:col>6</xdr:col>
      <xdr:colOff>38100</xdr:colOff>
      <xdr:row>94</xdr:row>
      <xdr:rowOff>163195</xdr:rowOff>
    </xdr:to>
    <xdr:sp macro="" textlink="">
      <xdr:nvSpPr>
        <xdr:cNvPr id="246" name="フローチャート: 判断 245"/>
        <xdr:cNvSpPr/>
      </xdr:nvSpPr>
      <xdr:spPr>
        <a:xfrm>
          <a:off x="1079500" y="161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8255</xdr:rowOff>
    </xdr:from>
    <xdr:ext cx="530860" cy="255270"/>
    <xdr:sp macro="" textlink="">
      <xdr:nvSpPr>
        <xdr:cNvPr id="247" name="テキスト ボックス 246"/>
        <xdr:cNvSpPr txBox="1"/>
      </xdr:nvSpPr>
      <xdr:spPr>
        <a:xfrm>
          <a:off x="862965" y="159531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1270</xdr:rowOff>
    </xdr:from>
    <xdr:to>
      <xdr:col>24</xdr:col>
      <xdr:colOff>114300</xdr:colOff>
      <xdr:row>97</xdr:row>
      <xdr:rowOff>102870</xdr:rowOff>
    </xdr:to>
    <xdr:sp macro="" textlink="">
      <xdr:nvSpPr>
        <xdr:cNvPr id="253" name="楕円 252"/>
        <xdr:cNvSpPr/>
      </xdr:nvSpPr>
      <xdr:spPr>
        <a:xfrm>
          <a:off x="4584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151130</xdr:rowOff>
    </xdr:from>
    <xdr:ext cx="534670" cy="259080"/>
    <xdr:sp macro="" textlink="">
      <xdr:nvSpPr>
        <xdr:cNvPr id="254" name="扶助費該当値テキスト"/>
        <xdr:cNvSpPr txBox="1"/>
      </xdr:nvSpPr>
      <xdr:spPr>
        <a:xfrm>
          <a:off x="46863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40640</xdr:rowOff>
    </xdr:from>
    <xdr:to>
      <xdr:col>20</xdr:col>
      <xdr:colOff>38100</xdr:colOff>
      <xdr:row>97</xdr:row>
      <xdr:rowOff>141605</xdr:rowOff>
    </xdr:to>
    <xdr:sp macro="" textlink="">
      <xdr:nvSpPr>
        <xdr:cNvPr id="255" name="楕円 254"/>
        <xdr:cNvSpPr/>
      </xdr:nvSpPr>
      <xdr:spPr>
        <a:xfrm>
          <a:off x="3746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132715</xdr:rowOff>
    </xdr:from>
    <xdr:ext cx="530860" cy="255270"/>
    <xdr:sp macro="" textlink="">
      <xdr:nvSpPr>
        <xdr:cNvPr id="256" name="テキスト ボックス 255"/>
        <xdr:cNvSpPr txBox="1"/>
      </xdr:nvSpPr>
      <xdr:spPr>
        <a:xfrm>
          <a:off x="3529965" y="167633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47625</xdr:rowOff>
    </xdr:from>
    <xdr:to>
      <xdr:col>15</xdr:col>
      <xdr:colOff>101600</xdr:colOff>
      <xdr:row>97</xdr:row>
      <xdr:rowOff>149225</xdr:rowOff>
    </xdr:to>
    <xdr:sp macro="" textlink="">
      <xdr:nvSpPr>
        <xdr:cNvPr id="257" name="楕円 256"/>
        <xdr:cNvSpPr/>
      </xdr:nvSpPr>
      <xdr:spPr>
        <a:xfrm>
          <a:off x="2857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140335</xdr:rowOff>
    </xdr:from>
    <xdr:ext cx="530860" cy="259080"/>
    <xdr:sp macro="" textlink="">
      <xdr:nvSpPr>
        <xdr:cNvPr id="258" name="テキスト ボックス 257"/>
        <xdr:cNvSpPr txBox="1"/>
      </xdr:nvSpPr>
      <xdr:spPr>
        <a:xfrm>
          <a:off x="2640965" y="16770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107950</xdr:rowOff>
    </xdr:from>
    <xdr:to>
      <xdr:col>10</xdr:col>
      <xdr:colOff>165100</xdr:colOff>
      <xdr:row>98</xdr:row>
      <xdr:rowOff>38100</xdr:rowOff>
    </xdr:to>
    <xdr:sp macro="" textlink="">
      <xdr:nvSpPr>
        <xdr:cNvPr id="259" name="楕円 258"/>
        <xdr:cNvSpPr/>
      </xdr:nvSpPr>
      <xdr:spPr>
        <a:xfrm>
          <a:off x="1968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29210</xdr:rowOff>
    </xdr:from>
    <xdr:ext cx="530860" cy="255270"/>
    <xdr:sp macro="" textlink="">
      <xdr:nvSpPr>
        <xdr:cNvPr id="260" name="テキスト ボックス 259"/>
        <xdr:cNvSpPr txBox="1"/>
      </xdr:nvSpPr>
      <xdr:spPr>
        <a:xfrm>
          <a:off x="1751965" y="168313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15240</xdr:rowOff>
    </xdr:from>
    <xdr:to>
      <xdr:col>6</xdr:col>
      <xdr:colOff>38100</xdr:colOff>
      <xdr:row>98</xdr:row>
      <xdr:rowOff>116840</xdr:rowOff>
    </xdr:to>
    <xdr:sp macro="" textlink="">
      <xdr:nvSpPr>
        <xdr:cNvPr id="261" name="楕円 260"/>
        <xdr:cNvSpPr/>
      </xdr:nvSpPr>
      <xdr:spPr>
        <a:xfrm>
          <a:off x="10795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107950</xdr:rowOff>
    </xdr:from>
    <xdr:ext cx="530860" cy="259080"/>
    <xdr:sp macro="" textlink="">
      <xdr:nvSpPr>
        <xdr:cNvPr id="262" name="テキスト ボックス 261"/>
        <xdr:cNvSpPr txBox="1"/>
      </xdr:nvSpPr>
      <xdr:spPr>
        <a:xfrm>
          <a:off x="862965" y="1691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1" name="テキスト ボックス 270"/>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110" cy="259080"/>
    <xdr:sp macro="" textlink="">
      <xdr:nvSpPr>
        <xdr:cNvPr id="274" name="テキスト ボックス 273"/>
        <xdr:cNvSpPr txBox="1"/>
      </xdr:nvSpPr>
      <xdr:spPr>
        <a:xfrm>
          <a:off x="6355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820" cy="255270"/>
    <xdr:sp macro="" textlink="">
      <xdr:nvSpPr>
        <xdr:cNvPr id="278" name="テキスト ボックス 277"/>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820" cy="259080"/>
    <xdr:sp macro="" textlink="">
      <xdr:nvSpPr>
        <xdr:cNvPr id="280" name="テキスト ボックス 279"/>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820" cy="259080"/>
    <xdr:sp macro="" textlink="">
      <xdr:nvSpPr>
        <xdr:cNvPr id="282" name="テキスト ボックス 281"/>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84" name="テキスト ボックス 283"/>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79375</xdr:rowOff>
    </xdr:from>
    <xdr:to>
      <xdr:col>54</xdr:col>
      <xdr:colOff>189865</xdr:colOff>
      <xdr:row>38</xdr:row>
      <xdr:rowOff>36830</xdr:rowOff>
    </xdr:to>
    <xdr:cxnSp macro="">
      <xdr:nvCxnSpPr>
        <xdr:cNvPr id="286" name="直線コネクタ 285"/>
        <xdr:cNvCxnSpPr/>
      </xdr:nvCxnSpPr>
      <xdr:spPr>
        <a:xfrm flipV="1">
          <a:off x="10475595" y="53943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40640</xdr:rowOff>
    </xdr:from>
    <xdr:ext cx="534670" cy="255270"/>
    <xdr:sp macro="" textlink="">
      <xdr:nvSpPr>
        <xdr:cNvPr id="287" name="補助費等最小値テキスト"/>
        <xdr:cNvSpPr txBox="1"/>
      </xdr:nvSpPr>
      <xdr:spPr>
        <a:xfrm>
          <a:off x="10528300" y="65557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36830</xdr:rowOff>
    </xdr:from>
    <xdr:to>
      <xdr:col>55</xdr:col>
      <xdr:colOff>88900</xdr:colOff>
      <xdr:row>38</xdr:row>
      <xdr:rowOff>36830</xdr:rowOff>
    </xdr:to>
    <xdr:cxnSp macro="">
      <xdr:nvCxnSpPr>
        <xdr:cNvPr id="288" name="直線コネクタ 287"/>
        <xdr:cNvCxnSpPr/>
      </xdr:nvCxnSpPr>
      <xdr:spPr>
        <a:xfrm>
          <a:off x="10388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26035</xdr:rowOff>
    </xdr:from>
    <xdr:ext cx="598805" cy="259080"/>
    <xdr:sp macro="" textlink="">
      <xdr:nvSpPr>
        <xdr:cNvPr id="289" name="補助費等最大値テキスト"/>
        <xdr:cNvSpPr txBox="1"/>
      </xdr:nvSpPr>
      <xdr:spPr>
        <a:xfrm>
          <a:off x="10528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175,448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79375</xdr:rowOff>
    </xdr:from>
    <xdr:to>
      <xdr:col>55</xdr:col>
      <xdr:colOff>88900</xdr:colOff>
      <xdr:row>31</xdr:row>
      <xdr:rowOff>79375</xdr:rowOff>
    </xdr:to>
    <xdr:cxnSp macro="">
      <xdr:nvCxnSpPr>
        <xdr:cNvPr id="290" name="直線コネクタ 289"/>
        <xdr:cNvCxnSpPr/>
      </xdr:nvCxnSpPr>
      <xdr:spPr>
        <a:xfrm>
          <a:off x="10388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83185</xdr:rowOff>
    </xdr:from>
    <xdr:to>
      <xdr:col>55</xdr:col>
      <xdr:colOff>0</xdr:colOff>
      <xdr:row>35</xdr:row>
      <xdr:rowOff>83820</xdr:rowOff>
    </xdr:to>
    <xdr:cxnSp macro="">
      <xdr:nvCxnSpPr>
        <xdr:cNvPr id="291" name="直線コネクタ 290"/>
        <xdr:cNvCxnSpPr/>
      </xdr:nvCxnSpPr>
      <xdr:spPr>
        <a:xfrm flipV="1">
          <a:off x="9639300" y="60839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139065</xdr:rowOff>
    </xdr:from>
    <xdr:ext cx="534670" cy="259080"/>
    <xdr:sp macro="" textlink="">
      <xdr:nvSpPr>
        <xdr:cNvPr id="292" name="補助費等平均値テキスト"/>
        <xdr:cNvSpPr txBox="1"/>
      </xdr:nvSpPr>
      <xdr:spPr>
        <a:xfrm>
          <a:off x="10528300" y="6139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160655</xdr:rowOff>
    </xdr:from>
    <xdr:to>
      <xdr:col>55</xdr:col>
      <xdr:colOff>50800</xdr:colOff>
      <xdr:row>36</xdr:row>
      <xdr:rowOff>90805</xdr:rowOff>
    </xdr:to>
    <xdr:sp macro="" textlink="">
      <xdr:nvSpPr>
        <xdr:cNvPr id="293" name="フローチャート: 判断 292"/>
        <xdr:cNvSpPr/>
      </xdr:nvSpPr>
      <xdr:spPr>
        <a:xfrm>
          <a:off x="10426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83820</xdr:rowOff>
    </xdr:from>
    <xdr:to>
      <xdr:col>50</xdr:col>
      <xdr:colOff>114300</xdr:colOff>
      <xdr:row>36</xdr:row>
      <xdr:rowOff>58420</xdr:rowOff>
    </xdr:to>
    <xdr:cxnSp macro="">
      <xdr:nvCxnSpPr>
        <xdr:cNvPr id="294" name="直線コネクタ 293"/>
        <xdr:cNvCxnSpPr/>
      </xdr:nvCxnSpPr>
      <xdr:spPr>
        <a:xfrm flipV="1">
          <a:off x="8750300" y="608457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36830</xdr:rowOff>
    </xdr:from>
    <xdr:to>
      <xdr:col>50</xdr:col>
      <xdr:colOff>165100</xdr:colOff>
      <xdr:row>36</xdr:row>
      <xdr:rowOff>138430</xdr:rowOff>
    </xdr:to>
    <xdr:sp macro="" textlink="">
      <xdr:nvSpPr>
        <xdr:cNvPr id="295" name="フローチャート: 判断 294"/>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129540</xdr:rowOff>
    </xdr:from>
    <xdr:ext cx="530860" cy="259080"/>
    <xdr:sp macro="" textlink="">
      <xdr:nvSpPr>
        <xdr:cNvPr id="296" name="テキスト ボックス 295"/>
        <xdr:cNvSpPr txBox="1"/>
      </xdr:nvSpPr>
      <xdr:spPr>
        <a:xfrm>
          <a:off x="9371965" y="63017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58420</xdr:rowOff>
    </xdr:from>
    <xdr:to>
      <xdr:col>45</xdr:col>
      <xdr:colOff>177800</xdr:colOff>
      <xdr:row>37</xdr:row>
      <xdr:rowOff>13970</xdr:rowOff>
    </xdr:to>
    <xdr:cxnSp macro="">
      <xdr:nvCxnSpPr>
        <xdr:cNvPr id="297" name="直線コネクタ 296"/>
        <xdr:cNvCxnSpPr/>
      </xdr:nvCxnSpPr>
      <xdr:spPr>
        <a:xfrm flipV="1">
          <a:off x="7861300" y="623062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59055</xdr:rowOff>
    </xdr:from>
    <xdr:to>
      <xdr:col>46</xdr:col>
      <xdr:colOff>38100</xdr:colOff>
      <xdr:row>36</xdr:row>
      <xdr:rowOff>160655</xdr:rowOff>
    </xdr:to>
    <xdr:sp macro="" textlink="">
      <xdr:nvSpPr>
        <xdr:cNvPr id="298" name="フローチャート: 判断 297"/>
        <xdr:cNvSpPr/>
      </xdr:nvSpPr>
      <xdr:spPr>
        <a:xfrm>
          <a:off x="8699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151765</xdr:rowOff>
    </xdr:from>
    <xdr:ext cx="530860" cy="259080"/>
    <xdr:sp macro="" textlink="">
      <xdr:nvSpPr>
        <xdr:cNvPr id="299" name="テキスト ボックス 298"/>
        <xdr:cNvSpPr txBox="1"/>
      </xdr:nvSpPr>
      <xdr:spPr>
        <a:xfrm>
          <a:off x="8482965" y="6323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13970</xdr:rowOff>
    </xdr:from>
    <xdr:to>
      <xdr:col>41</xdr:col>
      <xdr:colOff>50800</xdr:colOff>
      <xdr:row>37</xdr:row>
      <xdr:rowOff>48260</xdr:rowOff>
    </xdr:to>
    <xdr:cxnSp macro="">
      <xdr:nvCxnSpPr>
        <xdr:cNvPr id="300" name="直線コネクタ 299"/>
        <xdr:cNvCxnSpPr/>
      </xdr:nvCxnSpPr>
      <xdr:spPr>
        <a:xfrm flipV="1">
          <a:off x="6972300" y="6357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66040</xdr:rowOff>
    </xdr:from>
    <xdr:to>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12700</xdr:rowOff>
    </xdr:from>
    <xdr:ext cx="530860" cy="259080"/>
    <xdr:sp macro="" textlink="">
      <xdr:nvSpPr>
        <xdr:cNvPr id="302" name="テキスト ボックス 301"/>
        <xdr:cNvSpPr txBox="1"/>
      </xdr:nvSpPr>
      <xdr:spPr>
        <a:xfrm>
          <a:off x="7593965" y="6013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21590</xdr:rowOff>
    </xdr:from>
    <xdr:to>
      <xdr:col>36</xdr:col>
      <xdr:colOff>165100</xdr:colOff>
      <xdr:row>36</xdr:row>
      <xdr:rowOff>123190</xdr:rowOff>
    </xdr:to>
    <xdr:sp macro="" textlink="">
      <xdr:nvSpPr>
        <xdr:cNvPr id="303" name="フローチャート: 判断 302"/>
        <xdr:cNvSpPr/>
      </xdr:nvSpPr>
      <xdr:spPr>
        <a:xfrm>
          <a:off x="6921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139700</xdr:rowOff>
    </xdr:from>
    <xdr:ext cx="530860" cy="259080"/>
    <xdr:sp macro="" textlink="">
      <xdr:nvSpPr>
        <xdr:cNvPr id="304" name="テキスト ボックス 303"/>
        <xdr:cNvSpPr txBox="1"/>
      </xdr:nvSpPr>
      <xdr:spPr>
        <a:xfrm>
          <a:off x="6704965" y="5969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32385</xdr:rowOff>
    </xdr:from>
    <xdr:to>
      <xdr:col>55</xdr:col>
      <xdr:colOff>50800</xdr:colOff>
      <xdr:row>35</xdr:row>
      <xdr:rowOff>133985</xdr:rowOff>
    </xdr:to>
    <xdr:sp macro="" textlink="">
      <xdr:nvSpPr>
        <xdr:cNvPr id="310" name="楕円 309"/>
        <xdr:cNvSpPr/>
      </xdr:nvSpPr>
      <xdr:spPr>
        <a:xfrm>
          <a:off x="104267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55245</xdr:rowOff>
    </xdr:from>
    <xdr:ext cx="534670" cy="255270"/>
    <xdr:sp macro="" textlink="">
      <xdr:nvSpPr>
        <xdr:cNvPr id="311" name="補助費等該当値テキスト"/>
        <xdr:cNvSpPr txBox="1"/>
      </xdr:nvSpPr>
      <xdr:spPr>
        <a:xfrm>
          <a:off x="10528300" y="58845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33020</xdr:rowOff>
    </xdr:from>
    <xdr:to>
      <xdr:col>50</xdr:col>
      <xdr:colOff>165100</xdr:colOff>
      <xdr:row>35</xdr:row>
      <xdr:rowOff>134620</xdr:rowOff>
    </xdr:to>
    <xdr:sp macro="" textlink="">
      <xdr:nvSpPr>
        <xdr:cNvPr id="312" name="楕円 311"/>
        <xdr:cNvSpPr/>
      </xdr:nvSpPr>
      <xdr:spPr>
        <a:xfrm>
          <a:off x="9588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151130</xdr:rowOff>
    </xdr:from>
    <xdr:ext cx="530860" cy="259080"/>
    <xdr:sp macro="" textlink="">
      <xdr:nvSpPr>
        <xdr:cNvPr id="313" name="テキスト ボックス 312"/>
        <xdr:cNvSpPr txBox="1"/>
      </xdr:nvSpPr>
      <xdr:spPr>
        <a:xfrm>
          <a:off x="9371965" y="5808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7620</xdr:rowOff>
    </xdr:from>
    <xdr:to>
      <xdr:col>46</xdr:col>
      <xdr:colOff>38100</xdr:colOff>
      <xdr:row>36</xdr:row>
      <xdr:rowOff>109220</xdr:rowOff>
    </xdr:to>
    <xdr:sp macro="" textlink="">
      <xdr:nvSpPr>
        <xdr:cNvPr id="314" name="楕円 313"/>
        <xdr:cNvSpPr/>
      </xdr:nvSpPr>
      <xdr:spPr>
        <a:xfrm>
          <a:off x="8699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125730</xdr:rowOff>
    </xdr:from>
    <xdr:ext cx="530860" cy="259080"/>
    <xdr:sp macro="" textlink="">
      <xdr:nvSpPr>
        <xdr:cNvPr id="315" name="テキスト ボックス 314"/>
        <xdr:cNvSpPr txBox="1"/>
      </xdr:nvSpPr>
      <xdr:spPr>
        <a:xfrm>
          <a:off x="8482965" y="5955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134620</xdr:rowOff>
    </xdr:from>
    <xdr:to>
      <xdr:col>41</xdr:col>
      <xdr:colOff>101600</xdr:colOff>
      <xdr:row>37</xdr:row>
      <xdr:rowOff>64770</xdr:rowOff>
    </xdr:to>
    <xdr:sp macro="" textlink="">
      <xdr:nvSpPr>
        <xdr:cNvPr id="316" name="楕円 315"/>
        <xdr:cNvSpPr/>
      </xdr:nvSpPr>
      <xdr:spPr>
        <a:xfrm>
          <a:off x="7810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55880</xdr:rowOff>
    </xdr:from>
    <xdr:ext cx="530860" cy="259080"/>
    <xdr:sp macro="" textlink="">
      <xdr:nvSpPr>
        <xdr:cNvPr id="317" name="テキスト ボックス 316"/>
        <xdr:cNvSpPr txBox="1"/>
      </xdr:nvSpPr>
      <xdr:spPr>
        <a:xfrm>
          <a:off x="7593965" y="63995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168910</xdr:rowOff>
    </xdr:from>
    <xdr:to>
      <xdr:col>36</xdr:col>
      <xdr:colOff>165100</xdr:colOff>
      <xdr:row>37</xdr:row>
      <xdr:rowOff>99060</xdr:rowOff>
    </xdr:to>
    <xdr:sp macro="" textlink="">
      <xdr:nvSpPr>
        <xdr:cNvPr id="318" name="楕円 317"/>
        <xdr:cNvSpPr/>
      </xdr:nvSpPr>
      <xdr:spPr>
        <a:xfrm>
          <a:off x="692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90170</xdr:rowOff>
    </xdr:from>
    <xdr:ext cx="530860" cy="259080"/>
    <xdr:sp macro="" textlink="">
      <xdr:nvSpPr>
        <xdr:cNvPr id="319" name="テキスト ボックス 318"/>
        <xdr:cNvSpPr txBox="1"/>
      </xdr:nvSpPr>
      <xdr:spPr>
        <a:xfrm>
          <a:off x="6704965" y="6433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8" name="テキスト ボックス 327"/>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110" cy="255270"/>
    <xdr:sp macro="" textlink="">
      <xdr:nvSpPr>
        <xdr:cNvPr id="331" name="テキスト ボックス 330"/>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820" cy="255270"/>
    <xdr:sp macro="" textlink="">
      <xdr:nvSpPr>
        <xdr:cNvPr id="333" name="テキスト ボックス 332"/>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820" cy="255270"/>
    <xdr:sp macro="" textlink="">
      <xdr:nvSpPr>
        <xdr:cNvPr id="335" name="テキスト ボックス 334"/>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820" cy="255270"/>
    <xdr:sp macro="" textlink="">
      <xdr:nvSpPr>
        <xdr:cNvPr id="337" name="テキスト ボックス 336"/>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39" name="テキスト ボックス 338"/>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109220</xdr:rowOff>
    </xdr:from>
    <xdr:to>
      <xdr:col>54</xdr:col>
      <xdr:colOff>189865</xdr:colOff>
      <xdr:row>58</xdr:row>
      <xdr:rowOff>114300</xdr:rowOff>
    </xdr:to>
    <xdr:cxnSp macro="">
      <xdr:nvCxnSpPr>
        <xdr:cNvPr id="341" name="直線コネクタ 340"/>
        <xdr:cNvCxnSpPr/>
      </xdr:nvCxnSpPr>
      <xdr:spPr>
        <a:xfrm flipV="1">
          <a:off x="10475595" y="885317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118110</xdr:rowOff>
    </xdr:from>
    <xdr:ext cx="534670" cy="259080"/>
    <xdr:sp macro="" textlink="">
      <xdr:nvSpPr>
        <xdr:cNvPr id="342" name="普通建設事業費最小値テキスト"/>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114300</xdr:rowOff>
    </xdr:from>
    <xdr:to>
      <xdr:col>55</xdr:col>
      <xdr:colOff>88900</xdr:colOff>
      <xdr:row>58</xdr:row>
      <xdr:rowOff>114300</xdr:rowOff>
    </xdr:to>
    <xdr:cxnSp macro="">
      <xdr:nvCxnSpPr>
        <xdr:cNvPr id="343" name="直線コネクタ 342"/>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55880</xdr:rowOff>
    </xdr:from>
    <xdr:ext cx="598805" cy="259080"/>
    <xdr:sp macro="" textlink="">
      <xdr:nvSpPr>
        <xdr:cNvPr id="344" name="普通建設事業費最大値テキスト"/>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538,280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109220</xdr:rowOff>
    </xdr:from>
    <xdr:to>
      <xdr:col>55</xdr:col>
      <xdr:colOff>88900</xdr:colOff>
      <xdr:row>51</xdr:row>
      <xdr:rowOff>109220</xdr:rowOff>
    </xdr:to>
    <xdr:cxnSp macro="">
      <xdr:nvCxnSpPr>
        <xdr:cNvPr id="345" name="直線コネクタ 344"/>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68580</xdr:rowOff>
    </xdr:from>
    <xdr:to>
      <xdr:col>55</xdr:col>
      <xdr:colOff>0</xdr:colOff>
      <xdr:row>58</xdr:row>
      <xdr:rowOff>70485</xdr:rowOff>
    </xdr:to>
    <xdr:cxnSp macro="">
      <xdr:nvCxnSpPr>
        <xdr:cNvPr id="346" name="直線コネクタ 345"/>
        <xdr:cNvCxnSpPr/>
      </xdr:nvCxnSpPr>
      <xdr:spPr>
        <a:xfrm flipV="1">
          <a:off x="9639300" y="100126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113030</xdr:rowOff>
    </xdr:from>
    <xdr:ext cx="534670" cy="259080"/>
    <xdr:sp macro="" textlink="">
      <xdr:nvSpPr>
        <xdr:cNvPr id="347" name="普通建設事業費平均値テキスト"/>
        <xdr:cNvSpPr txBox="1"/>
      </xdr:nvSpPr>
      <xdr:spPr>
        <a:xfrm>
          <a:off x="10528300" y="9714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90170</xdr:rowOff>
    </xdr:from>
    <xdr:to>
      <xdr:col>55</xdr:col>
      <xdr:colOff>50800</xdr:colOff>
      <xdr:row>58</xdr:row>
      <xdr:rowOff>20320</xdr:rowOff>
    </xdr:to>
    <xdr:sp macro="" textlink="">
      <xdr:nvSpPr>
        <xdr:cNvPr id="348" name="フローチャート: 判断 347"/>
        <xdr:cNvSpPr/>
      </xdr:nvSpPr>
      <xdr:spPr>
        <a:xfrm>
          <a:off x="10426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29845</xdr:rowOff>
    </xdr:from>
    <xdr:to>
      <xdr:col>50</xdr:col>
      <xdr:colOff>114300</xdr:colOff>
      <xdr:row>58</xdr:row>
      <xdr:rowOff>70485</xdr:rowOff>
    </xdr:to>
    <xdr:cxnSp macro="">
      <xdr:nvCxnSpPr>
        <xdr:cNvPr id="349" name="直線コネクタ 348"/>
        <xdr:cNvCxnSpPr/>
      </xdr:nvCxnSpPr>
      <xdr:spPr>
        <a:xfrm>
          <a:off x="8750300" y="99739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100965</xdr:rowOff>
    </xdr:from>
    <xdr:to>
      <xdr:col>50</xdr:col>
      <xdr:colOff>165100</xdr:colOff>
      <xdr:row>58</xdr:row>
      <xdr:rowOff>31115</xdr:rowOff>
    </xdr:to>
    <xdr:sp macro="" textlink="">
      <xdr:nvSpPr>
        <xdr:cNvPr id="350" name="フローチャート: 判断 349"/>
        <xdr:cNvSpPr/>
      </xdr:nvSpPr>
      <xdr:spPr>
        <a:xfrm>
          <a:off x="9588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47625</xdr:rowOff>
    </xdr:from>
    <xdr:ext cx="530860" cy="259080"/>
    <xdr:sp macro="" textlink="">
      <xdr:nvSpPr>
        <xdr:cNvPr id="351" name="テキスト ボックス 350"/>
        <xdr:cNvSpPr txBox="1"/>
      </xdr:nvSpPr>
      <xdr:spPr>
        <a:xfrm>
          <a:off x="9371965" y="9648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123190</xdr:rowOff>
    </xdr:from>
    <xdr:to>
      <xdr:col>45</xdr:col>
      <xdr:colOff>177800</xdr:colOff>
      <xdr:row>58</xdr:row>
      <xdr:rowOff>29845</xdr:rowOff>
    </xdr:to>
    <xdr:cxnSp macro="">
      <xdr:nvCxnSpPr>
        <xdr:cNvPr id="352" name="直線コネクタ 351"/>
        <xdr:cNvCxnSpPr/>
      </xdr:nvCxnSpPr>
      <xdr:spPr>
        <a:xfrm>
          <a:off x="7861300" y="98958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104140</xdr:rowOff>
    </xdr:from>
    <xdr:to>
      <xdr:col>46</xdr:col>
      <xdr:colOff>38100</xdr:colOff>
      <xdr:row>58</xdr:row>
      <xdr:rowOff>34290</xdr:rowOff>
    </xdr:to>
    <xdr:sp macro="" textlink="">
      <xdr:nvSpPr>
        <xdr:cNvPr id="353" name="フローチャート: 判断 352"/>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50800</xdr:rowOff>
    </xdr:from>
    <xdr:ext cx="530860" cy="259080"/>
    <xdr:sp macro="" textlink="">
      <xdr:nvSpPr>
        <xdr:cNvPr id="354" name="テキスト ボックス 353"/>
        <xdr:cNvSpPr txBox="1"/>
      </xdr:nvSpPr>
      <xdr:spPr>
        <a:xfrm>
          <a:off x="8482965" y="9652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123190</xdr:rowOff>
    </xdr:from>
    <xdr:to>
      <xdr:col>41</xdr:col>
      <xdr:colOff>50800</xdr:colOff>
      <xdr:row>57</xdr:row>
      <xdr:rowOff>146685</xdr:rowOff>
    </xdr:to>
    <xdr:cxnSp macro="">
      <xdr:nvCxnSpPr>
        <xdr:cNvPr id="355" name="直線コネクタ 354"/>
        <xdr:cNvCxnSpPr/>
      </xdr:nvCxnSpPr>
      <xdr:spPr>
        <a:xfrm flipV="1">
          <a:off x="6972300" y="98958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109855</xdr:rowOff>
    </xdr:from>
    <xdr:to>
      <xdr:col>41</xdr:col>
      <xdr:colOff>101600</xdr:colOff>
      <xdr:row>58</xdr:row>
      <xdr:rowOff>40640</xdr:rowOff>
    </xdr:to>
    <xdr:sp macro="" textlink="">
      <xdr:nvSpPr>
        <xdr:cNvPr id="356" name="フローチャート: 判断 355"/>
        <xdr:cNvSpPr/>
      </xdr:nvSpPr>
      <xdr:spPr>
        <a:xfrm>
          <a:off x="7810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31115</xdr:rowOff>
    </xdr:from>
    <xdr:ext cx="530860" cy="255270"/>
    <xdr:sp macro="" textlink="">
      <xdr:nvSpPr>
        <xdr:cNvPr id="357" name="テキスト ボックス 356"/>
        <xdr:cNvSpPr txBox="1"/>
      </xdr:nvSpPr>
      <xdr:spPr>
        <a:xfrm>
          <a:off x="7593965" y="99752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64770</xdr:rowOff>
    </xdr:from>
    <xdr:to>
      <xdr:col>36</xdr:col>
      <xdr:colOff>165100</xdr:colOff>
      <xdr:row>57</xdr:row>
      <xdr:rowOff>166370</xdr:rowOff>
    </xdr:to>
    <xdr:sp macro="" textlink="">
      <xdr:nvSpPr>
        <xdr:cNvPr id="358" name="フローチャート: 判断 357"/>
        <xdr:cNvSpPr/>
      </xdr:nvSpPr>
      <xdr:spPr>
        <a:xfrm>
          <a:off x="6921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11430</xdr:rowOff>
    </xdr:from>
    <xdr:ext cx="530860" cy="259080"/>
    <xdr:sp macro="" textlink="">
      <xdr:nvSpPr>
        <xdr:cNvPr id="359" name="テキスト ボックス 358"/>
        <xdr:cNvSpPr txBox="1"/>
      </xdr:nvSpPr>
      <xdr:spPr>
        <a:xfrm>
          <a:off x="6704965" y="9612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17780</xdr:rowOff>
    </xdr:from>
    <xdr:to>
      <xdr:col>55</xdr:col>
      <xdr:colOff>50800</xdr:colOff>
      <xdr:row>58</xdr:row>
      <xdr:rowOff>119380</xdr:rowOff>
    </xdr:to>
    <xdr:sp macro="" textlink="">
      <xdr:nvSpPr>
        <xdr:cNvPr id="365" name="楕円 364"/>
        <xdr:cNvSpPr/>
      </xdr:nvSpPr>
      <xdr:spPr>
        <a:xfrm>
          <a:off x="10426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104140</xdr:rowOff>
    </xdr:from>
    <xdr:ext cx="534670" cy="259080"/>
    <xdr:sp macro="" textlink="">
      <xdr:nvSpPr>
        <xdr:cNvPr id="366" name="普通建設事業費該当値テキスト"/>
        <xdr:cNvSpPr txBox="1"/>
      </xdr:nvSpPr>
      <xdr:spPr>
        <a:xfrm>
          <a:off x="10528300" y="9876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19685</xdr:rowOff>
    </xdr:from>
    <xdr:to>
      <xdr:col>50</xdr:col>
      <xdr:colOff>165100</xdr:colOff>
      <xdr:row>58</xdr:row>
      <xdr:rowOff>121285</xdr:rowOff>
    </xdr:to>
    <xdr:sp macro="" textlink="">
      <xdr:nvSpPr>
        <xdr:cNvPr id="367" name="楕円 366"/>
        <xdr:cNvSpPr/>
      </xdr:nvSpPr>
      <xdr:spPr>
        <a:xfrm>
          <a:off x="958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112395</xdr:rowOff>
    </xdr:from>
    <xdr:ext cx="530860" cy="255270"/>
    <xdr:sp macro="" textlink="">
      <xdr:nvSpPr>
        <xdr:cNvPr id="368" name="テキスト ボックス 367"/>
        <xdr:cNvSpPr txBox="1"/>
      </xdr:nvSpPr>
      <xdr:spPr>
        <a:xfrm>
          <a:off x="9371965" y="10056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150495</xdr:rowOff>
    </xdr:from>
    <xdr:to>
      <xdr:col>46</xdr:col>
      <xdr:colOff>38100</xdr:colOff>
      <xdr:row>58</xdr:row>
      <xdr:rowOff>80645</xdr:rowOff>
    </xdr:to>
    <xdr:sp macro="" textlink="">
      <xdr:nvSpPr>
        <xdr:cNvPr id="369" name="楕円 368"/>
        <xdr:cNvSpPr/>
      </xdr:nvSpPr>
      <xdr:spPr>
        <a:xfrm>
          <a:off x="8699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71755</xdr:rowOff>
    </xdr:from>
    <xdr:ext cx="530860" cy="259080"/>
    <xdr:sp macro="" textlink="">
      <xdr:nvSpPr>
        <xdr:cNvPr id="370" name="テキスト ボックス 369"/>
        <xdr:cNvSpPr txBox="1"/>
      </xdr:nvSpPr>
      <xdr:spPr>
        <a:xfrm>
          <a:off x="8482965" y="10015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72390</xdr:rowOff>
    </xdr:from>
    <xdr:to>
      <xdr:col>41</xdr:col>
      <xdr:colOff>101600</xdr:colOff>
      <xdr:row>58</xdr:row>
      <xdr:rowOff>2540</xdr:rowOff>
    </xdr:to>
    <xdr:sp macro="" textlink="">
      <xdr:nvSpPr>
        <xdr:cNvPr id="371" name="楕円 370"/>
        <xdr:cNvSpPr/>
      </xdr:nvSpPr>
      <xdr:spPr>
        <a:xfrm>
          <a:off x="7810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19050</xdr:rowOff>
    </xdr:from>
    <xdr:ext cx="530860" cy="255270"/>
    <xdr:sp macro="" textlink="">
      <xdr:nvSpPr>
        <xdr:cNvPr id="372" name="テキスト ボックス 371"/>
        <xdr:cNvSpPr txBox="1"/>
      </xdr:nvSpPr>
      <xdr:spPr>
        <a:xfrm>
          <a:off x="7593965" y="96202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95885</xdr:rowOff>
    </xdr:from>
    <xdr:to>
      <xdr:col>36</xdr:col>
      <xdr:colOff>165100</xdr:colOff>
      <xdr:row>58</xdr:row>
      <xdr:rowOff>26035</xdr:rowOff>
    </xdr:to>
    <xdr:sp macro="" textlink="">
      <xdr:nvSpPr>
        <xdr:cNvPr id="373" name="楕円 372"/>
        <xdr:cNvSpPr/>
      </xdr:nvSpPr>
      <xdr:spPr>
        <a:xfrm>
          <a:off x="6921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17780</xdr:rowOff>
    </xdr:from>
    <xdr:ext cx="530860" cy="255270"/>
    <xdr:sp macro="" textlink="">
      <xdr:nvSpPr>
        <xdr:cNvPr id="374" name="テキスト ボックス 373"/>
        <xdr:cNvSpPr txBox="1"/>
      </xdr:nvSpPr>
      <xdr:spPr>
        <a:xfrm>
          <a:off x="6704965" y="99618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3" name="テキスト ボックス 382"/>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86" name="テキスト ボックス 385"/>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1820" cy="259080"/>
    <xdr:sp macro="" textlink="">
      <xdr:nvSpPr>
        <xdr:cNvPr id="388" name="テキスト ボックス 387"/>
        <xdr:cNvSpPr txBox="1"/>
      </xdr:nvSpPr>
      <xdr:spPr>
        <a:xfrm>
          <a:off x="6008370" y="1306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820" cy="255270"/>
    <xdr:sp macro="" textlink="">
      <xdr:nvSpPr>
        <xdr:cNvPr id="390" name="テキスト ボックス 389"/>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820" cy="259080"/>
    <xdr:sp macro="" textlink="">
      <xdr:nvSpPr>
        <xdr:cNvPr id="392" name="テキスト ボックス 391"/>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820" cy="259080"/>
    <xdr:sp macro="" textlink="">
      <xdr:nvSpPr>
        <xdr:cNvPr id="394" name="テキスト ボックス 393"/>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396" name="テキスト ボックス 395"/>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144780</xdr:rowOff>
    </xdr:from>
    <xdr:to>
      <xdr:col>54</xdr:col>
      <xdr:colOff>189865</xdr:colOff>
      <xdr:row>79</xdr:row>
      <xdr:rowOff>44450</xdr:rowOff>
    </xdr:to>
    <xdr:cxnSp macro="">
      <xdr:nvCxnSpPr>
        <xdr:cNvPr id="398" name="直線コネクタ 397"/>
        <xdr:cNvCxnSpPr/>
      </xdr:nvCxnSpPr>
      <xdr:spPr>
        <a:xfrm flipV="1">
          <a:off x="10475595" y="11974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91440</xdr:rowOff>
    </xdr:from>
    <xdr:ext cx="598805" cy="259080"/>
    <xdr:sp macro="" textlink="">
      <xdr:nvSpPr>
        <xdr:cNvPr id="401" name="普通建設事業費 （ うち新規整備　）最大値テキスト"/>
        <xdr:cNvSpPr txBox="1"/>
      </xdr:nvSpPr>
      <xdr:spPr>
        <a:xfrm>
          <a:off x="10528300" y="1175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423,610</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144780</xdr:rowOff>
    </xdr:from>
    <xdr:to>
      <xdr:col>55</xdr:col>
      <xdr:colOff>88900</xdr:colOff>
      <xdr:row>69</xdr:row>
      <xdr:rowOff>144780</xdr:rowOff>
    </xdr:to>
    <xdr:cxnSp macro="">
      <xdr:nvCxnSpPr>
        <xdr:cNvPr id="402" name="直線コネクタ 401"/>
        <xdr:cNvCxnSpPr/>
      </xdr:nvCxnSpPr>
      <xdr:spPr>
        <a:xfrm>
          <a:off x="10388600" y="1197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21590</xdr:rowOff>
    </xdr:from>
    <xdr:to>
      <xdr:col>55</xdr:col>
      <xdr:colOff>0</xdr:colOff>
      <xdr:row>79</xdr:row>
      <xdr:rowOff>39370</xdr:rowOff>
    </xdr:to>
    <xdr:cxnSp macro="">
      <xdr:nvCxnSpPr>
        <xdr:cNvPr id="403" name="直線コネクタ 402"/>
        <xdr:cNvCxnSpPr/>
      </xdr:nvCxnSpPr>
      <xdr:spPr>
        <a:xfrm flipV="1">
          <a:off x="9639300" y="135661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109220</xdr:rowOff>
    </xdr:from>
    <xdr:ext cx="534670" cy="255270"/>
    <xdr:sp macro="" textlink="">
      <xdr:nvSpPr>
        <xdr:cNvPr id="404" name="普通建設事業費 （ うち新規整備　）平均値テキスト"/>
        <xdr:cNvSpPr txBox="1"/>
      </xdr:nvSpPr>
      <xdr:spPr>
        <a:xfrm>
          <a:off x="10528300" y="133108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86360</xdr:rowOff>
    </xdr:from>
    <xdr:to>
      <xdr:col>55</xdr:col>
      <xdr:colOff>50800</xdr:colOff>
      <xdr:row>79</xdr:row>
      <xdr:rowOff>15875</xdr:rowOff>
    </xdr:to>
    <xdr:sp macro="" textlink="">
      <xdr:nvSpPr>
        <xdr:cNvPr id="405" name="フローチャート: 判断 404"/>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39370</xdr:rowOff>
    </xdr:from>
    <xdr:to>
      <xdr:col>50</xdr:col>
      <xdr:colOff>114300</xdr:colOff>
      <xdr:row>79</xdr:row>
      <xdr:rowOff>43180</xdr:rowOff>
    </xdr:to>
    <xdr:cxnSp macro="">
      <xdr:nvCxnSpPr>
        <xdr:cNvPr id="406" name="直線コネクタ 405"/>
        <xdr:cNvCxnSpPr/>
      </xdr:nvCxnSpPr>
      <xdr:spPr>
        <a:xfrm flipV="1">
          <a:off x="8750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86995</xdr:rowOff>
    </xdr:from>
    <xdr:to>
      <xdr:col>50</xdr:col>
      <xdr:colOff>165100</xdr:colOff>
      <xdr:row>79</xdr:row>
      <xdr:rowOff>17780</xdr:rowOff>
    </xdr:to>
    <xdr:sp macro="" textlink="">
      <xdr:nvSpPr>
        <xdr:cNvPr id="407" name="フローチャート: 判断 406"/>
        <xdr:cNvSpPr/>
      </xdr:nvSpPr>
      <xdr:spPr>
        <a:xfrm>
          <a:off x="9588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33655</xdr:rowOff>
    </xdr:from>
    <xdr:ext cx="530860" cy="258445"/>
    <xdr:sp macro="" textlink="">
      <xdr:nvSpPr>
        <xdr:cNvPr id="408" name="テキスト ボックス 407"/>
        <xdr:cNvSpPr txBox="1"/>
      </xdr:nvSpPr>
      <xdr:spPr>
        <a:xfrm>
          <a:off x="9371965" y="132353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41275</xdr:rowOff>
    </xdr:from>
    <xdr:to>
      <xdr:col>45</xdr:col>
      <xdr:colOff>177800</xdr:colOff>
      <xdr:row>79</xdr:row>
      <xdr:rowOff>43180</xdr:rowOff>
    </xdr:to>
    <xdr:cxnSp macro="">
      <xdr:nvCxnSpPr>
        <xdr:cNvPr id="409" name="直線コネクタ 408"/>
        <xdr:cNvCxnSpPr/>
      </xdr:nvCxnSpPr>
      <xdr:spPr>
        <a:xfrm>
          <a:off x="7861300" y="13585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73660</xdr:rowOff>
    </xdr:from>
    <xdr:to>
      <xdr:col>46</xdr:col>
      <xdr:colOff>38100</xdr:colOff>
      <xdr:row>79</xdr:row>
      <xdr:rowOff>3810</xdr:rowOff>
    </xdr:to>
    <xdr:sp macro="" textlink="">
      <xdr:nvSpPr>
        <xdr:cNvPr id="410" name="フローチャート: 判断 409"/>
        <xdr:cNvSpPr/>
      </xdr:nvSpPr>
      <xdr:spPr>
        <a:xfrm>
          <a:off x="869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20320</xdr:rowOff>
    </xdr:from>
    <xdr:ext cx="530860" cy="255270"/>
    <xdr:sp macro="" textlink="">
      <xdr:nvSpPr>
        <xdr:cNvPr id="411" name="テキスト ボックス 410"/>
        <xdr:cNvSpPr txBox="1"/>
      </xdr:nvSpPr>
      <xdr:spPr>
        <a:xfrm>
          <a:off x="8482965" y="132219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139065</xdr:rowOff>
    </xdr:from>
    <xdr:to>
      <xdr:col>41</xdr:col>
      <xdr:colOff>50800</xdr:colOff>
      <xdr:row>79</xdr:row>
      <xdr:rowOff>41275</xdr:rowOff>
    </xdr:to>
    <xdr:cxnSp macro="">
      <xdr:nvCxnSpPr>
        <xdr:cNvPr id="412" name="直線コネクタ 411"/>
        <xdr:cNvCxnSpPr/>
      </xdr:nvCxnSpPr>
      <xdr:spPr>
        <a:xfrm>
          <a:off x="6972300" y="1351216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82550</xdr:rowOff>
    </xdr:from>
    <xdr:to>
      <xdr:col>41</xdr:col>
      <xdr:colOff>101600</xdr:colOff>
      <xdr:row>79</xdr:row>
      <xdr:rowOff>12700</xdr:rowOff>
    </xdr:to>
    <xdr:sp macro="" textlink="">
      <xdr:nvSpPr>
        <xdr:cNvPr id="413" name="フローチャート: 判断 412"/>
        <xdr:cNvSpPr/>
      </xdr:nvSpPr>
      <xdr:spPr>
        <a:xfrm>
          <a:off x="781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29210</xdr:rowOff>
    </xdr:from>
    <xdr:ext cx="530860" cy="255270"/>
    <xdr:sp macro="" textlink="">
      <xdr:nvSpPr>
        <xdr:cNvPr id="414" name="テキスト ボックス 413"/>
        <xdr:cNvSpPr txBox="1"/>
      </xdr:nvSpPr>
      <xdr:spPr>
        <a:xfrm>
          <a:off x="7593965" y="13230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10795</xdr:rowOff>
    </xdr:from>
    <xdr:to>
      <xdr:col>36</xdr:col>
      <xdr:colOff>165100</xdr:colOff>
      <xdr:row>78</xdr:row>
      <xdr:rowOff>112395</xdr:rowOff>
    </xdr:to>
    <xdr:sp macro="" textlink="">
      <xdr:nvSpPr>
        <xdr:cNvPr id="415" name="フローチャート: 判断 414"/>
        <xdr:cNvSpPr/>
      </xdr:nvSpPr>
      <xdr:spPr>
        <a:xfrm>
          <a:off x="6921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128905</xdr:rowOff>
    </xdr:from>
    <xdr:ext cx="530860" cy="259080"/>
    <xdr:sp macro="" textlink="">
      <xdr:nvSpPr>
        <xdr:cNvPr id="416" name="テキスト ボックス 415"/>
        <xdr:cNvSpPr txBox="1"/>
      </xdr:nvSpPr>
      <xdr:spPr>
        <a:xfrm>
          <a:off x="6704965" y="13159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142240</xdr:rowOff>
    </xdr:from>
    <xdr:to>
      <xdr:col>55</xdr:col>
      <xdr:colOff>50800</xdr:colOff>
      <xdr:row>79</xdr:row>
      <xdr:rowOff>72390</xdr:rowOff>
    </xdr:to>
    <xdr:sp macro="" textlink="">
      <xdr:nvSpPr>
        <xdr:cNvPr id="422" name="楕円 421"/>
        <xdr:cNvSpPr/>
      </xdr:nvSpPr>
      <xdr:spPr>
        <a:xfrm>
          <a:off x="104267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64135</xdr:rowOff>
    </xdr:from>
    <xdr:ext cx="469900" cy="255270"/>
    <xdr:sp macro="" textlink="">
      <xdr:nvSpPr>
        <xdr:cNvPr id="423" name="普通建設事業費 （ うち新規整備　）該当値テキスト"/>
        <xdr:cNvSpPr txBox="1"/>
      </xdr:nvSpPr>
      <xdr:spPr>
        <a:xfrm>
          <a:off x="10528300" y="134372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160020</xdr:rowOff>
    </xdr:from>
    <xdr:to>
      <xdr:col>50</xdr:col>
      <xdr:colOff>165100</xdr:colOff>
      <xdr:row>79</xdr:row>
      <xdr:rowOff>90170</xdr:rowOff>
    </xdr:to>
    <xdr:sp macro="" textlink="">
      <xdr:nvSpPr>
        <xdr:cNvPr id="424" name="楕円 423"/>
        <xdr:cNvSpPr/>
      </xdr:nvSpPr>
      <xdr:spPr>
        <a:xfrm>
          <a:off x="9588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81280</xdr:rowOff>
    </xdr:from>
    <xdr:ext cx="466090" cy="259080"/>
    <xdr:sp macro="" textlink="">
      <xdr:nvSpPr>
        <xdr:cNvPr id="425" name="テキスト ボックス 424"/>
        <xdr:cNvSpPr txBox="1"/>
      </xdr:nvSpPr>
      <xdr:spPr>
        <a:xfrm>
          <a:off x="9404350" y="13625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163830</xdr:rowOff>
    </xdr:from>
    <xdr:to>
      <xdr:col>46</xdr:col>
      <xdr:colOff>38100</xdr:colOff>
      <xdr:row>79</xdr:row>
      <xdr:rowOff>93980</xdr:rowOff>
    </xdr:to>
    <xdr:sp macro="" textlink="">
      <xdr:nvSpPr>
        <xdr:cNvPr id="426" name="楕円 425"/>
        <xdr:cNvSpPr/>
      </xdr:nvSpPr>
      <xdr:spPr>
        <a:xfrm>
          <a:off x="8699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85090</xdr:rowOff>
    </xdr:from>
    <xdr:ext cx="378460" cy="259080"/>
    <xdr:sp macro="" textlink="">
      <xdr:nvSpPr>
        <xdr:cNvPr id="427" name="テキスト ボックス 426"/>
        <xdr:cNvSpPr txBox="1"/>
      </xdr:nvSpPr>
      <xdr:spPr>
        <a:xfrm>
          <a:off x="8561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161925</xdr:rowOff>
    </xdr:from>
    <xdr:to>
      <xdr:col>41</xdr:col>
      <xdr:colOff>101600</xdr:colOff>
      <xdr:row>79</xdr:row>
      <xdr:rowOff>92075</xdr:rowOff>
    </xdr:to>
    <xdr:sp macro="" textlink="">
      <xdr:nvSpPr>
        <xdr:cNvPr id="428" name="楕円 427"/>
        <xdr:cNvSpPr/>
      </xdr:nvSpPr>
      <xdr:spPr>
        <a:xfrm>
          <a:off x="7810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83185</xdr:rowOff>
    </xdr:from>
    <xdr:ext cx="378460" cy="259080"/>
    <xdr:sp macro="" textlink="">
      <xdr:nvSpPr>
        <xdr:cNvPr id="429" name="テキスト ボックス 428"/>
        <xdr:cNvSpPr txBox="1"/>
      </xdr:nvSpPr>
      <xdr:spPr>
        <a:xfrm>
          <a:off x="7672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88265</xdr:rowOff>
    </xdr:from>
    <xdr:to>
      <xdr:col>36</xdr:col>
      <xdr:colOff>165100</xdr:colOff>
      <xdr:row>79</xdr:row>
      <xdr:rowOff>18415</xdr:rowOff>
    </xdr:to>
    <xdr:sp macro="" textlink="">
      <xdr:nvSpPr>
        <xdr:cNvPr id="430" name="楕円 429"/>
        <xdr:cNvSpPr/>
      </xdr:nvSpPr>
      <xdr:spPr>
        <a:xfrm>
          <a:off x="692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9525</xdr:rowOff>
    </xdr:from>
    <xdr:ext cx="530860" cy="255270"/>
    <xdr:sp macro="" textlink="">
      <xdr:nvSpPr>
        <xdr:cNvPr id="431" name="テキスト ボックス 430"/>
        <xdr:cNvSpPr txBox="1"/>
      </xdr:nvSpPr>
      <xdr:spPr>
        <a:xfrm>
          <a:off x="6704965" y="135540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0" name="テキスト ボックス 439"/>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3" name="テキスト ボックス 442"/>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270"/>
    <xdr:sp macro="" textlink="">
      <xdr:nvSpPr>
        <xdr:cNvPr id="445" name="テキスト ボックス 444"/>
        <xdr:cNvSpPr txBox="1"/>
      </xdr:nvSpPr>
      <xdr:spPr>
        <a:xfrm>
          <a:off x="6072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270"/>
    <xdr:sp macro="" textlink="">
      <xdr:nvSpPr>
        <xdr:cNvPr id="449" name="テキスト ボックス 448"/>
        <xdr:cNvSpPr txBox="1"/>
      </xdr:nvSpPr>
      <xdr:spPr>
        <a:xfrm>
          <a:off x="6072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820" cy="258445"/>
    <xdr:sp macro="" textlink="">
      <xdr:nvSpPr>
        <xdr:cNvPr id="451" name="テキスト ボックス 450"/>
        <xdr:cNvSpPr txBox="1"/>
      </xdr:nvSpPr>
      <xdr:spPr>
        <a:xfrm>
          <a:off x="6008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53" name="テキスト ボックス 452"/>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5" name="テキスト ボックス 454"/>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75565</xdr:rowOff>
    </xdr:from>
    <xdr:to>
      <xdr:col>54</xdr:col>
      <xdr:colOff>189865</xdr:colOff>
      <xdr:row>99</xdr:row>
      <xdr:rowOff>74930</xdr:rowOff>
    </xdr:to>
    <xdr:cxnSp macro="">
      <xdr:nvCxnSpPr>
        <xdr:cNvPr id="457" name="直線コネクタ 456"/>
        <xdr:cNvCxnSpPr/>
      </xdr:nvCxnSpPr>
      <xdr:spPr>
        <a:xfrm flipV="1">
          <a:off x="10475595" y="1550606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78740</xdr:rowOff>
    </xdr:from>
    <xdr:ext cx="469900" cy="259080"/>
    <xdr:sp macro="" textlink="">
      <xdr:nvSpPr>
        <xdr:cNvPr id="458" name="普通建設事業費 （ うち更新整備　）最小値テキスト"/>
        <xdr:cNvSpPr txBox="1"/>
      </xdr:nvSpPr>
      <xdr:spPr>
        <a:xfrm>
          <a:off x="10528300" y="1705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74930</xdr:rowOff>
    </xdr:from>
    <xdr:to>
      <xdr:col>55</xdr:col>
      <xdr:colOff>88900</xdr:colOff>
      <xdr:row>99</xdr:row>
      <xdr:rowOff>74930</xdr:rowOff>
    </xdr:to>
    <xdr:cxnSp macro="">
      <xdr:nvCxnSpPr>
        <xdr:cNvPr id="459" name="直線コネクタ 458"/>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22225</xdr:rowOff>
    </xdr:from>
    <xdr:ext cx="598805" cy="258445"/>
    <xdr:sp macro="" textlink="">
      <xdr:nvSpPr>
        <xdr:cNvPr id="460" name="普通建設事業費 （ うち更新整備　）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143,915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75565</xdr:rowOff>
    </xdr:from>
    <xdr:to>
      <xdr:col>55</xdr:col>
      <xdr:colOff>88900</xdr:colOff>
      <xdr:row>90</xdr:row>
      <xdr:rowOff>75565</xdr:rowOff>
    </xdr:to>
    <xdr:cxnSp macro="">
      <xdr:nvCxnSpPr>
        <xdr:cNvPr id="461" name="直線コネクタ 460"/>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161925</xdr:rowOff>
    </xdr:from>
    <xdr:to>
      <xdr:col>55</xdr:col>
      <xdr:colOff>0</xdr:colOff>
      <xdr:row>98</xdr:row>
      <xdr:rowOff>37465</xdr:rowOff>
    </xdr:to>
    <xdr:cxnSp macro="">
      <xdr:nvCxnSpPr>
        <xdr:cNvPr id="462" name="直線コネクタ 461"/>
        <xdr:cNvCxnSpPr/>
      </xdr:nvCxnSpPr>
      <xdr:spPr>
        <a:xfrm>
          <a:off x="9639300" y="1679257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116205</xdr:rowOff>
    </xdr:from>
    <xdr:ext cx="534670" cy="259080"/>
    <xdr:sp macro="" textlink="">
      <xdr:nvSpPr>
        <xdr:cNvPr id="463" name="普通建設事業費 （ うち更新整備　）平均値テキスト"/>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93345</xdr:rowOff>
    </xdr:from>
    <xdr:to>
      <xdr:col>55</xdr:col>
      <xdr:colOff>50800</xdr:colOff>
      <xdr:row>97</xdr:row>
      <xdr:rowOff>23495</xdr:rowOff>
    </xdr:to>
    <xdr:sp macro="" textlink="">
      <xdr:nvSpPr>
        <xdr:cNvPr id="464" name="フローチャート: 判断 463"/>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26035</xdr:rowOff>
    </xdr:from>
    <xdr:to>
      <xdr:col>50</xdr:col>
      <xdr:colOff>114300</xdr:colOff>
      <xdr:row>97</xdr:row>
      <xdr:rowOff>161925</xdr:rowOff>
    </xdr:to>
    <xdr:cxnSp macro="">
      <xdr:nvCxnSpPr>
        <xdr:cNvPr id="465" name="直線コネクタ 464"/>
        <xdr:cNvCxnSpPr/>
      </xdr:nvCxnSpPr>
      <xdr:spPr>
        <a:xfrm>
          <a:off x="8750300" y="1665668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147955</xdr:rowOff>
    </xdr:from>
    <xdr:to>
      <xdr:col>50</xdr:col>
      <xdr:colOff>165100</xdr:colOff>
      <xdr:row>97</xdr:row>
      <xdr:rowOff>78105</xdr:rowOff>
    </xdr:to>
    <xdr:sp macro="" textlink="">
      <xdr:nvSpPr>
        <xdr:cNvPr id="466" name="フローチャート: 判断 465"/>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94615</xdr:rowOff>
    </xdr:from>
    <xdr:ext cx="530860" cy="259080"/>
    <xdr:sp macro="" textlink="">
      <xdr:nvSpPr>
        <xdr:cNvPr id="467" name="テキスト ボックス 466"/>
        <xdr:cNvSpPr txBox="1"/>
      </xdr:nvSpPr>
      <xdr:spPr>
        <a:xfrm>
          <a:off x="9371965" y="16382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104775</xdr:rowOff>
    </xdr:from>
    <xdr:to>
      <xdr:col>45</xdr:col>
      <xdr:colOff>177800</xdr:colOff>
      <xdr:row>97</xdr:row>
      <xdr:rowOff>26035</xdr:rowOff>
    </xdr:to>
    <xdr:cxnSp macro="">
      <xdr:nvCxnSpPr>
        <xdr:cNvPr id="468" name="直線コネクタ 467"/>
        <xdr:cNvCxnSpPr/>
      </xdr:nvCxnSpPr>
      <xdr:spPr>
        <a:xfrm>
          <a:off x="7861300" y="16221075"/>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31750</xdr:rowOff>
    </xdr:from>
    <xdr:to>
      <xdr:col>46</xdr:col>
      <xdr:colOff>38100</xdr:colOff>
      <xdr:row>97</xdr:row>
      <xdr:rowOff>133350</xdr:rowOff>
    </xdr:to>
    <xdr:sp macro="" textlink="">
      <xdr:nvSpPr>
        <xdr:cNvPr id="469" name="フローチャート: 判断 468"/>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124460</xdr:rowOff>
    </xdr:from>
    <xdr:ext cx="530860" cy="259080"/>
    <xdr:sp macro="" textlink="">
      <xdr:nvSpPr>
        <xdr:cNvPr id="470" name="テキスト ボックス 469"/>
        <xdr:cNvSpPr txBox="1"/>
      </xdr:nvSpPr>
      <xdr:spPr>
        <a:xfrm>
          <a:off x="8482965" y="16755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104775</xdr:rowOff>
    </xdr:from>
    <xdr:to>
      <xdr:col>41</xdr:col>
      <xdr:colOff>50800</xdr:colOff>
      <xdr:row>96</xdr:row>
      <xdr:rowOff>76835</xdr:rowOff>
    </xdr:to>
    <xdr:cxnSp macro="">
      <xdr:nvCxnSpPr>
        <xdr:cNvPr id="471" name="直線コネクタ 470"/>
        <xdr:cNvCxnSpPr/>
      </xdr:nvCxnSpPr>
      <xdr:spPr>
        <a:xfrm flipV="1">
          <a:off x="6972300" y="16221075"/>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31750</xdr:rowOff>
    </xdr:from>
    <xdr:to>
      <xdr:col>41</xdr:col>
      <xdr:colOff>101600</xdr:colOff>
      <xdr:row>97</xdr:row>
      <xdr:rowOff>133350</xdr:rowOff>
    </xdr:to>
    <xdr:sp macro="" textlink="">
      <xdr:nvSpPr>
        <xdr:cNvPr id="472" name="フローチャート: 判断 471"/>
        <xdr:cNvSpPr/>
      </xdr:nvSpPr>
      <xdr:spPr>
        <a:xfrm>
          <a:off x="7810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124460</xdr:rowOff>
    </xdr:from>
    <xdr:ext cx="530860" cy="259080"/>
    <xdr:sp macro="" textlink="">
      <xdr:nvSpPr>
        <xdr:cNvPr id="473" name="テキスト ボックス 472"/>
        <xdr:cNvSpPr txBox="1"/>
      </xdr:nvSpPr>
      <xdr:spPr>
        <a:xfrm>
          <a:off x="7593965" y="16755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46990</xdr:rowOff>
    </xdr:from>
    <xdr:to>
      <xdr:col>36</xdr:col>
      <xdr:colOff>165100</xdr:colOff>
      <xdr:row>97</xdr:row>
      <xdr:rowOff>148590</xdr:rowOff>
    </xdr:to>
    <xdr:sp macro="" textlink="">
      <xdr:nvSpPr>
        <xdr:cNvPr id="474" name="フローチャート: 判断 473"/>
        <xdr:cNvSpPr/>
      </xdr:nvSpPr>
      <xdr:spPr>
        <a:xfrm>
          <a:off x="6921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139700</xdr:rowOff>
    </xdr:from>
    <xdr:ext cx="530860" cy="259080"/>
    <xdr:sp macro="" textlink="">
      <xdr:nvSpPr>
        <xdr:cNvPr id="475" name="テキスト ボックス 474"/>
        <xdr:cNvSpPr txBox="1"/>
      </xdr:nvSpPr>
      <xdr:spPr>
        <a:xfrm>
          <a:off x="6704965" y="16770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158115</xdr:rowOff>
    </xdr:from>
    <xdr:to>
      <xdr:col>55</xdr:col>
      <xdr:colOff>50800</xdr:colOff>
      <xdr:row>98</xdr:row>
      <xdr:rowOff>88265</xdr:rowOff>
    </xdr:to>
    <xdr:sp macro="" textlink="">
      <xdr:nvSpPr>
        <xdr:cNvPr id="481" name="楕円 480"/>
        <xdr:cNvSpPr/>
      </xdr:nvSpPr>
      <xdr:spPr>
        <a:xfrm>
          <a:off x="10426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136525</xdr:rowOff>
    </xdr:from>
    <xdr:ext cx="534670" cy="258445"/>
    <xdr:sp macro="" textlink="">
      <xdr:nvSpPr>
        <xdr:cNvPr id="482" name="普通建設事業費 （ うち更新整備　）該当値テキスト"/>
        <xdr:cNvSpPr txBox="1"/>
      </xdr:nvSpPr>
      <xdr:spPr>
        <a:xfrm>
          <a:off x="10528300" y="16767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111125</xdr:rowOff>
    </xdr:from>
    <xdr:to>
      <xdr:col>50</xdr:col>
      <xdr:colOff>165100</xdr:colOff>
      <xdr:row>98</xdr:row>
      <xdr:rowOff>41275</xdr:rowOff>
    </xdr:to>
    <xdr:sp macro="" textlink="">
      <xdr:nvSpPr>
        <xdr:cNvPr id="483" name="楕円 482"/>
        <xdr:cNvSpPr/>
      </xdr:nvSpPr>
      <xdr:spPr>
        <a:xfrm>
          <a:off x="9588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32385</xdr:rowOff>
    </xdr:from>
    <xdr:ext cx="530860" cy="255270"/>
    <xdr:sp macro="" textlink="">
      <xdr:nvSpPr>
        <xdr:cNvPr id="484" name="テキスト ボックス 483"/>
        <xdr:cNvSpPr txBox="1"/>
      </xdr:nvSpPr>
      <xdr:spPr>
        <a:xfrm>
          <a:off x="9371965" y="168344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146685</xdr:rowOff>
    </xdr:from>
    <xdr:to>
      <xdr:col>46</xdr:col>
      <xdr:colOff>38100</xdr:colOff>
      <xdr:row>97</xdr:row>
      <xdr:rowOff>76835</xdr:rowOff>
    </xdr:to>
    <xdr:sp macro="" textlink="">
      <xdr:nvSpPr>
        <xdr:cNvPr id="485" name="楕円 484"/>
        <xdr:cNvSpPr/>
      </xdr:nvSpPr>
      <xdr:spPr>
        <a:xfrm>
          <a:off x="8699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93980</xdr:rowOff>
    </xdr:from>
    <xdr:ext cx="530860" cy="259080"/>
    <xdr:sp macro="" textlink="">
      <xdr:nvSpPr>
        <xdr:cNvPr id="486" name="テキスト ボックス 485"/>
        <xdr:cNvSpPr txBox="1"/>
      </xdr:nvSpPr>
      <xdr:spPr>
        <a:xfrm>
          <a:off x="8482965" y="163817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53975</xdr:rowOff>
    </xdr:from>
    <xdr:to>
      <xdr:col>41</xdr:col>
      <xdr:colOff>101600</xdr:colOff>
      <xdr:row>94</xdr:row>
      <xdr:rowOff>155575</xdr:rowOff>
    </xdr:to>
    <xdr:sp macro="" textlink="">
      <xdr:nvSpPr>
        <xdr:cNvPr id="487" name="楕円 486"/>
        <xdr:cNvSpPr/>
      </xdr:nvSpPr>
      <xdr:spPr>
        <a:xfrm>
          <a:off x="7810500" y="161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635</xdr:rowOff>
    </xdr:from>
    <xdr:ext cx="530860" cy="259080"/>
    <xdr:sp macro="" textlink="">
      <xdr:nvSpPr>
        <xdr:cNvPr id="488" name="テキスト ボックス 487"/>
        <xdr:cNvSpPr txBox="1"/>
      </xdr:nvSpPr>
      <xdr:spPr>
        <a:xfrm>
          <a:off x="7593965" y="159454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26035</xdr:rowOff>
    </xdr:from>
    <xdr:to>
      <xdr:col>36</xdr:col>
      <xdr:colOff>165100</xdr:colOff>
      <xdr:row>96</xdr:row>
      <xdr:rowOff>127635</xdr:rowOff>
    </xdr:to>
    <xdr:sp macro="" textlink="">
      <xdr:nvSpPr>
        <xdr:cNvPr id="489" name="楕円 488"/>
        <xdr:cNvSpPr/>
      </xdr:nvSpPr>
      <xdr:spPr>
        <a:xfrm>
          <a:off x="69215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144145</xdr:rowOff>
    </xdr:from>
    <xdr:ext cx="530860" cy="255270"/>
    <xdr:sp macro="" textlink="">
      <xdr:nvSpPr>
        <xdr:cNvPr id="490" name="テキスト ボックス 489"/>
        <xdr:cNvSpPr txBox="1"/>
      </xdr:nvSpPr>
      <xdr:spPr>
        <a:xfrm>
          <a:off x="6704965" y="162604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9" name="テキスト ボックス 498"/>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502" name="テキスト ボックス 501"/>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270"/>
    <xdr:sp macro="" textlink="">
      <xdr:nvSpPr>
        <xdr:cNvPr id="506" name="テキスト ボックス 505"/>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820" cy="259080"/>
    <xdr:sp macro="" textlink="">
      <xdr:nvSpPr>
        <xdr:cNvPr id="510" name="テキスト ボックス 509"/>
        <xdr:cNvSpPr txBox="1"/>
      </xdr:nvSpPr>
      <xdr:spPr>
        <a:xfrm>
          <a:off x="11850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5270"/>
    <xdr:sp macro="" textlink="">
      <xdr:nvSpPr>
        <xdr:cNvPr id="512" name="テキスト ボックス 511"/>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66040</xdr:rowOff>
    </xdr:from>
    <xdr:to>
      <xdr:col>85</xdr:col>
      <xdr:colOff>126365</xdr:colOff>
      <xdr:row>39</xdr:row>
      <xdr:rowOff>44450</xdr:rowOff>
    </xdr:to>
    <xdr:cxnSp macro="">
      <xdr:nvCxnSpPr>
        <xdr:cNvPr id="514" name="直線コネクタ 513"/>
        <xdr:cNvCxnSpPr/>
      </xdr:nvCxnSpPr>
      <xdr:spPr>
        <a:xfrm flipV="1">
          <a:off x="16317595" y="5209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12700</xdr:rowOff>
    </xdr:from>
    <xdr:ext cx="598805" cy="259080"/>
    <xdr:sp macro="" textlink="">
      <xdr:nvSpPr>
        <xdr:cNvPr id="517" name="災害復旧事業費最大値テキスト"/>
        <xdr:cNvSpPr txBox="1"/>
      </xdr:nvSpPr>
      <xdr:spPr>
        <a:xfrm>
          <a:off x="16370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119,813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66040</xdr:rowOff>
    </xdr:from>
    <xdr:to>
      <xdr:col>86</xdr:col>
      <xdr:colOff>25400</xdr:colOff>
      <xdr:row>30</xdr:row>
      <xdr:rowOff>66040</xdr:rowOff>
    </xdr:to>
    <xdr:cxnSp macro="">
      <xdr:nvCxnSpPr>
        <xdr:cNvPr id="518" name="直線コネクタ 517"/>
        <xdr:cNvCxnSpPr/>
      </xdr:nvCxnSpPr>
      <xdr:spPr>
        <a:xfrm>
          <a:off x="16230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3175</xdr:rowOff>
    </xdr:from>
    <xdr:to>
      <xdr:col>85</xdr:col>
      <xdr:colOff>127000</xdr:colOff>
      <xdr:row>39</xdr:row>
      <xdr:rowOff>30480</xdr:rowOff>
    </xdr:to>
    <xdr:cxnSp macro="">
      <xdr:nvCxnSpPr>
        <xdr:cNvPr id="519" name="直線コネクタ 518"/>
        <xdr:cNvCxnSpPr/>
      </xdr:nvCxnSpPr>
      <xdr:spPr>
        <a:xfrm flipV="1">
          <a:off x="15481300" y="668972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106680</xdr:rowOff>
    </xdr:from>
    <xdr:ext cx="469900" cy="259080"/>
    <xdr:sp macro="" textlink="">
      <xdr:nvSpPr>
        <xdr:cNvPr id="520" name="災害復旧事業費平均値テキスト"/>
        <xdr:cNvSpPr txBox="1"/>
      </xdr:nvSpPr>
      <xdr:spPr>
        <a:xfrm>
          <a:off x="1637030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83820</xdr:rowOff>
    </xdr:from>
    <xdr:to>
      <xdr:col>85</xdr:col>
      <xdr:colOff>177800</xdr:colOff>
      <xdr:row>39</xdr:row>
      <xdr:rowOff>13970</xdr:rowOff>
    </xdr:to>
    <xdr:sp macro="" textlink="">
      <xdr:nvSpPr>
        <xdr:cNvPr id="521" name="フローチャート: 判断 520"/>
        <xdr:cNvSpPr/>
      </xdr:nvSpPr>
      <xdr:spPr>
        <a:xfrm>
          <a:off x="16268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44450</xdr:rowOff>
    </xdr:to>
    <xdr:cxnSp macro="">
      <xdr:nvCxnSpPr>
        <xdr:cNvPr id="522" name="直線コネクタ 521"/>
        <xdr:cNvCxnSpPr/>
      </xdr:nvCxnSpPr>
      <xdr:spPr>
        <a:xfrm flipV="1">
          <a:off x="14592300" y="6717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93345</xdr:rowOff>
    </xdr:from>
    <xdr:to>
      <xdr:col>81</xdr:col>
      <xdr:colOff>101600</xdr:colOff>
      <xdr:row>39</xdr:row>
      <xdr:rowOff>23495</xdr:rowOff>
    </xdr:to>
    <xdr:sp macro="" textlink="">
      <xdr:nvSpPr>
        <xdr:cNvPr id="523" name="フローチャート: 判断 522"/>
        <xdr:cNvSpPr/>
      </xdr:nvSpPr>
      <xdr:spPr>
        <a:xfrm>
          <a:off x="1543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40640</xdr:rowOff>
    </xdr:from>
    <xdr:ext cx="466090" cy="255270"/>
    <xdr:sp macro="" textlink="">
      <xdr:nvSpPr>
        <xdr:cNvPr id="524" name="テキスト ボックス 523"/>
        <xdr:cNvSpPr txBox="1"/>
      </xdr:nvSpPr>
      <xdr:spPr>
        <a:xfrm>
          <a:off x="15246350" y="6384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38735</xdr:rowOff>
    </xdr:from>
    <xdr:to>
      <xdr:col>76</xdr:col>
      <xdr:colOff>114300</xdr:colOff>
      <xdr:row>39</xdr:row>
      <xdr:rowOff>44450</xdr:rowOff>
    </xdr:to>
    <xdr:cxnSp macro="">
      <xdr:nvCxnSpPr>
        <xdr:cNvPr id="525" name="直線コネクタ 524"/>
        <xdr:cNvCxnSpPr/>
      </xdr:nvCxnSpPr>
      <xdr:spPr>
        <a:xfrm>
          <a:off x="13703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526" name="フローチャート: 判断 525"/>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53975</xdr:rowOff>
    </xdr:from>
    <xdr:ext cx="466090" cy="255270"/>
    <xdr:sp macro="" textlink="">
      <xdr:nvSpPr>
        <xdr:cNvPr id="527" name="テキスト ボックス 526"/>
        <xdr:cNvSpPr txBox="1"/>
      </xdr:nvSpPr>
      <xdr:spPr>
        <a:xfrm>
          <a:off x="14357350" y="63976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38100</xdr:rowOff>
    </xdr:from>
    <xdr:to>
      <xdr:col>71</xdr:col>
      <xdr:colOff>177800</xdr:colOff>
      <xdr:row>39</xdr:row>
      <xdr:rowOff>38735</xdr:rowOff>
    </xdr:to>
    <xdr:cxnSp macro="">
      <xdr:nvCxnSpPr>
        <xdr:cNvPr id="528" name="直線コネクタ 527"/>
        <xdr:cNvCxnSpPr/>
      </xdr:nvCxnSpPr>
      <xdr:spPr>
        <a:xfrm>
          <a:off x="12814300" y="6724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140335</xdr:rowOff>
    </xdr:from>
    <xdr:to>
      <xdr:col>72</xdr:col>
      <xdr:colOff>38100</xdr:colOff>
      <xdr:row>39</xdr:row>
      <xdr:rowOff>70485</xdr:rowOff>
    </xdr:to>
    <xdr:sp macro="" textlink="">
      <xdr:nvSpPr>
        <xdr:cNvPr id="529" name="フローチャート: 判断 528"/>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86995</xdr:rowOff>
    </xdr:from>
    <xdr:ext cx="466090" cy="255270"/>
    <xdr:sp macro="" textlink="">
      <xdr:nvSpPr>
        <xdr:cNvPr id="530" name="テキスト ボックス 529"/>
        <xdr:cNvSpPr txBox="1"/>
      </xdr:nvSpPr>
      <xdr:spPr>
        <a:xfrm>
          <a:off x="13468350" y="6430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102235</xdr:rowOff>
    </xdr:from>
    <xdr:to>
      <xdr:col>67</xdr:col>
      <xdr:colOff>101600</xdr:colOff>
      <xdr:row>39</xdr:row>
      <xdr:rowOff>32385</xdr:rowOff>
    </xdr:to>
    <xdr:sp macro="" textlink="">
      <xdr:nvSpPr>
        <xdr:cNvPr id="531" name="フローチャート: 判断 530"/>
        <xdr:cNvSpPr/>
      </xdr:nvSpPr>
      <xdr:spPr>
        <a:xfrm>
          <a:off x="12763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48895</xdr:rowOff>
    </xdr:from>
    <xdr:ext cx="466090" cy="259080"/>
    <xdr:sp macro="" textlink="">
      <xdr:nvSpPr>
        <xdr:cNvPr id="532" name="テキスト ボックス 531"/>
        <xdr:cNvSpPr txBox="1"/>
      </xdr:nvSpPr>
      <xdr:spPr>
        <a:xfrm>
          <a:off x="12579350" y="6392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123825</xdr:rowOff>
    </xdr:from>
    <xdr:to>
      <xdr:col>85</xdr:col>
      <xdr:colOff>177800</xdr:colOff>
      <xdr:row>39</xdr:row>
      <xdr:rowOff>53975</xdr:rowOff>
    </xdr:to>
    <xdr:sp macro="" textlink="">
      <xdr:nvSpPr>
        <xdr:cNvPr id="538" name="楕円 537"/>
        <xdr:cNvSpPr/>
      </xdr:nvSpPr>
      <xdr:spPr>
        <a:xfrm>
          <a:off x="162687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62230</xdr:rowOff>
    </xdr:from>
    <xdr:ext cx="469900" cy="259080"/>
    <xdr:sp macro="" textlink="">
      <xdr:nvSpPr>
        <xdr:cNvPr id="539" name="災害復旧事業費該当値テキスト"/>
        <xdr:cNvSpPr txBox="1"/>
      </xdr:nvSpPr>
      <xdr:spPr>
        <a:xfrm>
          <a:off x="1637030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540" name="楕円 539"/>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72390</xdr:rowOff>
    </xdr:from>
    <xdr:ext cx="466090" cy="259080"/>
    <xdr:sp macro="" textlink="">
      <xdr:nvSpPr>
        <xdr:cNvPr id="541" name="テキスト ボックス 540"/>
        <xdr:cNvSpPr txBox="1"/>
      </xdr:nvSpPr>
      <xdr:spPr>
        <a:xfrm>
          <a:off x="15246350" y="6758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5745" cy="255270"/>
    <xdr:sp macro="" textlink="">
      <xdr:nvSpPr>
        <xdr:cNvPr id="543" name="テキスト ボックス 542"/>
        <xdr:cNvSpPr txBox="1"/>
      </xdr:nvSpPr>
      <xdr:spPr>
        <a:xfrm>
          <a:off x="14467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159385</xdr:rowOff>
    </xdr:from>
    <xdr:to>
      <xdr:col>72</xdr:col>
      <xdr:colOff>38100</xdr:colOff>
      <xdr:row>39</xdr:row>
      <xdr:rowOff>89535</xdr:rowOff>
    </xdr:to>
    <xdr:sp macro="" textlink="">
      <xdr:nvSpPr>
        <xdr:cNvPr id="544" name="楕円 543"/>
        <xdr:cNvSpPr/>
      </xdr:nvSpPr>
      <xdr:spPr>
        <a:xfrm>
          <a:off x="1365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80645</xdr:rowOff>
    </xdr:from>
    <xdr:ext cx="378460" cy="259080"/>
    <xdr:sp macro="" textlink="">
      <xdr:nvSpPr>
        <xdr:cNvPr id="545" name="テキスト ボックス 544"/>
        <xdr:cNvSpPr txBox="1"/>
      </xdr:nvSpPr>
      <xdr:spPr>
        <a:xfrm>
          <a:off x="13514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158750</xdr:rowOff>
    </xdr:from>
    <xdr:to>
      <xdr:col>67</xdr:col>
      <xdr:colOff>101600</xdr:colOff>
      <xdr:row>39</xdr:row>
      <xdr:rowOff>88900</xdr:rowOff>
    </xdr:to>
    <xdr:sp macro="" textlink="">
      <xdr:nvSpPr>
        <xdr:cNvPr id="546" name="楕円 545"/>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80010</xdr:rowOff>
    </xdr:from>
    <xdr:ext cx="378460" cy="259080"/>
    <xdr:sp macro="" textlink="">
      <xdr:nvSpPr>
        <xdr:cNvPr id="547" name="テキスト ボックス 546"/>
        <xdr:cNvSpPr txBox="1"/>
      </xdr:nvSpPr>
      <xdr:spPr>
        <a:xfrm>
          <a:off x="12625070" y="6766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6" name="テキスト ボックス 555"/>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59" name="テキスト ボックス 558"/>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61" name="テキスト ボックス 560"/>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73" name="テキスト ボックス 572"/>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76" name="テキスト ボックス 575"/>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79" name="テキスト ボックス 578"/>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81" name="テキスト ボックス 580"/>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590" name="テキスト ボックス 589"/>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592" name="テキスト ボックス 591"/>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594" name="テキスト ボックス 593"/>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596" name="テキスト ボックス 595"/>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5" name="テキスト ボックス 604"/>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08" name="テキスト ボックス 607"/>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12" name="テキスト ボックス 611"/>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16" name="テキスト ボックス 615"/>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18" name="テキスト ボックス 617"/>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78</xdr:row>
      <xdr:rowOff>27940</xdr:rowOff>
    </xdr:to>
    <xdr:cxnSp macro="">
      <xdr:nvCxnSpPr>
        <xdr:cNvPr id="620" name="直線コネクタ 619"/>
        <xdr:cNvCxnSpPr/>
      </xdr:nvCxnSpPr>
      <xdr:spPr>
        <a:xfrm flipV="1">
          <a:off x="16317595" y="12076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31750</xdr:rowOff>
    </xdr:from>
    <xdr:ext cx="534670" cy="255270"/>
    <xdr:sp macro="" textlink="">
      <xdr:nvSpPr>
        <xdr:cNvPr id="621" name="公債費最小値テキスト"/>
        <xdr:cNvSpPr txBox="1"/>
      </xdr:nvSpPr>
      <xdr:spPr>
        <a:xfrm>
          <a:off x="16370300" y="13404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27940</xdr:rowOff>
    </xdr:from>
    <xdr:to>
      <xdr:col>86</xdr:col>
      <xdr:colOff>25400</xdr:colOff>
      <xdr:row>78</xdr:row>
      <xdr:rowOff>27940</xdr:rowOff>
    </xdr:to>
    <xdr:cxnSp macro="">
      <xdr:nvCxnSpPr>
        <xdr:cNvPr id="622" name="直線コネクタ 621"/>
        <xdr:cNvCxnSpPr/>
      </xdr:nvCxnSpPr>
      <xdr:spPr>
        <a:xfrm>
          <a:off x="16230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21590</xdr:rowOff>
    </xdr:from>
    <xdr:ext cx="598805" cy="259080"/>
    <xdr:sp macro="" textlink="">
      <xdr:nvSpPr>
        <xdr:cNvPr id="623" name="公債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119,098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24" name="直線コネクタ 62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169545</xdr:rowOff>
    </xdr:from>
    <xdr:to>
      <xdr:col>85</xdr:col>
      <xdr:colOff>127000</xdr:colOff>
      <xdr:row>76</xdr:row>
      <xdr:rowOff>6350</xdr:rowOff>
    </xdr:to>
    <xdr:cxnSp macro="">
      <xdr:nvCxnSpPr>
        <xdr:cNvPr id="625" name="直線コネクタ 624"/>
        <xdr:cNvCxnSpPr/>
      </xdr:nvCxnSpPr>
      <xdr:spPr>
        <a:xfrm flipV="1">
          <a:off x="15481300" y="130282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48260</xdr:rowOff>
    </xdr:from>
    <xdr:ext cx="534670" cy="259080"/>
    <xdr:sp macro="" textlink="">
      <xdr:nvSpPr>
        <xdr:cNvPr id="626" name="公債費平均値テキスト"/>
        <xdr:cNvSpPr txBox="1"/>
      </xdr:nvSpPr>
      <xdr:spPr>
        <a:xfrm>
          <a:off x="16370300" y="12735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25400</xdr:rowOff>
    </xdr:from>
    <xdr:to>
      <xdr:col>85</xdr:col>
      <xdr:colOff>177800</xdr:colOff>
      <xdr:row>75</xdr:row>
      <xdr:rowOff>127000</xdr:rowOff>
    </xdr:to>
    <xdr:sp macro="" textlink="">
      <xdr:nvSpPr>
        <xdr:cNvPr id="627" name="フローチャート: 判断 626"/>
        <xdr:cNvSpPr/>
      </xdr:nvSpPr>
      <xdr:spPr>
        <a:xfrm>
          <a:off x="162687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6350</xdr:rowOff>
    </xdr:from>
    <xdr:to>
      <xdr:col>81</xdr:col>
      <xdr:colOff>50800</xdr:colOff>
      <xdr:row>76</xdr:row>
      <xdr:rowOff>33020</xdr:rowOff>
    </xdr:to>
    <xdr:cxnSp macro="">
      <xdr:nvCxnSpPr>
        <xdr:cNvPr id="628" name="直線コネクタ 627"/>
        <xdr:cNvCxnSpPr/>
      </xdr:nvCxnSpPr>
      <xdr:spPr>
        <a:xfrm flipV="1">
          <a:off x="14592300" y="130365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40640</xdr:rowOff>
    </xdr:from>
    <xdr:to>
      <xdr:col>81</xdr:col>
      <xdr:colOff>101600</xdr:colOff>
      <xdr:row>75</xdr:row>
      <xdr:rowOff>141605</xdr:rowOff>
    </xdr:to>
    <xdr:sp macro="" textlink="">
      <xdr:nvSpPr>
        <xdr:cNvPr id="629" name="フローチャート: 判断 628"/>
        <xdr:cNvSpPr/>
      </xdr:nvSpPr>
      <xdr:spPr>
        <a:xfrm>
          <a:off x="15430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158115</xdr:rowOff>
    </xdr:from>
    <xdr:ext cx="530860" cy="255270"/>
    <xdr:sp macro="" textlink="">
      <xdr:nvSpPr>
        <xdr:cNvPr id="630" name="テキスト ボックス 629"/>
        <xdr:cNvSpPr txBox="1"/>
      </xdr:nvSpPr>
      <xdr:spPr>
        <a:xfrm>
          <a:off x="15213965" y="12673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3175</xdr:rowOff>
    </xdr:from>
    <xdr:to>
      <xdr:col>76</xdr:col>
      <xdr:colOff>114300</xdr:colOff>
      <xdr:row>76</xdr:row>
      <xdr:rowOff>33020</xdr:rowOff>
    </xdr:to>
    <xdr:cxnSp macro="">
      <xdr:nvCxnSpPr>
        <xdr:cNvPr id="631" name="直線コネクタ 630"/>
        <xdr:cNvCxnSpPr/>
      </xdr:nvCxnSpPr>
      <xdr:spPr>
        <a:xfrm>
          <a:off x="13703300" y="130333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33020</xdr:rowOff>
    </xdr:from>
    <xdr:to>
      <xdr:col>76</xdr:col>
      <xdr:colOff>165100</xdr:colOff>
      <xdr:row>75</xdr:row>
      <xdr:rowOff>134620</xdr:rowOff>
    </xdr:to>
    <xdr:sp macro="" textlink="">
      <xdr:nvSpPr>
        <xdr:cNvPr id="632" name="フローチャート: 判断 631"/>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151130</xdr:rowOff>
    </xdr:from>
    <xdr:ext cx="530860" cy="259080"/>
    <xdr:sp macro="" textlink="">
      <xdr:nvSpPr>
        <xdr:cNvPr id="633" name="テキスト ボックス 632"/>
        <xdr:cNvSpPr txBox="1"/>
      </xdr:nvSpPr>
      <xdr:spPr>
        <a:xfrm>
          <a:off x="14324965" y="12666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159385</xdr:rowOff>
    </xdr:from>
    <xdr:to>
      <xdr:col>71</xdr:col>
      <xdr:colOff>177800</xdr:colOff>
      <xdr:row>76</xdr:row>
      <xdr:rowOff>3175</xdr:rowOff>
    </xdr:to>
    <xdr:cxnSp macro="">
      <xdr:nvCxnSpPr>
        <xdr:cNvPr id="634" name="直線コネクタ 633"/>
        <xdr:cNvCxnSpPr/>
      </xdr:nvCxnSpPr>
      <xdr:spPr>
        <a:xfrm>
          <a:off x="12814300" y="130181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xdr:rowOff>
    </xdr:from>
    <xdr:to>
      <xdr:col>72</xdr:col>
      <xdr:colOff>38100</xdr:colOff>
      <xdr:row>75</xdr:row>
      <xdr:rowOff>112395</xdr:rowOff>
    </xdr:to>
    <xdr:sp macro="" textlink="">
      <xdr:nvSpPr>
        <xdr:cNvPr id="635" name="フローチャート: 判断 634"/>
        <xdr:cNvSpPr/>
      </xdr:nvSpPr>
      <xdr:spPr>
        <a:xfrm>
          <a:off x="13652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128905</xdr:rowOff>
    </xdr:from>
    <xdr:ext cx="530860" cy="259080"/>
    <xdr:sp macro="" textlink="">
      <xdr:nvSpPr>
        <xdr:cNvPr id="636" name="テキスト ボックス 635"/>
        <xdr:cNvSpPr txBox="1"/>
      </xdr:nvSpPr>
      <xdr:spPr>
        <a:xfrm>
          <a:off x="13435965" y="12644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125095</xdr:rowOff>
    </xdr:from>
    <xdr:to>
      <xdr:col>67</xdr:col>
      <xdr:colOff>101600</xdr:colOff>
      <xdr:row>74</xdr:row>
      <xdr:rowOff>55245</xdr:rowOff>
    </xdr:to>
    <xdr:sp macro="" textlink="">
      <xdr:nvSpPr>
        <xdr:cNvPr id="637" name="フローチャート: 判断 636"/>
        <xdr:cNvSpPr/>
      </xdr:nvSpPr>
      <xdr:spPr>
        <a:xfrm>
          <a:off x="12763500" y="1264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71755</xdr:rowOff>
    </xdr:from>
    <xdr:ext cx="530860" cy="259080"/>
    <xdr:sp macro="" textlink="">
      <xdr:nvSpPr>
        <xdr:cNvPr id="638" name="テキスト ボックス 637"/>
        <xdr:cNvSpPr txBox="1"/>
      </xdr:nvSpPr>
      <xdr:spPr>
        <a:xfrm>
          <a:off x="12546965" y="12416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118745</xdr:rowOff>
    </xdr:from>
    <xdr:to>
      <xdr:col>85</xdr:col>
      <xdr:colOff>177800</xdr:colOff>
      <xdr:row>76</xdr:row>
      <xdr:rowOff>48895</xdr:rowOff>
    </xdr:to>
    <xdr:sp macro="" textlink="">
      <xdr:nvSpPr>
        <xdr:cNvPr id="644" name="楕円 643"/>
        <xdr:cNvSpPr/>
      </xdr:nvSpPr>
      <xdr:spPr>
        <a:xfrm>
          <a:off x="162687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97790</xdr:rowOff>
    </xdr:from>
    <xdr:ext cx="534670" cy="255270"/>
    <xdr:sp macro="" textlink="">
      <xdr:nvSpPr>
        <xdr:cNvPr id="645" name="公債費該当値テキスト"/>
        <xdr:cNvSpPr txBox="1"/>
      </xdr:nvSpPr>
      <xdr:spPr>
        <a:xfrm>
          <a:off x="16370300" y="129565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126365</xdr:rowOff>
    </xdr:from>
    <xdr:to>
      <xdr:col>81</xdr:col>
      <xdr:colOff>101600</xdr:colOff>
      <xdr:row>76</xdr:row>
      <xdr:rowOff>56515</xdr:rowOff>
    </xdr:to>
    <xdr:sp macro="" textlink="">
      <xdr:nvSpPr>
        <xdr:cNvPr id="646" name="楕円 645"/>
        <xdr:cNvSpPr/>
      </xdr:nvSpPr>
      <xdr:spPr>
        <a:xfrm>
          <a:off x="15430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47625</xdr:rowOff>
    </xdr:from>
    <xdr:ext cx="530860" cy="259080"/>
    <xdr:sp macro="" textlink="">
      <xdr:nvSpPr>
        <xdr:cNvPr id="647" name="テキスト ボックス 646"/>
        <xdr:cNvSpPr txBox="1"/>
      </xdr:nvSpPr>
      <xdr:spPr>
        <a:xfrm>
          <a:off x="15213965" y="13077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153670</xdr:rowOff>
    </xdr:from>
    <xdr:to>
      <xdr:col>76</xdr:col>
      <xdr:colOff>165100</xdr:colOff>
      <xdr:row>76</xdr:row>
      <xdr:rowOff>83820</xdr:rowOff>
    </xdr:to>
    <xdr:sp macro="" textlink="">
      <xdr:nvSpPr>
        <xdr:cNvPr id="648" name="楕円 647"/>
        <xdr:cNvSpPr/>
      </xdr:nvSpPr>
      <xdr:spPr>
        <a:xfrm>
          <a:off x="14541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74930</xdr:rowOff>
    </xdr:from>
    <xdr:ext cx="530860" cy="255270"/>
    <xdr:sp macro="" textlink="">
      <xdr:nvSpPr>
        <xdr:cNvPr id="649" name="テキスト ボックス 648"/>
        <xdr:cNvSpPr txBox="1"/>
      </xdr:nvSpPr>
      <xdr:spPr>
        <a:xfrm>
          <a:off x="14324965" y="131051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123825</xdr:rowOff>
    </xdr:from>
    <xdr:to>
      <xdr:col>72</xdr:col>
      <xdr:colOff>38100</xdr:colOff>
      <xdr:row>76</xdr:row>
      <xdr:rowOff>53975</xdr:rowOff>
    </xdr:to>
    <xdr:sp macro="" textlink="">
      <xdr:nvSpPr>
        <xdr:cNvPr id="650" name="楕円 649"/>
        <xdr:cNvSpPr/>
      </xdr:nvSpPr>
      <xdr:spPr>
        <a:xfrm>
          <a:off x="13652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45085</xdr:rowOff>
    </xdr:from>
    <xdr:ext cx="530860" cy="258445"/>
    <xdr:sp macro="" textlink="">
      <xdr:nvSpPr>
        <xdr:cNvPr id="651" name="テキスト ボックス 650"/>
        <xdr:cNvSpPr txBox="1"/>
      </xdr:nvSpPr>
      <xdr:spPr>
        <a:xfrm>
          <a:off x="13435965" y="130752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109220</xdr:rowOff>
    </xdr:from>
    <xdr:to>
      <xdr:col>67</xdr:col>
      <xdr:colOff>101600</xdr:colOff>
      <xdr:row>76</xdr:row>
      <xdr:rowOff>38735</xdr:rowOff>
    </xdr:to>
    <xdr:sp macro="" textlink="">
      <xdr:nvSpPr>
        <xdr:cNvPr id="652" name="楕円 651"/>
        <xdr:cNvSpPr/>
      </xdr:nvSpPr>
      <xdr:spPr>
        <a:xfrm>
          <a:off x="127635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29845</xdr:rowOff>
    </xdr:from>
    <xdr:ext cx="530860" cy="255270"/>
    <xdr:sp macro="" textlink="">
      <xdr:nvSpPr>
        <xdr:cNvPr id="653" name="テキスト ボックス 652"/>
        <xdr:cNvSpPr txBox="1"/>
      </xdr:nvSpPr>
      <xdr:spPr>
        <a:xfrm>
          <a:off x="12546965" y="130600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62" name="テキスト ボックス 661"/>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65" name="テキスト ボックス 664"/>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820" cy="255270"/>
    <xdr:sp macro="" textlink="">
      <xdr:nvSpPr>
        <xdr:cNvPr id="667" name="テキスト ボックス 666"/>
        <xdr:cNvSpPr txBox="1"/>
      </xdr:nvSpPr>
      <xdr:spPr>
        <a:xfrm>
          <a:off x="11850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820" cy="255270"/>
    <xdr:sp macro="" textlink="">
      <xdr:nvSpPr>
        <xdr:cNvPr id="669" name="テキスト ボックス 668"/>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820" cy="255270"/>
    <xdr:sp macro="" textlink="">
      <xdr:nvSpPr>
        <xdr:cNvPr id="671" name="テキスト ボックス 670"/>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73" name="テキスト ボックス 672"/>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45720</xdr:rowOff>
    </xdr:from>
    <xdr:to>
      <xdr:col>85</xdr:col>
      <xdr:colOff>126365</xdr:colOff>
      <xdr:row>98</xdr:row>
      <xdr:rowOff>139700</xdr:rowOff>
    </xdr:to>
    <xdr:cxnSp macro="">
      <xdr:nvCxnSpPr>
        <xdr:cNvPr id="675" name="直線コネクタ 674"/>
        <xdr:cNvCxnSpPr/>
      </xdr:nvCxnSpPr>
      <xdr:spPr>
        <a:xfrm flipV="1">
          <a:off x="16317595" y="156476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5270"/>
    <xdr:sp macro="" textlink="">
      <xdr:nvSpPr>
        <xdr:cNvPr id="676" name="積立金最小値テキスト"/>
        <xdr:cNvSpPr txBox="1"/>
      </xdr:nvSpPr>
      <xdr:spPr>
        <a:xfrm>
          <a:off x="16370300" y="1694561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7" name="直線コネクタ 67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163830</xdr:rowOff>
    </xdr:from>
    <xdr:ext cx="598805" cy="259080"/>
    <xdr:sp macro="" textlink="">
      <xdr:nvSpPr>
        <xdr:cNvPr id="678" name="積立金最大値テキスト"/>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283,041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45720</xdr:rowOff>
    </xdr:from>
    <xdr:to>
      <xdr:col>86</xdr:col>
      <xdr:colOff>25400</xdr:colOff>
      <xdr:row>91</xdr:row>
      <xdr:rowOff>45720</xdr:rowOff>
    </xdr:to>
    <xdr:cxnSp macro="">
      <xdr:nvCxnSpPr>
        <xdr:cNvPr id="679" name="直線コネクタ 678"/>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106680</xdr:rowOff>
    </xdr:from>
    <xdr:to>
      <xdr:col>85</xdr:col>
      <xdr:colOff>127000</xdr:colOff>
      <xdr:row>98</xdr:row>
      <xdr:rowOff>130810</xdr:rowOff>
    </xdr:to>
    <xdr:cxnSp macro="">
      <xdr:nvCxnSpPr>
        <xdr:cNvPr id="680" name="直線コネクタ 679"/>
        <xdr:cNvCxnSpPr/>
      </xdr:nvCxnSpPr>
      <xdr:spPr>
        <a:xfrm>
          <a:off x="15481300" y="169087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41275</xdr:rowOff>
    </xdr:from>
    <xdr:ext cx="534670" cy="255270"/>
    <xdr:sp macro="" textlink="">
      <xdr:nvSpPr>
        <xdr:cNvPr id="681" name="積立金平均値テキスト"/>
        <xdr:cNvSpPr txBox="1"/>
      </xdr:nvSpPr>
      <xdr:spPr>
        <a:xfrm>
          <a:off x="16370300" y="166719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18415</xdr:rowOff>
    </xdr:from>
    <xdr:to>
      <xdr:col>85</xdr:col>
      <xdr:colOff>177800</xdr:colOff>
      <xdr:row>98</xdr:row>
      <xdr:rowOff>120650</xdr:rowOff>
    </xdr:to>
    <xdr:sp macro="" textlink="">
      <xdr:nvSpPr>
        <xdr:cNvPr id="682" name="フローチャート: 判断 681"/>
        <xdr:cNvSpPr/>
      </xdr:nvSpPr>
      <xdr:spPr>
        <a:xfrm>
          <a:off x="162687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106680</xdr:rowOff>
    </xdr:from>
    <xdr:to>
      <xdr:col>81</xdr:col>
      <xdr:colOff>50800</xdr:colOff>
      <xdr:row>98</xdr:row>
      <xdr:rowOff>116840</xdr:rowOff>
    </xdr:to>
    <xdr:cxnSp macro="">
      <xdr:nvCxnSpPr>
        <xdr:cNvPr id="683" name="直線コネクタ 682"/>
        <xdr:cNvCxnSpPr/>
      </xdr:nvCxnSpPr>
      <xdr:spPr>
        <a:xfrm flipV="1">
          <a:off x="14592300" y="169087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29210</xdr:rowOff>
    </xdr:from>
    <xdr:to>
      <xdr:col>81</xdr:col>
      <xdr:colOff>101600</xdr:colOff>
      <xdr:row>98</xdr:row>
      <xdr:rowOff>130175</xdr:rowOff>
    </xdr:to>
    <xdr:sp macro="" textlink="">
      <xdr:nvSpPr>
        <xdr:cNvPr id="684" name="フローチャート: 判断 683"/>
        <xdr:cNvSpPr/>
      </xdr:nvSpPr>
      <xdr:spPr>
        <a:xfrm>
          <a:off x="15430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146685</xdr:rowOff>
    </xdr:from>
    <xdr:ext cx="530860" cy="255270"/>
    <xdr:sp macro="" textlink="">
      <xdr:nvSpPr>
        <xdr:cNvPr id="685" name="テキスト ボックス 684"/>
        <xdr:cNvSpPr txBox="1"/>
      </xdr:nvSpPr>
      <xdr:spPr>
        <a:xfrm>
          <a:off x="15213965" y="16605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116840</xdr:rowOff>
    </xdr:from>
    <xdr:to>
      <xdr:col>76</xdr:col>
      <xdr:colOff>114300</xdr:colOff>
      <xdr:row>98</xdr:row>
      <xdr:rowOff>139065</xdr:rowOff>
    </xdr:to>
    <xdr:cxnSp macro="">
      <xdr:nvCxnSpPr>
        <xdr:cNvPr id="686" name="直線コネクタ 685"/>
        <xdr:cNvCxnSpPr/>
      </xdr:nvCxnSpPr>
      <xdr:spPr>
        <a:xfrm flipV="1">
          <a:off x="13703300" y="169189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26670</xdr:rowOff>
    </xdr:from>
    <xdr:to>
      <xdr:col>76</xdr:col>
      <xdr:colOff>165100</xdr:colOff>
      <xdr:row>98</xdr:row>
      <xdr:rowOff>128270</xdr:rowOff>
    </xdr:to>
    <xdr:sp macro="" textlink="">
      <xdr:nvSpPr>
        <xdr:cNvPr id="687" name="フローチャート: 判断 686"/>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144780</xdr:rowOff>
    </xdr:from>
    <xdr:ext cx="530860" cy="255270"/>
    <xdr:sp macro="" textlink="">
      <xdr:nvSpPr>
        <xdr:cNvPr id="688" name="テキスト ボックス 687"/>
        <xdr:cNvSpPr txBox="1"/>
      </xdr:nvSpPr>
      <xdr:spPr>
        <a:xfrm>
          <a:off x="14324965" y="166039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128905</xdr:rowOff>
    </xdr:from>
    <xdr:to>
      <xdr:col>71</xdr:col>
      <xdr:colOff>177800</xdr:colOff>
      <xdr:row>98</xdr:row>
      <xdr:rowOff>139065</xdr:rowOff>
    </xdr:to>
    <xdr:cxnSp macro="">
      <xdr:nvCxnSpPr>
        <xdr:cNvPr id="689" name="直線コネクタ 688"/>
        <xdr:cNvCxnSpPr/>
      </xdr:nvCxnSpPr>
      <xdr:spPr>
        <a:xfrm>
          <a:off x="12814300" y="16931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33020</xdr:rowOff>
    </xdr:from>
    <xdr:to>
      <xdr:col>72</xdr:col>
      <xdr:colOff>38100</xdr:colOff>
      <xdr:row>98</xdr:row>
      <xdr:rowOff>134620</xdr:rowOff>
    </xdr:to>
    <xdr:sp macro="" textlink="">
      <xdr:nvSpPr>
        <xdr:cNvPr id="690" name="フローチャート: 判断 689"/>
        <xdr:cNvSpPr/>
      </xdr:nvSpPr>
      <xdr:spPr>
        <a:xfrm>
          <a:off x="13652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151130</xdr:rowOff>
    </xdr:from>
    <xdr:ext cx="530860" cy="259080"/>
    <xdr:sp macro="" textlink="">
      <xdr:nvSpPr>
        <xdr:cNvPr id="691" name="テキスト ボックス 690"/>
        <xdr:cNvSpPr txBox="1"/>
      </xdr:nvSpPr>
      <xdr:spPr>
        <a:xfrm>
          <a:off x="13435965" y="16610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168275</xdr:rowOff>
    </xdr:from>
    <xdr:to>
      <xdr:col>67</xdr:col>
      <xdr:colOff>101600</xdr:colOff>
      <xdr:row>98</xdr:row>
      <xdr:rowOff>98425</xdr:rowOff>
    </xdr:to>
    <xdr:sp macro="" textlink="">
      <xdr:nvSpPr>
        <xdr:cNvPr id="692" name="フローチャート: 判断 691"/>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114935</xdr:rowOff>
    </xdr:from>
    <xdr:ext cx="530860" cy="259080"/>
    <xdr:sp macro="" textlink="">
      <xdr:nvSpPr>
        <xdr:cNvPr id="693" name="テキスト ボックス 692"/>
        <xdr:cNvSpPr txBox="1"/>
      </xdr:nvSpPr>
      <xdr:spPr>
        <a:xfrm>
          <a:off x="12546965" y="16574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80010</xdr:rowOff>
    </xdr:from>
    <xdr:to>
      <xdr:col>85</xdr:col>
      <xdr:colOff>177800</xdr:colOff>
      <xdr:row>99</xdr:row>
      <xdr:rowOff>10160</xdr:rowOff>
    </xdr:to>
    <xdr:sp macro="" textlink="">
      <xdr:nvSpPr>
        <xdr:cNvPr id="699" name="楕円 698"/>
        <xdr:cNvSpPr/>
      </xdr:nvSpPr>
      <xdr:spPr>
        <a:xfrm>
          <a:off x="162687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168275</xdr:rowOff>
    </xdr:from>
    <xdr:ext cx="469900" cy="255270"/>
    <xdr:sp macro="" textlink="">
      <xdr:nvSpPr>
        <xdr:cNvPr id="700" name="積立金該当値テキスト"/>
        <xdr:cNvSpPr txBox="1"/>
      </xdr:nvSpPr>
      <xdr:spPr>
        <a:xfrm>
          <a:off x="16370300" y="167989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55880</xdr:rowOff>
    </xdr:from>
    <xdr:to>
      <xdr:col>81</xdr:col>
      <xdr:colOff>101600</xdr:colOff>
      <xdr:row>98</xdr:row>
      <xdr:rowOff>157480</xdr:rowOff>
    </xdr:to>
    <xdr:sp macro="" textlink="">
      <xdr:nvSpPr>
        <xdr:cNvPr id="701" name="楕円 700"/>
        <xdr:cNvSpPr/>
      </xdr:nvSpPr>
      <xdr:spPr>
        <a:xfrm>
          <a:off x="15430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148590</xdr:rowOff>
    </xdr:from>
    <xdr:ext cx="466090" cy="259080"/>
    <xdr:sp macro="" textlink="">
      <xdr:nvSpPr>
        <xdr:cNvPr id="702" name="テキスト ボックス 701"/>
        <xdr:cNvSpPr txBox="1"/>
      </xdr:nvSpPr>
      <xdr:spPr>
        <a:xfrm>
          <a:off x="15246350" y="169506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66040</xdr:rowOff>
    </xdr:from>
    <xdr:to>
      <xdr:col>76</xdr:col>
      <xdr:colOff>165100</xdr:colOff>
      <xdr:row>98</xdr:row>
      <xdr:rowOff>167640</xdr:rowOff>
    </xdr:to>
    <xdr:sp macro="" textlink="">
      <xdr:nvSpPr>
        <xdr:cNvPr id="703" name="楕円 702"/>
        <xdr:cNvSpPr/>
      </xdr:nvSpPr>
      <xdr:spPr>
        <a:xfrm>
          <a:off x="14541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158750</xdr:rowOff>
    </xdr:from>
    <xdr:ext cx="466090" cy="259080"/>
    <xdr:sp macro="" textlink="">
      <xdr:nvSpPr>
        <xdr:cNvPr id="704" name="テキスト ボックス 703"/>
        <xdr:cNvSpPr txBox="1"/>
      </xdr:nvSpPr>
      <xdr:spPr>
        <a:xfrm>
          <a:off x="14357350" y="169608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88265</xdr:rowOff>
    </xdr:from>
    <xdr:to>
      <xdr:col>72</xdr:col>
      <xdr:colOff>38100</xdr:colOff>
      <xdr:row>99</xdr:row>
      <xdr:rowOff>18415</xdr:rowOff>
    </xdr:to>
    <xdr:sp macro="" textlink="">
      <xdr:nvSpPr>
        <xdr:cNvPr id="705" name="楕円 704"/>
        <xdr:cNvSpPr/>
      </xdr:nvSpPr>
      <xdr:spPr>
        <a:xfrm>
          <a:off x="136525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9525</xdr:rowOff>
    </xdr:from>
    <xdr:ext cx="378460" cy="255270"/>
    <xdr:sp macro="" textlink="">
      <xdr:nvSpPr>
        <xdr:cNvPr id="706" name="テキスト ボックス 705"/>
        <xdr:cNvSpPr txBox="1"/>
      </xdr:nvSpPr>
      <xdr:spPr>
        <a:xfrm>
          <a:off x="13514070" y="169830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78105</xdr:rowOff>
    </xdr:from>
    <xdr:to>
      <xdr:col>67</xdr:col>
      <xdr:colOff>101600</xdr:colOff>
      <xdr:row>99</xdr:row>
      <xdr:rowOff>8255</xdr:rowOff>
    </xdr:to>
    <xdr:sp macro="" textlink="">
      <xdr:nvSpPr>
        <xdr:cNvPr id="707" name="楕円 706"/>
        <xdr:cNvSpPr/>
      </xdr:nvSpPr>
      <xdr:spPr>
        <a:xfrm>
          <a:off x="12763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170815</xdr:rowOff>
    </xdr:from>
    <xdr:ext cx="466090" cy="258445"/>
    <xdr:sp macro="" textlink="">
      <xdr:nvSpPr>
        <xdr:cNvPr id="708" name="テキスト ボックス 707"/>
        <xdr:cNvSpPr txBox="1"/>
      </xdr:nvSpPr>
      <xdr:spPr>
        <a:xfrm>
          <a:off x="12579350" y="169729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17" name="テキスト ボックス 716"/>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110" cy="259080"/>
    <xdr:sp macro="" textlink="">
      <xdr:nvSpPr>
        <xdr:cNvPr id="720" name="テキスト ボックス 719"/>
        <xdr:cNvSpPr txBox="1"/>
      </xdr:nvSpPr>
      <xdr:spPr>
        <a:xfrm>
          <a:off x="18039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5270"/>
    <xdr:sp macro="" textlink="">
      <xdr:nvSpPr>
        <xdr:cNvPr id="722" name="テキスト ボックス 721"/>
        <xdr:cNvSpPr txBox="1"/>
      </xdr:nvSpPr>
      <xdr:spPr>
        <a:xfrm>
          <a:off x="17756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4" name="テキスト ボックス 72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5270"/>
    <xdr:sp macro="" textlink="">
      <xdr:nvSpPr>
        <xdr:cNvPr id="726" name="テキスト ボックス 725"/>
        <xdr:cNvSpPr txBox="1"/>
      </xdr:nvSpPr>
      <xdr:spPr>
        <a:xfrm>
          <a:off x="17756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8" name="テキスト ボックス 72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0" name="テキスト ボックス 72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32" name="テキスト ボックス 731"/>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37465</xdr:rowOff>
    </xdr:from>
    <xdr:to>
      <xdr:col>116</xdr:col>
      <xdr:colOff>62865</xdr:colOff>
      <xdr:row>39</xdr:row>
      <xdr:rowOff>99060</xdr:rowOff>
    </xdr:to>
    <xdr:cxnSp macro="">
      <xdr:nvCxnSpPr>
        <xdr:cNvPr id="734" name="直線コネクタ 733"/>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156210</xdr:rowOff>
    </xdr:from>
    <xdr:ext cx="534670" cy="255270"/>
    <xdr:sp macro="" textlink="">
      <xdr:nvSpPr>
        <xdr:cNvPr id="737" name="投資及び出資金最大値テキスト"/>
        <xdr:cNvSpPr txBox="1"/>
      </xdr:nvSpPr>
      <xdr:spPr>
        <a:xfrm>
          <a:off x="22212300" y="51282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43,871</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37465</xdr:rowOff>
    </xdr:from>
    <xdr:to>
      <xdr:col>116</xdr:col>
      <xdr:colOff>152400</xdr:colOff>
      <xdr:row>31</xdr:row>
      <xdr:rowOff>37465</xdr:rowOff>
    </xdr:to>
    <xdr:cxnSp macro="">
      <xdr:nvCxnSpPr>
        <xdr:cNvPr id="738" name="直線コネクタ 737"/>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18415</xdr:rowOff>
    </xdr:from>
    <xdr:to>
      <xdr:col>116</xdr:col>
      <xdr:colOff>63500</xdr:colOff>
      <xdr:row>39</xdr:row>
      <xdr:rowOff>24765</xdr:rowOff>
    </xdr:to>
    <xdr:cxnSp macro="">
      <xdr:nvCxnSpPr>
        <xdr:cNvPr id="739" name="直線コネクタ 738"/>
        <xdr:cNvCxnSpPr/>
      </xdr:nvCxnSpPr>
      <xdr:spPr>
        <a:xfrm>
          <a:off x="21323300" y="67049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99695</xdr:rowOff>
    </xdr:from>
    <xdr:ext cx="469900" cy="255270"/>
    <xdr:sp macro="" textlink="">
      <xdr:nvSpPr>
        <xdr:cNvPr id="740" name="投資及び出資金平均値テキスト"/>
        <xdr:cNvSpPr txBox="1"/>
      </xdr:nvSpPr>
      <xdr:spPr>
        <a:xfrm>
          <a:off x="22212300" y="644334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76835</xdr:rowOff>
    </xdr:from>
    <xdr:to>
      <xdr:col>116</xdr:col>
      <xdr:colOff>114300</xdr:colOff>
      <xdr:row>39</xdr:row>
      <xdr:rowOff>6985</xdr:rowOff>
    </xdr:to>
    <xdr:sp macro="" textlink="">
      <xdr:nvSpPr>
        <xdr:cNvPr id="741" name="フローチャート: 判断 740"/>
        <xdr:cNvSpPr/>
      </xdr:nvSpPr>
      <xdr:spPr>
        <a:xfrm>
          <a:off x="22110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xdr:rowOff>
    </xdr:from>
    <xdr:to>
      <xdr:col>111</xdr:col>
      <xdr:colOff>177800</xdr:colOff>
      <xdr:row>39</xdr:row>
      <xdr:rowOff>18415</xdr:rowOff>
    </xdr:to>
    <xdr:cxnSp macro="">
      <xdr:nvCxnSpPr>
        <xdr:cNvPr id="742" name="直線コネクタ 741"/>
        <xdr:cNvCxnSpPr/>
      </xdr:nvCxnSpPr>
      <xdr:spPr>
        <a:xfrm>
          <a:off x="20434300" y="66967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118745</xdr:rowOff>
    </xdr:from>
    <xdr:to>
      <xdr:col>112</xdr:col>
      <xdr:colOff>38100</xdr:colOff>
      <xdr:row>39</xdr:row>
      <xdr:rowOff>48895</xdr:rowOff>
    </xdr:to>
    <xdr:sp macro="" textlink="">
      <xdr:nvSpPr>
        <xdr:cNvPr id="743" name="フローチャート: 判断 74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65405</xdr:rowOff>
    </xdr:from>
    <xdr:ext cx="466090" cy="255270"/>
    <xdr:sp macro="" textlink="">
      <xdr:nvSpPr>
        <xdr:cNvPr id="744" name="テキスト ボックス 743"/>
        <xdr:cNvSpPr txBox="1"/>
      </xdr:nvSpPr>
      <xdr:spPr>
        <a:xfrm>
          <a:off x="21088350" y="64090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149860</xdr:rowOff>
    </xdr:from>
    <xdr:to>
      <xdr:col>107</xdr:col>
      <xdr:colOff>50800</xdr:colOff>
      <xdr:row>39</xdr:row>
      <xdr:rowOff>10160</xdr:rowOff>
    </xdr:to>
    <xdr:cxnSp macro="">
      <xdr:nvCxnSpPr>
        <xdr:cNvPr id="745" name="直線コネクタ 744"/>
        <xdr:cNvCxnSpPr/>
      </xdr:nvCxnSpPr>
      <xdr:spPr>
        <a:xfrm>
          <a:off x="19545300" y="66649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746" name="フローチャート: 判断 74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60960</xdr:rowOff>
    </xdr:from>
    <xdr:ext cx="466090" cy="259080"/>
    <xdr:sp macro="" textlink="">
      <xdr:nvSpPr>
        <xdr:cNvPr id="747" name="テキスト ボックス 746"/>
        <xdr:cNvSpPr txBox="1"/>
      </xdr:nvSpPr>
      <xdr:spPr>
        <a:xfrm>
          <a:off x="20199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149860</xdr:rowOff>
    </xdr:from>
    <xdr:to>
      <xdr:col>102</xdr:col>
      <xdr:colOff>114300</xdr:colOff>
      <xdr:row>39</xdr:row>
      <xdr:rowOff>10795</xdr:rowOff>
    </xdr:to>
    <xdr:cxnSp macro="">
      <xdr:nvCxnSpPr>
        <xdr:cNvPr id="748" name="直線コネクタ 747"/>
        <xdr:cNvCxnSpPr/>
      </xdr:nvCxnSpPr>
      <xdr:spPr>
        <a:xfrm flipV="1">
          <a:off x="18656300" y="66649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132715</xdr:rowOff>
    </xdr:from>
    <xdr:to>
      <xdr:col>102</xdr:col>
      <xdr:colOff>165100</xdr:colOff>
      <xdr:row>39</xdr:row>
      <xdr:rowOff>63500</xdr:rowOff>
    </xdr:to>
    <xdr:sp macro="" textlink="">
      <xdr:nvSpPr>
        <xdr:cNvPr id="749" name="フローチャート: 判断 748"/>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54610</xdr:rowOff>
    </xdr:from>
    <xdr:ext cx="466090" cy="255270"/>
    <xdr:sp macro="" textlink="">
      <xdr:nvSpPr>
        <xdr:cNvPr id="750" name="テキスト ボックス 749"/>
        <xdr:cNvSpPr txBox="1"/>
      </xdr:nvSpPr>
      <xdr:spPr>
        <a:xfrm>
          <a:off x="19310350" y="67411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163830</xdr:rowOff>
    </xdr:from>
    <xdr:to>
      <xdr:col>98</xdr:col>
      <xdr:colOff>38100</xdr:colOff>
      <xdr:row>39</xdr:row>
      <xdr:rowOff>93980</xdr:rowOff>
    </xdr:to>
    <xdr:sp macro="" textlink="">
      <xdr:nvSpPr>
        <xdr:cNvPr id="751" name="フローチャート: 判断 750"/>
        <xdr:cNvSpPr/>
      </xdr:nvSpPr>
      <xdr:spPr>
        <a:xfrm>
          <a:off x="18605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85090</xdr:rowOff>
    </xdr:from>
    <xdr:ext cx="466090" cy="259080"/>
    <xdr:sp macro="" textlink="">
      <xdr:nvSpPr>
        <xdr:cNvPr id="752" name="テキスト ボックス 751"/>
        <xdr:cNvSpPr txBox="1"/>
      </xdr:nvSpPr>
      <xdr:spPr>
        <a:xfrm>
          <a:off x="18421350" y="67716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145415</xdr:rowOff>
    </xdr:from>
    <xdr:to>
      <xdr:col>116</xdr:col>
      <xdr:colOff>114300</xdr:colOff>
      <xdr:row>39</xdr:row>
      <xdr:rowOff>75565</xdr:rowOff>
    </xdr:to>
    <xdr:sp macro="" textlink="">
      <xdr:nvSpPr>
        <xdr:cNvPr id="758" name="楕円 757"/>
        <xdr:cNvSpPr/>
      </xdr:nvSpPr>
      <xdr:spPr>
        <a:xfrm>
          <a:off x="22110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60325</xdr:rowOff>
    </xdr:from>
    <xdr:ext cx="469900" cy="259080"/>
    <xdr:sp macro="" textlink="">
      <xdr:nvSpPr>
        <xdr:cNvPr id="759" name="投資及び出資金該当値テキスト"/>
        <xdr:cNvSpPr txBox="1"/>
      </xdr:nvSpPr>
      <xdr:spPr>
        <a:xfrm>
          <a:off x="22212300" y="6575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139065</xdr:rowOff>
    </xdr:from>
    <xdr:to>
      <xdr:col>112</xdr:col>
      <xdr:colOff>38100</xdr:colOff>
      <xdr:row>39</xdr:row>
      <xdr:rowOff>69215</xdr:rowOff>
    </xdr:to>
    <xdr:sp macro="" textlink="">
      <xdr:nvSpPr>
        <xdr:cNvPr id="760" name="楕円 759"/>
        <xdr:cNvSpPr/>
      </xdr:nvSpPr>
      <xdr:spPr>
        <a:xfrm>
          <a:off x="2127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60325</xdr:rowOff>
    </xdr:from>
    <xdr:ext cx="466090" cy="259080"/>
    <xdr:sp macro="" textlink="">
      <xdr:nvSpPr>
        <xdr:cNvPr id="761" name="テキスト ボックス 760"/>
        <xdr:cNvSpPr txBox="1"/>
      </xdr:nvSpPr>
      <xdr:spPr>
        <a:xfrm>
          <a:off x="21088350" y="67468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130810</xdr:rowOff>
    </xdr:from>
    <xdr:to>
      <xdr:col>107</xdr:col>
      <xdr:colOff>101600</xdr:colOff>
      <xdr:row>39</xdr:row>
      <xdr:rowOff>60960</xdr:rowOff>
    </xdr:to>
    <xdr:sp macro="" textlink="">
      <xdr:nvSpPr>
        <xdr:cNvPr id="762" name="楕円 761"/>
        <xdr:cNvSpPr/>
      </xdr:nvSpPr>
      <xdr:spPr>
        <a:xfrm>
          <a:off x="20383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77470</xdr:rowOff>
    </xdr:from>
    <xdr:ext cx="466090" cy="255270"/>
    <xdr:sp macro="" textlink="">
      <xdr:nvSpPr>
        <xdr:cNvPr id="763" name="テキスト ボックス 762"/>
        <xdr:cNvSpPr txBox="1"/>
      </xdr:nvSpPr>
      <xdr:spPr>
        <a:xfrm>
          <a:off x="20199350" y="64211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99060</xdr:rowOff>
    </xdr:from>
    <xdr:to>
      <xdr:col>102</xdr:col>
      <xdr:colOff>165100</xdr:colOff>
      <xdr:row>39</xdr:row>
      <xdr:rowOff>29210</xdr:rowOff>
    </xdr:to>
    <xdr:sp macro="" textlink="">
      <xdr:nvSpPr>
        <xdr:cNvPr id="764" name="楕円 763"/>
        <xdr:cNvSpPr/>
      </xdr:nvSpPr>
      <xdr:spPr>
        <a:xfrm>
          <a:off x="19494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45720</xdr:rowOff>
    </xdr:from>
    <xdr:ext cx="466090" cy="259080"/>
    <xdr:sp macro="" textlink="">
      <xdr:nvSpPr>
        <xdr:cNvPr id="765" name="テキスト ボックス 764"/>
        <xdr:cNvSpPr txBox="1"/>
      </xdr:nvSpPr>
      <xdr:spPr>
        <a:xfrm>
          <a:off x="19310350" y="6389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132080</xdr:rowOff>
    </xdr:from>
    <xdr:to>
      <xdr:col>98</xdr:col>
      <xdr:colOff>38100</xdr:colOff>
      <xdr:row>39</xdr:row>
      <xdr:rowOff>61595</xdr:rowOff>
    </xdr:to>
    <xdr:sp macro="" textlink="">
      <xdr:nvSpPr>
        <xdr:cNvPr id="766" name="楕円 765"/>
        <xdr:cNvSpPr/>
      </xdr:nvSpPr>
      <xdr:spPr>
        <a:xfrm>
          <a:off x="18605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78105</xdr:rowOff>
    </xdr:from>
    <xdr:ext cx="466090" cy="255270"/>
    <xdr:sp macro="" textlink="">
      <xdr:nvSpPr>
        <xdr:cNvPr id="767" name="テキスト ボックス 766"/>
        <xdr:cNvSpPr txBox="1"/>
      </xdr:nvSpPr>
      <xdr:spPr>
        <a:xfrm>
          <a:off x="18421350" y="64217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76" name="テキスト ボックス 775"/>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5270"/>
    <xdr:sp macro="" textlink="">
      <xdr:nvSpPr>
        <xdr:cNvPr id="779" name="テキスト ボックス 778"/>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5270"/>
    <xdr:sp macro="" textlink="">
      <xdr:nvSpPr>
        <xdr:cNvPr id="781" name="テキスト ボックス 780"/>
        <xdr:cNvSpPr txBox="1"/>
      </xdr:nvSpPr>
      <xdr:spPr>
        <a:xfrm>
          <a:off x="17756505" y="9484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5270"/>
    <xdr:sp macro="" textlink="">
      <xdr:nvSpPr>
        <xdr:cNvPr id="783" name="テキスト ボックス 782"/>
        <xdr:cNvSpPr txBox="1"/>
      </xdr:nvSpPr>
      <xdr:spPr>
        <a:xfrm>
          <a:off x="17756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5270"/>
    <xdr:sp macro="" textlink="">
      <xdr:nvSpPr>
        <xdr:cNvPr id="785" name="テキスト ボックス 784"/>
        <xdr:cNvSpPr txBox="1"/>
      </xdr:nvSpPr>
      <xdr:spPr>
        <a:xfrm>
          <a:off x="17756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87" name="テキスト ボックス 786"/>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62865</xdr:colOff>
      <xdr:row>58</xdr:row>
      <xdr:rowOff>139700</xdr:rowOff>
    </xdr:to>
    <xdr:cxnSp macro="">
      <xdr:nvCxnSpPr>
        <xdr:cNvPr id="789" name="直線コネクタ 788"/>
        <xdr:cNvCxnSpPr/>
      </xdr:nvCxnSpPr>
      <xdr:spPr>
        <a:xfrm flipV="1">
          <a:off x="22159595" y="888174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270"/>
    <xdr:sp macro="" textlink="">
      <xdr:nvSpPr>
        <xdr:cNvPr id="790" name="貸付金最小値テキスト"/>
        <xdr:cNvSpPr txBox="1"/>
      </xdr:nvSpPr>
      <xdr:spPr>
        <a:xfrm>
          <a:off x="22212300" y="10087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84455</xdr:rowOff>
    </xdr:from>
    <xdr:ext cx="534670" cy="259080"/>
    <xdr:sp macro="" textlink="">
      <xdr:nvSpPr>
        <xdr:cNvPr id="792" name="貸付金最大値テキスト"/>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26,295</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93" name="直線コネクタ 792"/>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155575</xdr:rowOff>
    </xdr:from>
    <xdr:to>
      <xdr:col>116</xdr:col>
      <xdr:colOff>63500</xdr:colOff>
      <xdr:row>55</xdr:row>
      <xdr:rowOff>2540</xdr:rowOff>
    </xdr:to>
    <xdr:cxnSp macro="">
      <xdr:nvCxnSpPr>
        <xdr:cNvPr id="794" name="直線コネクタ 793"/>
        <xdr:cNvCxnSpPr/>
      </xdr:nvCxnSpPr>
      <xdr:spPr>
        <a:xfrm>
          <a:off x="21323300" y="94138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12065</xdr:rowOff>
    </xdr:from>
    <xdr:ext cx="469900" cy="259080"/>
    <xdr:sp macro="" textlink="">
      <xdr:nvSpPr>
        <xdr:cNvPr id="795" name="貸付金平均値テキスト"/>
        <xdr:cNvSpPr txBox="1"/>
      </xdr:nvSpPr>
      <xdr:spPr>
        <a:xfrm>
          <a:off x="22212300" y="97847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33655</xdr:rowOff>
    </xdr:from>
    <xdr:to>
      <xdr:col>116</xdr:col>
      <xdr:colOff>114300</xdr:colOff>
      <xdr:row>57</xdr:row>
      <xdr:rowOff>135255</xdr:rowOff>
    </xdr:to>
    <xdr:sp macro="" textlink="">
      <xdr:nvSpPr>
        <xdr:cNvPr id="796" name="フローチャート: 判断 795"/>
        <xdr:cNvSpPr/>
      </xdr:nvSpPr>
      <xdr:spPr>
        <a:xfrm>
          <a:off x="22110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100330</xdr:rowOff>
    </xdr:from>
    <xdr:to>
      <xdr:col>111</xdr:col>
      <xdr:colOff>177800</xdr:colOff>
      <xdr:row>54</xdr:row>
      <xdr:rowOff>155575</xdr:rowOff>
    </xdr:to>
    <xdr:cxnSp macro="">
      <xdr:nvCxnSpPr>
        <xdr:cNvPr id="797" name="直線コネクタ 796"/>
        <xdr:cNvCxnSpPr/>
      </xdr:nvCxnSpPr>
      <xdr:spPr>
        <a:xfrm>
          <a:off x="20434300" y="93586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31750</xdr:rowOff>
    </xdr:from>
    <xdr:to>
      <xdr:col>112</xdr:col>
      <xdr:colOff>38100</xdr:colOff>
      <xdr:row>57</xdr:row>
      <xdr:rowOff>133350</xdr:rowOff>
    </xdr:to>
    <xdr:sp macro="" textlink="">
      <xdr:nvSpPr>
        <xdr:cNvPr id="798" name="フローチャート: 判断 797"/>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124460</xdr:rowOff>
    </xdr:from>
    <xdr:ext cx="466090" cy="259080"/>
    <xdr:sp macro="" textlink="">
      <xdr:nvSpPr>
        <xdr:cNvPr id="799" name="テキスト ボックス 798"/>
        <xdr:cNvSpPr txBox="1"/>
      </xdr:nvSpPr>
      <xdr:spPr>
        <a:xfrm>
          <a:off x="21088350" y="9897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100330</xdr:rowOff>
    </xdr:from>
    <xdr:to>
      <xdr:col>107</xdr:col>
      <xdr:colOff>50800</xdr:colOff>
      <xdr:row>54</xdr:row>
      <xdr:rowOff>102870</xdr:rowOff>
    </xdr:to>
    <xdr:cxnSp macro="">
      <xdr:nvCxnSpPr>
        <xdr:cNvPr id="800" name="直線コネクタ 799"/>
        <xdr:cNvCxnSpPr/>
      </xdr:nvCxnSpPr>
      <xdr:spPr>
        <a:xfrm flipV="1">
          <a:off x="19545300" y="9358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xdr:rowOff>
    </xdr:from>
    <xdr:to>
      <xdr:col>107</xdr:col>
      <xdr:colOff>101600</xdr:colOff>
      <xdr:row>57</xdr:row>
      <xdr:rowOff>109855</xdr:rowOff>
    </xdr:to>
    <xdr:sp macro="" textlink="">
      <xdr:nvSpPr>
        <xdr:cNvPr id="801" name="フローチャート: 判断 800"/>
        <xdr:cNvSpPr/>
      </xdr:nvSpPr>
      <xdr:spPr>
        <a:xfrm>
          <a:off x="20383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100965</xdr:rowOff>
    </xdr:from>
    <xdr:ext cx="466090" cy="255270"/>
    <xdr:sp macro="" textlink="">
      <xdr:nvSpPr>
        <xdr:cNvPr id="802" name="テキスト ボックス 801"/>
        <xdr:cNvSpPr txBox="1"/>
      </xdr:nvSpPr>
      <xdr:spPr>
        <a:xfrm>
          <a:off x="20199350" y="98736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102870</xdr:rowOff>
    </xdr:from>
    <xdr:to>
      <xdr:col>102</xdr:col>
      <xdr:colOff>114300</xdr:colOff>
      <xdr:row>54</xdr:row>
      <xdr:rowOff>103505</xdr:rowOff>
    </xdr:to>
    <xdr:cxnSp macro="">
      <xdr:nvCxnSpPr>
        <xdr:cNvPr id="803" name="直線コネクタ 802"/>
        <xdr:cNvCxnSpPr/>
      </xdr:nvCxnSpPr>
      <xdr:spPr>
        <a:xfrm flipV="1">
          <a:off x="18656300" y="93611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123825</xdr:rowOff>
    </xdr:from>
    <xdr:to>
      <xdr:col>102</xdr:col>
      <xdr:colOff>165100</xdr:colOff>
      <xdr:row>57</xdr:row>
      <xdr:rowOff>53975</xdr:rowOff>
    </xdr:to>
    <xdr:sp macro="" textlink="">
      <xdr:nvSpPr>
        <xdr:cNvPr id="804" name="フローチャート: 判断 803"/>
        <xdr:cNvSpPr/>
      </xdr:nvSpPr>
      <xdr:spPr>
        <a:xfrm>
          <a:off x="19494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45085</xdr:rowOff>
    </xdr:from>
    <xdr:ext cx="466090" cy="258445"/>
    <xdr:sp macro="" textlink="">
      <xdr:nvSpPr>
        <xdr:cNvPr id="805" name="テキスト ボックス 804"/>
        <xdr:cNvSpPr txBox="1"/>
      </xdr:nvSpPr>
      <xdr:spPr>
        <a:xfrm>
          <a:off x="19310350" y="98177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130175</xdr:rowOff>
    </xdr:from>
    <xdr:to>
      <xdr:col>98</xdr:col>
      <xdr:colOff>38100</xdr:colOff>
      <xdr:row>57</xdr:row>
      <xdr:rowOff>60325</xdr:rowOff>
    </xdr:to>
    <xdr:sp macro="" textlink="">
      <xdr:nvSpPr>
        <xdr:cNvPr id="806" name="フローチャート: 判断 805"/>
        <xdr:cNvSpPr/>
      </xdr:nvSpPr>
      <xdr:spPr>
        <a:xfrm>
          <a:off x="18605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52070</xdr:rowOff>
    </xdr:from>
    <xdr:ext cx="466090" cy="255270"/>
    <xdr:sp macro="" textlink="">
      <xdr:nvSpPr>
        <xdr:cNvPr id="807" name="テキスト ボックス 806"/>
        <xdr:cNvSpPr txBox="1"/>
      </xdr:nvSpPr>
      <xdr:spPr>
        <a:xfrm>
          <a:off x="18421350" y="98247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123190</xdr:rowOff>
    </xdr:from>
    <xdr:to>
      <xdr:col>116</xdr:col>
      <xdr:colOff>114300</xdr:colOff>
      <xdr:row>55</xdr:row>
      <xdr:rowOff>53340</xdr:rowOff>
    </xdr:to>
    <xdr:sp macro="" textlink="">
      <xdr:nvSpPr>
        <xdr:cNvPr id="813" name="楕円 812"/>
        <xdr:cNvSpPr/>
      </xdr:nvSpPr>
      <xdr:spPr>
        <a:xfrm>
          <a:off x="221107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146050</xdr:rowOff>
    </xdr:from>
    <xdr:ext cx="534670" cy="255270"/>
    <xdr:sp macro="" textlink="">
      <xdr:nvSpPr>
        <xdr:cNvPr id="814" name="貸付金該当値テキスト"/>
        <xdr:cNvSpPr txBox="1"/>
      </xdr:nvSpPr>
      <xdr:spPr>
        <a:xfrm>
          <a:off x="22212300" y="92329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104775</xdr:rowOff>
    </xdr:from>
    <xdr:to>
      <xdr:col>112</xdr:col>
      <xdr:colOff>38100</xdr:colOff>
      <xdr:row>55</xdr:row>
      <xdr:rowOff>34925</xdr:rowOff>
    </xdr:to>
    <xdr:sp macro="" textlink="">
      <xdr:nvSpPr>
        <xdr:cNvPr id="815" name="楕円 814"/>
        <xdr:cNvSpPr/>
      </xdr:nvSpPr>
      <xdr:spPr>
        <a:xfrm>
          <a:off x="212725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52070</xdr:rowOff>
    </xdr:from>
    <xdr:ext cx="530860" cy="255270"/>
    <xdr:sp macro="" textlink="">
      <xdr:nvSpPr>
        <xdr:cNvPr id="816" name="テキスト ボックス 815"/>
        <xdr:cNvSpPr txBox="1"/>
      </xdr:nvSpPr>
      <xdr:spPr>
        <a:xfrm>
          <a:off x="21055965" y="91389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49530</xdr:rowOff>
    </xdr:from>
    <xdr:to>
      <xdr:col>107</xdr:col>
      <xdr:colOff>101600</xdr:colOff>
      <xdr:row>54</xdr:row>
      <xdr:rowOff>151130</xdr:rowOff>
    </xdr:to>
    <xdr:sp macro="" textlink="">
      <xdr:nvSpPr>
        <xdr:cNvPr id="817" name="楕円 816"/>
        <xdr:cNvSpPr/>
      </xdr:nvSpPr>
      <xdr:spPr>
        <a:xfrm>
          <a:off x="203835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167640</xdr:rowOff>
    </xdr:from>
    <xdr:ext cx="530860" cy="255270"/>
    <xdr:sp macro="" textlink="">
      <xdr:nvSpPr>
        <xdr:cNvPr id="818" name="テキスト ボックス 817"/>
        <xdr:cNvSpPr txBox="1"/>
      </xdr:nvSpPr>
      <xdr:spPr>
        <a:xfrm>
          <a:off x="20166965" y="9083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52070</xdr:rowOff>
    </xdr:from>
    <xdr:to>
      <xdr:col>102</xdr:col>
      <xdr:colOff>165100</xdr:colOff>
      <xdr:row>54</xdr:row>
      <xdr:rowOff>153670</xdr:rowOff>
    </xdr:to>
    <xdr:sp macro="" textlink="">
      <xdr:nvSpPr>
        <xdr:cNvPr id="819" name="楕円 818"/>
        <xdr:cNvSpPr/>
      </xdr:nvSpPr>
      <xdr:spPr>
        <a:xfrm>
          <a:off x="19494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170180</xdr:rowOff>
    </xdr:from>
    <xdr:ext cx="530860" cy="259080"/>
    <xdr:sp macro="" textlink="">
      <xdr:nvSpPr>
        <xdr:cNvPr id="820" name="テキスト ボックス 819"/>
        <xdr:cNvSpPr txBox="1"/>
      </xdr:nvSpPr>
      <xdr:spPr>
        <a:xfrm>
          <a:off x="19277965" y="9085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52705</xdr:rowOff>
    </xdr:from>
    <xdr:to>
      <xdr:col>98</xdr:col>
      <xdr:colOff>38100</xdr:colOff>
      <xdr:row>54</xdr:row>
      <xdr:rowOff>154940</xdr:rowOff>
    </xdr:to>
    <xdr:sp macro="" textlink="">
      <xdr:nvSpPr>
        <xdr:cNvPr id="821" name="楕円 820"/>
        <xdr:cNvSpPr/>
      </xdr:nvSpPr>
      <xdr:spPr>
        <a:xfrm>
          <a:off x="1860550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52</xdr:row>
      <xdr:rowOff>170815</xdr:rowOff>
    </xdr:from>
    <xdr:ext cx="530860" cy="258445"/>
    <xdr:sp macro="" textlink="">
      <xdr:nvSpPr>
        <xdr:cNvPr id="822" name="テキスト ボックス 821"/>
        <xdr:cNvSpPr txBox="1"/>
      </xdr:nvSpPr>
      <xdr:spPr>
        <a:xfrm>
          <a:off x="18388965" y="90862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31" name="テキスト ボックス 830"/>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33" name="テキスト ボックス 832"/>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270"/>
    <xdr:sp macro="" textlink="">
      <xdr:nvSpPr>
        <xdr:cNvPr id="839" name="テキスト ボックス 838"/>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820" cy="259080"/>
    <xdr:sp macro="" textlink="">
      <xdr:nvSpPr>
        <xdr:cNvPr id="843" name="テキスト ボックス 842"/>
        <xdr:cNvSpPr txBox="1"/>
      </xdr:nvSpPr>
      <xdr:spPr>
        <a:xfrm>
          <a:off x="17692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45" name="テキスト ボックス 844"/>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52705</xdr:rowOff>
    </xdr:from>
    <xdr:to>
      <xdr:col>116</xdr:col>
      <xdr:colOff>62865</xdr:colOff>
      <xdr:row>79</xdr:row>
      <xdr:rowOff>6350</xdr:rowOff>
    </xdr:to>
    <xdr:cxnSp macro="">
      <xdr:nvCxnSpPr>
        <xdr:cNvPr id="847" name="直線コネクタ 846"/>
        <xdr:cNvCxnSpPr/>
      </xdr:nvCxnSpPr>
      <xdr:spPr>
        <a:xfrm flipV="1">
          <a:off x="22159595" y="1222565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9525</xdr:rowOff>
    </xdr:from>
    <xdr:ext cx="534670" cy="255270"/>
    <xdr:sp macro="" textlink="">
      <xdr:nvSpPr>
        <xdr:cNvPr id="848" name="繰出金最小値テキスト"/>
        <xdr:cNvSpPr txBox="1"/>
      </xdr:nvSpPr>
      <xdr:spPr>
        <a:xfrm>
          <a:off x="22212300" y="135540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22,024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6350</xdr:rowOff>
    </xdr:from>
    <xdr:to>
      <xdr:col>116</xdr:col>
      <xdr:colOff>152400</xdr:colOff>
      <xdr:row>79</xdr:row>
      <xdr:rowOff>6350</xdr:rowOff>
    </xdr:to>
    <xdr:cxnSp macro="">
      <xdr:nvCxnSpPr>
        <xdr:cNvPr id="849" name="直線コネクタ 848"/>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170815</xdr:rowOff>
    </xdr:from>
    <xdr:ext cx="534670" cy="258445"/>
    <xdr:sp macro="" textlink="">
      <xdr:nvSpPr>
        <xdr:cNvPr id="850" name="繰出金最大値テキスト"/>
        <xdr:cNvSpPr txBox="1"/>
      </xdr:nvSpPr>
      <xdr:spPr>
        <a:xfrm>
          <a:off x="22212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91,580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52705</xdr:rowOff>
    </xdr:from>
    <xdr:to>
      <xdr:col>116</xdr:col>
      <xdr:colOff>152400</xdr:colOff>
      <xdr:row>71</xdr:row>
      <xdr:rowOff>52705</xdr:rowOff>
    </xdr:to>
    <xdr:cxnSp macro="">
      <xdr:nvCxnSpPr>
        <xdr:cNvPr id="851" name="直線コネクタ 850"/>
        <xdr:cNvCxnSpPr/>
      </xdr:nvCxnSpPr>
      <xdr:spPr>
        <a:xfrm>
          <a:off x="22072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45085</xdr:rowOff>
    </xdr:from>
    <xdr:to>
      <xdr:col>116</xdr:col>
      <xdr:colOff>63500</xdr:colOff>
      <xdr:row>78</xdr:row>
      <xdr:rowOff>57150</xdr:rowOff>
    </xdr:to>
    <xdr:cxnSp macro="">
      <xdr:nvCxnSpPr>
        <xdr:cNvPr id="852" name="直線コネクタ 851"/>
        <xdr:cNvCxnSpPr/>
      </xdr:nvCxnSpPr>
      <xdr:spPr>
        <a:xfrm>
          <a:off x="21323300" y="13246735"/>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156845</xdr:rowOff>
    </xdr:from>
    <xdr:ext cx="534670" cy="255270"/>
    <xdr:sp macro="" textlink="">
      <xdr:nvSpPr>
        <xdr:cNvPr id="853" name="繰出金平均値テキスト"/>
        <xdr:cNvSpPr txBox="1"/>
      </xdr:nvSpPr>
      <xdr:spPr>
        <a:xfrm>
          <a:off x="22212300" y="1284414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133985</xdr:rowOff>
    </xdr:from>
    <xdr:to>
      <xdr:col>116</xdr:col>
      <xdr:colOff>114300</xdr:colOff>
      <xdr:row>76</xdr:row>
      <xdr:rowOff>64135</xdr:rowOff>
    </xdr:to>
    <xdr:sp macro="" textlink="">
      <xdr:nvSpPr>
        <xdr:cNvPr id="854" name="フローチャート: 判断 853"/>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39370</xdr:rowOff>
    </xdr:from>
    <xdr:to>
      <xdr:col>111</xdr:col>
      <xdr:colOff>177800</xdr:colOff>
      <xdr:row>77</xdr:row>
      <xdr:rowOff>45085</xdr:rowOff>
    </xdr:to>
    <xdr:cxnSp macro="">
      <xdr:nvCxnSpPr>
        <xdr:cNvPr id="855" name="直線コネクタ 854"/>
        <xdr:cNvCxnSpPr/>
      </xdr:nvCxnSpPr>
      <xdr:spPr>
        <a:xfrm>
          <a:off x="20434300" y="13241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111125</xdr:rowOff>
    </xdr:from>
    <xdr:to>
      <xdr:col>112</xdr:col>
      <xdr:colOff>38100</xdr:colOff>
      <xdr:row>76</xdr:row>
      <xdr:rowOff>41275</xdr:rowOff>
    </xdr:to>
    <xdr:sp macro="" textlink="">
      <xdr:nvSpPr>
        <xdr:cNvPr id="856" name="フローチャート: 判断 855"/>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57785</xdr:rowOff>
    </xdr:from>
    <xdr:ext cx="530860" cy="259080"/>
    <xdr:sp macro="" textlink="">
      <xdr:nvSpPr>
        <xdr:cNvPr id="857" name="テキスト ボックス 856"/>
        <xdr:cNvSpPr txBox="1"/>
      </xdr:nvSpPr>
      <xdr:spPr>
        <a:xfrm>
          <a:off x="21055965" y="127450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35560</xdr:rowOff>
    </xdr:from>
    <xdr:to>
      <xdr:col>107</xdr:col>
      <xdr:colOff>50800</xdr:colOff>
      <xdr:row>77</xdr:row>
      <xdr:rowOff>39370</xdr:rowOff>
    </xdr:to>
    <xdr:cxnSp macro="">
      <xdr:nvCxnSpPr>
        <xdr:cNvPr id="858" name="直線コネクタ 857"/>
        <xdr:cNvCxnSpPr/>
      </xdr:nvCxnSpPr>
      <xdr:spPr>
        <a:xfrm>
          <a:off x="19545300" y="13237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66675</xdr:rowOff>
    </xdr:from>
    <xdr:to>
      <xdr:col>107</xdr:col>
      <xdr:colOff>101600</xdr:colOff>
      <xdr:row>75</xdr:row>
      <xdr:rowOff>168275</xdr:rowOff>
    </xdr:to>
    <xdr:sp macro="" textlink="">
      <xdr:nvSpPr>
        <xdr:cNvPr id="859" name="フローチャート: 判断 858"/>
        <xdr:cNvSpPr/>
      </xdr:nvSpPr>
      <xdr:spPr>
        <a:xfrm>
          <a:off x="20383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13335</xdr:rowOff>
    </xdr:from>
    <xdr:ext cx="530860" cy="259080"/>
    <xdr:sp macro="" textlink="">
      <xdr:nvSpPr>
        <xdr:cNvPr id="860" name="テキスト ボックス 859"/>
        <xdr:cNvSpPr txBox="1"/>
      </xdr:nvSpPr>
      <xdr:spPr>
        <a:xfrm>
          <a:off x="20166965" y="12700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35560</xdr:rowOff>
    </xdr:from>
    <xdr:to>
      <xdr:col>102</xdr:col>
      <xdr:colOff>114300</xdr:colOff>
      <xdr:row>77</xdr:row>
      <xdr:rowOff>43815</xdr:rowOff>
    </xdr:to>
    <xdr:cxnSp macro="">
      <xdr:nvCxnSpPr>
        <xdr:cNvPr id="861" name="直線コネクタ 860"/>
        <xdr:cNvCxnSpPr/>
      </xdr:nvCxnSpPr>
      <xdr:spPr>
        <a:xfrm flipV="1">
          <a:off x="18656300" y="13237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42545</xdr:rowOff>
    </xdr:from>
    <xdr:to>
      <xdr:col>102</xdr:col>
      <xdr:colOff>165100</xdr:colOff>
      <xdr:row>75</xdr:row>
      <xdr:rowOff>144145</xdr:rowOff>
    </xdr:to>
    <xdr:sp macro="" textlink="">
      <xdr:nvSpPr>
        <xdr:cNvPr id="862" name="フローチャート: 判断 861"/>
        <xdr:cNvSpPr/>
      </xdr:nvSpPr>
      <xdr:spPr>
        <a:xfrm>
          <a:off x="19494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160655</xdr:rowOff>
    </xdr:from>
    <xdr:ext cx="530860" cy="259080"/>
    <xdr:sp macro="" textlink="">
      <xdr:nvSpPr>
        <xdr:cNvPr id="863" name="テキスト ボックス 862"/>
        <xdr:cNvSpPr txBox="1"/>
      </xdr:nvSpPr>
      <xdr:spPr>
        <a:xfrm>
          <a:off x="19277965" y="12676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36195</xdr:rowOff>
    </xdr:from>
    <xdr:to>
      <xdr:col>98</xdr:col>
      <xdr:colOff>38100</xdr:colOff>
      <xdr:row>74</xdr:row>
      <xdr:rowOff>137795</xdr:rowOff>
    </xdr:to>
    <xdr:sp macro="" textlink="">
      <xdr:nvSpPr>
        <xdr:cNvPr id="864" name="フローチャート: 判断 863"/>
        <xdr:cNvSpPr/>
      </xdr:nvSpPr>
      <xdr:spPr>
        <a:xfrm>
          <a:off x="18605500" y="1272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154940</xdr:rowOff>
    </xdr:from>
    <xdr:ext cx="530860" cy="255270"/>
    <xdr:sp macro="" textlink="">
      <xdr:nvSpPr>
        <xdr:cNvPr id="865" name="テキスト ボックス 864"/>
        <xdr:cNvSpPr txBox="1"/>
      </xdr:nvSpPr>
      <xdr:spPr>
        <a:xfrm>
          <a:off x="18388965" y="124993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6350</xdr:rowOff>
    </xdr:from>
    <xdr:to>
      <xdr:col>116</xdr:col>
      <xdr:colOff>114300</xdr:colOff>
      <xdr:row>78</xdr:row>
      <xdr:rowOff>107950</xdr:rowOff>
    </xdr:to>
    <xdr:sp macro="" textlink="">
      <xdr:nvSpPr>
        <xdr:cNvPr id="871" name="楕円 870"/>
        <xdr:cNvSpPr/>
      </xdr:nvSpPr>
      <xdr:spPr>
        <a:xfrm>
          <a:off x="22110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92710</xdr:rowOff>
    </xdr:from>
    <xdr:ext cx="534670" cy="259080"/>
    <xdr:sp macro="" textlink="">
      <xdr:nvSpPr>
        <xdr:cNvPr id="872" name="繰出金該当値テキスト"/>
        <xdr:cNvSpPr txBox="1"/>
      </xdr:nvSpPr>
      <xdr:spPr>
        <a:xfrm>
          <a:off x="22212300"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166370</xdr:rowOff>
    </xdr:from>
    <xdr:to>
      <xdr:col>112</xdr:col>
      <xdr:colOff>38100</xdr:colOff>
      <xdr:row>77</xdr:row>
      <xdr:rowOff>95885</xdr:rowOff>
    </xdr:to>
    <xdr:sp macro="" textlink="">
      <xdr:nvSpPr>
        <xdr:cNvPr id="873" name="楕円 872"/>
        <xdr:cNvSpPr/>
      </xdr:nvSpPr>
      <xdr:spPr>
        <a:xfrm>
          <a:off x="21272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86995</xdr:rowOff>
    </xdr:from>
    <xdr:ext cx="530860" cy="255270"/>
    <xdr:sp macro="" textlink="">
      <xdr:nvSpPr>
        <xdr:cNvPr id="874" name="テキスト ボックス 873"/>
        <xdr:cNvSpPr txBox="1"/>
      </xdr:nvSpPr>
      <xdr:spPr>
        <a:xfrm>
          <a:off x="21055965" y="132886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160020</xdr:rowOff>
    </xdr:from>
    <xdr:to>
      <xdr:col>107</xdr:col>
      <xdr:colOff>101600</xdr:colOff>
      <xdr:row>77</xdr:row>
      <xdr:rowOff>90170</xdr:rowOff>
    </xdr:to>
    <xdr:sp macro="" textlink="">
      <xdr:nvSpPr>
        <xdr:cNvPr id="875" name="楕円 874"/>
        <xdr:cNvSpPr/>
      </xdr:nvSpPr>
      <xdr:spPr>
        <a:xfrm>
          <a:off x="20383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81280</xdr:rowOff>
    </xdr:from>
    <xdr:ext cx="530860" cy="259080"/>
    <xdr:sp macro="" textlink="">
      <xdr:nvSpPr>
        <xdr:cNvPr id="876" name="テキスト ボックス 875"/>
        <xdr:cNvSpPr txBox="1"/>
      </xdr:nvSpPr>
      <xdr:spPr>
        <a:xfrm>
          <a:off x="20166965" y="13282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156210</xdr:rowOff>
    </xdr:from>
    <xdr:to>
      <xdr:col>102</xdr:col>
      <xdr:colOff>165100</xdr:colOff>
      <xdr:row>77</xdr:row>
      <xdr:rowOff>86360</xdr:rowOff>
    </xdr:to>
    <xdr:sp macro="" textlink="">
      <xdr:nvSpPr>
        <xdr:cNvPr id="877" name="楕円 876"/>
        <xdr:cNvSpPr/>
      </xdr:nvSpPr>
      <xdr:spPr>
        <a:xfrm>
          <a:off x="19494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77470</xdr:rowOff>
    </xdr:from>
    <xdr:ext cx="530860" cy="255270"/>
    <xdr:sp macro="" textlink="">
      <xdr:nvSpPr>
        <xdr:cNvPr id="878" name="テキスト ボックス 877"/>
        <xdr:cNvSpPr txBox="1"/>
      </xdr:nvSpPr>
      <xdr:spPr>
        <a:xfrm>
          <a:off x="19277965" y="132791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164465</xdr:rowOff>
    </xdr:from>
    <xdr:to>
      <xdr:col>98</xdr:col>
      <xdr:colOff>38100</xdr:colOff>
      <xdr:row>77</xdr:row>
      <xdr:rowOff>94615</xdr:rowOff>
    </xdr:to>
    <xdr:sp macro="" textlink="">
      <xdr:nvSpPr>
        <xdr:cNvPr id="879" name="楕円 878"/>
        <xdr:cNvSpPr/>
      </xdr:nvSpPr>
      <xdr:spPr>
        <a:xfrm>
          <a:off x="18605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86360</xdr:rowOff>
    </xdr:from>
    <xdr:ext cx="530860" cy="255270"/>
    <xdr:sp macro="" textlink="">
      <xdr:nvSpPr>
        <xdr:cNvPr id="880" name="テキスト ボックス 879"/>
        <xdr:cNvSpPr txBox="1"/>
      </xdr:nvSpPr>
      <xdr:spPr>
        <a:xfrm>
          <a:off x="18388965" y="132880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89" name="テキスト ボックス 888"/>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5110" cy="255270"/>
    <xdr:sp macro="" textlink="">
      <xdr:nvSpPr>
        <xdr:cNvPr id="892" name="テキスト ボックス 891"/>
        <xdr:cNvSpPr txBox="1"/>
      </xdr:nvSpPr>
      <xdr:spPr>
        <a:xfrm>
          <a:off x="18039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5270"/>
    <xdr:sp macro="" textlink="">
      <xdr:nvSpPr>
        <xdr:cNvPr id="894" name="テキスト ボックス 893"/>
        <xdr:cNvSpPr txBox="1"/>
      </xdr:nvSpPr>
      <xdr:spPr>
        <a:xfrm>
          <a:off x="17974945" y="163423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5270"/>
    <xdr:sp macro="" textlink="">
      <xdr:nvSpPr>
        <xdr:cNvPr id="896" name="テキスト ボックス 895"/>
        <xdr:cNvSpPr txBox="1"/>
      </xdr:nvSpPr>
      <xdr:spPr>
        <a:xfrm>
          <a:off x="17974945" y="158851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5270"/>
    <xdr:sp macro="" textlink="">
      <xdr:nvSpPr>
        <xdr:cNvPr id="898" name="テキスト ボックス 897"/>
        <xdr:cNvSpPr txBox="1"/>
      </xdr:nvSpPr>
      <xdr:spPr>
        <a:xfrm>
          <a:off x="17974945" y="154279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5270"/>
    <xdr:sp macro="" textlink="">
      <xdr:nvSpPr>
        <xdr:cNvPr id="900" name="テキスト ボックス 899"/>
        <xdr:cNvSpPr txBox="1"/>
      </xdr:nvSpPr>
      <xdr:spPr>
        <a:xfrm>
          <a:off x="17974945" y="14970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902" name="直線コネクタ 901"/>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903"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905"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8"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5745" cy="259080"/>
    <xdr:sp macro="" textlink="">
      <xdr:nvSpPr>
        <xdr:cNvPr id="912" name="テキスト ボックス 911"/>
        <xdr:cNvSpPr txBox="1"/>
      </xdr:nvSpPr>
      <xdr:spPr>
        <a:xfrm>
          <a:off x="21198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161290</xdr:rowOff>
    </xdr:from>
    <xdr:ext cx="245745" cy="259080"/>
    <xdr:sp macro="" textlink="">
      <xdr:nvSpPr>
        <xdr:cNvPr id="915" name="テキスト ボックス 914"/>
        <xdr:cNvSpPr txBox="1"/>
      </xdr:nvSpPr>
      <xdr:spPr>
        <a:xfrm>
          <a:off x="20309840" y="166204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46990</xdr:rowOff>
    </xdr:from>
    <xdr:ext cx="245745" cy="259080"/>
    <xdr:sp macro="" textlink="">
      <xdr:nvSpPr>
        <xdr:cNvPr id="918" name="テキスト ボックス 917"/>
        <xdr:cNvSpPr txBox="1"/>
      </xdr:nvSpPr>
      <xdr:spPr>
        <a:xfrm>
          <a:off x="19420840" y="165061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89</xdr:row>
      <xdr:rowOff>104140</xdr:rowOff>
    </xdr:from>
    <xdr:ext cx="313690" cy="259080"/>
    <xdr:sp macro="" textlink="">
      <xdr:nvSpPr>
        <xdr:cNvPr id="920" name="テキスト ボックス 919"/>
        <xdr:cNvSpPr txBox="1"/>
      </xdr:nvSpPr>
      <xdr:spPr>
        <a:xfrm>
          <a:off x="18499455" y="15363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27"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35560</xdr:rowOff>
    </xdr:from>
    <xdr:ext cx="245745" cy="259080"/>
    <xdr:sp macro="" textlink="">
      <xdr:nvSpPr>
        <xdr:cNvPr id="929" name="テキスト ボックス 928"/>
        <xdr:cNvSpPr txBox="1"/>
      </xdr:nvSpPr>
      <xdr:spPr>
        <a:xfrm>
          <a:off x="21198840" y="16666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5745" cy="259080"/>
    <xdr:sp macro="" textlink="">
      <xdr:nvSpPr>
        <xdr:cNvPr id="931" name="テキスト ボックス 930"/>
        <xdr:cNvSpPr txBox="1"/>
      </xdr:nvSpPr>
      <xdr:spPr>
        <a:xfrm>
          <a:off x="20309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10160</xdr:rowOff>
    </xdr:from>
    <xdr:ext cx="245745" cy="259080"/>
    <xdr:sp macro="" textlink="">
      <xdr:nvSpPr>
        <xdr:cNvPr id="933" name="テキスト ボックス 932"/>
        <xdr:cNvSpPr txBox="1"/>
      </xdr:nvSpPr>
      <xdr:spPr>
        <a:xfrm>
          <a:off x="19420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5745" cy="259080"/>
    <xdr:sp macro="" textlink="">
      <xdr:nvSpPr>
        <xdr:cNvPr id="935" name="テキスト ボックス 934"/>
        <xdr:cNvSpPr txBox="1"/>
      </xdr:nvSpPr>
      <xdr:spPr>
        <a:xfrm>
          <a:off x="18531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各歳出決算額について概ね類似団体平均を下回っているが、補助費等・貸付金の2項目について類似団体平均を上回っている状況である。補助費等は塩谷広域行政組合に対する負担金等、貸付金については、さくら市中小企業振興資金預託金や東日本大震災緊急対策資金預託金がコスト増の要因となっている。今後も施策の現状分析を続け、コストの削減に努める。</a:t>
          </a:r>
        </a:p>
        <a:p>
          <a:endParaRPr>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44,167
43,736
125.63
19,224,356
17,954,194
1,118,809
10,607,554
15,792,316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3550" cy="259080"/>
    <xdr:sp macro="" textlink="">
      <xdr:nvSpPr>
        <xdr:cNvPr id="44" name="テキスト ボックス 43"/>
        <xdr:cNvSpPr txBox="1"/>
      </xdr:nvSpPr>
      <xdr:spPr>
        <a:xfrm>
          <a:off x="294640" y="6643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3550" cy="255270"/>
    <xdr:sp macro="" textlink="">
      <xdr:nvSpPr>
        <xdr:cNvPr id="46" name="テキスト ボックス 45"/>
        <xdr:cNvSpPr txBox="1"/>
      </xdr:nvSpPr>
      <xdr:spPr>
        <a:xfrm>
          <a:off x="294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3550" cy="259080"/>
    <xdr:sp macro="" textlink="">
      <xdr:nvSpPr>
        <xdr:cNvPr id="48" name="テキスト ボックス 47"/>
        <xdr:cNvSpPr txBox="1"/>
      </xdr:nvSpPr>
      <xdr:spPr>
        <a:xfrm>
          <a:off x="294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3550" cy="255270"/>
    <xdr:sp macro="" textlink="">
      <xdr:nvSpPr>
        <xdr:cNvPr id="50" name="テキスト ボックス 49"/>
        <xdr:cNvSpPr txBox="1"/>
      </xdr:nvSpPr>
      <xdr:spPr>
        <a:xfrm>
          <a:off x="294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3550" cy="258445"/>
    <xdr:sp macro="" textlink="">
      <xdr:nvSpPr>
        <xdr:cNvPr id="52" name="テキスト ボックス 51"/>
        <xdr:cNvSpPr txBox="1"/>
      </xdr:nvSpPr>
      <xdr:spPr>
        <a:xfrm>
          <a:off x="294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3550" cy="259080"/>
    <xdr:sp macro="" textlink="">
      <xdr:nvSpPr>
        <xdr:cNvPr id="54" name="テキスト ボックス 53"/>
        <xdr:cNvSpPr txBox="1"/>
      </xdr:nvSpPr>
      <xdr:spPr>
        <a:xfrm>
          <a:off x="294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5270"/>
    <xdr:sp macro="" textlink="">
      <xdr:nvSpPr>
        <xdr:cNvPr id="56" name="テキスト ボックス 55"/>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133350</xdr:rowOff>
    </xdr:from>
    <xdr:to>
      <xdr:col>24</xdr:col>
      <xdr:colOff>62865</xdr:colOff>
      <xdr:row>39</xdr:row>
      <xdr:rowOff>8255</xdr:rowOff>
    </xdr:to>
    <xdr:cxnSp macro="">
      <xdr:nvCxnSpPr>
        <xdr:cNvPr id="58" name="直線コネクタ 57"/>
        <xdr:cNvCxnSpPr/>
      </xdr:nvCxnSpPr>
      <xdr:spPr>
        <a:xfrm flipV="1">
          <a:off x="4633595" y="527685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12065</xdr:rowOff>
    </xdr:from>
    <xdr:ext cx="469900" cy="259080"/>
    <xdr:sp macro="" textlink="">
      <xdr:nvSpPr>
        <xdr:cNvPr id="59"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8255</xdr:rowOff>
    </xdr:from>
    <xdr:to>
      <xdr:col>24</xdr:col>
      <xdr:colOff>152400</xdr:colOff>
      <xdr:row>39</xdr:row>
      <xdr:rowOff>8255</xdr:rowOff>
    </xdr:to>
    <xdr:cxnSp macro="">
      <xdr:nvCxnSpPr>
        <xdr:cNvPr id="60" name="直線コネクタ 59"/>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80010</xdr:rowOff>
    </xdr:from>
    <xdr:ext cx="469900" cy="259080"/>
    <xdr:sp macro="" textlink="">
      <xdr:nvSpPr>
        <xdr:cNvPr id="61" name="議会費最大値テキスト"/>
        <xdr:cNvSpPr txBox="1"/>
      </xdr:nvSpPr>
      <xdr:spPr>
        <a:xfrm>
          <a:off x="4686300" y="50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a:t>
          </a:r>
          <a:endParaRPr kumimoji="1" lang="ja-JP" altLang="en-US" sz="1000" b="1">
            <a:latin typeface="ＭＳ Ｐゴシック"/>
          </a:endParaRPr>
        </a:p>
      </xdr:txBody>
    </xdr:sp>
    <xdr:clientData/>
  </xdr:oneCellAnchor>
  <xdr:twoCellAnchor>
    <xdr:from>
      <xdr:col>23</xdr:col>
      <xdr:colOff>165100</xdr:colOff>
      <xdr:row>30</xdr:row>
      <xdr:rowOff>133350</xdr:rowOff>
    </xdr:from>
    <xdr:to>
      <xdr:col>24</xdr:col>
      <xdr:colOff>152400</xdr:colOff>
      <xdr:row>30</xdr:row>
      <xdr:rowOff>133350</xdr:rowOff>
    </xdr:to>
    <xdr:cxnSp macro="">
      <xdr:nvCxnSpPr>
        <xdr:cNvPr id="62" name="直線コネクタ 61"/>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127635</xdr:rowOff>
    </xdr:from>
    <xdr:to>
      <xdr:col>24</xdr:col>
      <xdr:colOff>63500</xdr:colOff>
      <xdr:row>37</xdr:row>
      <xdr:rowOff>161290</xdr:rowOff>
    </xdr:to>
    <xdr:cxnSp macro="">
      <xdr:nvCxnSpPr>
        <xdr:cNvPr id="63" name="直線コネクタ 62"/>
        <xdr:cNvCxnSpPr/>
      </xdr:nvCxnSpPr>
      <xdr:spPr>
        <a:xfrm flipV="1">
          <a:off x="3797300" y="647128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34925</xdr:rowOff>
    </xdr:from>
    <xdr:ext cx="469900" cy="259080"/>
    <xdr:sp macro="" textlink="">
      <xdr:nvSpPr>
        <xdr:cNvPr id="64" name="議会費平均値テキスト"/>
        <xdr:cNvSpPr txBox="1"/>
      </xdr:nvSpPr>
      <xdr:spPr>
        <a:xfrm>
          <a:off x="4686300" y="6035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65" name="フローチャート: 判断 64"/>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151765</xdr:rowOff>
    </xdr:from>
    <xdr:to>
      <xdr:col>19</xdr:col>
      <xdr:colOff>177800</xdr:colOff>
      <xdr:row>37</xdr:row>
      <xdr:rowOff>161290</xdr:rowOff>
    </xdr:to>
    <xdr:cxnSp macro="">
      <xdr:nvCxnSpPr>
        <xdr:cNvPr id="66" name="直線コネクタ 65"/>
        <xdr:cNvCxnSpPr/>
      </xdr:nvCxnSpPr>
      <xdr:spPr>
        <a:xfrm>
          <a:off x="2908300" y="6495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19685</xdr:rowOff>
    </xdr:from>
    <xdr:to>
      <xdr:col>20</xdr:col>
      <xdr:colOff>38100</xdr:colOff>
      <xdr:row>36</xdr:row>
      <xdr:rowOff>121285</xdr:rowOff>
    </xdr:to>
    <xdr:sp macro="" textlink="">
      <xdr:nvSpPr>
        <xdr:cNvPr id="67" name="フローチャート: 判断 66"/>
        <xdr:cNvSpPr/>
      </xdr:nvSpPr>
      <xdr:spPr>
        <a:xfrm>
          <a:off x="3746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138430</xdr:rowOff>
    </xdr:from>
    <xdr:ext cx="466090" cy="259080"/>
    <xdr:sp macro="" textlink="">
      <xdr:nvSpPr>
        <xdr:cNvPr id="68" name="テキスト ボックス 67"/>
        <xdr:cNvSpPr txBox="1"/>
      </xdr:nvSpPr>
      <xdr:spPr>
        <a:xfrm>
          <a:off x="3562350" y="59677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118110</xdr:rowOff>
    </xdr:from>
    <xdr:to>
      <xdr:col>15</xdr:col>
      <xdr:colOff>50800</xdr:colOff>
      <xdr:row>37</xdr:row>
      <xdr:rowOff>151765</xdr:rowOff>
    </xdr:to>
    <xdr:cxnSp macro="">
      <xdr:nvCxnSpPr>
        <xdr:cNvPr id="69" name="直線コネクタ 68"/>
        <xdr:cNvCxnSpPr/>
      </xdr:nvCxnSpPr>
      <xdr:spPr>
        <a:xfrm>
          <a:off x="2019300" y="64617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70" name="フローチャート: 判断 69"/>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125730</xdr:rowOff>
    </xdr:from>
    <xdr:ext cx="466090" cy="259080"/>
    <xdr:sp macro="" textlink="">
      <xdr:nvSpPr>
        <xdr:cNvPr id="71" name="テキスト ボックス 70"/>
        <xdr:cNvSpPr txBox="1"/>
      </xdr:nvSpPr>
      <xdr:spPr>
        <a:xfrm>
          <a:off x="2673350" y="5955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57150</xdr:rowOff>
    </xdr:from>
    <xdr:to>
      <xdr:col>10</xdr:col>
      <xdr:colOff>114300</xdr:colOff>
      <xdr:row>37</xdr:row>
      <xdr:rowOff>118110</xdr:rowOff>
    </xdr:to>
    <xdr:cxnSp macro="">
      <xdr:nvCxnSpPr>
        <xdr:cNvPr id="72" name="直線コネクタ 71"/>
        <xdr:cNvCxnSpPr/>
      </xdr:nvCxnSpPr>
      <xdr:spPr>
        <a:xfrm>
          <a:off x="1130300" y="64008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167005</xdr:rowOff>
    </xdr:from>
    <xdr:to>
      <xdr:col>10</xdr:col>
      <xdr:colOff>165100</xdr:colOff>
      <xdr:row>36</xdr:row>
      <xdr:rowOff>97790</xdr:rowOff>
    </xdr:to>
    <xdr:sp macro="" textlink="">
      <xdr:nvSpPr>
        <xdr:cNvPr id="73" name="フローチャート: 判断 72"/>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113665</xdr:rowOff>
    </xdr:from>
    <xdr:ext cx="466090" cy="258445"/>
    <xdr:sp macro="" textlink="">
      <xdr:nvSpPr>
        <xdr:cNvPr id="74" name="テキスト ボックス 73"/>
        <xdr:cNvSpPr txBox="1"/>
      </xdr:nvSpPr>
      <xdr:spPr>
        <a:xfrm>
          <a:off x="1784350" y="59429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79375</xdr:rowOff>
    </xdr:from>
    <xdr:to>
      <xdr:col>6</xdr:col>
      <xdr:colOff>38100</xdr:colOff>
      <xdr:row>35</xdr:row>
      <xdr:rowOff>9525</xdr:rowOff>
    </xdr:to>
    <xdr:sp macro="" textlink="">
      <xdr:nvSpPr>
        <xdr:cNvPr id="75" name="フローチャート: 判断 74"/>
        <xdr:cNvSpPr/>
      </xdr:nvSpPr>
      <xdr:spPr>
        <a:xfrm>
          <a:off x="1079500" y="590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26035</xdr:rowOff>
    </xdr:from>
    <xdr:ext cx="466090" cy="259080"/>
    <xdr:sp macro="" textlink="">
      <xdr:nvSpPr>
        <xdr:cNvPr id="76" name="テキスト ボックス 75"/>
        <xdr:cNvSpPr txBox="1"/>
      </xdr:nvSpPr>
      <xdr:spPr>
        <a:xfrm>
          <a:off x="895350" y="5683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82" name="楕円 81"/>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55880</xdr:rowOff>
    </xdr:from>
    <xdr:ext cx="469900" cy="259080"/>
    <xdr:sp macro="" textlink="">
      <xdr:nvSpPr>
        <xdr:cNvPr id="83" name="議会費該当値テキスト"/>
        <xdr:cNvSpPr txBox="1"/>
      </xdr:nvSpPr>
      <xdr:spPr>
        <a:xfrm>
          <a:off x="4686300" y="639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110490</xdr:rowOff>
    </xdr:from>
    <xdr:to>
      <xdr:col>20</xdr:col>
      <xdr:colOff>38100</xdr:colOff>
      <xdr:row>38</xdr:row>
      <xdr:rowOff>40640</xdr:rowOff>
    </xdr:to>
    <xdr:sp macro="" textlink="">
      <xdr:nvSpPr>
        <xdr:cNvPr id="84" name="楕円 83"/>
        <xdr:cNvSpPr/>
      </xdr:nvSpPr>
      <xdr:spPr>
        <a:xfrm>
          <a:off x="3746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31750</xdr:rowOff>
    </xdr:from>
    <xdr:ext cx="466090" cy="255270"/>
    <xdr:sp macro="" textlink="">
      <xdr:nvSpPr>
        <xdr:cNvPr id="85" name="テキスト ボックス 84"/>
        <xdr:cNvSpPr txBox="1"/>
      </xdr:nvSpPr>
      <xdr:spPr>
        <a:xfrm>
          <a:off x="3562350" y="6546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100965</xdr:rowOff>
    </xdr:from>
    <xdr:to>
      <xdr:col>15</xdr:col>
      <xdr:colOff>101600</xdr:colOff>
      <xdr:row>38</xdr:row>
      <xdr:rowOff>31115</xdr:rowOff>
    </xdr:to>
    <xdr:sp macro="" textlink="">
      <xdr:nvSpPr>
        <xdr:cNvPr id="86" name="楕円 85"/>
        <xdr:cNvSpPr/>
      </xdr:nvSpPr>
      <xdr:spPr>
        <a:xfrm>
          <a:off x="2857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22225</xdr:rowOff>
    </xdr:from>
    <xdr:ext cx="466090" cy="258445"/>
    <xdr:sp macro="" textlink="">
      <xdr:nvSpPr>
        <xdr:cNvPr id="87" name="テキスト ボックス 86"/>
        <xdr:cNvSpPr txBox="1"/>
      </xdr:nvSpPr>
      <xdr:spPr>
        <a:xfrm>
          <a:off x="2673350" y="65373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67310</xdr:rowOff>
    </xdr:from>
    <xdr:to>
      <xdr:col>10</xdr:col>
      <xdr:colOff>165100</xdr:colOff>
      <xdr:row>37</xdr:row>
      <xdr:rowOff>168910</xdr:rowOff>
    </xdr:to>
    <xdr:sp macro="" textlink="">
      <xdr:nvSpPr>
        <xdr:cNvPr id="88" name="楕円 87"/>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160020</xdr:rowOff>
    </xdr:from>
    <xdr:ext cx="466090" cy="259080"/>
    <xdr:sp macro="" textlink="">
      <xdr:nvSpPr>
        <xdr:cNvPr id="89" name="テキスト ボックス 88"/>
        <xdr:cNvSpPr txBox="1"/>
      </xdr:nvSpPr>
      <xdr:spPr>
        <a:xfrm>
          <a:off x="1784350" y="6503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6350</xdr:rowOff>
    </xdr:from>
    <xdr:to>
      <xdr:col>6</xdr:col>
      <xdr:colOff>38100</xdr:colOff>
      <xdr:row>37</xdr:row>
      <xdr:rowOff>107950</xdr:rowOff>
    </xdr:to>
    <xdr:sp macro="" textlink="">
      <xdr:nvSpPr>
        <xdr:cNvPr id="90" name="楕円 89"/>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99060</xdr:rowOff>
    </xdr:from>
    <xdr:ext cx="466090" cy="255270"/>
    <xdr:sp macro="" textlink="">
      <xdr:nvSpPr>
        <xdr:cNvPr id="91" name="テキスト ボックス 90"/>
        <xdr:cNvSpPr txBox="1"/>
      </xdr:nvSpPr>
      <xdr:spPr>
        <a:xfrm>
          <a:off x="895350" y="64427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5110" cy="259080"/>
    <xdr:sp macro="" textlink="">
      <xdr:nvSpPr>
        <xdr:cNvPr id="103" name="テキスト ボックス 102"/>
        <xdr:cNvSpPr txBox="1"/>
      </xdr:nvSpPr>
      <xdr:spPr>
        <a:xfrm>
          <a:off x="513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820" cy="255270"/>
    <xdr:sp macro="" textlink="">
      <xdr:nvSpPr>
        <xdr:cNvPr id="105" name="テキスト ボックス 104"/>
        <xdr:cNvSpPr txBox="1"/>
      </xdr:nvSpPr>
      <xdr:spPr>
        <a:xfrm>
          <a:off x="166370" y="9745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820" cy="259080"/>
    <xdr:sp macro="" textlink="">
      <xdr:nvSpPr>
        <xdr:cNvPr id="107" name="テキスト ボックス 106"/>
        <xdr:cNvSpPr txBox="1"/>
      </xdr:nvSpPr>
      <xdr:spPr>
        <a:xfrm>
          <a:off x="16637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820" cy="255270"/>
    <xdr:sp macro="" textlink="">
      <xdr:nvSpPr>
        <xdr:cNvPr id="109" name="テキスト ボックス 108"/>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820" cy="258445"/>
    <xdr:sp macro="" textlink="">
      <xdr:nvSpPr>
        <xdr:cNvPr id="111" name="テキスト ボックス 110"/>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820" cy="259080"/>
    <xdr:sp macro="" textlink="">
      <xdr:nvSpPr>
        <xdr:cNvPr id="113" name="テキスト ボックス 112"/>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5" name="テキスト ボックス 114"/>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52070</xdr:rowOff>
    </xdr:from>
    <xdr:to>
      <xdr:col>24</xdr:col>
      <xdr:colOff>62865</xdr:colOff>
      <xdr:row>58</xdr:row>
      <xdr:rowOff>159385</xdr:rowOff>
    </xdr:to>
    <xdr:cxnSp macro="">
      <xdr:nvCxnSpPr>
        <xdr:cNvPr id="117" name="直線コネクタ 116"/>
        <xdr:cNvCxnSpPr/>
      </xdr:nvCxnSpPr>
      <xdr:spPr>
        <a:xfrm flipV="1">
          <a:off x="4633595" y="879602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163195</xdr:rowOff>
    </xdr:from>
    <xdr:ext cx="534670" cy="259080"/>
    <xdr:sp macro="" textlink="">
      <xdr:nvSpPr>
        <xdr:cNvPr id="118" name="総務費最小値テキスト"/>
        <xdr:cNvSpPr txBox="1"/>
      </xdr:nvSpPr>
      <xdr:spPr>
        <a:xfrm>
          <a:off x="4686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159385</xdr:rowOff>
    </xdr:from>
    <xdr:to>
      <xdr:col>24</xdr:col>
      <xdr:colOff>152400</xdr:colOff>
      <xdr:row>58</xdr:row>
      <xdr:rowOff>159385</xdr:rowOff>
    </xdr:to>
    <xdr:cxnSp macro="">
      <xdr:nvCxnSpPr>
        <xdr:cNvPr id="119" name="直線コネクタ 118"/>
        <xdr:cNvCxnSpPr/>
      </xdr:nvCxnSpPr>
      <xdr:spPr>
        <a:xfrm>
          <a:off x="4546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169545</xdr:rowOff>
    </xdr:from>
    <xdr:ext cx="598805" cy="255270"/>
    <xdr:sp macro="" textlink="">
      <xdr:nvSpPr>
        <xdr:cNvPr id="120" name="総務費最大値テキスト"/>
        <xdr:cNvSpPr txBox="1"/>
      </xdr:nvSpPr>
      <xdr:spPr>
        <a:xfrm>
          <a:off x="4686300" y="857059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434,538</a:t>
          </a:r>
          <a:endParaRPr kumimoji="1" lang="ja-JP" altLang="en-US" sz="1000" b="1">
            <a:latin typeface="ＭＳ Ｐゴシック"/>
          </a:endParaRPr>
        </a:p>
      </xdr:txBody>
    </xdr:sp>
    <xdr:clientData/>
  </xdr:oneCellAnchor>
  <xdr:twoCellAnchor>
    <xdr:from>
      <xdr:col>23</xdr:col>
      <xdr:colOff>165100</xdr:colOff>
      <xdr:row>51</xdr:row>
      <xdr:rowOff>52070</xdr:rowOff>
    </xdr:from>
    <xdr:to>
      <xdr:col>24</xdr:col>
      <xdr:colOff>152400</xdr:colOff>
      <xdr:row>51</xdr:row>
      <xdr:rowOff>52070</xdr:rowOff>
    </xdr:to>
    <xdr:cxnSp macro="">
      <xdr:nvCxnSpPr>
        <xdr:cNvPr id="121" name="直線コネクタ 120"/>
        <xdr:cNvCxnSpPr/>
      </xdr:nvCxnSpPr>
      <xdr:spPr>
        <a:xfrm>
          <a:off x="4546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116840</xdr:rowOff>
    </xdr:from>
    <xdr:to>
      <xdr:col>24</xdr:col>
      <xdr:colOff>63500</xdr:colOff>
      <xdr:row>58</xdr:row>
      <xdr:rowOff>136525</xdr:rowOff>
    </xdr:to>
    <xdr:cxnSp macro="">
      <xdr:nvCxnSpPr>
        <xdr:cNvPr id="122" name="直線コネクタ 121"/>
        <xdr:cNvCxnSpPr/>
      </xdr:nvCxnSpPr>
      <xdr:spPr>
        <a:xfrm>
          <a:off x="3797300" y="1006094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166370</xdr:rowOff>
    </xdr:from>
    <xdr:ext cx="534670" cy="255270"/>
    <xdr:sp macro="" textlink="">
      <xdr:nvSpPr>
        <xdr:cNvPr id="123" name="総務費平均値テキスト"/>
        <xdr:cNvSpPr txBox="1"/>
      </xdr:nvSpPr>
      <xdr:spPr>
        <a:xfrm>
          <a:off x="4686300" y="97675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143510</xdr:rowOff>
    </xdr:from>
    <xdr:to>
      <xdr:col>24</xdr:col>
      <xdr:colOff>114300</xdr:colOff>
      <xdr:row>58</xdr:row>
      <xdr:rowOff>73025</xdr:rowOff>
    </xdr:to>
    <xdr:sp macro="" textlink="">
      <xdr:nvSpPr>
        <xdr:cNvPr id="124" name="フローチャート: 判断 123"/>
        <xdr:cNvSpPr/>
      </xdr:nvSpPr>
      <xdr:spPr>
        <a:xfrm>
          <a:off x="4584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116840</xdr:rowOff>
    </xdr:from>
    <xdr:to>
      <xdr:col>19</xdr:col>
      <xdr:colOff>177800</xdr:colOff>
      <xdr:row>58</xdr:row>
      <xdr:rowOff>130175</xdr:rowOff>
    </xdr:to>
    <xdr:cxnSp macro="">
      <xdr:nvCxnSpPr>
        <xdr:cNvPr id="125" name="直線コネクタ 124"/>
        <xdr:cNvCxnSpPr/>
      </xdr:nvCxnSpPr>
      <xdr:spPr>
        <a:xfrm flipV="1">
          <a:off x="2908300" y="100609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169545</xdr:rowOff>
    </xdr:from>
    <xdr:to>
      <xdr:col>20</xdr:col>
      <xdr:colOff>38100</xdr:colOff>
      <xdr:row>58</xdr:row>
      <xdr:rowOff>99695</xdr:rowOff>
    </xdr:to>
    <xdr:sp macro="" textlink="">
      <xdr:nvSpPr>
        <xdr:cNvPr id="126" name="フローチャート: 判断 125"/>
        <xdr:cNvSpPr/>
      </xdr:nvSpPr>
      <xdr:spPr>
        <a:xfrm>
          <a:off x="3746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116205</xdr:rowOff>
    </xdr:from>
    <xdr:ext cx="530860" cy="259080"/>
    <xdr:sp macro="" textlink="">
      <xdr:nvSpPr>
        <xdr:cNvPr id="127" name="テキスト ボックス 126"/>
        <xdr:cNvSpPr txBox="1"/>
      </xdr:nvSpPr>
      <xdr:spPr>
        <a:xfrm>
          <a:off x="3529965" y="9717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130175</xdr:rowOff>
    </xdr:from>
    <xdr:to>
      <xdr:col>15</xdr:col>
      <xdr:colOff>50800</xdr:colOff>
      <xdr:row>58</xdr:row>
      <xdr:rowOff>140335</xdr:rowOff>
    </xdr:to>
    <xdr:cxnSp macro="">
      <xdr:nvCxnSpPr>
        <xdr:cNvPr id="128" name="直線コネクタ 127"/>
        <xdr:cNvCxnSpPr/>
      </xdr:nvCxnSpPr>
      <xdr:spPr>
        <a:xfrm flipV="1">
          <a:off x="2019300" y="100742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29" name="フローチャート: 判断 128"/>
        <xdr:cNvSpPr/>
      </xdr:nvSpPr>
      <xdr:spPr>
        <a:xfrm>
          <a:off x="2857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128270</xdr:rowOff>
    </xdr:from>
    <xdr:ext cx="530860" cy="259080"/>
    <xdr:sp macro="" textlink="">
      <xdr:nvSpPr>
        <xdr:cNvPr id="130" name="テキスト ボックス 129"/>
        <xdr:cNvSpPr txBox="1"/>
      </xdr:nvSpPr>
      <xdr:spPr>
        <a:xfrm>
          <a:off x="2640965" y="9729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138430</xdr:rowOff>
    </xdr:from>
    <xdr:to>
      <xdr:col>10</xdr:col>
      <xdr:colOff>114300</xdr:colOff>
      <xdr:row>58</xdr:row>
      <xdr:rowOff>140335</xdr:rowOff>
    </xdr:to>
    <xdr:cxnSp macro="">
      <xdr:nvCxnSpPr>
        <xdr:cNvPr id="131" name="直線コネクタ 130"/>
        <xdr:cNvCxnSpPr/>
      </xdr:nvCxnSpPr>
      <xdr:spPr>
        <a:xfrm>
          <a:off x="1130300" y="10082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32" name="フローチャート: 判断 131"/>
        <xdr:cNvSpPr/>
      </xdr:nvSpPr>
      <xdr:spPr>
        <a:xfrm>
          <a:off x="1968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122555</xdr:rowOff>
    </xdr:from>
    <xdr:ext cx="530860" cy="255270"/>
    <xdr:sp macro="" textlink="">
      <xdr:nvSpPr>
        <xdr:cNvPr id="133" name="テキスト ボックス 132"/>
        <xdr:cNvSpPr txBox="1"/>
      </xdr:nvSpPr>
      <xdr:spPr>
        <a:xfrm>
          <a:off x="1751965" y="9723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121285</xdr:rowOff>
    </xdr:from>
    <xdr:to>
      <xdr:col>6</xdr:col>
      <xdr:colOff>38100</xdr:colOff>
      <xdr:row>58</xdr:row>
      <xdr:rowOff>52070</xdr:rowOff>
    </xdr:to>
    <xdr:sp macro="" textlink="">
      <xdr:nvSpPr>
        <xdr:cNvPr id="134" name="フローチャート: 判断 133"/>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67945</xdr:rowOff>
    </xdr:from>
    <xdr:ext cx="530860" cy="258445"/>
    <xdr:sp macro="" textlink="">
      <xdr:nvSpPr>
        <xdr:cNvPr id="135" name="テキスト ボックス 134"/>
        <xdr:cNvSpPr txBox="1"/>
      </xdr:nvSpPr>
      <xdr:spPr>
        <a:xfrm>
          <a:off x="862965" y="96691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86360</xdr:rowOff>
    </xdr:from>
    <xdr:to>
      <xdr:col>24</xdr:col>
      <xdr:colOff>114300</xdr:colOff>
      <xdr:row>59</xdr:row>
      <xdr:rowOff>15875</xdr:rowOff>
    </xdr:to>
    <xdr:sp macro="" textlink="">
      <xdr:nvSpPr>
        <xdr:cNvPr id="141" name="楕円 140"/>
        <xdr:cNvSpPr/>
      </xdr:nvSpPr>
      <xdr:spPr>
        <a:xfrm>
          <a:off x="4584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635</xdr:rowOff>
    </xdr:from>
    <xdr:ext cx="534670" cy="259080"/>
    <xdr:sp macro="" textlink="">
      <xdr:nvSpPr>
        <xdr:cNvPr id="142" name="総務費該当値テキスト"/>
        <xdr:cNvSpPr txBox="1"/>
      </xdr:nvSpPr>
      <xdr:spPr>
        <a:xfrm>
          <a:off x="4686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66040</xdr:rowOff>
    </xdr:from>
    <xdr:to>
      <xdr:col>20</xdr:col>
      <xdr:colOff>38100</xdr:colOff>
      <xdr:row>58</xdr:row>
      <xdr:rowOff>167640</xdr:rowOff>
    </xdr:to>
    <xdr:sp macro="" textlink="">
      <xdr:nvSpPr>
        <xdr:cNvPr id="143" name="楕円 142"/>
        <xdr:cNvSpPr/>
      </xdr:nvSpPr>
      <xdr:spPr>
        <a:xfrm>
          <a:off x="3746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158750</xdr:rowOff>
    </xdr:from>
    <xdr:ext cx="530860" cy="259080"/>
    <xdr:sp macro="" textlink="">
      <xdr:nvSpPr>
        <xdr:cNvPr id="144" name="テキスト ボックス 143"/>
        <xdr:cNvSpPr txBox="1"/>
      </xdr:nvSpPr>
      <xdr:spPr>
        <a:xfrm>
          <a:off x="3529965" y="10102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79375</xdr:rowOff>
    </xdr:from>
    <xdr:to>
      <xdr:col>15</xdr:col>
      <xdr:colOff>101600</xdr:colOff>
      <xdr:row>59</xdr:row>
      <xdr:rowOff>9525</xdr:rowOff>
    </xdr:to>
    <xdr:sp macro="" textlink="">
      <xdr:nvSpPr>
        <xdr:cNvPr id="145" name="楕円 144"/>
        <xdr:cNvSpPr/>
      </xdr:nvSpPr>
      <xdr:spPr>
        <a:xfrm>
          <a:off x="2857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635</xdr:rowOff>
    </xdr:from>
    <xdr:ext cx="530860" cy="259080"/>
    <xdr:sp macro="" textlink="">
      <xdr:nvSpPr>
        <xdr:cNvPr id="146" name="テキスト ボックス 145"/>
        <xdr:cNvSpPr txBox="1"/>
      </xdr:nvSpPr>
      <xdr:spPr>
        <a:xfrm>
          <a:off x="2640965" y="10116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89535</xdr:rowOff>
    </xdr:from>
    <xdr:to>
      <xdr:col>10</xdr:col>
      <xdr:colOff>165100</xdr:colOff>
      <xdr:row>59</xdr:row>
      <xdr:rowOff>19685</xdr:rowOff>
    </xdr:to>
    <xdr:sp macro="" textlink="">
      <xdr:nvSpPr>
        <xdr:cNvPr id="147" name="楕円 146"/>
        <xdr:cNvSpPr/>
      </xdr:nvSpPr>
      <xdr:spPr>
        <a:xfrm>
          <a:off x="1968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10795</xdr:rowOff>
    </xdr:from>
    <xdr:ext cx="530860" cy="258445"/>
    <xdr:sp macro="" textlink="">
      <xdr:nvSpPr>
        <xdr:cNvPr id="148" name="テキスト ボックス 147"/>
        <xdr:cNvSpPr txBox="1"/>
      </xdr:nvSpPr>
      <xdr:spPr>
        <a:xfrm>
          <a:off x="1751965" y="1012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87630</xdr:rowOff>
    </xdr:from>
    <xdr:to>
      <xdr:col>6</xdr:col>
      <xdr:colOff>38100</xdr:colOff>
      <xdr:row>59</xdr:row>
      <xdr:rowOff>17780</xdr:rowOff>
    </xdr:to>
    <xdr:sp macro="" textlink="">
      <xdr:nvSpPr>
        <xdr:cNvPr id="149" name="楕円 148"/>
        <xdr:cNvSpPr/>
      </xdr:nvSpPr>
      <xdr:spPr>
        <a:xfrm>
          <a:off x="1079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8890</xdr:rowOff>
    </xdr:from>
    <xdr:ext cx="530860" cy="255270"/>
    <xdr:sp macro="" textlink="">
      <xdr:nvSpPr>
        <xdr:cNvPr id="150" name="テキスト ボックス 149"/>
        <xdr:cNvSpPr txBox="1"/>
      </xdr:nvSpPr>
      <xdr:spPr>
        <a:xfrm>
          <a:off x="862965" y="101244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9" name="テキスト ボックス 158"/>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820" cy="255270"/>
    <xdr:sp macro="" textlink="">
      <xdr:nvSpPr>
        <xdr:cNvPr id="161" name="テキスト ボックス 160"/>
        <xdr:cNvSpPr txBox="1"/>
      </xdr:nvSpPr>
      <xdr:spPr>
        <a:xfrm>
          <a:off x="166370" y="13827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1820" cy="259080"/>
    <xdr:sp macro="" textlink="">
      <xdr:nvSpPr>
        <xdr:cNvPr id="163" name="テキスト ボックス 162"/>
        <xdr:cNvSpPr txBox="1"/>
      </xdr:nvSpPr>
      <xdr:spPr>
        <a:xfrm>
          <a:off x="166370" y="13501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65" name="テキスト ボックス 164"/>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7" name="テキスト ボックス 166"/>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9" name="テキスト ボックス 168"/>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71" name="テキスト ボックス 170"/>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73" name="テキスト ボックス 172"/>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75" name="テキスト ボックス 174"/>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19685</xdr:rowOff>
    </xdr:from>
    <xdr:to>
      <xdr:col>24</xdr:col>
      <xdr:colOff>62865</xdr:colOff>
      <xdr:row>79</xdr:row>
      <xdr:rowOff>52705</xdr:rowOff>
    </xdr:to>
    <xdr:cxnSp macro="">
      <xdr:nvCxnSpPr>
        <xdr:cNvPr id="177" name="直線コネクタ 176"/>
        <xdr:cNvCxnSpPr/>
      </xdr:nvCxnSpPr>
      <xdr:spPr>
        <a:xfrm flipV="1">
          <a:off x="4633595" y="12192635"/>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56515</xdr:rowOff>
    </xdr:from>
    <xdr:ext cx="598805" cy="258445"/>
    <xdr:sp macro="" textlink="">
      <xdr:nvSpPr>
        <xdr:cNvPr id="178" name="民生費最小値テキスト"/>
        <xdr:cNvSpPr txBox="1"/>
      </xdr:nvSpPr>
      <xdr:spPr>
        <a:xfrm>
          <a:off x="4686300" y="1360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52705</xdr:rowOff>
    </xdr:from>
    <xdr:to>
      <xdr:col>24</xdr:col>
      <xdr:colOff>152400</xdr:colOff>
      <xdr:row>79</xdr:row>
      <xdr:rowOff>52705</xdr:rowOff>
    </xdr:to>
    <xdr:cxnSp macro="">
      <xdr:nvCxnSpPr>
        <xdr:cNvPr id="179" name="直線コネクタ 178"/>
        <xdr:cNvCxnSpPr/>
      </xdr:nvCxnSpPr>
      <xdr:spPr>
        <a:xfrm>
          <a:off x="4546600" y="1359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137795</xdr:rowOff>
    </xdr:from>
    <xdr:ext cx="598805" cy="259080"/>
    <xdr:sp macro="" textlink="">
      <xdr:nvSpPr>
        <xdr:cNvPr id="180" name="民生費最大値テキスト"/>
        <xdr:cNvSpPr txBox="1"/>
      </xdr:nvSpPr>
      <xdr:spPr>
        <a:xfrm>
          <a:off x="4686300" y="1196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208,854</a:t>
          </a:r>
          <a:endParaRPr kumimoji="1" lang="ja-JP" altLang="en-US" sz="1000" b="1">
            <a:latin typeface="ＭＳ Ｐゴシック"/>
          </a:endParaRPr>
        </a:p>
      </xdr:txBody>
    </xdr:sp>
    <xdr:clientData/>
  </xdr:oneCellAnchor>
  <xdr:twoCellAnchor>
    <xdr:from>
      <xdr:col>23</xdr:col>
      <xdr:colOff>165100</xdr:colOff>
      <xdr:row>71</xdr:row>
      <xdr:rowOff>19685</xdr:rowOff>
    </xdr:from>
    <xdr:to>
      <xdr:col>24</xdr:col>
      <xdr:colOff>152400</xdr:colOff>
      <xdr:row>71</xdr:row>
      <xdr:rowOff>19685</xdr:rowOff>
    </xdr:to>
    <xdr:cxnSp macro="">
      <xdr:nvCxnSpPr>
        <xdr:cNvPr id="181" name="直線コネクタ 180"/>
        <xdr:cNvCxnSpPr/>
      </xdr:nvCxnSpPr>
      <xdr:spPr>
        <a:xfrm>
          <a:off x="4546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156210</xdr:rowOff>
    </xdr:from>
    <xdr:to>
      <xdr:col>24</xdr:col>
      <xdr:colOff>63500</xdr:colOff>
      <xdr:row>78</xdr:row>
      <xdr:rowOff>114935</xdr:rowOff>
    </xdr:to>
    <xdr:cxnSp macro="">
      <xdr:nvCxnSpPr>
        <xdr:cNvPr id="182" name="直線コネクタ 181"/>
        <xdr:cNvCxnSpPr/>
      </xdr:nvCxnSpPr>
      <xdr:spPr>
        <a:xfrm flipV="1">
          <a:off x="3797300" y="1335786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71120</xdr:rowOff>
    </xdr:from>
    <xdr:ext cx="598805" cy="259080"/>
    <xdr:sp macro="" textlink="">
      <xdr:nvSpPr>
        <xdr:cNvPr id="183" name="民生費平均値テキスト"/>
        <xdr:cNvSpPr txBox="1"/>
      </xdr:nvSpPr>
      <xdr:spPr>
        <a:xfrm>
          <a:off x="4686300" y="12929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48260</xdr:rowOff>
    </xdr:from>
    <xdr:to>
      <xdr:col>24</xdr:col>
      <xdr:colOff>114300</xdr:colOff>
      <xdr:row>76</xdr:row>
      <xdr:rowOff>149860</xdr:rowOff>
    </xdr:to>
    <xdr:sp macro="" textlink="">
      <xdr:nvSpPr>
        <xdr:cNvPr id="184" name="フローチャート: 判断 183"/>
        <xdr:cNvSpPr/>
      </xdr:nvSpPr>
      <xdr:spPr>
        <a:xfrm>
          <a:off x="4584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88265</xdr:rowOff>
    </xdr:from>
    <xdr:to>
      <xdr:col>19</xdr:col>
      <xdr:colOff>177800</xdr:colOff>
      <xdr:row>78</xdr:row>
      <xdr:rowOff>114935</xdr:rowOff>
    </xdr:to>
    <xdr:cxnSp macro="">
      <xdr:nvCxnSpPr>
        <xdr:cNvPr id="185" name="直線コネクタ 184"/>
        <xdr:cNvCxnSpPr/>
      </xdr:nvCxnSpPr>
      <xdr:spPr>
        <a:xfrm>
          <a:off x="2908300" y="134613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125095</xdr:rowOff>
    </xdr:from>
    <xdr:to>
      <xdr:col>20</xdr:col>
      <xdr:colOff>38100</xdr:colOff>
      <xdr:row>77</xdr:row>
      <xdr:rowOff>55245</xdr:rowOff>
    </xdr:to>
    <xdr:sp macro="" textlink="">
      <xdr:nvSpPr>
        <xdr:cNvPr id="186" name="フローチャート: 判断 185"/>
        <xdr:cNvSpPr/>
      </xdr:nvSpPr>
      <xdr:spPr>
        <a:xfrm>
          <a:off x="3746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71755</xdr:rowOff>
    </xdr:from>
    <xdr:ext cx="594995" cy="259080"/>
    <xdr:sp macro="" textlink="">
      <xdr:nvSpPr>
        <xdr:cNvPr id="187" name="テキスト ボックス 186"/>
        <xdr:cNvSpPr txBox="1"/>
      </xdr:nvSpPr>
      <xdr:spPr>
        <a:xfrm>
          <a:off x="3497580" y="129305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88265</xdr:rowOff>
    </xdr:from>
    <xdr:to>
      <xdr:col>15</xdr:col>
      <xdr:colOff>50800</xdr:colOff>
      <xdr:row>79</xdr:row>
      <xdr:rowOff>29210</xdr:rowOff>
    </xdr:to>
    <xdr:cxnSp macro="">
      <xdr:nvCxnSpPr>
        <xdr:cNvPr id="188" name="直線コネクタ 187"/>
        <xdr:cNvCxnSpPr/>
      </xdr:nvCxnSpPr>
      <xdr:spPr>
        <a:xfrm flipV="1">
          <a:off x="2019300" y="1346136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87630</xdr:rowOff>
    </xdr:from>
    <xdr:to>
      <xdr:col>15</xdr:col>
      <xdr:colOff>101600</xdr:colOff>
      <xdr:row>77</xdr:row>
      <xdr:rowOff>17780</xdr:rowOff>
    </xdr:to>
    <xdr:sp macro="" textlink="">
      <xdr:nvSpPr>
        <xdr:cNvPr id="189" name="フローチャート: 判断 188"/>
        <xdr:cNvSpPr/>
      </xdr:nvSpPr>
      <xdr:spPr>
        <a:xfrm>
          <a:off x="2857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34290</xdr:rowOff>
    </xdr:from>
    <xdr:ext cx="594995" cy="259080"/>
    <xdr:sp macro="" textlink="">
      <xdr:nvSpPr>
        <xdr:cNvPr id="190" name="テキスト ボックス 189"/>
        <xdr:cNvSpPr txBox="1"/>
      </xdr:nvSpPr>
      <xdr:spPr>
        <a:xfrm>
          <a:off x="2608580" y="128930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29210</xdr:rowOff>
    </xdr:from>
    <xdr:to>
      <xdr:col>10</xdr:col>
      <xdr:colOff>114300</xdr:colOff>
      <xdr:row>79</xdr:row>
      <xdr:rowOff>36830</xdr:rowOff>
    </xdr:to>
    <xdr:cxnSp macro="">
      <xdr:nvCxnSpPr>
        <xdr:cNvPr id="191" name="直線コネクタ 190"/>
        <xdr:cNvCxnSpPr/>
      </xdr:nvCxnSpPr>
      <xdr:spPr>
        <a:xfrm flipV="1">
          <a:off x="1130300" y="13573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90805</xdr:rowOff>
    </xdr:from>
    <xdr:to>
      <xdr:col>10</xdr:col>
      <xdr:colOff>165100</xdr:colOff>
      <xdr:row>77</xdr:row>
      <xdr:rowOff>20955</xdr:rowOff>
    </xdr:to>
    <xdr:sp macro="" textlink="">
      <xdr:nvSpPr>
        <xdr:cNvPr id="192" name="フローチャート: 判断 191"/>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37465</xdr:rowOff>
    </xdr:from>
    <xdr:ext cx="594995" cy="259080"/>
    <xdr:sp macro="" textlink="">
      <xdr:nvSpPr>
        <xdr:cNvPr id="193" name="テキスト ボックス 192"/>
        <xdr:cNvSpPr txBox="1"/>
      </xdr:nvSpPr>
      <xdr:spPr>
        <a:xfrm>
          <a:off x="1719580" y="128962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114300</xdr:rowOff>
    </xdr:from>
    <xdr:to>
      <xdr:col>6</xdr:col>
      <xdr:colOff>38100</xdr:colOff>
      <xdr:row>75</xdr:row>
      <xdr:rowOff>44450</xdr:rowOff>
    </xdr:to>
    <xdr:sp macro="" textlink="">
      <xdr:nvSpPr>
        <xdr:cNvPr id="194" name="フローチャート: 判断 193"/>
        <xdr:cNvSpPr/>
      </xdr:nvSpPr>
      <xdr:spPr>
        <a:xfrm>
          <a:off x="10795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60960</xdr:rowOff>
    </xdr:from>
    <xdr:ext cx="594995" cy="259080"/>
    <xdr:sp macro="" textlink="">
      <xdr:nvSpPr>
        <xdr:cNvPr id="195" name="テキスト ボックス 194"/>
        <xdr:cNvSpPr txBox="1"/>
      </xdr:nvSpPr>
      <xdr:spPr>
        <a:xfrm>
          <a:off x="830580" y="12576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105410</xdr:rowOff>
    </xdr:from>
    <xdr:to>
      <xdr:col>24</xdr:col>
      <xdr:colOff>114300</xdr:colOff>
      <xdr:row>78</xdr:row>
      <xdr:rowOff>35560</xdr:rowOff>
    </xdr:to>
    <xdr:sp macro="" textlink="">
      <xdr:nvSpPr>
        <xdr:cNvPr id="201" name="楕円 200"/>
        <xdr:cNvSpPr/>
      </xdr:nvSpPr>
      <xdr:spPr>
        <a:xfrm>
          <a:off x="45847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83820</xdr:rowOff>
    </xdr:from>
    <xdr:ext cx="598805" cy="259080"/>
    <xdr:sp macro="" textlink="">
      <xdr:nvSpPr>
        <xdr:cNvPr id="202" name="民生費該当値テキスト"/>
        <xdr:cNvSpPr txBox="1"/>
      </xdr:nvSpPr>
      <xdr:spPr>
        <a:xfrm>
          <a:off x="4686300" y="13285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64135</xdr:rowOff>
    </xdr:from>
    <xdr:to>
      <xdr:col>20</xdr:col>
      <xdr:colOff>38100</xdr:colOff>
      <xdr:row>78</xdr:row>
      <xdr:rowOff>166370</xdr:rowOff>
    </xdr:to>
    <xdr:sp macro="" textlink="">
      <xdr:nvSpPr>
        <xdr:cNvPr id="203" name="楕円 202"/>
        <xdr:cNvSpPr/>
      </xdr:nvSpPr>
      <xdr:spPr>
        <a:xfrm>
          <a:off x="3746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156845</xdr:rowOff>
    </xdr:from>
    <xdr:ext cx="594995" cy="255270"/>
    <xdr:sp macro="" textlink="">
      <xdr:nvSpPr>
        <xdr:cNvPr id="204" name="テキスト ボックス 203"/>
        <xdr:cNvSpPr txBox="1"/>
      </xdr:nvSpPr>
      <xdr:spPr>
        <a:xfrm>
          <a:off x="3497580" y="135299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37465</xdr:rowOff>
    </xdr:from>
    <xdr:to>
      <xdr:col>15</xdr:col>
      <xdr:colOff>101600</xdr:colOff>
      <xdr:row>78</xdr:row>
      <xdr:rowOff>139065</xdr:rowOff>
    </xdr:to>
    <xdr:sp macro="" textlink="">
      <xdr:nvSpPr>
        <xdr:cNvPr id="205" name="楕円 204"/>
        <xdr:cNvSpPr/>
      </xdr:nvSpPr>
      <xdr:spPr>
        <a:xfrm>
          <a:off x="2857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130175</xdr:rowOff>
    </xdr:from>
    <xdr:ext cx="594995" cy="259080"/>
    <xdr:sp macro="" textlink="">
      <xdr:nvSpPr>
        <xdr:cNvPr id="206" name="テキスト ボックス 205"/>
        <xdr:cNvSpPr txBox="1"/>
      </xdr:nvSpPr>
      <xdr:spPr>
        <a:xfrm>
          <a:off x="2608580" y="135032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149860</xdr:rowOff>
    </xdr:from>
    <xdr:to>
      <xdr:col>10</xdr:col>
      <xdr:colOff>165100</xdr:colOff>
      <xdr:row>79</xdr:row>
      <xdr:rowOff>80010</xdr:rowOff>
    </xdr:to>
    <xdr:sp macro="" textlink="">
      <xdr:nvSpPr>
        <xdr:cNvPr id="207" name="楕円 206"/>
        <xdr:cNvSpPr/>
      </xdr:nvSpPr>
      <xdr:spPr>
        <a:xfrm>
          <a:off x="1968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71120</xdr:rowOff>
    </xdr:from>
    <xdr:ext cx="594995" cy="259080"/>
    <xdr:sp macro="" textlink="">
      <xdr:nvSpPr>
        <xdr:cNvPr id="208" name="テキスト ボックス 207"/>
        <xdr:cNvSpPr txBox="1"/>
      </xdr:nvSpPr>
      <xdr:spPr>
        <a:xfrm>
          <a:off x="1719580" y="136156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157480</xdr:rowOff>
    </xdr:from>
    <xdr:to>
      <xdr:col>6</xdr:col>
      <xdr:colOff>38100</xdr:colOff>
      <xdr:row>79</xdr:row>
      <xdr:rowOff>87630</xdr:rowOff>
    </xdr:to>
    <xdr:sp macro="" textlink="">
      <xdr:nvSpPr>
        <xdr:cNvPr id="209" name="楕円 208"/>
        <xdr:cNvSpPr/>
      </xdr:nvSpPr>
      <xdr:spPr>
        <a:xfrm>
          <a:off x="1079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78740</xdr:rowOff>
    </xdr:from>
    <xdr:ext cx="594995" cy="259080"/>
    <xdr:sp macro="" textlink="">
      <xdr:nvSpPr>
        <xdr:cNvPr id="210" name="テキスト ボックス 209"/>
        <xdr:cNvSpPr txBox="1"/>
      </xdr:nvSpPr>
      <xdr:spPr>
        <a:xfrm>
          <a:off x="830580" y="136232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9" name="テキスト ボックス 218"/>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5110" cy="259080"/>
    <xdr:sp macro="" textlink="">
      <xdr:nvSpPr>
        <xdr:cNvPr id="222" name="テキスト ボックス 221"/>
        <xdr:cNvSpPr txBox="1"/>
      </xdr:nvSpPr>
      <xdr:spPr>
        <a:xfrm>
          <a:off x="513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820" cy="255270"/>
    <xdr:sp macro="" textlink="">
      <xdr:nvSpPr>
        <xdr:cNvPr id="226" name="テキスト ボックス 225"/>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820" cy="259080"/>
    <xdr:sp macro="" textlink="">
      <xdr:nvSpPr>
        <xdr:cNvPr id="228" name="テキスト ボックス 227"/>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9080"/>
    <xdr:sp macro="" textlink="">
      <xdr:nvSpPr>
        <xdr:cNvPr id="230" name="テキスト ボックス 229"/>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32" name="テキスト ボックス 231"/>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128905</xdr:rowOff>
    </xdr:from>
    <xdr:to>
      <xdr:col>24</xdr:col>
      <xdr:colOff>62865</xdr:colOff>
      <xdr:row>98</xdr:row>
      <xdr:rowOff>41275</xdr:rowOff>
    </xdr:to>
    <xdr:cxnSp macro="">
      <xdr:nvCxnSpPr>
        <xdr:cNvPr id="234" name="直線コネクタ 233"/>
        <xdr:cNvCxnSpPr/>
      </xdr:nvCxnSpPr>
      <xdr:spPr>
        <a:xfrm flipV="1">
          <a:off x="4633595" y="1555940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45085</xdr:rowOff>
    </xdr:from>
    <xdr:ext cx="534670" cy="258445"/>
    <xdr:sp macro="" textlink="">
      <xdr:nvSpPr>
        <xdr:cNvPr id="235"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41275</xdr:rowOff>
    </xdr:from>
    <xdr:to>
      <xdr:col>24</xdr:col>
      <xdr:colOff>152400</xdr:colOff>
      <xdr:row>98</xdr:row>
      <xdr:rowOff>41275</xdr:rowOff>
    </xdr:to>
    <xdr:cxnSp macro="">
      <xdr:nvCxnSpPr>
        <xdr:cNvPr id="236" name="直線コネクタ 235"/>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75565</xdr:rowOff>
    </xdr:from>
    <xdr:ext cx="598805" cy="255270"/>
    <xdr:sp macro="" textlink="">
      <xdr:nvSpPr>
        <xdr:cNvPr id="237" name="衛生費最大値テキスト"/>
        <xdr:cNvSpPr txBox="1"/>
      </xdr:nvSpPr>
      <xdr:spPr>
        <a:xfrm>
          <a:off x="4686300" y="153346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191,379</a:t>
          </a:r>
          <a:endParaRPr kumimoji="1" lang="ja-JP" altLang="en-US" sz="1000" b="1">
            <a:latin typeface="ＭＳ Ｐゴシック"/>
          </a:endParaRPr>
        </a:p>
      </xdr:txBody>
    </xdr:sp>
    <xdr:clientData/>
  </xdr:oneCellAnchor>
  <xdr:twoCellAnchor>
    <xdr:from>
      <xdr:col>23</xdr:col>
      <xdr:colOff>165100</xdr:colOff>
      <xdr:row>90</xdr:row>
      <xdr:rowOff>128905</xdr:rowOff>
    </xdr:from>
    <xdr:to>
      <xdr:col>24</xdr:col>
      <xdr:colOff>152400</xdr:colOff>
      <xdr:row>90</xdr:row>
      <xdr:rowOff>128905</xdr:rowOff>
    </xdr:to>
    <xdr:cxnSp macro="">
      <xdr:nvCxnSpPr>
        <xdr:cNvPr id="238" name="直線コネクタ 237"/>
        <xdr:cNvCxnSpPr/>
      </xdr:nvCxnSpPr>
      <xdr:spPr>
        <a:xfrm>
          <a:off x="4546600" y="1555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93345</xdr:rowOff>
    </xdr:from>
    <xdr:to>
      <xdr:col>24</xdr:col>
      <xdr:colOff>63500</xdr:colOff>
      <xdr:row>97</xdr:row>
      <xdr:rowOff>59690</xdr:rowOff>
    </xdr:to>
    <xdr:cxnSp macro="">
      <xdr:nvCxnSpPr>
        <xdr:cNvPr id="239" name="直線コネクタ 238"/>
        <xdr:cNvCxnSpPr/>
      </xdr:nvCxnSpPr>
      <xdr:spPr>
        <a:xfrm>
          <a:off x="3797300" y="16552545"/>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168275</xdr:rowOff>
    </xdr:from>
    <xdr:ext cx="534670" cy="255270"/>
    <xdr:sp macro="" textlink="">
      <xdr:nvSpPr>
        <xdr:cNvPr id="240" name="衛生費平均値テキスト"/>
        <xdr:cNvSpPr txBox="1"/>
      </xdr:nvSpPr>
      <xdr:spPr>
        <a:xfrm>
          <a:off x="4686300" y="164560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145415</xdr:rowOff>
    </xdr:from>
    <xdr:to>
      <xdr:col>24</xdr:col>
      <xdr:colOff>114300</xdr:colOff>
      <xdr:row>97</xdr:row>
      <xdr:rowOff>75565</xdr:rowOff>
    </xdr:to>
    <xdr:sp macro="" textlink="">
      <xdr:nvSpPr>
        <xdr:cNvPr id="241" name="フローチャート: 判断 240"/>
        <xdr:cNvSpPr/>
      </xdr:nvSpPr>
      <xdr:spPr>
        <a:xfrm>
          <a:off x="4584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93345</xdr:rowOff>
    </xdr:from>
    <xdr:to>
      <xdr:col>19</xdr:col>
      <xdr:colOff>177800</xdr:colOff>
      <xdr:row>97</xdr:row>
      <xdr:rowOff>163195</xdr:rowOff>
    </xdr:to>
    <xdr:cxnSp macro="">
      <xdr:nvCxnSpPr>
        <xdr:cNvPr id="242" name="直線コネクタ 241"/>
        <xdr:cNvCxnSpPr/>
      </xdr:nvCxnSpPr>
      <xdr:spPr>
        <a:xfrm flipV="1">
          <a:off x="2908300" y="1655254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xdr:rowOff>
    </xdr:from>
    <xdr:to>
      <xdr:col>20</xdr:col>
      <xdr:colOff>38100</xdr:colOff>
      <xdr:row>97</xdr:row>
      <xdr:rowOff>102235</xdr:rowOff>
    </xdr:to>
    <xdr:sp macro="" textlink="">
      <xdr:nvSpPr>
        <xdr:cNvPr id="243" name="フローチャート: 判断 242"/>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93345</xdr:rowOff>
    </xdr:from>
    <xdr:ext cx="530860" cy="259080"/>
    <xdr:sp macro="" textlink="">
      <xdr:nvSpPr>
        <xdr:cNvPr id="244" name="テキスト ボックス 243"/>
        <xdr:cNvSpPr txBox="1"/>
      </xdr:nvSpPr>
      <xdr:spPr>
        <a:xfrm>
          <a:off x="3529965" y="16723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163195</xdr:rowOff>
    </xdr:from>
    <xdr:to>
      <xdr:col>15</xdr:col>
      <xdr:colOff>50800</xdr:colOff>
      <xdr:row>98</xdr:row>
      <xdr:rowOff>31115</xdr:rowOff>
    </xdr:to>
    <xdr:cxnSp macro="">
      <xdr:nvCxnSpPr>
        <xdr:cNvPr id="245" name="直線コネクタ 244"/>
        <xdr:cNvCxnSpPr/>
      </xdr:nvCxnSpPr>
      <xdr:spPr>
        <a:xfrm flipV="1">
          <a:off x="2019300" y="167938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30480</xdr:rowOff>
    </xdr:from>
    <xdr:to>
      <xdr:col>15</xdr:col>
      <xdr:colOff>101600</xdr:colOff>
      <xdr:row>97</xdr:row>
      <xdr:rowOff>132080</xdr:rowOff>
    </xdr:to>
    <xdr:sp macro="" textlink="">
      <xdr:nvSpPr>
        <xdr:cNvPr id="246" name="フローチャート: 判断 245"/>
        <xdr:cNvSpPr/>
      </xdr:nvSpPr>
      <xdr:spPr>
        <a:xfrm>
          <a:off x="2857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148590</xdr:rowOff>
    </xdr:from>
    <xdr:ext cx="530860" cy="259080"/>
    <xdr:sp macro="" textlink="">
      <xdr:nvSpPr>
        <xdr:cNvPr id="247" name="テキスト ボックス 246"/>
        <xdr:cNvSpPr txBox="1"/>
      </xdr:nvSpPr>
      <xdr:spPr>
        <a:xfrm>
          <a:off x="2640965" y="16436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19050</xdr:rowOff>
    </xdr:from>
    <xdr:to>
      <xdr:col>10</xdr:col>
      <xdr:colOff>114300</xdr:colOff>
      <xdr:row>98</xdr:row>
      <xdr:rowOff>31115</xdr:rowOff>
    </xdr:to>
    <xdr:cxnSp macro="">
      <xdr:nvCxnSpPr>
        <xdr:cNvPr id="248" name="直線コネクタ 247"/>
        <xdr:cNvCxnSpPr/>
      </xdr:nvCxnSpPr>
      <xdr:spPr>
        <a:xfrm>
          <a:off x="1130300" y="168211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24130</xdr:rowOff>
    </xdr:from>
    <xdr:to>
      <xdr:col>10</xdr:col>
      <xdr:colOff>165100</xdr:colOff>
      <xdr:row>97</xdr:row>
      <xdr:rowOff>125730</xdr:rowOff>
    </xdr:to>
    <xdr:sp macro="" textlink="">
      <xdr:nvSpPr>
        <xdr:cNvPr id="249" name="フローチャート: 判断 248"/>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142240</xdr:rowOff>
    </xdr:from>
    <xdr:ext cx="530860" cy="259080"/>
    <xdr:sp macro="" textlink="">
      <xdr:nvSpPr>
        <xdr:cNvPr id="250" name="テキスト ボックス 249"/>
        <xdr:cNvSpPr txBox="1"/>
      </xdr:nvSpPr>
      <xdr:spPr>
        <a:xfrm>
          <a:off x="1751965" y="16429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117475</xdr:rowOff>
    </xdr:from>
    <xdr:to>
      <xdr:col>6</xdr:col>
      <xdr:colOff>38100</xdr:colOff>
      <xdr:row>97</xdr:row>
      <xdr:rowOff>47625</xdr:rowOff>
    </xdr:to>
    <xdr:sp macro="" textlink="">
      <xdr:nvSpPr>
        <xdr:cNvPr id="251" name="フローチャート: 判断 250"/>
        <xdr:cNvSpPr/>
      </xdr:nvSpPr>
      <xdr:spPr>
        <a:xfrm>
          <a:off x="107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64135</xdr:rowOff>
    </xdr:from>
    <xdr:ext cx="530860" cy="255270"/>
    <xdr:sp macro="" textlink="">
      <xdr:nvSpPr>
        <xdr:cNvPr id="252" name="テキスト ボックス 251"/>
        <xdr:cNvSpPr txBox="1"/>
      </xdr:nvSpPr>
      <xdr:spPr>
        <a:xfrm>
          <a:off x="862965"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8890</xdr:rowOff>
    </xdr:from>
    <xdr:to>
      <xdr:col>24</xdr:col>
      <xdr:colOff>114300</xdr:colOff>
      <xdr:row>97</xdr:row>
      <xdr:rowOff>110490</xdr:rowOff>
    </xdr:to>
    <xdr:sp macro="" textlink="">
      <xdr:nvSpPr>
        <xdr:cNvPr id="258" name="楕円 257"/>
        <xdr:cNvSpPr/>
      </xdr:nvSpPr>
      <xdr:spPr>
        <a:xfrm>
          <a:off x="4584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158750</xdr:rowOff>
    </xdr:from>
    <xdr:ext cx="534670" cy="259080"/>
    <xdr:sp macro="" textlink="">
      <xdr:nvSpPr>
        <xdr:cNvPr id="259" name="衛生費該当値テキスト"/>
        <xdr:cNvSpPr txBox="1"/>
      </xdr:nvSpPr>
      <xdr:spPr>
        <a:xfrm>
          <a:off x="4686300" y="1661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42545</xdr:rowOff>
    </xdr:from>
    <xdr:to>
      <xdr:col>20</xdr:col>
      <xdr:colOff>38100</xdr:colOff>
      <xdr:row>96</xdr:row>
      <xdr:rowOff>144145</xdr:rowOff>
    </xdr:to>
    <xdr:sp macro="" textlink="">
      <xdr:nvSpPr>
        <xdr:cNvPr id="260" name="楕円 259"/>
        <xdr:cNvSpPr/>
      </xdr:nvSpPr>
      <xdr:spPr>
        <a:xfrm>
          <a:off x="3746500" y="16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160655</xdr:rowOff>
    </xdr:from>
    <xdr:ext cx="530860" cy="259080"/>
    <xdr:sp macro="" textlink="">
      <xdr:nvSpPr>
        <xdr:cNvPr id="261" name="テキスト ボックス 260"/>
        <xdr:cNvSpPr txBox="1"/>
      </xdr:nvSpPr>
      <xdr:spPr>
        <a:xfrm>
          <a:off x="352996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112395</xdr:rowOff>
    </xdr:from>
    <xdr:to>
      <xdr:col>15</xdr:col>
      <xdr:colOff>101600</xdr:colOff>
      <xdr:row>98</xdr:row>
      <xdr:rowOff>42545</xdr:rowOff>
    </xdr:to>
    <xdr:sp macro="" textlink="">
      <xdr:nvSpPr>
        <xdr:cNvPr id="262" name="楕円 261"/>
        <xdr:cNvSpPr/>
      </xdr:nvSpPr>
      <xdr:spPr>
        <a:xfrm>
          <a:off x="2857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33655</xdr:rowOff>
    </xdr:from>
    <xdr:ext cx="530860" cy="258445"/>
    <xdr:sp macro="" textlink="">
      <xdr:nvSpPr>
        <xdr:cNvPr id="263" name="テキスト ボックス 262"/>
        <xdr:cNvSpPr txBox="1"/>
      </xdr:nvSpPr>
      <xdr:spPr>
        <a:xfrm>
          <a:off x="2640965" y="168357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151765</xdr:rowOff>
    </xdr:from>
    <xdr:to>
      <xdr:col>10</xdr:col>
      <xdr:colOff>165100</xdr:colOff>
      <xdr:row>98</xdr:row>
      <xdr:rowOff>81915</xdr:rowOff>
    </xdr:to>
    <xdr:sp macro="" textlink="">
      <xdr:nvSpPr>
        <xdr:cNvPr id="264" name="楕円 263"/>
        <xdr:cNvSpPr/>
      </xdr:nvSpPr>
      <xdr:spPr>
        <a:xfrm>
          <a:off x="1968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73025</xdr:rowOff>
    </xdr:from>
    <xdr:ext cx="530860" cy="259080"/>
    <xdr:sp macro="" textlink="">
      <xdr:nvSpPr>
        <xdr:cNvPr id="265" name="テキスト ボックス 264"/>
        <xdr:cNvSpPr txBox="1"/>
      </xdr:nvSpPr>
      <xdr:spPr>
        <a:xfrm>
          <a:off x="1751965" y="168751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139700</xdr:rowOff>
    </xdr:from>
    <xdr:to>
      <xdr:col>6</xdr:col>
      <xdr:colOff>38100</xdr:colOff>
      <xdr:row>98</xdr:row>
      <xdr:rowOff>69850</xdr:rowOff>
    </xdr:to>
    <xdr:sp macro="" textlink="">
      <xdr:nvSpPr>
        <xdr:cNvPr id="266" name="楕円 265"/>
        <xdr:cNvSpPr/>
      </xdr:nvSpPr>
      <xdr:spPr>
        <a:xfrm>
          <a:off x="1079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60960</xdr:rowOff>
    </xdr:from>
    <xdr:ext cx="530860" cy="259080"/>
    <xdr:sp macro="" textlink="">
      <xdr:nvSpPr>
        <xdr:cNvPr id="267" name="テキスト ボックス 266"/>
        <xdr:cNvSpPr txBox="1"/>
      </xdr:nvSpPr>
      <xdr:spPr>
        <a:xfrm>
          <a:off x="862965" y="16863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6" name="テキスト ボックス 275"/>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79" name="テキスト ボックス 278"/>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3550" cy="255270"/>
    <xdr:sp macro="" textlink="">
      <xdr:nvSpPr>
        <xdr:cNvPr id="281" name="テキスト ボックス 280"/>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3550" cy="259080"/>
    <xdr:sp macro="" textlink="">
      <xdr:nvSpPr>
        <xdr:cNvPr id="283" name="テキスト ボックス 282"/>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3550" cy="255270"/>
    <xdr:sp macro="" textlink="">
      <xdr:nvSpPr>
        <xdr:cNvPr id="285" name="テキスト ボックス 284"/>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3550" cy="258445"/>
    <xdr:sp macro="" textlink="">
      <xdr:nvSpPr>
        <xdr:cNvPr id="287" name="テキスト ボックス 286"/>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3550" cy="259080"/>
    <xdr:sp macro="" textlink="">
      <xdr:nvSpPr>
        <xdr:cNvPr id="289" name="テキスト ボックス 288"/>
        <xdr:cNvSpPr txBox="1"/>
      </xdr:nvSpPr>
      <xdr:spPr>
        <a:xfrm>
          <a:off x="6136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91" name="テキスト ボックス 290"/>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20955</xdr:rowOff>
    </xdr:from>
    <xdr:to>
      <xdr:col>54</xdr:col>
      <xdr:colOff>189865</xdr:colOff>
      <xdr:row>39</xdr:row>
      <xdr:rowOff>99060</xdr:rowOff>
    </xdr:to>
    <xdr:cxnSp macro="">
      <xdr:nvCxnSpPr>
        <xdr:cNvPr id="293" name="直線コネクタ 292"/>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139065</xdr:rowOff>
    </xdr:from>
    <xdr:ext cx="469900" cy="259080"/>
    <xdr:sp macro="" textlink="">
      <xdr:nvSpPr>
        <xdr:cNvPr id="296"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dr:col>54</xdr:col>
      <xdr:colOff>101600</xdr:colOff>
      <xdr:row>30</xdr:row>
      <xdr:rowOff>20955</xdr:rowOff>
    </xdr:from>
    <xdr:to>
      <xdr:col>55</xdr:col>
      <xdr:colOff>88900</xdr:colOff>
      <xdr:row>30</xdr:row>
      <xdr:rowOff>20955</xdr:rowOff>
    </xdr:to>
    <xdr:cxnSp macro="">
      <xdr:nvCxnSpPr>
        <xdr:cNvPr id="297" name="直線コネクタ 296"/>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78740</xdr:rowOff>
    </xdr:from>
    <xdr:ext cx="469900" cy="259080"/>
    <xdr:sp macro="" textlink="">
      <xdr:nvSpPr>
        <xdr:cNvPr id="299" name="労働費平均値テキスト"/>
        <xdr:cNvSpPr txBox="1"/>
      </xdr:nvSpPr>
      <xdr:spPr>
        <a:xfrm>
          <a:off x="10528300" y="6250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55880</xdr:rowOff>
    </xdr:from>
    <xdr:to>
      <xdr:col>55</xdr:col>
      <xdr:colOff>50800</xdr:colOff>
      <xdr:row>37</xdr:row>
      <xdr:rowOff>157480</xdr:rowOff>
    </xdr:to>
    <xdr:sp macro="" textlink="">
      <xdr:nvSpPr>
        <xdr:cNvPr id="300" name="フローチャート: 判断 299"/>
        <xdr:cNvSpPr/>
      </xdr:nvSpPr>
      <xdr:spPr>
        <a:xfrm>
          <a:off x="10426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38735</xdr:rowOff>
    </xdr:from>
    <xdr:to>
      <xdr:col>50</xdr:col>
      <xdr:colOff>165100</xdr:colOff>
      <xdr:row>37</xdr:row>
      <xdr:rowOff>140335</xdr:rowOff>
    </xdr:to>
    <xdr:sp macro="" textlink="">
      <xdr:nvSpPr>
        <xdr:cNvPr id="302" name="フローチャート: 判断 301"/>
        <xdr:cNvSpPr/>
      </xdr:nvSpPr>
      <xdr:spPr>
        <a:xfrm>
          <a:off x="958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156845</xdr:rowOff>
    </xdr:from>
    <xdr:ext cx="466090" cy="255270"/>
    <xdr:sp macro="" textlink="">
      <xdr:nvSpPr>
        <xdr:cNvPr id="303" name="テキスト ボックス 302"/>
        <xdr:cNvSpPr txBox="1"/>
      </xdr:nvSpPr>
      <xdr:spPr>
        <a:xfrm>
          <a:off x="9404350" y="61575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170815</xdr:rowOff>
    </xdr:from>
    <xdr:to>
      <xdr:col>46</xdr:col>
      <xdr:colOff>38100</xdr:colOff>
      <xdr:row>37</xdr:row>
      <xdr:rowOff>100965</xdr:rowOff>
    </xdr:to>
    <xdr:sp macro="" textlink="">
      <xdr:nvSpPr>
        <xdr:cNvPr id="305" name="フローチャート: 判断 304"/>
        <xdr:cNvSpPr/>
      </xdr:nvSpPr>
      <xdr:spPr>
        <a:xfrm>
          <a:off x="869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117475</xdr:rowOff>
    </xdr:from>
    <xdr:ext cx="466090" cy="259080"/>
    <xdr:sp macro="" textlink="">
      <xdr:nvSpPr>
        <xdr:cNvPr id="306" name="テキスト ボックス 305"/>
        <xdr:cNvSpPr txBox="1"/>
      </xdr:nvSpPr>
      <xdr:spPr>
        <a:xfrm>
          <a:off x="8515350" y="61182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7" name="直線コネクタ 306"/>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169545</xdr:rowOff>
    </xdr:from>
    <xdr:to>
      <xdr:col>41</xdr:col>
      <xdr:colOff>101600</xdr:colOff>
      <xdr:row>37</xdr:row>
      <xdr:rowOff>99695</xdr:rowOff>
    </xdr:to>
    <xdr:sp macro="" textlink="">
      <xdr:nvSpPr>
        <xdr:cNvPr id="308" name="フローチャート: 判断 307"/>
        <xdr:cNvSpPr/>
      </xdr:nvSpPr>
      <xdr:spPr>
        <a:xfrm>
          <a:off x="781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116205</xdr:rowOff>
    </xdr:from>
    <xdr:ext cx="466090" cy="259080"/>
    <xdr:sp macro="" textlink="">
      <xdr:nvSpPr>
        <xdr:cNvPr id="309" name="テキスト ボックス 308"/>
        <xdr:cNvSpPr txBox="1"/>
      </xdr:nvSpPr>
      <xdr:spPr>
        <a:xfrm>
          <a:off x="7626350" y="6116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107315</xdr:rowOff>
    </xdr:from>
    <xdr:to>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53975</xdr:rowOff>
    </xdr:from>
    <xdr:ext cx="378460" cy="255270"/>
    <xdr:sp macro="" textlink="">
      <xdr:nvSpPr>
        <xdr:cNvPr id="311" name="テキスト ボックス 310"/>
        <xdr:cNvSpPr txBox="1"/>
      </xdr:nvSpPr>
      <xdr:spPr>
        <a:xfrm>
          <a:off x="6783070" y="62261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5270"/>
    <xdr:sp macro="" textlink="">
      <xdr:nvSpPr>
        <xdr:cNvPr id="318" name="労働費該当値テキスト"/>
        <xdr:cNvSpPr txBox="1"/>
      </xdr:nvSpPr>
      <xdr:spPr>
        <a:xfrm>
          <a:off x="10528300" y="6649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5745" cy="259080"/>
    <xdr:sp macro="" textlink="">
      <xdr:nvSpPr>
        <xdr:cNvPr id="320" name="テキスト ボックス 319"/>
        <xdr:cNvSpPr txBox="1"/>
      </xdr:nvSpPr>
      <xdr:spPr>
        <a:xfrm>
          <a:off x="9514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5745" cy="259080"/>
    <xdr:sp macro="" textlink="">
      <xdr:nvSpPr>
        <xdr:cNvPr id="322" name="テキスト ボックス 321"/>
        <xdr:cNvSpPr txBox="1"/>
      </xdr:nvSpPr>
      <xdr:spPr>
        <a:xfrm>
          <a:off x="8625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5745" cy="259080"/>
    <xdr:sp macro="" textlink="">
      <xdr:nvSpPr>
        <xdr:cNvPr id="324" name="テキスト ボックス 323"/>
        <xdr:cNvSpPr txBox="1"/>
      </xdr:nvSpPr>
      <xdr:spPr>
        <a:xfrm>
          <a:off x="7736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25" name="楕円 32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5745" cy="259080"/>
    <xdr:sp macro="" textlink="">
      <xdr:nvSpPr>
        <xdr:cNvPr id="326" name="テキスト ボックス 325"/>
        <xdr:cNvSpPr txBox="1"/>
      </xdr:nvSpPr>
      <xdr:spPr>
        <a:xfrm>
          <a:off x="6847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5" name="テキスト ボックス 334"/>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8" name="テキスト ボックス 337"/>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270"/>
    <xdr:sp macro="" textlink="">
      <xdr:nvSpPr>
        <xdr:cNvPr id="342" name="テキスト ボックス 341"/>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820" cy="259080"/>
    <xdr:sp macro="" textlink="">
      <xdr:nvSpPr>
        <xdr:cNvPr id="346" name="テキスト ボックス 345"/>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8" name="テキスト ボックス 347"/>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90170</xdr:rowOff>
    </xdr:from>
    <xdr:to>
      <xdr:col>54</xdr:col>
      <xdr:colOff>189865</xdr:colOff>
      <xdr:row>59</xdr:row>
      <xdr:rowOff>30480</xdr:rowOff>
    </xdr:to>
    <xdr:cxnSp macro="">
      <xdr:nvCxnSpPr>
        <xdr:cNvPr id="350" name="直線コネクタ 349"/>
        <xdr:cNvCxnSpPr/>
      </xdr:nvCxnSpPr>
      <xdr:spPr>
        <a:xfrm flipV="1">
          <a:off x="10475595" y="8834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469900" cy="259080"/>
    <xdr:sp macro="" textlink="">
      <xdr:nvSpPr>
        <xdr:cNvPr id="351"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30480</xdr:rowOff>
    </xdr:from>
    <xdr:to>
      <xdr:col>55</xdr:col>
      <xdr:colOff>88900</xdr:colOff>
      <xdr:row>59</xdr:row>
      <xdr:rowOff>30480</xdr:rowOff>
    </xdr:to>
    <xdr:cxnSp macro="">
      <xdr:nvCxnSpPr>
        <xdr:cNvPr id="352" name="直線コネクタ 351"/>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36830</xdr:rowOff>
    </xdr:from>
    <xdr:ext cx="598805" cy="259080"/>
    <xdr:sp macro="" textlink="">
      <xdr:nvSpPr>
        <xdr:cNvPr id="353" name="農林水産業費最大値テキスト"/>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104,378</a:t>
          </a:r>
          <a:endParaRPr kumimoji="1" lang="ja-JP" altLang="en-US" sz="1000" b="1">
            <a:latin typeface="ＭＳ Ｐゴシック"/>
          </a:endParaRPr>
        </a:p>
      </xdr:txBody>
    </xdr:sp>
    <xdr:clientData/>
  </xdr:oneCellAnchor>
  <xdr:twoCellAnchor>
    <xdr:from>
      <xdr:col>54</xdr:col>
      <xdr:colOff>101600</xdr:colOff>
      <xdr:row>51</xdr:row>
      <xdr:rowOff>90170</xdr:rowOff>
    </xdr:from>
    <xdr:to>
      <xdr:col>55</xdr:col>
      <xdr:colOff>88900</xdr:colOff>
      <xdr:row>51</xdr:row>
      <xdr:rowOff>90170</xdr:rowOff>
    </xdr:to>
    <xdr:cxnSp macro="">
      <xdr:nvCxnSpPr>
        <xdr:cNvPr id="354" name="直線コネクタ 353"/>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60325</xdr:rowOff>
    </xdr:from>
    <xdr:to>
      <xdr:col>55</xdr:col>
      <xdr:colOff>0</xdr:colOff>
      <xdr:row>58</xdr:row>
      <xdr:rowOff>73660</xdr:rowOff>
    </xdr:to>
    <xdr:cxnSp macro="">
      <xdr:nvCxnSpPr>
        <xdr:cNvPr id="355" name="直線コネクタ 354"/>
        <xdr:cNvCxnSpPr/>
      </xdr:nvCxnSpPr>
      <xdr:spPr>
        <a:xfrm>
          <a:off x="9639300" y="100044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85090</xdr:rowOff>
    </xdr:from>
    <xdr:ext cx="534670" cy="259080"/>
    <xdr:sp macro="" textlink="">
      <xdr:nvSpPr>
        <xdr:cNvPr id="356" name="農林水産業費平均値テキスト"/>
        <xdr:cNvSpPr txBox="1"/>
      </xdr:nvSpPr>
      <xdr:spPr>
        <a:xfrm>
          <a:off x="10528300" y="968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62230</xdr:rowOff>
    </xdr:from>
    <xdr:to>
      <xdr:col>55</xdr:col>
      <xdr:colOff>50800</xdr:colOff>
      <xdr:row>57</xdr:row>
      <xdr:rowOff>163830</xdr:rowOff>
    </xdr:to>
    <xdr:sp macro="" textlink="">
      <xdr:nvSpPr>
        <xdr:cNvPr id="357" name="フローチャート: 判断 356"/>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144780</xdr:rowOff>
    </xdr:from>
    <xdr:to>
      <xdr:col>50</xdr:col>
      <xdr:colOff>114300</xdr:colOff>
      <xdr:row>58</xdr:row>
      <xdr:rowOff>60325</xdr:rowOff>
    </xdr:to>
    <xdr:cxnSp macro="">
      <xdr:nvCxnSpPr>
        <xdr:cNvPr id="358" name="直線コネクタ 357"/>
        <xdr:cNvCxnSpPr/>
      </xdr:nvCxnSpPr>
      <xdr:spPr>
        <a:xfrm>
          <a:off x="8750300" y="974598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85090</xdr:rowOff>
    </xdr:from>
    <xdr:to>
      <xdr:col>50</xdr:col>
      <xdr:colOff>165100</xdr:colOff>
      <xdr:row>58</xdr:row>
      <xdr:rowOff>15240</xdr:rowOff>
    </xdr:to>
    <xdr:sp macro="" textlink="">
      <xdr:nvSpPr>
        <xdr:cNvPr id="359" name="フローチャート: 判断 358"/>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31750</xdr:rowOff>
    </xdr:from>
    <xdr:ext cx="530860" cy="255270"/>
    <xdr:sp macro="" textlink="">
      <xdr:nvSpPr>
        <xdr:cNvPr id="360" name="テキスト ボックス 359"/>
        <xdr:cNvSpPr txBox="1"/>
      </xdr:nvSpPr>
      <xdr:spPr>
        <a:xfrm>
          <a:off x="9371965" y="96329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144780</xdr:rowOff>
    </xdr:from>
    <xdr:to>
      <xdr:col>45</xdr:col>
      <xdr:colOff>177800</xdr:colOff>
      <xdr:row>56</xdr:row>
      <xdr:rowOff>156845</xdr:rowOff>
    </xdr:to>
    <xdr:cxnSp macro="">
      <xdr:nvCxnSpPr>
        <xdr:cNvPr id="361" name="直線コネクタ 360"/>
        <xdr:cNvCxnSpPr/>
      </xdr:nvCxnSpPr>
      <xdr:spPr>
        <a:xfrm flipV="1">
          <a:off x="7861300" y="97459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81280</xdr:rowOff>
    </xdr:from>
    <xdr:to>
      <xdr:col>46</xdr:col>
      <xdr:colOff>38100</xdr:colOff>
      <xdr:row>58</xdr:row>
      <xdr:rowOff>11430</xdr:rowOff>
    </xdr:to>
    <xdr:sp macro="" textlink="">
      <xdr:nvSpPr>
        <xdr:cNvPr id="362" name="フローチャート: 判断 361"/>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2540</xdr:rowOff>
    </xdr:from>
    <xdr:ext cx="530860" cy="259080"/>
    <xdr:sp macro="" textlink="">
      <xdr:nvSpPr>
        <xdr:cNvPr id="363" name="テキスト ボックス 362"/>
        <xdr:cNvSpPr txBox="1"/>
      </xdr:nvSpPr>
      <xdr:spPr>
        <a:xfrm>
          <a:off x="8482965" y="9946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156845</xdr:rowOff>
    </xdr:from>
    <xdr:to>
      <xdr:col>41</xdr:col>
      <xdr:colOff>50800</xdr:colOff>
      <xdr:row>58</xdr:row>
      <xdr:rowOff>75565</xdr:rowOff>
    </xdr:to>
    <xdr:cxnSp macro="">
      <xdr:nvCxnSpPr>
        <xdr:cNvPr id="364" name="直線コネクタ 363"/>
        <xdr:cNvCxnSpPr/>
      </xdr:nvCxnSpPr>
      <xdr:spPr>
        <a:xfrm flipV="1">
          <a:off x="6972300" y="975804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85090</xdr:rowOff>
    </xdr:from>
    <xdr:to>
      <xdr:col>41</xdr:col>
      <xdr:colOff>101600</xdr:colOff>
      <xdr:row>58</xdr:row>
      <xdr:rowOff>15240</xdr:rowOff>
    </xdr:to>
    <xdr:sp macro="" textlink="">
      <xdr:nvSpPr>
        <xdr:cNvPr id="365" name="フローチャート: 判断 364"/>
        <xdr:cNvSpPr/>
      </xdr:nvSpPr>
      <xdr:spPr>
        <a:xfrm>
          <a:off x="7810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6350</xdr:rowOff>
    </xdr:from>
    <xdr:ext cx="530860" cy="255270"/>
    <xdr:sp macro="" textlink="">
      <xdr:nvSpPr>
        <xdr:cNvPr id="366" name="テキスト ボックス 365"/>
        <xdr:cNvSpPr txBox="1"/>
      </xdr:nvSpPr>
      <xdr:spPr>
        <a:xfrm>
          <a:off x="7593965" y="99504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97790</xdr:rowOff>
    </xdr:from>
    <xdr:to>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44450</xdr:rowOff>
    </xdr:from>
    <xdr:ext cx="530860" cy="259080"/>
    <xdr:sp macro="" textlink="">
      <xdr:nvSpPr>
        <xdr:cNvPr id="368" name="テキスト ボックス 367"/>
        <xdr:cNvSpPr txBox="1"/>
      </xdr:nvSpPr>
      <xdr:spPr>
        <a:xfrm>
          <a:off x="6704965" y="9474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22860</xdr:rowOff>
    </xdr:from>
    <xdr:to>
      <xdr:col>55</xdr:col>
      <xdr:colOff>50800</xdr:colOff>
      <xdr:row>58</xdr:row>
      <xdr:rowOff>124460</xdr:rowOff>
    </xdr:to>
    <xdr:sp macro="" textlink="">
      <xdr:nvSpPr>
        <xdr:cNvPr id="374" name="楕円 373"/>
        <xdr:cNvSpPr/>
      </xdr:nvSpPr>
      <xdr:spPr>
        <a:xfrm>
          <a:off x="104267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1270</xdr:rowOff>
    </xdr:from>
    <xdr:ext cx="534670" cy="259080"/>
    <xdr:sp macro="" textlink="">
      <xdr:nvSpPr>
        <xdr:cNvPr id="375" name="農林水産業費該当値テキスト"/>
        <xdr:cNvSpPr txBox="1"/>
      </xdr:nvSpPr>
      <xdr:spPr>
        <a:xfrm>
          <a:off x="10528300" y="9945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9525</xdr:rowOff>
    </xdr:from>
    <xdr:to>
      <xdr:col>50</xdr:col>
      <xdr:colOff>165100</xdr:colOff>
      <xdr:row>58</xdr:row>
      <xdr:rowOff>111125</xdr:rowOff>
    </xdr:to>
    <xdr:sp macro="" textlink="">
      <xdr:nvSpPr>
        <xdr:cNvPr id="376" name="楕円 375"/>
        <xdr:cNvSpPr/>
      </xdr:nvSpPr>
      <xdr:spPr>
        <a:xfrm>
          <a:off x="9588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102235</xdr:rowOff>
    </xdr:from>
    <xdr:ext cx="530860" cy="258445"/>
    <xdr:sp macro="" textlink="">
      <xdr:nvSpPr>
        <xdr:cNvPr id="377" name="テキスト ボックス 376"/>
        <xdr:cNvSpPr txBox="1"/>
      </xdr:nvSpPr>
      <xdr:spPr>
        <a:xfrm>
          <a:off x="9371965" y="100463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93980</xdr:rowOff>
    </xdr:from>
    <xdr:to>
      <xdr:col>46</xdr:col>
      <xdr:colOff>38100</xdr:colOff>
      <xdr:row>57</xdr:row>
      <xdr:rowOff>24130</xdr:rowOff>
    </xdr:to>
    <xdr:sp macro="" textlink="">
      <xdr:nvSpPr>
        <xdr:cNvPr id="378" name="楕円 377"/>
        <xdr:cNvSpPr/>
      </xdr:nvSpPr>
      <xdr:spPr>
        <a:xfrm>
          <a:off x="8699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40640</xdr:rowOff>
    </xdr:from>
    <xdr:ext cx="530860" cy="255270"/>
    <xdr:sp macro="" textlink="">
      <xdr:nvSpPr>
        <xdr:cNvPr id="379" name="テキスト ボックス 378"/>
        <xdr:cNvSpPr txBox="1"/>
      </xdr:nvSpPr>
      <xdr:spPr>
        <a:xfrm>
          <a:off x="8482965" y="9470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106045</xdr:rowOff>
    </xdr:from>
    <xdr:to>
      <xdr:col>41</xdr:col>
      <xdr:colOff>101600</xdr:colOff>
      <xdr:row>57</xdr:row>
      <xdr:rowOff>36195</xdr:rowOff>
    </xdr:to>
    <xdr:sp macro="" textlink="">
      <xdr:nvSpPr>
        <xdr:cNvPr id="380" name="楕円 379"/>
        <xdr:cNvSpPr/>
      </xdr:nvSpPr>
      <xdr:spPr>
        <a:xfrm>
          <a:off x="7810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52705</xdr:rowOff>
    </xdr:from>
    <xdr:ext cx="530860" cy="255270"/>
    <xdr:sp macro="" textlink="">
      <xdr:nvSpPr>
        <xdr:cNvPr id="381" name="テキスト ボックス 380"/>
        <xdr:cNvSpPr txBox="1"/>
      </xdr:nvSpPr>
      <xdr:spPr>
        <a:xfrm>
          <a:off x="7593965" y="94824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24765</xdr:rowOff>
    </xdr:from>
    <xdr:to>
      <xdr:col>36</xdr:col>
      <xdr:colOff>165100</xdr:colOff>
      <xdr:row>58</xdr:row>
      <xdr:rowOff>126365</xdr:rowOff>
    </xdr:to>
    <xdr:sp macro="" textlink="">
      <xdr:nvSpPr>
        <xdr:cNvPr id="382" name="楕円 381"/>
        <xdr:cNvSpPr/>
      </xdr:nvSpPr>
      <xdr:spPr>
        <a:xfrm>
          <a:off x="6921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117475</xdr:rowOff>
    </xdr:from>
    <xdr:ext cx="530860" cy="259080"/>
    <xdr:sp macro="" textlink="">
      <xdr:nvSpPr>
        <xdr:cNvPr id="383" name="テキスト ボックス 382"/>
        <xdr:cNvSpPr txBox="1"/>
      </xdr:nvSpPr>
      <xdr:spPr>
        <a:xfrm>
          <a:off x="6704965" y="100615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92" name="テキスト ボックス 391"/>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110" cy="259080"/>
    <xdr:sp macro="" textlink="">
      <xdr:nvSpPr>
        <xdr:cNvPr id="395" name="テキスト ボックス 394"/>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270"/>
    <xdr:sp macro="" textlink="">
      <xdr:nvSpPr>
        <xdr:cNvPr id="397" name="テキスト ボックス 396"/>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270"/>
    <xdr:sp macro="" textlink="">
      <xdr:nvSpPr>
        <xdr:cNvPr id="401" name="テキスト ボックス 400"/>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3" name="テキスト ボックス 40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405" name="テキスト ボックス 40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407" name="テキスト ボックス 406"/>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62230</xdr:rowOff>
    </xdr:from>
    <xdr:to>
      <xdr:col>54</xdr:col>
      <xdr:colOff>189865</xdr:colOff>
      <xdr:row>79</xdr:row>
      <xdr:rowOff>48895</xdr:rowOff>
    </xdr:to>
    <xdr:cxnSp macro="">
      <xdr:nvCxnSpPr>
        <xdr:cNvPr id="409" name="直線コネクタ 408"/>
        <xdr:cNvCxnSpPr/>
      </xdr:nvCxnSpPr>
      <xdr:spPr>
        <a:xfrm flipV="1">
          <a:off x="10475595" y="1206373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52705</xdr:rowOff>
    </xdr:from>
    <xdr:ext cx="469900" cy="255270"/>
    <xdr:sp macro="" textlink="">
      <xdr:nvSpPr>
        <xdr:cNvPr id="410" name="商工費最小値テキスト"/>
        <xdr:cNvSpPr txBox="1"/>
      </xdr:nvSpPr>
      <xdr:spPr>
        <a:xfrm>
          <a:off x="10528300" y="135972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48895</xdr:rowOff>
    </xdr:from>
    <xdr:to>
      <xdr:col>55</xdr:col>
      <xdr:colOff>88900</xdr:colOff>
      <xdr:row>79</xdr:row>
      <xdr:rowOff>48895</xdr:rowOff>
    </xdr:to>
    <xdr:cxnSp macro="">
      <xdr:nvCxnSpPr>
        <xdr:cNvPr id="411" name="直線コネクタ 410"/>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8890</xdr:rowOff>
    </xdr:from>
    <xdr:ext cx="534670" cy="255270"/>
    <xdr:sp macro="" textlink="">
      <xdr:nvSpPr>
        <xdr:cNvPr id="412" name="商工費最大値テキスト"/>
        <xdr:cNvSpPr txBox="1"/>
      </xdr:nvSpPr>
      <xdr:spPr>
        <a:xfrm>
          <a:off x="10528300" y="118389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48,375</a:t>
          </a:r>
          <a:endParaRPr kumimoji="1" lang="ja-JP" altLang="en-US" sz="1000" b="1">
            <a:latin typeface="ＭＳ Ｐゴシック"/>
          </a:endParaRPr>
        </a:p>
      </xdr:txBody>
    </xdr:sp>
    <xdr:clientData/>
  </xdr:oneCellAnchor>
  <xdr:twoCellAnchor>
    <xdr:from>
      <xdr:col>54</xdr:col>
      <xdr:colOff>101600</xdr:colOff>
      <xdr:row>70</xdr:row>
      <xdr:rowOff>62230</xdr:rowOff>
    </xdr:from>
    <xdr:to>
      <xdr:col>55</xdr:col>
      <xdr:colOff>88900</xdr:colOff>
      <xdr:row>70</xdr:row>
      <xdr:rowOff>62230</xdr:rowOff>
    </xdr:to>
    <xdr:cxnSp macro="">
      <xdr:nvCxnSpPr>
        <xdr:cNvPr id="413" name="直線コネクタ 412"/>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97790</xdr:rowOff>
    </xdr:from>
    <xdr:to>
      <xdr:col>55</xdr:col>
      <xdr:colOff>0</xdr:colOff>
      <xdr:row>75</xdr:row>
      <xdr:rowOff>97790</xdr:rowOff>
    </xdr:to>
    <xdr:cxnSp macro="">
      <xdr:nvCxnSpPr>
        <xdr:cNvPr id="414" name="直線コネクタ 413"/>
        <xdr:cNvCxnSpPr/>
      </xdr:nvCxnSpPr>
      <xdr:spPr>
        <a:xfrm>
          <a:off x="9639300" y="129565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53340</xdr:rowOff>
    </xdr:from>
    <xdr:ext cx="534670" cy="255270"/>
    <xdr:sp macro="" textlink="">
      <xdr:nvSpPr>
        <xdr:cNvPr id="415" name="商工費平均値テキスト"/>
        <xdr:cNvSpPr txBox="1"/>
      </xdr:nvSpPr>
      <xdr:spPr>
        <a:xfrm>
          <a:off x="10528300" y="130835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74930</xdr:rowOff>
    </xdr:from>
    <xdr:to>
      <xdr:col>55</xdr:col>
      <xdr:colOff>50800</xdr:colOff>
      <xdr:row>77</xdr:row>
      <xdr:rowOff>5080</xdr:rowOff>
    </xdr:to>
    <xdr:sp macro="" textlink="">
      <xdr:nvSpPr>
        <xdr:cNvPr id="416" name="フローチャート: 判断 415"/>
        <xdr:cNvSpPr/>
      </xdr:nvSpPr>
      <xdr:spPr>
        <a:xfrm>
          <a:off x="10426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52070</xdr:rowOff>
    </xdr:from>
    <xdr:to>
      <xdr:col>50</xdr:col>
      <xdr:colOff>114300</xdr:colOff>
      <xdr:row>75</xdr:row>
      <xdr:rowOff>97790</xdr:rowOff>
    </xdr:to>
    <xdr:cxnSp macro="">
      <xdr:nvCxnSpPr>
        <xdr:cNvPr id="417" name="直線コネクタ 416"/>
        <xdr:cNvCxnSpPr/>
      </xdr:nvCxnSpPr>
      <xdr:spPr>
        <a:xfrm>
          <a:off x="8750300" y="129108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106045</xdr:rowOff>
    </xdr:from>
    <xdr:to>
      <xdr:col>50</xdr:col>
      <xdr:colOff>165100</xdr:colOff>
      <xdr:row>77</xdr:row>
      <xdr:rowOff>36195</xdr:rowOff>
    </xdr:to>
    <xdr:sp macro="" textlink="">
      <xdr:nvSpPr>
        <xdr:cNvPr id="418" name="フローチャート: 判断 417"/>
        <xdr:cNvSpPr/>
      </xdr:nvSpPr>
      <xdr:spPr>
        <a:xfrm>
          <a:off x="95885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27305</xdr:rowOff>
    </xdr:from>
    <xdr:ext cx="530860" cy="259080"/>
    <xdr:sp macro="" textlink="">
      <xdr:nvSpPr>
        <xdr:cNvPr id="419" name="テキスト ボックス 418"/>
        <xdr:cNvSpPr txBox="1"/>
      </xdr:nvSpPr>
      <xdr:spPr>
        <a:xfrm>
          <a:off x="9371965" y="1322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122555</xdr:rowOff>
    </xdr:from>
    <xdr:to>
      <xdr:col>45</xdr:col>
      <xdr:colOff>177800</xdr:colOff>
      <xdr:row>75</xdr:row>
      <xdr:rowOff>52070</xdr:rowOff>
    </xdr:to>
    <xdr:cxnSp macro="">
      <xdr:nvCxnSpPr>
        <xdr:cNvPr id="420" name="直線コネクタ 419"/>
        <xdr:cNvCxnSpPr/>
      </xdr:nvCxnSpPr>
      <xdr:spPr>
        <a:xfrm>
          <a:off x="7861300" y="128098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50800</xdr:rowOff>
    </xdr:from>
    <xdr:to>
      <xdr:col>46</xdr:col>
      <xdr:colOff>38100</xdr:colOff>
      <xdr:row>76</xdr:row>
      <xdr:rowOff>152400</xdr:rowOff>
    </xdr:to>
    <xdr:sp macro="" textlink="">
      <xdr:nvSpPr>
        <xdr:cNvPr id="421" name="フローチャート: 判断 420"/>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30860" cy="255270"/>
    <xdr:sp macro="" textlink="">
      <xdr:nvSpPr>
        <xdr:cNvPr id="422" name="テキスト ボックス 421"/>
        <xdr:cNvSpPr txBox="1"/>
      </xdr:nvSpPr>
      <xdr:spPr>
        <a:xfrm>
          <a:off x="8482965" y="13173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122555</xdr:rowOff>
    </xdr:from>
    <xdr:to>
      <xdr:col>41</xdr:col>
      <xdr:colOff>50800</xdr:colOff>
      <xdr:row>74</xdr:row>
      <xdr:rowOff>151130</xdr:rowOff>
    </xdr:to>
    <xdr:cxnSp macro="">
      <xdr:nvCxnSpPr>
        <xdr:cNvPr id="423" name="直線コネクタ 422"/>
        <xdr:cNvCxnSpPr/>
      </xdr:nvCxnSpPr>
      <xdr:spPr>
        <a:xfrm flipV="1">
          <a:off x="6972300" y="128098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68580</xdr:rowOff>
    </xdr:from>
    <xdr:to>
      <xdr:col>41</xdr:col>
      <xdr:colOff>101600</xdr:colOff>
      <xdr:row>76</xdr:row>
      <xdr:rowOff>170180</xdr:rowOff>
    </xdr:to>
    <xdr:sp macro="" textlink="">
      <xdr:nvSpPr>
        <xdr:cNvPr id="424" name="フローチャート: 判断 423"/>
        <xdr:cNvSpPr/>
      </xdr:nvSpPr>
      <xdr:spPr>
        <a:xfrm>
          <a:off x="7810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161290</xdr:rowOff>
    </xdr:from>
    <xdr:ext cx="530860" cy="259080"/>
    <xdr:sp macro="" textlink="">
      <xdr:nvSpPr>
        <xdr:cNvPr id="425" name="テキスト ボックス 424"/>
        <xdr:cNvSpPr txBox="1"/>
      </xdr:nvSpPr>
      <xdr:spPr>
        <a:xfrm>
          <a:off x="7593965" y="13191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132715</xdr:rowOff>
    </xdr:from>
    <xdr:to>
      <xdr:col>36</xdr:col>
      <xdr:colOff>165100</xdr:colOff>
      <xdr:row>76</xdr:row>
      <xdr:rowOff>63500</xdr:rowOff>
    </xdr:to>
    <xdr:sp macro="" textlink="">
      <xdr:nvSpPr>
        <xdr:cNvPr id="426" name="フローチャート: 判断 425"/>
        <xdr:cNvSpPr/>
      </xdr:nvSpPr>
      <xdr:spPr>
        <a:xfrm>
          <a:off x="69215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53975</xdr:rowOff>
    </xdr:from>
    <xdr:ext cx="530860" cy="255270"/>
    <xdr:sp macro="" textlink="">
      <xdr:nvSpPr>
        <xdr:cNvPr id="427" name="テキスト ボックス 426"/>
        <xdr:cNvSpPr txBox="1"/>
      </xdr:nvSpPr>
      <xdr:spPr>
        <a:xfrm>
          <a:off x="6704965" y="130841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8" name="テキスト ボックス 42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9" name="テキスト ボックス 42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0" name="テキスト ボックス 42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1" name="テキスト ボックス 43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2" name="テキスト ボックス 43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46990</xdr:rowOff>
    </xdr:from>
    <xdr:to>
      <xdr:col>55</xdr:col>
      <xdr:colOff>50800</xdr:colOff>
      <xdr:row>75</xdr:row>
      <xdr:rowOff>148590</xdr:rowOff>
    </xdr:to>
    <xdr:sp macro="" textlink="">
      <xdr:nvSpPr>
        <xdr:cNvPr id="433" name="楕円 432"/>
        <xdr:cNvSpPr/>
      </xdr:nvSpPr>
      <xdr:spPr>
        <a:xfrm>
          <a:off x="104267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69850</xdr:rowOff>
    </xdr:from>
    <xdr:ext cx="534670" cy="259080"/>
    <xdr:sp macro="" textlink="">
      <xdr:nvSpPr>
        <xdr:cNvPr id="434" name="商工費該当値テキスト"/>
        <xdr:cNvSpPr txBox="1"/>
      </xdr:nvSpPr>
      <xdr:spPr>
        <a:xfrm>
          <a:off x="10528300" y="1275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46990</xdr:rowOff>
    </xdr:from>
    <xdr:to>
      <xdr:col>50</xdr:col>
      <xdr:colOff>165100</xdr:colOff>
      <xdr:row>75</xdr:row>
      <xdr:rowOff>148590</xdr:rowOff>
    </xdr:to>
    <xdr:sp macro="" textlink="">
      <xdr:nvSpPr>
        <xdr:cNvPr id="435" name="楕円 434"/>
        <xdr:cNvSpPr/>
      </xdr:nvSpPr>
      <xdr:spPr>
        <a:xfrm>
          <a:off x="95885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165100</xdr:rowOff>
    </xdr:from>
    <xdr:ext cx="530860" cy="259080"/>
    <xdr:sp macro="" textlink="">
      <xdr:nvSpPr>
        <xdr:cNvPr id="436" name="テキスト ボックス 435"/>
        <xdr:cNvSpPr txBox="1"/>
      </xdr:nvSpPr>
      <xdr:spPr>
        <a:xfrm>
          <a:off x="9371965" y="1268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635</xdr:rowOff>
    </xdr:from>
    <xdr:to>
      <xdr:col>46</xdr:col>
      <xdr:colOff>38100</xdr:colOff>
      <xdr:row>75</xdr:row>
      <xdr:rowOff>102235</xdr:rowOff>
    </xdr:to>
    <xdr:sp macro="" textlink="">
      <xdr:nvSpPr>
        <xdr:cNvPr id="437" name="楕円 436"/>
        <xdr:cNvSpPr/>
      </xdr:nvSpPr>
      <xdr:spPr>
        <a:xfrm>
          <a:off x="86995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118745</xdr:rowOff>
    </xdr:from>
    <xdr:ext cx="530860" cy="259080"/>
    <xdr:sp macro="" textlink="">
      <xdr:nvSpPr>
        <xdr:cNvPr id="438" name="テキスト ボックス 437"/>
        <xdr:cNvSpPr txBox="1"/>
      </xdr:nvSpPr>
      <xdr:spPr>
        <a:xfrm>
          <a:off x="8482965" y="12634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71755</xdr:rowOff>
    </xdr:from>
    <xdr:to>
      <xdr:col>41</xdr:col>
      <xdr:colOff>101600</xdr:colOff>
      <xdr:row>75</xdr:row>
      <xdr:rowOff>1905</xdr:rowOff>
    </xdr:to>
    <xdr:sp macro="" textlink="">
      <xdr:nvSpPr>
        <xdr:cNvPr id="439" name="楕円 438"/>
        <xdr:cNvSpPr/>
      </xdr:nvSpPr>
      <xdr:spPr>
        <a:xfrm>
          <a:off x="7810500" y="127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18415</xdr:rowOff>
    </xdr:from>
    <xdr:ext cx="530860" cy="255270"/>
    <xdr:sp macro="" textlink="">
      <xdr:nvSpPr>
        <xdr:cNvPr id="440" name="テキスト ボックス 439"/>
        <xdr:cNvSpPr txBox="1"/>
      </xdr:nvSpPr>
      <xdr:spPr>
        <a:xfrm>
          <a:off x="7593965" y="125342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100330</xdr:rowOff>
    </xdr:from>
    <xdr:to>
      <xdr:col>36</xdr:col>
      <xdr:colOff>165100</xdr:colOff>
      <xdr:row>75</xdr:row>
      <xdr:rowOff>30480</xdr:rowOff>
    </xdr:to>
    <xdr:sp macro="" textlink="">
      <xdr:nvSpPr>
        <xdr:cNvPr id="441" name="楕円 440"/>
        <xdr:cNvSpPr/>
      </xdr:nvSpPr>
      <xdr:spPr>
        <a:xfrm>
          <a:off x="692150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46990</xdr:rowOff>
    </xdr:from>
    <xdr:ext cx="530860" cy="259080"/>
    <xdr:sp macro="" textlink="">
      <xdr:nvSpPr>
        <xdr:cNvPr id="442" name="テキスト ボックス 441"/>
        <xdr:cNvSpPr txBox="1"/>
      </xdr:nvSpPr>
      <xdr:spPr>
        <a:xfrm>
          <a:off x="6704965" y="125628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51" name="テキスト ボックス 450"/>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54" name="テキスト ボックス 453"/>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1820" cy="255270"/>
    <xdr:sp macro="" textlink="">
      <xdr:nvSpPr>
        <xdr:cNvPr id="456" name="テキスト ボックス 455"/>
        <xdr:cNvSpPr txBox="1"/>
      </xdr:nvSpPr>
      <xdr:spPr>
        <a:xfrm>
          <a:off x="6008370" y="16603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1820" cy="259080"/>
    <xdr:sp macro="" textlink="">
      <xdr:nvSpPr>
        <xdr:cNvPr id="458" name="テキスト ボックス 457"/>
        <xdr:cNvSpPr txBox="1"/>
      </xdr:nvSpPr>
      <xdr:spPr>
        <a:xfrm>
          <a:off x="600837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1820" cy="255270"/>
    <xdr:sp macro="" textlink="">
      <xdr:nvSpPr>
        <xdr:cNvPr id="460" name="テキスト ボックス 459"/>
        <xdr:cNvSpPr txBox="1"/>
      </xdr:nvSpPr>
      <xdr:spPr>
        <a:xfrm>
          <a:off x="6008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820" cy="258445"/>
    <xdr:sp macro="" textlink="">
      <xdr:nvSpPr>
        <xdr:cNvPr id="462" name="テキスト ボックス 461"/>
        <xdr:cNvSpPr txBox="1"/>
      </xdr:nvSpPr>
      <xdr:spPr>
        <a:xfrm>
          <a:off x="6008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64" name="テキスト ボックス 463"/>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66" name="テキスト ボックス 46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58420</xdr:rowOff>
    </xdr:from>
    <xdr:to>
      <xdr:col>54</xdr:col>
      <xdr:colOff>189865</xdr:colOff>
      <xdr:row>99</xdr:row>
      <xdr:rowOff>46990</xdr:rowOff>
    </xdr:to>
    <xdr:cxnSp macro="">
      <xdr:nvCxnSpPr>
        <xdr:cNvPr id="468" name="直線コネクタ 467"/>
        <xdr:cNvCxnSpPr/>
      </xdr:nvCxnSpPr>
      <xdr:spPr>
        <a:xfrm flipV="1">
          <a:off x="10475595" y="156603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50800</xdr:rowOff>
    </xdr:from>
    <xdr:ext cx="534670" cy="259080"/>
    <xdr:sp macro="" textlink="">
      <xdr:nvSpPr>
        <xdr:cNvPr id="469" name="土木費最小値テキスト"/>
        <xdr:cNvSpPr txBox="1"/>
      </xdr:nvSpPr>
      <xdr:spPr>
        <a:xfrm>
          <a:off x="10528300" y="1702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46990</xdr:rowOff>
    </xdr:from>
    <xdr:to>
      <xdr:col>55</xdr:col>
      <xdr:colOff>88900</xdr:colOff>
      <xdr:row>99</xdr:row>
      <xdr:rowOff>46990</xdr:rowOff>
    </xdr:to>
    <xdr:cxnSp macro="">
      <xdr:nvCxnSpPr>
        <xdr:cNvPr id="470" name="直線コネクタ 469"/>
        <xdr:cNvCxnSpPr/>
      </xdr:nvCxnSpPr>
      <xdr:spPr>
        <a:xfrm>
          <a:off x="10388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5080</xdr:rowOff>
    </xdr:from>
    <xdr:ext cx="598805" cy="259080"/>
    <xdr:sp macro="" textlink="">
      <xdr:nvSpPr>
        <xdr:cNvPr id="471" name="土木費最大値テキスト"/>
        <xdr:cNvSpPr txBox="1"/>
      </xdr:nvSpPr>
      <xdr:spPr>
        <a:xfrm>
          <a:off x="1052830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432,365</a:t>
          </a:r>
          <a:endParaRPr kumimoji="1" lang="ja-JP" altLang="en-US" sz="1000" b="1">
            <a:latin typeface="ＭＳ Ｐゴシック"/>
          </a:endParaRPr>
        </a:p>
      </xdr:txBody>
    </xdr:sp>
    <xdr:clientData/>
  </xdr:oneCellAnchor>
  <xdr:twoCellAnchor>
    <xdr:from>
      <xdr:col>54</xdr:col>
      <xdr:colOff>101600</xdr:colOff>
      <xdr:row>91</xdr:row>
      <xdr:rowOff>58420</xdr:rowOff>
    </xdr:from>
    <xdr:to>
      <xdr:col>55</xdr:col>
      <xdr:colOff>88900</xdr:colOff>
      <xdr:row>91</xdr:row>
      <xdr:rowOff>58420</xdr:rowOff>
    </xdr:to>
    <xdr:cxnSp macro="">
      <xdr:nvCxnSpPr>
        <xdr:cNvPr id="472" name="直線コネクタ 471"/>
        <xdr:cNvCxnSpPr/>
      </xdr:nvCxnSpPr>
      <xdr:spPr>
        <a:xfrm>
          <a:off x="10388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157480</xdr:rowOff>
    </xdr:from>
    <xdr:to>
      <xdr:col>55</xdr:col>
      <xdr:colOff>0</xdr:colOff>
      <xdr:row>98</xdr:row>
      <xdr:rowOff>165100</xdr:rowOff>
    </xdr:to>
    <xdr:cxnSp macro="">
      <xdr:nvCxnSpPr>
        <xdr:cNvPr id="473" name="直線コネクタ 472"/>
        <xdr:cNvCxnSpPr/>
      </xdr:nvCxnSpPr>
      <xdr:spPr>
        <a:xfrm flipV="1">
          <a:off x="9639300" y="169595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73660</xdr:rowOff>
    </xdr:from>
    <xdr:ext cx="534670" cy="259080"/>
    <xdr:sp macro="" textlink="">
      <xdr:nvSpPr>
        <xdr:cNvPr id="474" name="土木費平均値テキスト"/>
        <xdr:cNvSpPr txBox="1"/>
      </xdr:nvSpPr>
      <xdr:spPr>
        <a:xfrm>
          <a:off x="10528300" y="16704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50800</xdr:rowOff>
    </xdr:from>
    <xdr:to>
      <xdr:col>55</xdr:col>
      <xdr:colOff>50800</xdr:colOff>
      <xdr:row>98</xdr:row>
      <xdr:rowOff>152400</xdr:rowOff>
    </xdr:to>
    <xdr:sp macro="" textlink="">
      <xdr:nvSpPr>
        <xdr:cNvPr id="475" name="フローチャート: 判断 474"/>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133985</xdr:rowOff>
    </xdr:from>
    <xdr:to>
      <xdr:col>50</xdr:col>
      <xdr:colOff>114300</xdr:colOff>
      <xdr:row>98</xdr:row>
      <xdr:rowOff>165100</xdr:rowOff>
    </xdr:to>
    <xdr:cxnSp macro="">
      <xdr:nvCxnSpPr>
        <xdr:cNvPr id="476" name="直線コネクタ 475"/>
        <xdr:cNvCxnSpPr/>
      </xdr:nvCxnSpPr>
      <xdr:spPr>
        <a:xfrm>
          <a:off x="8750300" y="169360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41910</xdr:rowOff>
    </xdr:from>
    <xdr:to>
      <xdr:col>50</xdr:col>
      <xdr:colOff>165100</xdr:colOff>
      <xdr:row>98</xdr:row>
      <xdr:rowOff>143510</xdr:rowOff>
    </xdr:to>
    <xdr:sp macro="" textlink="">
      <xdr:nvSpPr>
        <xdr:cNvPr id="477" name="フローチャート: 判断 476"/>
        <xdr:cNvSpPr/>
      </xdr:nvSpPr>
      <xdr:spPr>
        <a:xfrm>
          <a:off x="9588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160020</xdr:rowOff>
    </xdr:from>
    <xdr:ext cx="530860" cy="259080"/>
    <xdr:sp macro="" textlink="">
      <xdr:nvSpPr>
        <xdr:cNvPr id="478" name="テキスト ボックス 477"/>
        <xdr:cNvSpPr txBox="1"/>
      </xdr:nvSpPr>
      <xdr:spPr>
        <a:xfrm>
          <a:off x="9371965" y="16619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133985</xdr:rowOff>
    </xdr:from>
    <xdr:to>
      <xdr:col>45</xdr:col>
      <xdr:colOff>177800</xdr:colOff>
      <xdr:row>98</xdr:row>
      <xdr:rowOff>136525</xdr:rowOff>
    </xdr:to>
    <xdr:cxnSp macro="">
      <xdr:nvCxnSpPr>
        <xdr:cNvPr id="479" name="直線コネクタ 478"/>
        <xdr:cNvCxnSpPr/>
      </xdr:nvCxnSpPr>
      <xdr:spPr>
        <a:xfrm flipV="1">
          <a:off x="7861300" y="16936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31750</xdr:rowOff>
    </xdr:from>
    <xdr:to>
      <xdr:col>46</xdr:col>
      <xdr:colOff>38100</xdr:colOff>
      <xdr:row>98</xdr:row>
      <xdr:rowOff>133350</xdr:rowOff>
    </xdr:to>
    <xdr:sp macro="" textlink="">
      <xdr:nvSpPr>
        <xdr:cNvPr id="480" name="フローチャート: 判断 479"/>
        <xdr:cNvSpPr/>
      </xdr:nvSpPr>
      <xdr:spPr>
        <a:xfrm>
          <a:off x="8699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149860</xdr:rowOff>
    </xdr:from>
    <xdr:ext cx="530860" cy="259080"/>
    <xdr:sp macro="" textlink="">
      <xdr:nvSpPr>
        <xdr:cNvPr id="481" name="テキスト ボックス 480"/>
        <xdr:cNvSpPr txBox="1"/>
      </xdr:nvSpPr>
      <xdr:spPr>
        <a:xfrm>
          <a:off x="8482965" y="16609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121920</xdr:rowOff>
    </xdr:from>
    <xdr:to>
      <xdr:col>41</xdr:col>
      <xdr:colOff>50800</xdr:colOff>
      <xdr:row>98</xdr:row>
      <xdr:rowOff>136525</xdr:rowOff>
    </xdr:to>
    <xdr:cxnSp macro="">
      <xdr:nvCxnSpPr>
        <xdr:cNvPr id="482" name="直線コネクタ 481"/>
        <xdr:cNvCxnSpPr/>
      </xdr:nvCxnSpPr>
      <xdr:spPr>
        <a:xfrm>
          <a:off x="6972300" y="169240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52070</xdr:rowOff>
    </xdr:from>
    <xdr:to>
      <xdr:col>41</xdr:col>
      <xdr:colOff>101600</xdr:colOff>
      <xdr:row>98</xdr:row>
      <xdr:rowOff>153670</xdr:rowOff>
    </xdr:to>
    <xdr:sp macro="" textlink="">
      <xdr:nvSpPr>
        <xdr:cNvPr id="483" name="フローチャート: 判断 482"/>
        <xdr:cNvSpPr/>
      </xdr:nvSpPr>
      <xdr:spPr>
        <a:xfrm>
          <a:off x="781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170180</xdr:rowOff>
    </xdr:from>
    <xdr:ext cx="530860" cy="259080"/>
    <xdr:sp macro="" textlink="">
      <xdr:nvSpPr>
        <xdr:cNvPr id="484" name="テキスト ボックス 483"/>
        <xdr:cNvSpPr txBox="1"/>
      </xdr:nvSpPr>
      <xdr:spPr>
        <a:xfrm>
          <a:off x="7593965" y="16629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50165</xdr:rowOff>
    </xdr:from>
    <xdr:to>
      <xdr:col>36</xdr:col>
      <xdr:colOff>165100</xdr:colOff>
      <xdr:row>98</xdr:row>
      <xdr:rowOff>151765</xdr:rowOff>
    </xdr:to>
    <xdr:sp macro="" textlink="">
      <xdr:nvSpPr>
        <xdr:cNvPr id="485" name="フローチャート: 判断 484"/>
        <xdr:cNvSpPr/>
      </xdr:nvSpPr>
      <xdr:spPr>
        <a:xfrm>
          <a:off x="6921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168275</xdr:rowOff>
    </xdr:from>
    <xdr:ext cx="530860" cy="255270"/>
    <xdr:sp macro="" textlink="">
      <xdr:nvSpPr>
        <xdr:cNvPr id="486" name="テキスト ボックス 485"/>
        <xdr:cNvSpPr txBox="1"/>
      </xdr:nvSpPr>
      <xdr:spPr>
        <a:xfrm>
          <a:off x="6704965" y="166274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106680</xdr:rowOff>
    </xdr:from>
    <xdr:to>
      <xdr:col>55</xdr:col>
      <xdr:colOff>50800</xdr:colOff>
      <xdr:row>99</xdr:row>
      <xdr:rowOff>36830</xdr:rowOff>
    </xdr:to>
    <xdr:sp macro="" textlink="">
      <xdr:nvSpPr>
        <xdr:cNvPr id="492" name="楕円 491"/>
        <xdr:cNvSpPr/>
      </xdr:nvSpPr>
      <xdr:spPr>
        <a:xfrm>
          <a:off x="104267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29210</xdr:rowOff>
    </xdr:from>
    <xdr:ext cx="534670" cy="255270"/>
    <xdr:sp macro="" textlink="">
      <xdr:nvSpPr>
        <xdr:cNvPr id="493" name="土木費該当値テキスト"/>
        <xdr:cNvSpPr txBox="1"/>
      </xdr:nvSpPr>
      <xdr:spPr>
        <a:xfrm>
          <a:off x="10528300" y="168313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114300</xdr:rowOff>
    </xdr:from>
    <xdr:to>
      <xdr:col>50</xdr:col>
      <xdr:colOff>165100</xdr:colOff>
      <xdr:row>99</xdr:row>
      <xdr:rowOff>44450</xdr:rowOff>
    </xdr:to>
    <xdr:sp macro="" textlink="">
      <xdr:nvSpPr>
        <xdr:cNvPr id="494" name="楕円 493"/>
        <xdr:cNvSpPr/>
      </xdr:nvSpPr>
      <xdr:spPr>
        <a:xfrm>
          <a:off x="9588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35560</xdr:rowOff>
    </xdr:from>
    <xdr:ext cx="530860" cy="259080"/>
    <xdr:sp macro="" textlink="">
      <xdr:nvSpPr>
        <xdr:cNvPr id="495" name="テキスト ボックス 494"/>
        <xdr:cNvSpPr txBox="1"/>
      </xdr:nvSpPr>
      <xdr:spPr>
        <a:xfrm>
          <a:off x="9371965" y="17009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83185</xdr:rowOff>
    </xdr:from>
    <xdr:to>
      <xdr:col>46</xdr:col>
      <xdr:colOff>38100</xdr:colOff>
      <xdr:row>99</xdr:row>
      <xdr:rowOff>13335</xdr:rowOff>
    </xdr:to>
    <xdr:sp macro="" textlink="">
      <xdr:nvSpPr>
        <xdr:cNvPr id="496" name="楕円 495"/>
        <xdr:cNvSpPr/>
      </xdr:nvSpPr>
      <xdr:spPr>
        <a:xfrm>
          <a:off x="8699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4445</xdr:rowOff>
    </xdr:from>
    <xdr:ext cx="530860" cy="259080"/>
    <xdr:sp macro="" textlink="">
      <xdr:nvSpPr>
        <xdr:cNvPr id="497" name="テキスト ボックス 496"/>
        <xdr:cNvSpPr txBox="1"/>
      </xdr:nvSpPr>
      <xdr:spPr>
        <a:xfrm>
          <a:off x="8482965" y="16977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86360</xdr:rowOff>
    </xdr:from>
    <xdr:to>
      <xdr:col>41</xdr:col>
      <xdr:colOff>101600</xdr:colOff>
      <xdr:row>99</xdr:row>
      <xdr:rowOff>15875</xdr:rowOff>
    </xdr:to>
    <xdr:sp macro="" textlink="">
      <xdr:nvSpPr>
        <xdr:cNvPr id="498" name="楕円 497"/>
        <xdr:cNvSpPr/>
      </xdr:nvSpPr>
      <xdr:spPr>
        <a:xfrm>
          <a:off x="78105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6985</xdr:rowOff>
    </xdr:from>
    <xdr:ext cx="530860" cy="255270"/>
    <xdr:sp macro="" textlink="">
      <xdr:nvSpPr>
        <xdr:cNvPr id="499" name="テキスト ボックス 498"/>
        <xdr:cNvSpPr txBox="1"/>
      </xdr:nvSpPr>
      <xdr:spPr>
        <a:xfrm>
          <a:off x="7593965" y="169805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71120</xdr:rowOff>
    </xdr:from>
    <xdr:to>
      <xdr:col>36</xdr:col>
      <xdr:colOff>165100</xdr:colOff>
      <xdr:row>99</xdr:row>
      <xdr:rowOff>1270</xdr:rowOff>
    </xdr:to>
    <xdr:sp macro="" textlink="">
      <xdr:nvSpPr>
        <xdr:cNvPr id="500" name="楕円 499"/>
        <xdr:cNvSpPr/>
      </xdr:nvSpPr>
      <xdr:spPr>
        <a:xfrm>
          <a:off x="6921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163830</xdr:rowOff>
    </xdr:from>
    <xdr:ext cx="530860" cy="259080"/>
    <xdr:sp macro="" textlink="">
      <xdr:nvSpPr>
        <xdr:cNvPr id="501" name="テキスト ボックス 500"/>
        <xdr:cNvSpPr txBox="1"/>
      </xdr:nvSpPr>
      <xdr:spPr>
        <a:xfrm>
          <a:off x="6704965" y="16965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10" name="テキスト ボックス 50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110" cy="255270"/>
    <xdr:sp macro="" textlink="">
      <xdr:nvSpPr>
        <xdr:cNvPr id="512" name="テキスト ボックス 511"/>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13" name="直線コネクタ 51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14" name="テキスト ボックス 513"/>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5" name="直線コネクタ 51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270"/>
    <xdr:sp macro="" textlink="">
      <xdr:nvSpPr>
        <xdr:cNvPr id="516" name="テキスト ボックス 515"/>
        <xdr:cNvSpPr txBox="1"/>
      </xdr:nvSpPr>
      <xdr:spPr>
        <a:xfrm>
          <a:off x="11914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7" name="直線コネクタ 51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8" name="テキスト ボックス 51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9" name="直線コネクタ 51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270"/>
    <xdr:sp macro="" textlink="">
      <xdr:nvSpPr>
        <xdr:cNvPr id="520" name="テキスト ボックス 519"/>
        <xdr:cNvSpPr txBox="1"/>
      </xdr:nvSpPr>
      <xdr:spPr>
        <a:xfrm>
          <a:off x="11914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21" name="直線コネクタ 52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22" name="テキスト ボックス 52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3" name="直線コネクタ 52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4" name="テキスト ボックス 523"/>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26" name="テキスト ボックス 525"/>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169545</xdr:rowOff>
    </xdr:from>
    <xdr:to>
      <xdr:col>85</xdr:col>
      <xdr:colOff>126365</xdr:colOff>
      <xdr:row>39</xdr:row>
      <xdr:rowOff>69850</xdr:rowOff>
    </xdr:to>
    <xdr:cxnSp macro="">
      <xdr:nvCxnSpPr>
        <xdr:cNvPr id="528" name="直線コネクタ 527"/>
        <xdr:cNvCxnSpPr/>
      </xdr:nvCxnSpPr>
      <xdr:spPr>
        <a:xfrm flipV="1">
          <a:off x="16317595" y="51415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73660</xdr:rowOff>
    </xdr:from>
    <xdr:ext cx="534670" cy="259080"/>
    <xdr:sp macro="" textlink="">
      <xdr:nvSpPr>
        <xdr:cNvPr id="529" name="消防費最小値テキスト"/>
        <xdr:cNvSpPr txBox="1"/>
      </xdr:nvSpPr>
      <xdr:spPr>
        <a:xfrm>
          <a:off x="16370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69850</xdr:rowOff>
    </xdr:from>
    <xdr:to>
      <xdr:col>86</xdr:col>
      <xdr:colOff>25400</xdr:colOff>
      <xdr:row>39</xdr:row>
      <xdr:rowOff>69850</xdr:rowOff>
    </xdr:to>
    <xdr:cxnSp macro="">
      <xdr:nvCxnSpPr>
        <xdr:cNvPr id="530" name="直線コネクタ 529"/>
        <xdr:cNvCxnSpPr/>
      </xdr:nvCxnSpPr>
      <xdr:spPr>
        <a:xfrm>
          <a:off x="16230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116205</xdr:rowOff>
    </xdr:from>
    <xdr:ext cx="534670" cy="259080"/>
    <xdr:sp macro="" textlink="">
      <xdr:nvSpPr>
        <xdr:cNvPr id="531" name="消防費最大値テキスト"/>
        <xdr:cNvSpPr txBox="1"/>
      </xdr:nvSpPr>
      <xdr:spPr>
        <a:xfrm>
          <a:off x="16370300" y="491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60,337</a:t>
          </a:r>
          <a:endParaRPr kumimoji="1" lang="ja-JP" altLang="en-US" sz="1000" b="1">
            <a:latin typeface="ＭＳ Ｐゴシック"/>
          </a:endParaRPr>
        </a:p>
      </xdr:txBody>
    </xdr:sp>
    <xdr:clientData/>
  </xdr:oneCellAnchor>
  <xdr:twoCellAnchor>
    <xdr:from>
      <xdr:col>85</xdr:col>
      <xdr:colOff>38100</xdr:colOff>
      <xdr:row>29</xdr:row>
      <xdr:rowOff>169545</xdr:rowOff>
    </xdr:from>
    <xdr:to>
      <xdr:col>86</xdr:col>
      <xdr:colOff>25400</xdr:colOff>
      <xdr:row>29</xdr:row>
      <xdr:rowOff>169545</xdr:rowOff>
    </xdr:to>
    <xdr:cxnSp macro="">
      <xdr:nvCxnSpPr>
        <xdr:cNvPr id="532" name="直線コネクタ 531"/>
        <xdr:cNvCxnSpPr/>
      </xdr:nvCxnSpPr>
      <xdr:spPr>
        <a:xfrm>
          <a:off x="16230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169545</xdr:rowOff>
    </xdr:from>
    <xdr:to>
      <xdr:col>85</xdr:col>
      <xdr:colOff>127000</xdr:colOff>
      <xdr:row>38</xdr:row>
      <xdr:rowOff>14605</xdr:rowOff>
    </xdr:to>
    <xdr:cxnSp macro="">
      <xdr:nvCxnSpPr>
        <xdr:cNvPr id="533" name="直線コネクタ 532"/>
        <xdr:cNvCxnSpPr/>
      </xdr:nvCxnSpPr>
      <xdr:spPr>
        <a:xfrm flipV="1">
          <a:off x="15481300" y="65131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58420</xdr:rowOff>
    </xdr:from>
    <xdr:ext cx="534670" cy="259080"/>
    <xdr:sp macro="" textlink="">
      <xdr:nvSpPr>
        <xdr:cNvPr id="534" name="消防費平均値テキスト"/>
        <xdr:cNvSpPr txBox="1"/>
      </xdr:nvSpPr>
      <xdr:spPr>
        <a:xfrm>
          <a:off x="16370300" y="623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35560</xdr:rowOff>
    </xdr:from>
    <xdr:to>
      <xdr:col>85</xdr:col>
      <xdr:colOff>177800</xdr:colOff>
      <xdr:row>37</xdr:row>
      <xdr:rowOff>137160</xdr:rowOff>
    </xdr:to>
    <xdr:sp macro="" textlink="">
      <xdr:nvSpPr>
        <xdr:cNvPr id="535" name="フローチャート: 判断 534"/>
        <xdr:cNvSpPr/>
      </xdr:nvSpPr>
      <xdr:spPr>
        <a:xfrm>
          <a:off x="162687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14605</xdr:rowOff>
    </xdr:from>
    <xdr:to>
      <xdr:col>81</xdr:col>
      <xdr:colOff>50800</xdr:colOff>
      <xdr:row>38</xdr:row>
      <xdr:rowOff>70485</xdr:rowOff>
    </xdr:to>
    <xdr:cxnSp macro="">
      <xdr:nvCxnSpPr>
        <xdr:cNvPr id="536" name="直線コネクタ 535"/>
        <xdr:cNvCxnSpPr/>
      </xdr:nvCxnSpPr>
      <xdr:spPr>
        <a:xfrm flipV="1">
          <a:off x="14592300" y="652970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80645</xdr:rowOff>
    </xdr:from>
    <xdr:to>
      <xdr:col>81</xdr:col>
      <xdr:colOff>101600</xdr:colOff>
      <xdr:row>38</xdr:row>
      <xdr:rowOff>10795</xdr:rowOff>
    </xdr:to>
    <xdr:sp macro="" textlink="">
      <xdr:nvSpPr>
        <xdr:cNvPr id="537" name="フローチャート: 判断 53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27305</xdr:rowOff>
    </xdr:from>
    <xdr:ext cx="530860" cy="259080"/>
    <xdr:sp macro="" textlink="">
      <xdr:nvSpPr>
        <xdr:cNvPr id="538" name="テキスト ボックス 537"/>
        <xdr:cNvSpPr txBox="1"/>
      </xdr:nvSpPr>
      <xdr:spPr>
        <a:xfrm>
          <a:off x="15213965" y="6199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50800</xdr:rowOff>
    </xdr:from>
    <xdr:to>
      <xdr:col>76</xdr:col>
      <xdr:colOff>114300</xdr:colOff>
      <xdr:row>38</xdr:row>
      <xdr:rowOff>70485</xdr:rowOff>
    </xdr:to>
    <xdr:cxnSp macro="">
      <xdr:nvCxnSpPr>
        <xdr:cNvPr id="539" name="直線コネクタ 538"/>
        <xdr:cNvCxnSpPr/>
      </xdr:nvCxnSpPr>
      <xdr:spPr>
        <a:xfrm>
          <a:off x="13703300" y="65659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76200</xdr:rowOff>
    </xdr:from>
    <xdr:to>
      <xdr:col>76</xdr:col>
      <xdr:colOff>165100</xdr:colOff>
      <xdr:row>38</xdr:row>
      <xdr:rowOff>6350</xdr:rowOff>
    </xdr:to>
    <xdr:sp macro="" textlink="">
      <xdr:nvSpPr>
        <xdr:cNvPr id="540" name="フローチャート: 判断 539"/>
        <xdr:cNvSpPr/>
      </xdr:nvSpPr>
      <xdr:spPr>
        <a:xfrm>
          <a:off x="14541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22860</xdr:rowOff>
    </xdr:from>
    <xdr:ext cx="530860" cy="259080"/>
    <xdr:sp macro="" textlink="">
      <xdr:nvSpPr>
        <xdr:cNvPr id="541" name="テキスト ボックス 540"/>
        <xdr:cNvSpPr txBox="1"/>
      </xdr:nvSpPr>
      <xdr:spPr>
        <a:xfrm>
          <a:off x="14324965" y="6195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53975</xdr:rowOff>
    </xdr:from>
    <xdr:to>
      <xdr:col>71</xdr:col>
      <xdr:colOff>177800</xdr:colOff>
      <xdr:row>38</xdr:row>
      <xdr:rowOff>50800</xdr:rowOff>
    </xdr:to>
    <xdr:cxnSp macro="">
      <xdr:nvCxnSpPr>
        <xdr:cNvPr id="542" name="直線コネクタ 541"/>
        <xdr:cNvCxnSpPr/>
      </xdr:nvCxnSpPr>
      <xdr:spPr>
        <a:xfrm>
          <a:off x="12814300" y="639762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77470</xdr:rowOff>
    </xdr:from>
    <xdr:to>
      <xdr:col>72</xdr:col>
      <xdr:colOff>38100</xdr:colOff>
      <xdr:row>38</xdr:row>
      <xdr:rowOff>7620</xdr:rowOff>
    </xdr:to>
    <xdr:sp macro="" textlink="">
      <xdr:nvSpPr>
        <xdr:cNvPr id="543" name="フローチャート: 判断 542"/>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24130</xdr:rowOff>
    </xdr:from>
    <xdr:ext cx="530860" cy="259080"/>
    <xdr:sp macro="" textlink="">
      <xdr:nvSpPr>
        <xdr:cNvPr id="544" name="テキスト ボックス 543"/>
        <xdr:cNvSpPr txBox="1"/>
      </xdr:nvSpPr>
      <xdr:spPr>
        <a:xfrm>
          <a:off x="13435965" y="6196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86995</xdr:rowOff>
    </xdr:from>
    <xdr:to>
      <xdr:col>67</xdr:col>
      <xdr:colOff>101600</xdr:colOff>
      <xdr:row>37</xdr:row>
      <xdr:rowOff>17780</xdr:rowOff>
    </xdr:to>
    <xdr:sp macro="" textlink="">
      <xdr:nvSpPr>
        <xdr:cNvPr id="545" name="フローチャート: 判断 544"/>
        <xdr:cNvSpPr/>
      </xdr:nvSpPr>
      <xdr:spPr>
        <a:xfrm>
          <a:off x="12763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33655</xdr:rowOff>
    </xdr:from>
    <xdr:ext cx="530860" cy="258445"/>
    <xdr:sp macro="" textlink="">
      <xdr:nvSpPr>
        <xdr:cNvPr id="546" name="テキスト ボックス 545"/>
        <xdr:cNvSpPr txBox="1"/>
      </xdr:nvSpPr>
      <xdr:spPr>
        <a:xfrm>
          <a:off x="12546965" y="603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7" name="テキスト ボックス 54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8" name="テキスト ボックス 54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9" name="テキスト ボックス 54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50" name="テキスト ボックス 54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51" name="テキスト ボックス 55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52" name="楕円 551"/>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97790</xdr:rowOff>
    </xdr:from>
    <xdr:ext cx="534670" cy="255270"/>
    <xdr:sp macro="" textlink="">
      <xdr:nvSpPr>
        <xdr:cNvPr id="553" name="消防費該当値テキスト"/>
        <xdr:cNvSpPr txBox="1"/>
      </xdr:nvSpPr>
      <xdr:spPr>
        <a:xfrm>
          <a:off x="16370300" y="64414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135255</xdr:rowOff>
    </xdr:from>
    <xdr:to>
      <xdr:col>81</xdr:col>
      <xdr:colOff>101600</xdr:colOff>
      <xdr:row>38</xdr:row>
      <xdr:rowOff>65405</xdr:rowOff>
    </xdr:to>
    <xdr:sp macro="" textlink="">
      <xdr:nvSpPr>
        <xdr:cNvPr id="554" name="楕円 553"/>
        <xdr:cNvSpPr/>
      </xdr:nvSpPr>
      <xdr:spPr>
        <a:xfrm>
          <a:off x="15430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56515</xdr:rowOff>
    </xdr:from>
    <xdr:ext cx="530860" cy="258445"/>
    <xdr:sp macro="" textlink="">
      <xdr:nvSpPr>
        <xdr:cNvPr id="555" name="テキスト ボックス 554"/>
        <xdr:cNvSpPr txBox="1"/>
      </xdr:nvSpPr>
      <xdr:spPr>
        <a:xfrm>
          <a:off x="15213965" y="6571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19685</xdr:rowOff>
    </xdr:from>
    <xdr:to>
      <xdr:col>76</xdr:col>
      <xdr:colOff>165100</xdr:colOff>
      <xdr:row>38</xdr:row>
      <xdr:rowOff>121285</xdr:rowOff>
    </xdr:to>
    <xdr:sp macro="" textlink="">
      <xdr:nvSpPr>
        <xdr:cNvPr id="556" name="楕円 555"/>
        <xdr:cNvSpPr/>
      </xdr:nvSpPr>
      <xdr:spPr>
        <a:xfrm>
          <a:off x="1454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112395</xdr:rowOff>
    </xdr:from>
    <xdr:ext cx="530860" cy="255270"/>
    <xdr:sp macro="" textlink="">
      <xdr:nvSpPr>
        <xdr:cNvPr id="557" name="テキスト ボックス 556"/>
        <xdr:cNvSpPr txBox="1"/>
      </xdr:nvSpPr>
      <xdr:spPr>
        <a:xfrm>
          <a:off x="14324965" y="6627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0</xdr:rowOff>
    </xdr:from>
    <xdr:to>
      <xdr:col>72</xdr:col>
      <xdr:colOff>38100</xdr:colOff>
      <xdr:row>38</xdr:row>
      <xdr:rowOff>101600</xdr:rowOff>
    </xdr:to>
    <xdr:sp macro="" textlink="">
      <xdr:nvSpPr>
        <xdr:cNvPr id="558" name="楕円 557"/>
        <xdr:cNvSpPr/>
      </xdr:nvSpPr>
      <xdr:spPr>
        <a:xfrm>
          <a:off x="13652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92710</xdr:rowOff>
    </xdr:from>
    <xdr:ext cx="530860" cy="259080"/>
    <xdr:sp macro="" textlink="">
      <xdr:nvSpPr>
        <xdr:cNvPr id="559" name="テキスト ボックス 558"/>
        <xdr:cNvSpPr txBox="1"/>
      </xdr:nvSpPr>
      <xdr:spPr>
        <a:xfrm>
          <a:off x="13435965" y="660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3175</xdr:rowOff>
    </xdr:from>
    <xdr:to>
      <xdr:col>67</xdr:col>
      <xdr:colOff>101600</xdr:colOff>
      <xdr:row>37</xdr:row>
      <xdr:rowOff>104775</xdr:rowOff>
    </xdr:to>
    <xdr:sp macro="" textlink="">
      <xdr:nvSpPr>
        <xdr:cNvPr id="560" name="楕円 559"/>
        <xdr:cNvSpPr/>
      </xdr:nvSpPr>
      <xdr:spPr>
        <a:xfrm>
          <a:off x="12763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95885</xdr:rowOff>
    </xdr:from>
    <xdr:ext cx="530860" cy="259080"/>
    <xdr:sp macro="" textlink="">
      <xdr:nvSpPr>
        <xdr:cNvPr id="561" name="テキスト ボックス 560"/>
        <xdr:cNvSpPr txBox="1"/>
      </xdr:nvSpPr>
      <xdr:spPr>
        <a:xfrm>
          <a:off x="12546965" y="6439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70" name="テキスト ボックス 56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72" name="テキスト ボックス 571"/>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74" name="テキスト ボックス 57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76" name="テキスト ボックス 57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270"/>
    <xdr:sp macro="" textlink="">
      <xdr:nvSpPr>
        <xdr:cNvPr id="578" name="テキスト ボックス 577"/>
        <xdr:cNvSpPr txBox="1"/>
      </xdr:nvSpPr>
      <xdr:spPr>
        <a:xfrm>
          <a:off x="11914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820" cy="259080"/>
    <xdr:sp macro="" textlink="">
      <xdr:nvSpPr>
        <xdr:cNvPr id="580" name="テキスト ボックス 579"/>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820" cy="259080"/>
    <xdr:sp macro="" textlink="">
      <xdr:nvSpPr>
        <xdr:cNvPr id="582" name="テキスト ボックス 581"/>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84" name="テキスト ボックス 583"/>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79375</xdr:rowOff>
    </xdr:from>
    <xdr:to>
      <xdr:col>85</xdr:col>
      <xdr:colOff>126365</xdr:colOff>
      <xdr:row>59</xdr:row>
      <xdr:rowOff>86360</xdr:rowOff>
    </xdr:to>
    <xdr:cxnSp macro="">
      <xdr:nvCxnSpPr>
        <xdr:cNvPr id="586" name="直線コネクタ 585"/>
        <xdr:cNvCxnSpPr/>
      </xdr:nvCxnSpPr>
      <xdr:spPr>
        <a:xfrm flipV="1">
          <a:off x="16317595" y="88233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89535</xdr:rowOff>
    </xdr:from>
    <xdr:ext cx="534670" cy="255270"/>
    <xdr:sp macro="" textlink="">
      <xdr:nvSpPr>
        <xdr:cNvPr id="587" name="教育費最小値テキスト"/>
        <xdr:cNvSpPr txBox="1"/>
      </xdr:nvSpPr>
      <xdr:spPr>
        <a:xfrm>
          <a:off x="16370300" y="102050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26,762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86360</xdr:rowOff>
    </xdr:from>
    <xdr:to>
      <xdr:col>86</xdr:col>
      <xdr:colOff>25400</xdr:colOff>
      <xdr:row>59</xdr:row>
      <xdr:rowOff>86360</xdr:rowOff>
    </xdr:to>
    <xdr:cxnSp macro="">
      <xdr:nvCxnSpPr>
        <xdr:cNvPr id="588" name="直線コネクタ 587"/>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26035</xdr:rowOff>
    </xdr:from>
    <xdr:ext cx="598805" cy="259080"/>
    <xdr:sp macro="" textlink="">
      <xdr:nvSpPr>
        <xdr:cNvPr id="589" name="教育費最大値テキスト"/>
        <xdr:cNvSpPr txBox="1"/>
      </xdr:nvSpPr>
      <xdr:spPr>
        <a:xfrm>
          <a:off x="16370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135,227</a:t>
          </a:r>
          <a:endParaRPr kumimoji="1" lang="ja-JP" altLang="en-US" sz="1000" b="1">
            <a:latin typeface="ＭＳ Ｐゴシック"/>
          </a:endParaRPr>
        </a:p>
      </xdr:txBody>
    </xdr:sp>
    <xdr:clientData/>
  </xdr:oneCellAnchor>
  <xdr:twoCellAnchor>
    <xdr:from>
      <xdr:col>85</xdr:col>
      <xdr:colOff>38100</xdr:colOff>
      <xdr:row>51</xdr:row>
      <xdr:rowOff>79375</xdr:rowOff>
    </xdr:from>
    <xdr:to>
      <xdr:col>86</xdr:col>
      <xdr:colOff>25400</xdr:colOff>
      <xdr:row>51</xdr:row>
      <xdr:rowOff>79375</xdr:rowOff>
    </xdr:to>
    <xdr:cxnSp macro="">
      <xdr:nvCxnSpPr>
        <xdr:cNvPr id="590" name="直線コネクタ 589"/>
        <xdr:cNvCxnSpPr/>
      </xdr:nvCxnSpPr>
      <xdr:spPr>
        <a:xfrm>
          <a:off x="16230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150495</xdr:rowOff>
    </xdr:from>
    <xdr:to>
      <xdr:col>85</xdr:col>
      <xdr:colOff>127000</xdr:colOff>
      <xdr:row>58</xdr:row>
      <xdr:rowOff>34290</xdr:rowOff>
    </xdr:to>
    <xdr:cxnSp macro="">
      <xdr:nvCxnSpPr>
        <xdr:cNvPr id="591" name="直線コネクタ 590"/>
        <xdr:cNvCxnSpPr/>
      </xdr:nvCxnSpPr>
      <xdr:spPr>
        <a:xfrm flipV="1">
          <a:off x="15481300" y="992314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13970</xdr:rowOff>
    </xdr:from>
    <xdr:ext cx="534670" cy="259080"/>
    <xdr:sp macro="" textlink="">
      <xdr:nvSpPr>
        <xdr:cNvPr id="592" name="教育費平均値テキスト"/>
        <xdr:cNvSpPr txBox="1"/>
      </xdr:nvSpPr>
      <xdr:spPr>
        <a:xfrm>
          <a:off x="16370300" y="9615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93" name="フローチャート: 判断 592"/>
        <xdr:cNvSpPr/>
      </xdr:nvSpPr>
      <xdr:spPr>
        <a:xfrm>
          <a:off x="162687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90805</xdr:rowOff>
    </xdr:to>
    <xdr:cxnSp macro="">
      <xdr:nvCxnSpPr>
        <xdr:cNvPr id="594" name="直線コネクタ 593"/>
        <xdr:cNvCxnSpPr/>
      </xdr:nvCxnSpPr>
      <xdr:spPr>
        <a:xfrm flipV="1">
          <a:off x="14592300" y="997839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48895</xdr:rowOff>
    </xdr:from>
    <xdr:to>
      <xdr:col>81</xdr:col>
      <xdr:colOff>101600</xdr:colOff>
      <xdr:row>57</xdr:row>
      <xdr:rowOff>150495</xdr:rowOff>
    </xdr:to>
    <xdr:sp macro="" textlink="">
      <xdr:nvSpPr>
        <xdr:cNvPr id="595" name="フローチャート: 判断 594"/>
        <xdr:cNvSpPr/>
      </xdr:nvSpPr>
      <xdr:spPr>
        <a:xfrm>
          <a:off x="1543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167005</xdr:rowOff>
    </xdr:from>
    <xdr:ext cx="530860" cy="255270"/>
    <xdr:sp macro="" textlink="">
      <xdr:nvSpPr>
        <xdr:cNvPr id="596" name="テキスト ボックス 595"/>
        <xdr:cNvSpPr txBox="1"/>
      </xdr:nvSpPr>
      <xdr:spPr>
        <a:xfrm>
          <a:off x="15213965" y="9596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144780</xdr:rowOff>
    </xdr:from>
    <xdr:to>
      <xdr:col>76</xdr:col>
      <xdr:colOff>114300</xdr:colOff>
      <xdr:row>58</xdr:row>
      <xdr:rowOff>90805</xdr:rowOff>
    </xdr:to>
    <xdr:cxnSp macro="">
      <xdr:nvCxnSpPr>
        <xdr:cNvPr id="597" name="直線コネクタ 596"/>
        <xdr:cNvCxnSpPr/>
      </xdr:nvCxnSpPr>
      <xdr:spPr>
        <a:xfrm>
          <a:off x="13703300" y="9745980"/>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26035</xdr:rowOff>
    </xdr:from>
    <xdr:to>
      <xdr:col>76</xdr:col>
      <xdr:colOff>165100</xdr:colOff>
      <xdr:row>57</xdr:row>
      <xdr:rowOff>127635</xdr:rowOff>
    </xdr:to>
    <xdr:sp macro="" textlink="">
      <xdr:nvSpPr>
        <xdr:cNvPr id="598" name="フローチャート: 判断 597"/>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144145</xdr:rowOff>
    </xdr:from>
    <xdr:ext cx="530860" cy="255270"/>
    <xdr:sp macro="" textlink="">
      <xdr:nvSpPr>
        <xdr:cNvPr id="599" name="テキスト ボックス 598"/>
        <xdr:cNvSpPr txBox="1"/>
      </xdr:nvSpPr>
      <xdr:spPr>
        <a:xfrm>
          <a:off x="14324965" y="95738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144780</xdr:rowOff>
    </xdr:from>
    <xdr:to>
      <xdr:col>71</xdr:col>
      <xdr:colOff>177800</xdr:colOff>
      <xdr:row>57</xdr:row>
      <xdr:rowOff>29210</xdr:rowOff>
    </xdr:to>
    <xdr:cxnSp macro="">
      <xdr:nvCxnSpPr>
        <xdr:cNvPr id="600" name="直線コネクタ 599"/>
        <xdr:cNvCxnSpPr/>
      </xdr:nvCxnSpPr>
      <xdr:spPr>
        <a:xfrm flipV="1">
          <a:off x="12814300" y="97459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153035</xdr:rowOff>
    </xdr:to>
    <xdr:sp macro="" textlink="">
      <xdr:nvSpPr>
        <xdr:cNvPr id="601" name="フローチャート: 判断 600"/>
        <xdr:cNvSpPr/>
      </xdr:nvSpPr>
      <xdr:spPr>
        <a:xfrm>
          <a:off x="13652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144145</xdr:rowOff>
    </xdr:from>
    <xdr:ext cx="530860" cy="255270"/>
    <xdr:sp macro="" textlink="">
      <xdr:nvSpPr>
        <xdr:cNvPr id="602" name="テキスト ボックス 601"/>
        <xdr:cNvSpPr txBox="1"/>
      </xdr:nvSpPr>
      <xdr:spPr>
        <a:xfrm>
          <a:off x="13435965" y="9916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124460</xdr:rowOff>
    </xdr:from>
    <xdr:to>
      <xdr:col>67</xdr:col>
      <xdr:colOff>101600</xdr:colOff>
      <xdr:row>57</xdr:row>
      <xdr:rowOff>54610</xdr:rowOff>
    </xdr:to>
    <xdr:sp macro="" textlink="">
      <xdr:nvSpPr>
        <xdr:cNvPr id="603" name="フローチャート: 判断 602"/>
        <xdr:cNvSpPr/>
      </xdr:nvSpPr>
      <xdr:spPr>
        <a:xfrm>
          <a:off x="127635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71120</xdr:rowOff>
    </xdr:from>
    <xdr:ext cx="530860" cy="259080"/>
    <xdr:sp macro="" textlink="">
      <xdr:nvSpPr>
        <xdr:cNvPr id="604" name="テキスト ボックス 603"/>
        <xdr:cNvSpPr txBox="1"/>
      </xdr:nvSpPr>
      <xdr:spPr>
        <a:xfrm>
          <a:off x="12546965" y="9500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99695</xdr:rowOff>
    </xdr:from>
    <xdr:to>
      <xdr:col>85</xdr:col>
      <xdr:colOff>177800</xdr:colOff>
      <xdr:row>58</xdr:row>
      <xdr:rowOff>29845</xdr:rowOff>
    </xdr:to>
    <xdr:sp macro="" textlink="">
      <xdr:nvSpPr>
        <xdr:cNvPr id="610" name="楕円 609"/>
        <xdr:cNvSpPr/>
      </xdr:nvSpPr>
      <xdr:spPr>
        <a:xfrm>
          <a:off x="16268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78105</xdr:rowOff>
    </xdr:from>
    <xdr:ext cx="534670" cy="255270"/>
    <xdr:sp macro="" textlink="">
      <xdr:nvSpPr>
        <xdr:cNvPr id="611" name="教育費該当値テキスト"/>
        <xdr:cNvSpPr txBox="1"/>
      </xdr:nvSpPr>
      <xdr:spPr>
        <a:xfrm>
          <a:off x="16370300" y="98507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612" name="楕円 611"/>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76200</xdr:rowOff>
    </xdr:from>
    <xdr:ext cx="530860" cy="255270"/>
    <xdr:sp macro="" textlink="">
      <xdr:nvSpPr>
        <xdr:cNvPr id="613" name="テキスト ボックス 612"/>
        <xdr:cNvSpPr txBox="1"/>
      </xdr:nvSpPr>
      <xdr:spPr>
        <a:xfrm>
          <a:off x="15213965" y="10020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40640</xdr:rowOff>
    </xdr:from>
    <xdr:to>
      <xdr:col>76</xdr:col>
      <xdr:colOff>165100</xdr:colOff>
      <xdr:row>58</xdr:row>
      <xdr:rowOff>141605</xdr:rowOff>
    </xdr:to>
    <xdr:sp macro="" textlink="">
      <xdr:nvSpPr>
        <xdr:cNvPr id="614" name="楕円 613"/>
        <xdr:cNvSpPr/>
      </xdr:nvSpPr>
      <xdr:spPr>
        <a:xfrm>
          <a:off x="14541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132715</xdr:rowOff>
    </xdr:from>
    <xdr:ext cx="530860" cy="255270"/>
    <xdr:sp macro="" textlink="">
      <xdr:nvSpPr>
        <xdr:cNvPr id="615" name="テキスト ボックス 614"/>
        <xdr:cNvSpPr txBox="1"/>
      </xdr:nvSpPr>
      <xdr:spPr>
        <a:xfrm>
          <a:off x="14324965" y="100768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93980</xdr:rowOff>
    </xdr:from>
    <xdr:to>
      <xdr:col>72</xdr:col>
      <xdr:colOff>38100</xdr:colOff>
      <xdr:row>57</xdr:row>
      <xdr:rowOff>24130</xdr:rowOff>
    </xdr:to>
    <xdr:sp macro="" textlink="">
      <xdr:nvSpPr>
        <xdr:cNvPr id="616" name="楕円 615"/>
        <xdr:cNvSpPr/>
      </xdr:nvSpPr>
      <xdr:spPr>
        <a:xfrm>
          <a:off x="13652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40640</xdr:rowOff>
    </xdr:from>
    <xdr:ext cx="530860" cy="255270"/>
    <xdr:sp macro="" textlink="">
      <xdr:nvSpPr>
        <xdr:cNvPr id="617" name="テキスト ボックス 616"/>
        <xdr:cNvSpPr txBox="1"/>
      </xdr:nvSpPr>
      <xdr:spPr>
        <a:xfrm>
          <a:off x="13435965" y="9470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149860</xdr:rowOff>
    </xdr:from>
    <xdr:to>
      <xdr:col>67</xdr:col>
      <xdr:colOff>101600</xdr:colOff>
      <xdr:row>57</xdr:row>
      <xdr:rowOff>80010</xdr:rowOff>
    </xdr:to>
    <xdr:sp macro="" textlink="">
      <xdr:nvSpPr>
        <xdr:cNvPr id="618" name="楕円 617"/>
        <xdr:cNvSpPr/>
      </xdr:nvSpPr>
      <xdr:spPr>
        <a:xfrm>
          <a:off x="127635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71120</xdr:rowOff>
    </xdr:from>
    <xdr:ext cx="530860" cy="259080"/>
    <xdr:sp macro="" textlink="">
      <xdr:nvSpPr>
        <xdr:cNvPr id="619" name="テキスト ボックス 618"/>
        <xdr:cNvSpPr txBox="1"/>
      </xdr:nvSpPr>
      <xdr:spPr>
        <a:xfrm>
          <a:off x="12546965" y="9843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28" name="テキスト ボックス 627"/>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31" name="テキスト ボックス 630"/>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33" name="テキスト ボックス 63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35" name="テキスト ボックス 634"/>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7" name="テキスト ボックス 63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39" name="テキスト ボックス 638"/>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41" name="テキスト ボックス 640"/>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66040</xdr:rowOff>
    </xdr:from>
    <xdr:to>
      <xdr:col>85</xdr:col>
      <xdr:colOff>126365</xdr:colOff>
      <xdr:row>79</xdr:row>
      <xdr:rowOff>44450</xdr:rowOff>
    </xdr:to>
    <xdr:cxnSp macro="">
      <xdr:nvCxnSpPr>
        <xdr:cNvPr id="643" name="直線コネクタ 642"/>
        <xdr:cNvCxnSpPr/>
      </xdr:nvCxnSpPr>
      <xdr:spPr>
        <a:xfrm flipV="1">
          <a:off x="16317595" y="12067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12700</xdr:rowOff>
    </xdr:from>
    <xdr:ext cx="598805" cy="259080"/>
    <xdr:sp macro="" textlink="">
      <xdr:nvSpPr>
        <xdr:cNvPr id="646" name="災害復旧費最大値テキスト"/>
        <xdr:cNvSpPr txBox="1"/>
      </xdr:nvSpPr>
      <xdr:spPr>
        <a:xfrm>
          <a:off x="16370300" y="1184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119,813</a:t>
          </a:r>
          <a:endParaRPr kumimoji="1" lang="ja-JP" altLang="en-US" sz="1000" b="1">
            <a:latin typeface="ＭＳ Ｐゴシック"/>
          </a:endParaRPr>
        </a:p>
      </xdr:txBody>
    </xdr:sp>
    <xdr:clientData/>
  </xdr:oneCellAnchor>
  <xdr:twoCellAnchor>
    <xdr:from>
      <xdr:col>85</xdr:col>
      <xdr:colOff>38100</xdr:colOff>
      <xdr:row>70</xdr:row>
      <xdr:rowOff>66040</xdr:rowOff>
    </xdr:from>
    <xdr:to>
      <xdr:col>86</xdr:col>
      <xdr:colOff>25400</xdr:colOff>
      <xdr:row>70</xdr:row>
      <xdr:rowOff>66040</xdr:rowOff>
    </xdr:to>
    <xdr:cxnSp macro="">
      <xdr:nvCxnSpPr>
        <xdr:cNvPr id="647" name="直線コネクタ 646"/>
        <xdr:cNvCxnSpPr/>
      </xdr:nvCxnSpPr>
      <xdr:spPr>
        <a:xfrm>
          <a:off x="16230600" y="1206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3175</xdr:rowOff>
    </xdr:from>
    <xdr:to>
      <xdr:col>85</xdr:col>
      <xdr:colOff>127000</xdr:colOff>
      <xdr:row>79</xdr:row>
      <xdr:rowOff>30480</xdr:rowOff>
    </xdr:to>
    <xdr:cxnSp macro="">
      <xdr:nvCxnSpPr>
        <xdr:cNvPr id="648" name="直線コネクタ 647"/>
        <xdr:cNvCxnSpPr/>
      </xdr:nvCxnSpPr>
      <xdr:spPr>
        <a:xfrm flipV="1">
          <a:off x="15481300" y="1354772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106680</xdr:rowOff>
    </xdr:from>
    <xdr:ext cx="469900" cy="259080"/>
    <xdr:sp macro="" textlink="">
      <xdr:nvSpPr>
        <xdr:cNvPr id="649" name="災害復旧費平均値テキスト"/>
        <xdr:cNvSpPr txBox="1"/>
      </xdr:nvSpPr>
      <xdr:spPr>
        <a:xfrm>
          <a:off x="16370300" y="13308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83820</xdr:rowOff>
    </xdr:from>
    <xdr:to>
      <xdr:col>85</xdr:col>
      <xdr:colOff>177800</xdr:colOff>
      <xdr:row>79</xdr:row>
      <xdr:rowOff>13970</xdr:rowOff>
    </xdr:to>
    <xdr:sp macro="" textlink="">
      <xdr:nvSpPr>
        <xdr:cNvPr id="650" name="フローチャート: 判断 649"/>
        <xdr:cNvSpPr/>
      </xdr:nvSpPr>
      <xdr:spPr>
        <a:xfrm>
          <a:off x="162687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30480</xdr:rowOff>
    </xdr:from>
    <xdr:to>
      <xdr:col>81</xdr:col>
      <xdr:colOff>50800</xdr:colOff>
      <xdr:row>79</xdr:row>
      <xdr:rowOff>44450</xdr:rowOff>
    </xdr:to>
    <xdr:cxnSp macro="">
      <xdr:nvCxnSpPr>
        <xdr:cNvPr id="651" name="直線コネクタ 650"/>
        <xdr:cNvCxnSpPr/>
      </xdr:nvCxnSpPr>
      <xdr:spPr>
        <a:xfrm flipV="1">
          <a:off x="14592300" y="13575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93345</xdr:rowOff>
    </xdr:from>
    <xdr:to>
      <xdr:col>81</xdr:col>
      <xdr:colOff>101600</xdr:colOff>
      <xdr:row>79</xdr:row>
      <xdr:rowOff>23495</xdr:rowOff>
    </xdr:to>
    <xdr:sp macro="" textlink="">
      <xdr:nvSpPr>
        <xdr:cNvPr id="652" name="フローチャート: 判断 651"/>
        <xdr:cNvSpPr/>
      </xdr:nvSpPr>
      <xdr:spPr>
        <a:xfrm>
          <a:off x="15430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40640</xdr:rowOff>
    </xdr:from>
    <xdr:ext cx="466090" cy="255270"/>
    <xdr:sp macro="" textlink="">
      <xdr:nvSpPr>
        <xdr:cNvPr id="653" name="テキスト ボックス 652"/>
        <xdr:cNvSpPr txBox="1"/>
      </xdr:nvSpPr>
      <xdr:spPr>
        <a:xfrm>
          <a:off x="15246350" y="13242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38735</xdr:rowOff>
    </xdr:from>
    <xdr:to>
      <xdr:col>76</xdr:col>
      <xdr:colOff>114300</xdr:colOff>
      <xdr:row>79</xdr:row>
      <xdr:rowOff>44450</xdr:rowOff>
    </xdr:to>
    <xdr:cxnSp macro="">
      <xdr:nvCxnSpPr>
        <xdr:cNvPr id="654" name="直線コネクタ 653"/>
        <xdr:cNvCxnSpPr/>
      </xdr:nvCxnSpPr>
      <xdr:spPr>
        <a:xfrm>
          <a:off x="13703300" y="13583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107315</xdr:rowOff>
    </xdr:from>
    <xdr:to>
      <xdr:col>76</xdr:col>
      <xdr:colOff>165100</xdr:colOff>
      <xdr:row>79</xdr:row>
      <xdr:rowOff>37465</xdr:rowOff>
    </xdr:to>
    <xdr:sp macro="" textlink="">
      <xdr:nvSpPr>
        <xdr:cNvPr id="655" name="フローチャート: 判断 654"/>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53975</xdr:rowOff>
    </xdr:from>
    <xdr:ext cx="466090" cy="255270"/>
    <xdr:sp macro="" textlink="">
      <xdr:nvSpPr>
        <xdr:cNvPr id="656" name="テキスト ボックス 655"/>
        <xdr:cNvSpPr txBox="1"/>
      </xdr:nvSpPr>
      <xdr:spPr>
        <a:xfrm>
          <a:off x="14357350" y="132556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38100</xdr:rowOff>
    </xdr:from>
    <xdr:to>
      <xdr:col>71</xdr:col>
      <xdr:colOff>177800</xdr:colOff>
      <xdr:row>79</xdr:row>
      <xdr:rowOff>38735</xdr:rowOff>
    </xdr:to>
    <xdr:cxnSp macro="">
      <xdr:nvCxnSpPr>
        <xdr:cNvPr id="657" name="直線コネクタ 656"/>
        <xdr:cNvCxnSpPr/>
      </xdr:nvCxnSpPr>
      <xdr:spPr>
        <a:xfrm>
          <a:off x="12814300" y="13582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58" name="フローチャート: 判断 657"/>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86360</xdr:rowOff>
    </xdr:from>
    <xdr:ext cx="466090" cy="255270"/>
    <xdr:sp macro="" textlink="">
      <xdr:nvSpPr>
        <xdr:cNvPr id="659" name="テキスト ボックス 658"/>
        <xdr:cNvSpPr txBox="1"/>
      </xdr:nvSpPr>
      <xdr:spPr>
        <a:xfrm>
          <a:off x="13468350" y="132880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102235</xdr:rowOff>
    </xdr:from>
    <xdr:to>
      <xdr:col>67</xdr:col>
      <xdr:colOff>101600</xdr:colOff>
      <xdr:row>79</xdr:row>
      <xdr:rowOff>32385</xdr:rowOff>
    </xdr:to>
    <xdr:sp macro="" textlink="">
      <xdr:nvSpPr>
        <xdr:cNvPr id="660" name="フローチャート: 判断 659"/>
        <xdr:cNvSpPr/>
      </xdr:nvSpPr>
      <xdr:spPr>
        <a:xfrm>
          <a:off x="12763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48895</xdr:rowOff>
    </xdr:from>
    <xdr:ext cx="466090" cy="259080"/>
    <xdr:sp macro="" textlink="">
      <xdr:nvSpPr>
        <xdr:cNvPr id="661" name="テキスト ボックス 660"/>
        <xdr:cNvSpPr txBox="1"/>
      </xdr:nvSpPr>
      <xdr:spPr>
        <a:xfrm>
          <a:off x="12579350" y="13250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123825</xdr:rowOff>
    </xdr:from>
    <xdr:to>
      <xdr:col>85</xdr:col>
      <xdr:colOff>177800</xdr:colOff>
      <xdr:row>79</xdr:row>
      <xdr:rowOff>53975</xdr:rowOff>
    </xdr:to>
    <xdr:sp macro="" textlink="">
      <xdr:nvSpPr>
        <xdr:cNvPr id="667" name="楕円 666"/>
        <xdr:cNvSpPr/>
      </xdr:nvSpPr>
      <xdr:spPr>
        <a:xfrm>
          <a:off x="16268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62230</xdr:rowOff>
    </xdr:from>
    <xdr:ext cx="469900" cy="259080"/>
    <xdr:sp macro="" textlink="">
      <xdr:nvSpPr>
        <xdr:cNvPr id="668" name="災害復旧費該当値テキスト"/>
        <xdr:cNvSpPr txBox="1"/>
      </xdr:nvSpPr>
      <xdr:spPr>
        <a:xfrm>
          <a:off x="16370300" y="1343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151130</xdr:rowOff>
    </xdr:from>
    <xdr:to>
      <xdr:col>81</xdr:col>
      <xdr:colOff>101600</xdr:colOff>
      <xdr:row>79</xdr:row>
      <xdr:rowOff>81280</xdr:rowOff>
    </xdr:to>
    <xdr:sp macro="" textlink="">
      <xdr:nvSpPr>
        <xdr:cNvPr id="669" name="楕円 668"/>
        <xdr:cNvSpPr/>
      </xdr:nvSpPr>
      <xdr:spPr>
        <a:xfrm>
          <a:off x="1543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72390</xdr:rowOff>
    </xdr:from>
    <xdr:ext cx="466090" cy="259080"/>
    <xdr:sp macro="" textlink="">
      <xdr:nvSpPr>
        <xdr:cNvPr id="670" name="テキスト ボックス 669"/>
        <xdr:cNvSpPr txBox="1"/>
      </xdr:nvSpPr>
      <xdr:spPr>
        <a:xfrm>
          <a:off x="15246350" y="13616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5745" cy="255270"/>
    <xdr:sp macro="" textlink="">
      <xdr:nvSpPr>
        <xdr:cNvPr id="672" name="テキスト ボックス 671"/>
        <xdr:cNvSpPr txBox="1"/>
      </xdr:nvSpPr>
      <xdr:spPr>
        <a:xfrm>
          <a:off x="14467840" y="13630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159385</xdr:rowOff>
    </xdr:from>
    <xdr:to>
      <xdr:col>72</xdr:col>
      <xdr:colOff>38100</xdr:colOff>
      <xdr:row>79</xdr:row>
      <xdr:rowOff>89535</xdr:rowOff>
    </xdr:to>
    <xdr:sp macro="" textlink="">
      <xdr:nvSpPr>
        <xdr:cNvPr id="673" name="楕円 672"/>
        <xdr:cNvSpPr/>
      </xdr:nvSpPr>
      <xdr:spPr>
        <a:xfrm>
          <a:off x="13652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80645</xdr:rowOff>
    </xdr:from>
    <xdr:ext cx="378460" cy="259080"/>
    <xdr:sp macro="" textlink="">
      <xdr:nvSpPr>
        <xdr:cNvPr id="674" name="テキスト ボックス 673"/>
        <xdr:cNvSpPr txBox="1"/>
      </xdr:nvSpPr>
      <xdr:spPr>
        <a:xfrm>
          <a:off x="13514070" y="13625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158750</xdr:rowOff>
    </xdr:from>
    <xdr:to>
      <xdr:col>67</xdr:col>
      <xdr:colOff>101600</xdr:colOff>
      <xdr:row>79</xdr:row>
      <xdr:rowOff>88900</xdr:rowOff>
    </xdr:to>
    <xdr:sp macro="" textlink="">
      <xdr:nvSpPr>
        <xdr:cNvPr id="675" name="楕円 674"/>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80010</xdr:rowOff>
    </xdr:from>
    <xdr:ext cx="378460" cy="259080"/>
    <xdr:sp macro="" textlink="">
      <xdr:nvSpPr>
        <xdr:cNvPr id="676" name="テキスト ボックス 675"/>
        <xdr:cNvSpPr txBox="1"/>
      </xdr:nvSpPr>
      <xdr:spPr>
        <a:xfrm>
          <a:off x="12625070" y="13624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85" name="テキスト ボックス 684"/>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88" name="テキスト ボックス 687"/>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92" name="テキスト ボックス 691"/>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96" name="テキスト ボックス 695"/>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98" name="テキスト ボックス 697"/>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74930</xdr:rowOff>
    </xdr:from>
    <xdr:to>
      <xdr:col>85</xdr:col>
      <xdr:colOff>126365</xdr:colOff>
      <xdr:row>98</xdr:row>
      <xdr:rowOff>27940</xdr:rowOff>
    </xdr:to>
    <xdr:cxnSp macro="">
      <xdr:nvCxnSpPr>
        <xdr:cNvPr id="700" name="直線コネクタ 699"/>
        <xdr:cNvCxnSpPr/>
      </xdr:nvCxnSpPr>
      <xdr:spPr>
        <a:xfrm flipV="1">
          <a:off x="16317595" y="15505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31750</xdr:rowOff>
    </xdr:from>
    <xdr:ext cx="534670" cy="255270"/>
    <xdr:sp macro="" textlink="">
      <xdr:nvSpPr>
        <xdr:cNvPr id="701" name="公債費最小値テキスト"/>
        <xdr:cNvSpPr txBox="1"/>
      </xdr:nvSpPr>
      <xdr:spPr>
        <a:xfrm>
          <a:off x="16370300" y="16833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27940</xdr:rowOff>
    </xdr:from>
    <xdr:to>
      <xdr:col>86</xdr:col>
      <xdr:colOff>25400</xdr:colOff>
      <xdr:row>98</xdr:row>
      <xdr:rowOff>27940</xdr:rowOff>
    </xdr:to>
    <xdr:cxnSp macro="">
      <xdr:nvCxnSpPr>
        <xdr:cNvPr id="702" name="直線コネクタ 701"/>
        <xdr:cNvCxnSpPr/>
      </xdr:nvCxnSpPr>
      <xdr:spPr>
        <a:xfrm>
          <a:off x="16230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21590</xdr:rowOff>
    </xdr:from>
    <xdr:ext cx="598805" cy="259080"/>
    <xdr:sp macro="" textlink="">
      <xdr:nvSpPr>
        <xdr:cNvPr id="703" name="公債費最大値テキスト"/>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119,098</a:t>
          </a:r>
          <a:endParaRPr kumimoji="1" lang="ja-JP" altLang="en-US" sz="1000" b="1">
            <a:latin typeface="ＭＳ Ｐゴシック"/>
          </a:endParaRPr>
        </a:p>
      </xdr:txBody>
    </xdr:sp>
    <xdr:clientData/>
  </xdr:oneCellAnchor>
  <xdr:twoCellAnchor>
    <xdr:from>
      <xdr:col>85</xdr:col>
      <xdr:colOff>38100</xdr:colOff>
      <xdr:row>90</xdr:row>
      <xdr:rowOff>74930</xdr:rowOff>
    </xdr:from>
    <xdr:to>
      <xdr:col>86</xdr:col>
      <xdr:colOff>25400</xdr:colOff>
      <xdr:row>90</xdr:row>
      <xdr:rowOff>74930</xdr:rowOff>
    </xdr:to>
    <xdr:cxnSp macro="">
      <xdr:nvCxnSpPr>
        <xdr:cNvPr id="704" name="直線コネクタ 703"/>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169545</xdr:rowOff>
    </xdr:from>
    <xdr:to>
      <xdr:col>85</xdr:col>
      <xdr:colOff>127000</xdr:colOff>
      <xdr:row>96</xdr:row>
      <xdr:rowOff>6350</xdr:rowOff>
    </xdr:to>
    <xdr:cxnSp macro="">
      <xdr:nvCxnSpPr>
        <xdr:cNvPr id="705" name="直線コネクタ 704"/>
        <xdr:cNvCxnSpPr/>
      </xdr:nvCxnSpPr>
      <xdr:spPr>
        <a:xfrm flipV="1">
          <a:off x="15481300" y="164572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48260</xdr:rowOff>
    </xdr:from>
    <xdr:ext cx="534670" cy="259080"/>
    <xdr:sp macro="" textlink="">
      <xdr:nvSpPr>
        <xdr:cNvPr id="706" name="公債費平均値テキスト"/>
        <xdr:cNvSpPr txBox="1"/>
      </xdr:nvSpPr>
      <xdr:spPr>
        <a:xfrm>
          <a:off x="16370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25400</xdr:rowOff>
    </xdr:from>
    <xdr:to>
      <xdr:col>85</xdr:col>
      <xdr:colOff>177800</xdr:colOff>
      <xdr:row>95</xdr:row>
      <xdr:rowOff>127000</xdr:rowOff>
    </xdr:to>
    <xdr:sp macro="" textlink="">
      <xdr:nvSpPr>
        <xdr:cNvPr id="707" name="フローチャート: 判断 706"/>
        <xdr:cNvSpPr/>
      </xdr:nvSpPr>
      <xdr:spPr>
        <a:xfrm>
          <a:off x="16268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6350</xdr:rowOff>
    </xdr:from>
    <xdr:to>
      <xdr:col>81</xdr:col>
      <xdr:colOff>50800</xdr:colOff>
      <xdr:row>96</xdr:row>
      <xdr:rowOff>33020</xdr:rowOff>
    </xdr:to>
    <xdr:cxnSp macro="">
      <xdr:nvCxnSpPr>
        <xdr:cNvPr id="708" name="直線コネクタ 707"/>
        <xdr:cNvCxnSpPr/>
      </xdr:nvCxnSpPr>
      <xdr:spPr>
        <a:xfrm flipV="1">
          <a:off x="14592300" y="164655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40640</xdr:rowOff>
    </xdr:from>
    <xdr:to>
      <xdr:col>81</xdr:col>
      <xdr:colOff>101600</xdr:colOff>
      <xdr:row>95</xdr:row>
      <xdr:rowOff>141605</xdr:rowOff>
    </xdr:to>
    <xdr:sp macro="" textlink="">
      <xdr:nvSpPr>
        <xdr:cNvPr id="709" name="フローチャート: 判断 708"/>
        <xdr:cNvSpPr/>
      </xdr:nvSpPr>
      <xdr:spPr>
        <a:xfrm>
          <a:off x="15430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158115</xdr:rowOff>
    </xdr:from>
    <xdr:ext cx="530860" cy="255270"/>
    <xdr:sp macro="" textlink="">
      <xdr:nvSpPr>
        <xdr:cNvPr id="710" name="テキスト ボックス 709"/>
        <xdr:cNvSpPr txBox="1"/>
      </xdr:nvSpPr>
      <xdr:spPr>
        <a:xfrm>
          <a:off x="15213965" y="16102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3175</xdr:rowOff>
    </xdr:from>
    <xdr:to>
      <xdr:col>76</xdr:col>
      <xdr:colOff>114300</xdr:colOff>
      <xdr:row>96</xdr:row>
      <xdr:rowOff>33020</xdr:rowOff>
    </xdr:to>
    <xdr:cxnSp macro="">
      <xdr:nvCxnSpPr>
        <xdr:cNvPr id="711" name="直線コネクタ 710"/>
        <xdr:cNvCxnSpPr/>
      </xdr:nvCxnSpPr>
      <xdr:spPr>
        <a:xfrm>
          <a:off x="13703300" y="164623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33020</xdr:rowOff>
    </xdr:from>
    <xdr:to>
      <xdr:col>76</xdr:col>
      <xdr:colOff>165100</xdr:colOff>
      <xdr:row>95</xdr:row>
      <xdr:rowOff>134620</xdr:rowOff>
    </xdr:to>
    <xdr:sp macro="" textlink="">
      <xdr:nvSpPr>
        <xdr:cNvPr id="712" name="フローチャート: 判断 711"/>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151130</xdr:rowOff>
    </xdr:from>
    <xdr:ext cx="530860" cy="259080"/>
    <xdr:sp macro="" textlink="">
      <xdr:nvSpPr>
        <xdr:cNvPr id="713" name="テキスト ボックス 712"/>
        <xdr:cNvSpPr txBox="1"/>
      </xdr:nvSpPr>
      <xdr:spPr>
        <a:xfrm>
          <a:off x="14324965" y="16095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159385</xdr:rowOff>
    </xdr:from>
    <xdr:to>
      <xdr:col>71</xdr:col>
      <xdr:colOff>177800</xdr:colOff>
      <xdr:row>96</xdr:row>
      <xdr:rowOff>3175</xdr:rowOff>
    </xdr:to>
    <xdr:cxnSp macro="">
      <xdr:nvCxnSpPr>
        <xdr:cNvPr id="714" name="直線コネクタ 713"/>
        <xdr:cNvCxnSpPr/>
      </xdr:nvCxnSpPr>
      <xdr:spPr>
        <a:xfrm>
          <a:off x="12814300" y="164471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xdr:rowOff>
    </xdr:from>
    <xdr:to>
      <xdr:col>72</xdr:col>
      <xdr:colOff>38100</xdr:colOff>
      <xdr:row>95</xdr:row>
      <xdr:rowOff>112395</xdr:rowOff>
    </xdr:to>
    <xdr:sp macro="" textlink="">
      <xdr:nvSpPr>
        <xdr:cNvPr id="715" name="フローチャート: 判断 714"/>
        <xdr:cNvSpPr/>
      </xdr:nvSpPr>
      <xdr:spPr>
        <a:xfrm>
          <a:off x="13652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128905</xdr:rowOff>
    </xdr:from>
    <xdr:ext cx="530860" cy="259080"/>
    <xdr:sp macro="" textlink="">
      <xdr:nvSpPr>
        <xdr:cNvPr id="716" name="テキスト ボックス 715"/>
        <xdr:cNvSpPr txBox="1"/>
      </xdr:nvSpPr>
      <xdr:spPr>
        <a:xfrm>
          <a:off x="13435965" y="16073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125095</xdr:rowOff>
    </xdr:from>
    <xdr:to>
      <xdr:col>67</xdr:col>
      <xdr:colOff>101600</xdr:colOff>
      <xdr:row>94</xdr:row>
      <xdr:rowOff>55245</xdr:rowOff>
    </xdr:to>
    <xdr:sp macro="" textlink="">
      <xdr:nvSpPr>
        <xdr:cNvPr id="717" name="フローチャート: 判断 716"/>
        <xdr:cNvSpPr/>
      </xdr:nvSpPr>
      <xdr:spPr>
        <a:xfrm>
          <a:off x="12763500" y="1606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71755</xdr:rowOff>
    </xdr:from>
    <xdr:ext cx="530860" cy="259080"/>
    <xdr:sp macro="" textlink="">
      <xdr:nvSpPr>
        <xdr:cNvPr id="718" name="テキスト ボックス 717"/>
        <xdr:cNvSpPr txBox="1"/>
      </xdr:nvSpPr>
      <xdr:spPr>
        <a:xfrm>
          <a:off x="12546965" y="15845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118745</xdr:rowOff>
    </xdr:from>
    <xdr:to>
      <xdr:col>85</xdr:col>
      <xdr:colOff>177800</xdr:colOff>
      <xdr:row>96</xdr:row>
      <xdr:rowOff>48895</xdr:rowOff>
    </xdr:to>
    <xdr:sp macro="" textlink="">
      <xdr:nvSpPr>
        <xdr:cNvPr id="724" name="楕円 723"/>
        <xdr:cNvSpPr/>
      </xdr:nvSpPr>
      <xdr:spPr>
        <a:xfrm>
          <a:off x="162687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97790</xdr:rowOff>
    </xdr:from>
    <xdr:ext cx="534670" cy="255270"/>
    <xdr:sp macro="" textlink="">
      <xdr:nvSpPr>
        <xdr:cNvPr id="725" name="公債費該当値テキスト"/>
        <xdr:cNvSpPr txBox="1"/>
      </xdr:nvSpPr>
      <xdr:spPr>
        <a:xfrm>
          <a:off x="16370300" y="163855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126365</xdr:rowOff>
    </xdr:from>
    <xdr:to>
      <xdr:col>81</xdr:col>
      <xdr:colOff>101600</xdr:colOff>
      <xdr:row>96</xdr:row>
      <xdr:rowOff>56515</xdr:rowOff>
    </xdr:to>
    <xdr:sp macro="" textlink="">
      <xdr:nvSpPr>
        <xdr:cNvPr id="726" name="楕円 725"/>
        <xdr:cNvSpPr/>
      </xdr:nvSpPr>
      <xdr:spPr>
        <a:xfrm>
          <a:off x="15430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47625</xdr:rowOff>
    </xdr:from>
    <xdr:ext cx="530860" cy="259080"/>
    <xdr:sp macro="" textlink="">
      <xdr:nvSpPr>
        <xdr:cNvPr id="727" name="テキスト ボックス 726"/>
        <xdr:cNvSpPr txBox="1"/>
      </xdr:nvSpPr>
      <xdr:spPr>
        <a:xfrm>
          <a:off x="15213965" y="16506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153670</xdr:rowOff>
    </xdr:from>
    <xdr:to>
      <xdr:col>76</xdr:col>
      <xdr:colOff>165100</xdr:colOff>
      <xdr:row>96</xdr:row>
      <xdr:rowOff>83820</xdr:rowOff>
    </xdr:to>
    <xdr:sp macro="" textlink="">
      <xdr:nvSpPr>
        <xdr:cNvPr id="728" name="楕円 727"/>
        <xdr:cNvSpPr/>
      </xdr:nvSpPr>
      <xdr:spPr>
        <a:xfrm>
          <a:off x="14541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74930</xdr:rowOff>
    </xdr:from>
    <xdr:ext cx="530860" cy="255270"/>
    <xdr:sp macro="" textlink="">
      <xdr:nvSpPr>
        <xdr:cNvPr id="729" name="テキスト ボックス 728"/>
        <xdr:cNvSpPr txBox="1"/>
      </xdr:nvSpPr>
      <xdr:spPr>
        <a:xfrm>
          <a:off x="14324965" y="165341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123825</xdr:rowOff>
    </xdr:from>
    <xdr:to>
      <xdr:col>72</xdr:col>
      <xdr:colOff>38100</xdr:colOff>
      <xdr:row>96</xdr:row>
      <xdr:rowOff>53975</xdr:rowOff>
    </xdr:to>
    <xdr:sp macro="" textlink="">
      <xdr:nvSpPr>
        <xdr:cNvPr id="730" name="楕円 729"/>
        <xdr:cNvSpPr/>
      </xdr:nvSpPr>
      <xdr:spPr>
        <a:xfrm>
          <a:off x="13652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45085</xdr:rowOff>
    </xdr:from>
    <xdr:ext cx="530860" cy="258445"/>
    <xdr:sp macro="" textlink="">
      <xdr:nvSpPr>
        <xdr:cNvPr id="731" name="テキスト ボックス 730"/>
        <xdr:cNvSpPr txBox="1"/>
      </xdr:nvSpPr>
      <xdr:spPr>
        <a:xfrm>
          <a:off x="13435965" y="165042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109220</xdr:rowOff>
    </xdr:from>
    <xdr:to>
      <xdr:col>67</xdr:col>
      <xdr:colOff>101600</xdr:colOff>
      <xdr:row>96</xdr:row>
      <xdr:rowOff>38735</xdr:rowOff>
    </xdr:to>
    <xdr:sp macro="" textlink="">
      <xdr:nvSpPr>
        <xdr:cNvPr id="732" name="楕円 731"/>
        <xdr:cNvSpPr/>
      </xdr:nvSpPr>
      <xdr:spPr>
        <a:xfrm>
          <a:off x="127635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29845</xdr:rowOff>
    </xdr:from>
    <xdr:ext cx="530860" cy="255270"/>
    <xdr:sp macro="" textlink="">
      <xdr:nvSpPr>
        <xdr:cNvPr id="733" name="テキスト ボックス 732"/>
        <xdr:cNvSpPr txBox="1"/>
      </xdr:nvSpPr>
      <xdr:spPr>
        <a:xfrm>
          <a:off x="12546965" y="164890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42" name="テキスト ボックス 741"/>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45" name="テキスト ボックス 744"/>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3380" cy="255270"/>
    <xdr:sp macro="" textlink="">
      <xdr:nvSpPr>
        <xdr:cNvPr id="747" name="テキスト ボックス 746"/>
        <xdr:cNvSpPr txBox="1"/>
      </xdr:nvSpPr>
      <xdr:spPr>
        <a:xfrm>
          <a:off x="17910810" y="60553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3550" cy="255270"/>
    <xdr:sp macro="" textlink="">
      <xdr:nvSpPr>
        <xdr:cNvPr id="749" name="テキスト ボックス 748"/>
        <xdr:cNvSpPr txBox="1"/>
      </xdr:nvSpPr>
      <xdr:spPr>
        <a:xfrm>
          <a:off x="17820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3550" cy="255270"/>
    <xdr:sp macro="" textlink="">
      <xdr:nvSpPr>
        <xdr:cNvPr id="751" name="テキスト ボックス 750"/>
        <xdr:cNvSpPr txBox="1"/>
      </xdr:nvSpPr>
      <xdr:spPr>
        <a:xfrm>
          <a:off x="17820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3550" cy="255270"/>
    <xdr:sp macro="" textlink="">
      <xdr:nvSpPr>
        <xdr:cNvPr id="753" name="テキスト ボックス 752"/>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74930</xdr:rowOff>
    </xdr:from>
    <xdr:to>
      <xdr:col>116</xdr:col>
      <xdr:colOff>62865</xdr:colOff>
      <xdr:row>38</xdr:row>
      <xdr:rowOff>139700</xdr:rowOff>
    </xdr:to>
    <xdr:cxnSp macro="">
      <xdr:nvCxnSpPr>
        <xdr:cNvPr id="755" name="直線コネクタ 754"/>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168910</xdr:rowOff>
    </xdr:from>
    <xdr:ext cx="249555" cy="255270"/>
    <xdr:sp macro="" textlink="">
      <xdr:nvSpPr>
        <xdr:cNvPr id="756" name="諸支出金最小値テキスト"/>
        <xdr:cNvSpPr txBox="1"/>
      </xdr:nvSpPr>
      <xdr:spPr>
        <a:xfrm>
          <a:off x="22212300" y="6684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21590</xdr:rowOff>
    </xdr:from>
    <xdr:ext cx="469900" cy="259080"/>
    <xdr:sp macro="" textlink="">
      <xdr:nvSpPr>
        <xdr:cNvPr id="758" name="諸支出金最大値テキスト"/>
        <xdr:cNvSpPr txBox="1"/>
      </xdr:nvSpPr>
      <xdr:spPr>
        <a:xfrm>
          <a:off x="22212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115</xdr:col>
      <xdr:colOff>165100</xdr:colOff>
      <xdr:row>30</xdr:row>
      <xdr:rowOff>74930</xdr:rowOff>
    </xdr:from>
    <xdr:to>
      <xdr:col>116</xdr:col>
      <xdr:colOff>152400</xdr:colOff>
      <xdr:row>30</xdr:row>
      <xdr:rowOff>74930</xdr:rowOff>
    </xdr:to>
    <xdr:cxnSp macro="">
      <xdr:nvCxnSpPr>
        <xdr:cNvPr id="759" name="直線コネクタ 758"/>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313690" cy="255270"/>
    <xdr:sp macro="" textlink="">
      <xdr:nvSpPr>
        <xdr:cNvPr id="761" name="諸支出金平均値テキスト"/>
        <xdr:cNvSpPr txBox="1"/>
      </xdr:nvSpPr>
      <xdr:spPr>
        <a:xfrm>
          <a:off x="22212300" y="6430010"/>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62" name="フローチャート: 判断 761"/>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764" name="フローチャート: 判断 76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154940</xdr:rowOff>
    </xdr:from>
    <xdr:ext cx="313690" cy="255270"/>
    <xdr:sp macro="" textlink="">
      <xdr:nvSpPr>
        <xdr:cNvPr id="765" name="テキスト ボックス 764"/>
        <xdr:cNvSpPr txBox="1"/>
      </xdr:nvSpPr>
      <xdr:spPr>
        <a:xfrm>
          <a:off x="21166455" y="632714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767" name="フローチャート: 判断 766"/>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105410</xdr:rowOff>
    </xdr:from>
    <xdr:ext cx="378460" cy="259080"/>
    <xdr:sp macro="" textlink="">
      <xdr:nvSpPr>
        <xdr:cNvPr id="768" name="テキスト ボックス 767"/>
        <xdr:cNvSpPr txBox="1"/>
      </xdr:nvSpPr>
      <xdr:spPr>
        <a:xfrm>
          <a:off x="20245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140335</xdr:rowOff>
    </xdr:from>
    <xdr:to>
      <xdr:col>102</xdr:col>
      <xdr:colOff>165100</xdr:colOff>
      <xdr:row>37</xdr:row>
      <xdr:rowOff>70485</xdr:rowOff>
    </xdr:to>
    <xdr:sp macro="" textlink="">
      <xdr:nvSpPr>
        <xdr:cNvPr id="770" name="フローチャート: 判断 769"/>
        <xdr:cNvSpPr/>
      </xdr:nvSpPr>
      <xdr:spPr>
        <a:xfrm>
          <a:off x="19494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86995</xdr:rowOff>
    </xdr:from>
    <xdr:ext cx="378460" cy="255270"/>
    <xdr:sp macro="" textlink="">
      <xdr:nvSpPr>
        <xdr:cNvPr id="771" name="テキスト ボックス 770"/>
        <xdr:cNvSpPr txBox="1"/>
      </xdr:nvSpPr>
      <xdr:spPr>
        <a:xfrm>
          <a:off x="19356070" y="608774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130810</xdr:rowOff>
    </xdr:from>
    <xdr:to>
      <xdr:col>98</xdr:col>
      <xdr:colOff>38100</xdr:colOff>
      <xdr:row>38</xdr:row>
      <xdr:rowOff>60960</xdr:rowOff>
    </xdr:to>
    <xdr:sp macro="" textlink="">
      <xdr:nvSpPr>
        <xdr:cNvPr id="772" name="フローチャート: 判断 771"/>
        <xdr:cNvSpPr/>
      </xdr:nvSpPr>
      <xdr:spPr>
        <a:xfrm>
          <a:off x="18605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77470</xdr:rowOff>
    </xdr:from>
    <xdr:ext cx="378460" cy="255270"/>
    <xdr:sp macro="" textlink="">
      <xdr:nvSpPr>
        <xdr:cNvPr id="773" name="テキスト ボックス 772"/>
        <xdr:cNvSpPr txBox="1"/>
      </xdr:nvSpPr>
      <xdr:spPr>
        <a:xfrm>
          <a:off x="18467070" y="62496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4" name="テキスト ボックス 77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5" name="テキスト ボックス 77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6" name="テキスト ボックス 77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7" name="テキスト ボックス 77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8" name="テキスト ボックス 77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41910</xdr:rowOff>
    </xdr:from>
    <xdr:ext cx="249555" cy="255270"/>
    <xdr:sp macro="" textlink="">
      <xdr:nvSpPr>
        <xdr:cNvPr id="780" name="諸支出金該当値テキスト"/>
        <xdr:cNvSpPr txBox="1"/>
      </xdr:nvSpPr>
      <xdr:spPr>
        <a:xfrm>
          <a:off x="22212300" y="6557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9080"/>
    <xdr:sp macro="" textlink="">
      <xdr:nvSpPr>
        <xdr:cNvPr id="782" name="テキスト ボックス 781"/>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9080"/>
    <xdr:sp macro="" textlink="">
      <xdr:nvSpPr>
        <xdr:cNvPr id="784" name="テキスト ボックス 783"/>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745" cy="259080"/>
    <xdr:sp macro="" textlink="">
      <xdr:nvSpPr>
        <xdr:cNvPr id="786" name="テキスト ボックス 785"/>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9080"/>
    <xdr:sp macro="" textlink="">
      <xdr:nvSpPr>
        <xdr:cNvPr id="788" name="テキスト ボックス 787"/>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97" name="テキスト ボックス 796"/>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9" name="直線コネクタ 79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5270"/>
    <xdr:sp macro="" textlink="">
      <xdr:nvSpPr>
        <xdr:cNvPr id="800" name="テキスト ボックス 799"/>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801" name="直線コネクタ 80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5270"/>
    <xdr:sp macro="" textlink="">
      <xdr:nvSpPr>
        <xdr:cNvPr id="802" name="テキスト ボックス 801"/>
        <xdr:cNvSpPr txBox="1"/>
      </xdr:nvSpPr>
      <xdr:spPr>
        <a:xfrm>
          <a:off x="17974945" y="94843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3" name="直線コネクタ 80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5270"/>
    <xdr:sp macro="" textlink="">
      <xdr:nvSpPr>
        <xdr:cNvPr id="804" name="テキスト ボックス 803"/>
        <xdr:cNvSpPr txBox="1"/>
      </xdr:nvSpPr>
      <xdr:spPr>
        <a:xfrm>
          <a:off x="17974945" y="90271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5" name="直線コネクタ 80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5270"/>
    <xdr:sp macro="" textlink="">
      <xdr:nvSpPr>
        <xdr:cNvPr id="806" name="テキスト ボックス 805"/>
        <xdr:cNvSpPr txBox="1"/>
      </xdr:nvSpPr>
      <xdr:spPr>
        <a:xfrm>
          <a:off x="17974945" y="85699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5270"/>
    <xdr:sp macro="" textlink="">
      <xdr:nvSpPr>
        <xdr:cNvPr id="808" name="テキスト ボックス 807"/>
        <xdr:cNvSpPr txBox="1"/>
      </xdr:nvSpPr>
      <xdr:spPr>
        <a:xfrm>
          <a:off x="17974945" y="8112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810" name="直線コネクタ 809"/>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811"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813"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4" name="直線コネクタ 81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5" name="直線コネクタ 81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16"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フローチャート: 判断 81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8" name="直線コネクタ 817"/>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9" name="フローチャート: 判断 81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5745" cy="259080"/>
    <xdr:sp macro="" textlink="">
      <xdr:nvSpPr>
        <xdr:cNvPr id="820" name="テキスト ボックス 819"/>
        <xdr:cNvSpPr txBox="1"/>
      </xdr:nvSpPr>
      <xdr:spPr>
        <a:xfrm>
          <a:off x="21198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21" name="直線コネクタ 820"/>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22" name="フローチャート: 判断 821"/>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161290</xdr:rowOff>
    </xdr:from>
    <xdr:ext cx="245745" cy="259080"/>
    <xdr:sp macro="" textlink="">
      <xdr:nvSpPr>
        <xdr:cNvPr id="823" name="テキスト ボックス 822"/>
        <xdr:cNvSpPr txBox="1"/>
      </xdr:nvSpPr>
      <xdr:spPr>
        <a:xfrm>
          <a:off x="20309840" y="97624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4" name="直線コネクタ 823"/>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25" name="フローチャート: 判断 824"/>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46990</xdr:rowOff>
    </xdr:from>
    <xdr:ext cx="245745" cy="259080"/>
    <xdr:sp macro="" textlink="">
      <xdr:nvSpPr>
        <xdr:cNvPr id="826" name="テキスト ボックス 825"/>
        <xdr:cNvSpPr txBox="1"/>
      </xdr:nvSpPr>
      <xdr:spPr>
        <a:xfrm>
          <a:off x="19420840" y="96481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7" name="フローチャート: 判断 82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49</xdr:row>
      <xdr:rowOff>104140</xdr:rowOff>
    </xdr:from>
    <xdr:ext cx="313690" cy="259080"/>
    <xdr:sp macro="" textlink="">
      <xdr:nvSpPr>
        <xdr:cNvPr id="828" name="テキスト ボックス 827"/>
        <xdr:cNvSpPr txBox="1"/>
      </xdr:nvSpPr>
      <xdr:spPr>
        <a:xfrm>
          <a:off x="18499455" y="8505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4" name="楕円 83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35"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6" name="楕円 83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35560</xdr:rowOff>
    </xdr:from>
    <xdr:ext cx="245745" cy="259080"/>
    <xdr:sp macro="" textlink="">
      <xdr:nvSpPr>
        <xdr:cNvPr id="837" name="テキスト ボックス 836"/>
        <xdr:cNvSpPr txBox="1"/>
      </xdr:nvSpPr>
      <xdr:spPr>
        <a:xfrm>
          <a:off x="2119884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8" name="楕円 83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5745" cy="259080"/>
    <xdr:sp macro="" textlink="">
      <xdr:nvSpPr>
        <xdr:cNvPr id="839" name="テキスト ボックス 838"/>
        <xdr:cNvSpPr txBox="1"/>
      </xdr:nvSpPr>
      <xdr:spPr>
        <a:xfrm>
          <a:off x="20309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40" name="楕円 83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5745" cy="259080"/>
    <xdr:sp macro="" textlink="">
      <xdr:nvSpPr>
        <xdr:cNvPr id="841" name="テキスト ボックス 840"/>
        <xdr:cNvSpPr txBox="1"/>
      </xdr:nvSpPr>
      <xdr:spPr>
        <a:xfrm>
          <a:off x="19420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2" name="楕円 84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5745" cy="259080"/>
    <xdr:sp macro="" textlink="">
      <xdr:nvSpPr>
        <xdr:cNvPr id="843" name="テキスト ボックス 842"/>
        <xdr:cNvSpPr txBox="1"/>
      </xdr:nvSpPr>
      <xdr:spPr>
        <a:xfrm>
          <a:off x="18531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ゴシック"/>
              <a:ea typeface="ＭＳ ゴシック"/>
            </a:rPr>
            <a:t>各歳出決算額について概ね類似団体平均を下回っているが、商工費が上回っている状況である。商工費はさくら市中小企業振興資金預託金や東日本大震災緊急対策資金預託金が大きな要因となっている。今後も施策の現状分析を続け、コストの削減に努め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財政調整基金については、令和元年度は東日本台風の影響もあったため、238,382千円の取崩を行った。財政調整基金残高は令和元年度で標準財政規模比20.49%、前年度比2.23%の減少となった。</a:t>
          </a:r>
        </a:p>
        <a:p>
          <a:r>
            <a:rPr lang="ja-JP" altLang="en-US" sz="1400">
              <a:latin typeface="ＭＳ ゴシック"/>
              <a:ea typeface="ＭＳ ゴシック"/>
            </a:rPr>
            <a:t>実質収支については、物件費や扶助費の増により1.62%の減少となった。また、実質単年度収支については、地方債繰上償還がなく財政調整基金を取り崩したため減少した。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全ての会計において黒字化している。</a:t>
          </a:r>
          <a:endParaRPr kumimoji="1" lang="en-US" altLang="ja-JP" sz="1400">
            <a:latin typeface="ＭＳ ゴシック"/>
            <a:ea typeface="ＭＳ ゴシック"/>
          </a:endParaRPr>
        </a:p>
        <a:p>
          <a:r>
            <a:rPr kumimoji="1" lang="ja-JP" altLang="en-US" sz="1400">
              <a:latin typeface="ＭＳ ゴシック"/>
              <a:ea typeface="ＭＳ ゴシック"/>
            </a:rPr>
            <a:t>今後も市税や各種保険料・使用料等の歳入確保と、全ての事務事業の精査を引き続き行うことにより徹底的な歳出削減を行い、赤字化しないように健全な財政運営に努める。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131</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134</v>
      </c>
      <c r="C2" s="3"/>
      <c r="D2" s="12"/>
    </row>
    <row r="3" spans="1:119" ht="18.75" customHeight="1" x14ac:dyDescent="0.15">
      <c r="A3" s="2"/>
      <c r="B3" s="491" t="s">
        <v>137</v>
      </c>
      <c r="C3" s="492"/>
      <c r="D3" s="492"/>
      <c r="E3" s="493"/>
      <c r="F3" s="493"/>
      <c r="G3" s="493"/>
      <c r="H3" s="493"/>
      <c r="I3" s="493"/>
      <c r="J3" s="493"/>
      <c r="K3" s="493"/>
      <c r="L3" s="493" t="s">
        <v>139</v>
      </c>
      <c r="M3" s="493"/>
      <c r="N3" s="493"/>
      <c r="O3" s="493"/>
      <c r="P3" s="493"/>
      <c r="Q3" s="493"/>
      <c r="R3" s="500"/>
      <c r="S3" s="500"/>
      <c r="T3" s="500"/>
      <c r="U3" s="500"/>
      <c r="V3" s="501"/>
      <c r="W3" s="353" t="s">
        <v>141</v>
      </c>
      <c r="X3" s="354"/>
      <c r="Y3" s="354"/>
      <c r="Z3" s="354"/>
      <c r="AA3" s="354"/>
      <c r="AB3" s="492"/>
      <c r="AC3" s="500" t="s">
        <v>143</v>
      </c>
      <c r="AD3" s="354"/>
      <c r="AE3" s="354"/>
      <c r="AF3" s="354"/>
      <c r="AG3" s="354"/>
      <c r="AH3" s="354"/>
      <c r="AI3" s="354"/>
      <c r="AJ3" s="354"/>
      <c r="AK3" s="354"/>
      <c r="AL3" s="355"/>
      <c r="AM3" s="353" t="s">
        <v>144</v>
      </c>
      <c r="AN3" s="354"/>
      <c r="AO3" s="354"/>
      <c r="AP3" s="354"/>
      <c r="AQ3" s="354"/>
      <c r="AR3" s="354"/>
      <c r="AS3" s="354"/>
      <c r="AT3" s="354"/>
      <c r="AU3" s="354"/>
      <c r="AV3" s="354"/>
      <c r="AW3" s="354"/>
      <c r="AX3" s="355"/>
      <c r="AY3" s="350" t="s">
        <v>4</v>
      </c>
      <c r="AZ3" s="351"/>
      <c r="BA3" s="351"/>
      <c r="BB3" s="351"/>
      <c r="BC3" s="351"/>
      <c r="BD3" s="351"/>
      <c r="BE3" s="351"/>
      <c r="BF3" s="351"/>
      <c r="BG3" s="351"/>
      <c r="BH3" s="351"/>
      <c r="BI3" s="351"/>
      <c r="BJ3" s="351"/>
      <c r="BK3" s="351"/>
      <c r="BL3" s="351"/>
      <c r="BM3" s="352"/>
      <c r="BN3" s="353" t="s">
        <v>148</v>
      </c>
      <c r="BO3" s="354"/>
      <c r="BP3" s="354"/>
      <c r="BQ3" s="354"/>
      <c r="BR3" s="354"/>
      <c r="BS3" s="354"/>
      <c r="BT3" s="354"/>
      <c r="BU3" s="355"/>
      <c r="BV3" s="353" t="s">
        <v>150</v>
      </c>
      <c r="BW3" s="354"/>
      <c r="BX3" s="354"/>
      <c r="BY3" s="354"/>
      <c r="BZ3" s="354"/>
      <c r="CA3" s="354"/>
      <c r="CB3" s="354"/>
      <c r="CC3" s="355"/>
      <c r="CD3" s="350" t="s">
        <v>4</v>
      </c>
      <c r="CE3" s="351"/>
      <c r="CF3" s="351"/>
      <c r="CG3" s="351"/>
      <c r="CH3" s="351"/>
      <c r="CI3" s="351"/>
      <c r="CJ3" s="351"/>
      <c r="CK3" s="351"/>
      <c r="CL3" s="351"/>
      <c r="CM3" s="351"/>
      <c r="CN3" s="351"/>
      <c r="CO3" s="351"/>
      <c r="CP3" s="351"/>
      <c r="CQ3" s="351"/>
      <c r="CR3" s="351"/>
      <c r="CS3" s="352"/>
      <c r="CT3" s="353" t="s">
        <v>151</v>
      </c>
      <c r="CU3" s="354"/>
      <c r="CV3" s="354"/>
      <c r="CW3" s="354"/>
      <c r="CX3" s="354"/>
      <c r="CY3" s="354"/>
      <c r="CZ3" s="354"/>
      <c r="DA3" s="355"/>
      <c r="DB3" s="353" t="s">
        <v>153</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156</v>
      </c>
      <c r="AZ4" s="357"/>
      <c r="BA4" s="357"/>
      <c r="BB4" s="357"/>
      <c r="BC4" s="357"/>
      <c r="BD4" s="357"/>
      <c r="BE4" s="357"/>
      <c r="BF4" s="357"/>
      <c r="BG4" s="357"/>
      <c r="BH4" s="357"/>
      <c r="BI4" s="357"/>
      <c r="BJ4" s="357"/>
      <c r="BK4" s="357"/>
      <c r="BL4" s="357"/>
      <c r="BM4" s="358"/>
      <c r="BN4" s="359">
        <v>19224356</v>
      </c>
      <c r="BO4" s="360"/>
      <c r="BP4" s="360"/>
      <c r="BQ4" s="360"/>
      <c r="BR4" s="360"/>
      <c r="BS4" s="360"/>
      <c r="BT4" s="360"/>
      <c r="BU4" s="361"/>
      <c r="BV4" s="359">
        <v>19678159</v>
      </c>
      <c r="BW4" s="360"/>
      <c r="BX4" s="360"/>
      <c r="BY4" s="360"/>
      <c r="BZ4" s="360"/>
      <c r="CA4" s="360"/>
      <c r="CB4" s="360"/>
      <c r="CC4" s="361"/>
      <c r="CD4" s="362" t="s">
        <v>157</v>
      </c>
      <c r="CE4" s="363"/>
      <c r="CF4" s="363"/>
      <c r="CG4" s="363"/>
      <c r="CH4" s="363"/>
      <c r="CI4" s="363"/>
      <c r="CJ4" s="363"/>
      <c r="CK4" s="363"/>
      <c r="CL4" s="363"/>
      <c r="CM4" s="363"/>
      <c r="CN4" s="363"/>
      <c r="CO4" s="363"/>
      <c r="CP4" s="363"/>
      <c r="CQ4" s="363"/>
      <c r="CR4" s="363"/>
      <c r="CS4" s="364"/>
      <c r="CT4" s="365">
        <v>10.5</v>
      </c>
      <c r="CU4" s="366"/>
      <c r="CV4" s="366"/>
      <c r="CW4" s="366"/>
      <c r="CX4" s="366"/>
      <c r="CY4" s="366"/>
      <c r="CZ4" s="366"/>
      <c r="DA4" s="367"/>
      <c r="DB4" s="365">
        <v>12.2</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159</v>
      </c>
      <c r="AN5" s="369"/>
      <c r="AO5" s="369"/>
      <c r="AP5" s="369"/>
      <c r="AQ5" s="369"/>
      <c r="AR5" s="369"/>
      <c r="AS5" s="369"/>
      <c r="AT5" s="370"/>
      <c r="AU5" s="371" t="s">
        <v>65</v>
      </c>
      <c r="AV5" s="372"/>
      <c r="AW5" s="372"/>
      <c r="AX5" s="372"/>
      <c r="AY5" s="373" t="s">
        <v>145</v>
      </c>
      <c r="AZ5" s="374"/>
      <c r="BA5" s="374"/>
      <c r="BB5" s="374"/>
      <c r="BC5" s="374"/>
      <c r="BD5" s="374"/>
      <c r="BE5" s="374"/>
      <c r="BF5" s="374"/>
      <c r="BG5" s="374"/>
      <c r="BH5" s="374"/>
      <c r="BI5" s="374"/>
      <c r="BJ5" s="374"/>
      <c r="BK5" s="374"/>
      <c r="BL5" s="374"/>
      <c r="BM5" s="375"/>
      <c r="BN5" s="376">
        <v>17954194</v>
      </c>
      <c r="BO5" s="377"/>
      <c r="BP5" s="377"/>
      <c r="BQ5" s="377"/>
      <c r="BR5" s="377"/>
      <c r="BS5" s="377"/>
      <c r="BT5" s="377"/>
      <c r="BU5" s="378"/>
      <c r="BV5" s="376">
        <v>18300061</v>
      </c>
      <c r="BW5" s="377"/>
      <c r="BX5" s="377"/>
      <c r="BY5" s="377"/>
      <c r="BZ5" s="377"/>
      <c r="CA5" s="377"/>
      <c r="CB5" s="377"/>
      <c r="CC5" s="378"/>
      <c r="CD5" s="379" t="s">
        <v>161</v>
      </c>
      <c r="CE5" s="380"/>
      <c r="CF5" s="380"/>
      <c r="CG5" s="380"/>
      <c r="CH5" s="380"/>
      <c r="CI5" s="380"/>
      <c r="CJ5" s="380"/>
      <c r="CK5" s="380"/>
      <c r="CL5" s="380"/>
      <c r="CM5" s="380"/>
      <c r="CN5" s="380"/>
      <c r="CO5" s="380"/>
      <c r="CP5" s="380"/>
      <c r="CQ5" s="380"/>
      <c r="CR5" s="380"/>
      <c r="CS5" s="381"/>
      <c r="CT5" s="382">
        <v>91.4</v>
      </c>
      <c r="CU5" s="383"/>
      <c r="CV5" s="383"/>
      <c r="CW5" s="383"/>
      <c r="CX5" s="383"/>
      <c r="CY5" s="383"/>
      <c r="CZ5" s="383"/>
      <c r="DA5" s="384"/>
      <c r="DB5" s="382">
        <v>94.7</v>
      </c>
      <c r="DC5" s="383"/>
      <c r="DD5" s="383"/>
      <c r="DE5" s="383"/>
      <c r="DF5" s="383"/>
      <c r="DG5" s="383"/>
      <c r="DH5" s="383"/>
      <c r="DI5" s="384"/>
    </row>
    <row r="6" spans="1:119" ht="18.75" customHeight="1" x14ac:dyDescent="0.15">
      <c r="A6" s="2"/>
      <c r="B6" s="511" t="s">
        <v>163</v>
      </c>
      <c r="C6" s="512"/>
      <c r="D6" s="512"/>
      <c r="E6" s="513"/>
      <c r="F6" s="513"/>
      <c r="G6" s="513"/>
      <c r="H6" s="513"/>
      <c r="I6" s="513"/>
      <c r="J6" s="513"/>
      <c r="K6" s="513"/>
      <c r="L6" s="513" t="s">
        <v>74</v>
      </c>
      <c r="M6" s="513"/>
      <c r="N6" s="513"/>
      <c r="O6" s="513"/>
      <c r="P6" s="513"/>
      <c r="Q6" s="513"/>
      <c r="R6" s="517"/>
      <c r="S6" s="517"/>
      <c r="T6" s="517"/>
      <c r="U6" s="517"/>
      <c r="V6" s="518"/>
      <c r="W6" s="521" t="s">
        <v>165</v>
      </c>
      <c r="X6" s="522"/>
      <c r="Y6" s="522"/>
      <c r="Z6" s="522"/>
      <c r="AA6" s="522"/>
      <c r="AB6" s="512"/>
      <c r="AC6" s="525" t="s">
        <v>167</v>
      </c>
      <c r="AD6" s="526"/>
      <c r="AE6" s="526"/>
      <c r="AF6" s="526"/>
      <c r="AG6" s="526"/>
      <c r="AH6" s="526"/>
      <c r="AI6" s="526"/>
      <c r="AJ6" s="526"/>
      <c r="AK6" s="526"/>
      <c r="AL6" s="527"/>
      <c r="AM6" s="368" t="s">
        <v>71</v>
      </c>
      <c r="AN6" s="369"/>
      <c r="AO6" s="369"/>
      <c r="AP6" s="369"/>
      <c r="AQ6" s="369"/>
      <c r="AR6" s="369"/>
      <c r="AS6" s="369"/>
      <c r="AT6" s="370"/>
      <c r="AU6" s="371" t="s">
        <v>65</v>
      </c>
      <c r="AV6" s="372"/>
      <c r="AW6" s="372"/>
      <c r="AX6" s="372"/>
      <c r="AY6" s="373" t="s">
        <v>168</v>
      </c>
      <c r="AZ6" s="374"/>
      <c r="BA6" s="374"/>
      <c r="BB6" s="374"/>
      <c r="BC6" s="374"/>
      <c r="BD6" s="374"/>
      <c r="BE6" s="374"/>
      <c r="BF6" s="374"/>
      <c r="BG6" s="374"/>
      <c r="BH6" s="374"/>
      <c r="BI6" s="374"/>
      <c r="BJ6" s="374"/>
      <c r="BK6" s="374"/>
      <c r="BL6" s="374"/>
      <c r="BM6" s="375"/>
      <c r="BN6" s="376">
        <v>1270162</v>
      </c>
      <c r="BO6" s="377"/>
      <c r="BP6" s="377"/>
      <c r="BQ6" s="377"/>
      <c r="BR6" s="377"/>
      <c r="BS6" s="377"/>
      <c r="BT6" s="377"/>
      <c r="BU6" s="378"/>
      <c r="BV6" s="376">
        <v>1378098</v>
      </c>
      <c r="BW6" s="377"/>
      <c r="BX6" s="377"/>
      <c r="BY6" s="377"/>
      <c r="BZ6" s="377"/>
      <c r="CA6" s="377"/>
      <c r="CB6" s="377"/>
      <c r="CC6" s="378"/>
      <c r="CD6" s="379" t="s">
        <v>172</v>
      </c>
      <c r="CE6" s="380"/>
      <c r="CF6" s="380"/>
      <c r="CG6" s="380"/>
      <c r="CH6" s="380"/>
      <c r="CI6" s="380"/>
      <c r="CJ6" s="380"/>
      <c r="CK6" s="380"/>
      <c r="CL6" s="380"/>
      <c r="CM6" s="380"/>
      <c r="CN6" s="380"/>
      <c r="CO6" s="380"/>
      <c r="CP6" s="380"/>
      <c r="CQ6" s="380"/>
      <c r="CR6" s="380"/>
      <c r="CS6" s="381"/>
      <c r="CT6" s="385">
        <v>96.6</v>
      </c>
      <c r="CU6" s="386"/>
      <c r="CV6" s="386"/>
      <c r="CW6" s="386"/>
      <c r="CX6" s="386"/>
      <c r="CY6" s="386"/>
      <c r="CZ6" s="386"/>
      <c r="DA6" s="387"/>
      <c r="DB6" s="385">
        <v>99.8</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173</v>
      </c>
      <c r="AN7" s="369"/>
      <c r="AO7" s="369"/>
      <c r="AP7" s="369"/>
      <c r="AQ7" s="369"/>
      <c r="AR7" s="369"/>
      <c r="AS7" s="369"/>
      <c r="AT7" s="370"/>
      <c r="AU7" s="371" t="s">
        <v>174</v>
      </c>
      <c r="AV7" s="372"/>
      <c r="AW7" s="372"/>
      <c r="AX7" s="372"/>
      <c r="AY7" s="373" t="s">
        <v>176</v>
      </c>
      <c r="AZ7" s="374"/>
      <c r="BA7" s="374"/>
      <c r="BB7" s="374"/>
      <c r="BC7" s="374"/>
      <c r="BD7" s="374"/>
      <c r="BE7" s="374"/>
      <c r="BF7" s="374"/>
      <c r="BG7" s="374"/>
      <c r="BH7" s="374"/>
      <c r="BI7" s="374"/>
      <c r="BJ7" s="374"/>
      <c r="BK7" s="374"/>
      <c r="BL7" s="374"/>
      <c r="BM7" s="375"/>
      <c r="BN7" s="376">
        <v>151353</v>
      </c>
      <c r="BO7" s="377"/>
      <c r="BP7" s="377"/>
      <c r="BQ7" s="377"/>
      <c r="BR7" s="377"/>
      <c r="BS7" s="377"/>
      <c r="BT7" s="377"/>
      <c r="BU7" s="378"/>
      <c r="BV7" s="376">
        <v>86093</v>
      </c>
      <c r="BW7" s="377"/>
      <c r="BX7" s="377"/>
      <c r="BY7" s="377"/>
      <c r="BZ7" s="377"/>
      <c r="CA7" s="377"/>
      <c r="CB7" s="377"/>
      <c r="CC7" s="378"/>
      <c r="CD7" s="379" t="s">
        <v>177</v>
      </c>
      <c r="CE7" s="380"/>
      <c r="CF7" s="380"/>
      <c r="CG7" s="380"/>
      <c r="CH7" s="380"/>
      <c r="CI7" s="380"/>
      <c r="CJ7" s="380"/>
      <c r="CK7" s="380"/>
      <c r="CL7" s="380"/>
      <c r="CM7" s="380"/>
      <c r="CN7" s="380"/>
      <c r="CO7" s="380"/>
      <c r="CP7" s="380"/>
      <c r="CQ7" s="380"/>
      <c r="CR7" s="380"/>
      <c r="CS7" s="381"/>
      <c r="CT7" s="376">
        <v>10607554</v>
      </c>
      <c r="CU7" s="377"/>
      <c r="CV7" s="377"/>
      <c r="CW7" s="377"/>
      <c r="CX7" s="377"/>
      <c r="CY7" s="377"/>
      <c r="CZ7" s="377"/>
      <c r="DA7" s="378"/>
      <c r="DB7" s="376">
        <v>10616095</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178</v>
      </c>
      <c r="AN8" s="369"/>
      <c r="AO8" s="369"/>
      <c r="AP8" s="369"/>
      <c r="AQ8" s="369"/>
      <c r="AR8" s="369"/>
      <c r="AS8" s="369"/>
      <c r="AT8" s="370"/>
      <c r="AU8" s="371" t="s">
        <v>65</v>
      </c>
      <c r="AV8" s="372"/>
      <c r="AW8" s="372"/>
      <c r="AX8" s="372"/>
      <c r="AY8" s="373" t="s">
        <v>182</v>
      </c>
      <c r="AZ8" s="374"/>
      <c r="BA8" s="374"/>
      <c r="BB8" s="374"/>
      <c r="BC8" s="374"/>
      <c r="BD8" s="374"/>
      <c r="BE8" s="374"/>
      <c r="BF8" s="374"/>
      <c r="BG8" s="374"/>
      <c r="BH8" s="374"/>
      <c r="BI8" s="374"/>
      <c r="BJ8" s="374"/>
      <c r="BK8" s="374"/>
      <c r="BL8" s="374"/>
      <c r="BM8" s="375"/>
      <c r="BN8" s="376">
        <v>1118809</v>
      </c>
      <c r="BO8" s="377"/>
      <c r="BP8" s="377"/>
      <c r="BQ8" s="377"/>
      <c r="BR8" s="377"/>
      <c r="BS8" s="377"/>
      <c r="BT8" s="377"/>
      <c r="BU8" s="378"/>
      <c r="BV8" s="376">
        <v>1292005</v>
      </c>
      <c r="BW8" s="377"/>
      <c r="BX8" s="377"/>
      <c r="BY8" s="377"/>
      <c r="BZ8" s="377"/>
      <c r="CA8" s="377"/>
      <c r="CB8" s="377"/>
      <c r="CC8" s="378"/>
      <c r="CD8" s="379" t="s">
        <v>184</v>
      </c>
      <c r="CE8" s="380"/>
      <c r="CF8" s="380"/>
      <c r="CG8" s="380"/>
      <c r="CH8" s="380"/>
      <c r="CI8" s="380"/>
      <c r="CJ8" s="380"/>
      <c r="CK8" s="380"/>
      <c r="CL8" s="380"/>
      <c r="CM8" s="380"/>
      <c r="CN8" s="380"/>
      <c r="CO8" s="380"/>
      <c r="CP8" s="380"/>
      <c r="CQ8" s="380"/>
      <c r="CR8" s="380"/>
      <c r="CS8" s="381"/>
      <c r="CT8" s="388">
        <v>0.76</v>
      </c>
      <c r="CU8" s="389"/>
      <c r="CV8" s="389"/>
      <c r="CW8" s="389"/>
      <c r="CX8" s="389"/>
      <c r="CY8" s="389"/>
      <c r="CZ8" s="389"/>
      <c r="DA8" s="390"/>
      <c r="DB8" s="388">
        <v>0.76</v>
      </c>
      <c r="DC8" s="389"/>
      <c r="DD8" s="389"/>
      <c r="DE8" s="389"/>
      <c r="DF8" s="389"/>
      <c r="DG8" s="389"/>
      <c r="DH8" s="389"/>
      <c r="DI8" s="390"/>
    </row>
    <row r="9" spans="1:119" ht="18.75" customHeight="1" x14ac:dyDescent="0.15">
      <c r="A9" s="2"/>
      <c r="B9" s="350" t="s">
        <v>21</v>
      </c>
      <c r="C9" s="351"/>
      <c r="D9" s="351"/>
      <c r="E9" s="351"/>
      <c r="F9" s="351"/>
      <c r="G9" s="351"/>
      <c r="H9" s="351"/>
      <c r="I9" s="351"/>
      <c r="J9" s="351"/>
      <c r="K9" s="448"/>
      <c r="L9" s="391" t="s">
        <v>185</v>
      </c>
      <c r="M9" s="392"/>
      <c r="N9" s="392"/>
      <c r="O9" s="392"/>
      <c r="P9" s="392"/>
      <c r="Q9" s="393"/>
      <c r="R9" s="394">
        <v>44901</v>
      </c>
      <c r="S9" s="395"/>
      <c r="T9" s="395"/>
      <c r="U9" s="395"/>
      <c r="V9" s="396"/>
      <c r="W9" s="353" t="s">
        <v>187</v>
      </c>
      <c r="X9" s="354"/>
      <c r="Y9" s="354"/>
      <c r="Z9" s="354"/>
      <c r="AA9" s="354"/>
      <c r="AB9" s="354"/>
      <c r="AC9" s="354"/>
      <c r="AD9" s="354"/>
      <c r="AE9" s="354"/>
      <c r="AF9" s="354"/>
      <c r="AG9" s="354"/>
      <c r="AH9" s="354"/>
      <c r="AI9" s="354"/>
      <c r="AJ9" s="354"/>
      <c r="AK9" s="354"/>
      <c r="AL9" s="355"/>
      <c r="AM9" s="368" t="s">
        <v>189</v>
      </c>
      <c r="AN9" s="369"/>
      <c r="AO9" s="369"/>
      <c r="AP9" s="369"/>
      <c r="AQ9" s="369"/>
      <c r="AR9" s="369"/>
      <c r="AS9" s="369"/>
      <c r="AT9" s="370"/>
      <c r="AU9" s="371" t="s">
        <v>65</v>
      </c>
      <c r="AV9" s="372"/>
      <c r="AW9" s="372"/>
      <c r="AX9" s="372"/>
      <c r="AY9" s="373" t="s">
        <v>69</v>
      </c>
      <c r="AZ9" s="374"/>
      <c r="BA9" s="374"/>
      <c r="BB9" s="374"/>
      <c r="BC9" s="374"/>
      <c r="BD9" s="374"/>
      <c r="BE9" s="374"/>
      <c r="BF9" s="374"/>
      <c r="BG9" s="374"/>
      <c r="BH9" s="374"/>
      <c r="BI9" s="374"/>
      <c r="BJ9" s="374"/>
      <c r="BK9" s="374"/>
      <c r="BL9" s="374"/>
      <c r="BM9" s="375"/>
      <c r="BN9" s="376">
        <v>-173196</v>
      </c>
      <c r="BO9" s="377"/>
      <c r="BP9" s="377"/>
      <c r="BQ9" s="377"/>
      <c r="BR9" s="377"/>
      <c r="BS9" s="377"/>
      <c r="BT9" s="377"/>
      <c r="BU9" s="378"/>
      <c r="BV9" s="376">
        <v>-295920</v>
      </c>
      <c r="BW9" s="377"/>
      <c r="BX9" s="377"/>
      <c r="BY9" s="377"/>
      <c r="BZ9" s="377"/>
      <c r="CA9" s="377"/>
      <c r="CB9" s="377"/>
      <c r="CC9" s="378"/>
      <c r="CD9" s="379" t="s">
        <v>67</v>
      </c>
      <c r="CE9" s="380"/>
      <c r="CF9" s="380"/>
      <c r="CG9" s="380"/>
      <c r="CH9" s="380"/>
      <c r="CI9" s="380"/>
      <c r="CJ9" s="380"/>
      <c r="CK9" s="380"/>
      <c r="CL9" s="380"/>
      <c r="CM9" s="380"/>
      <c r="CN9" s="380"/>
      <c r="CO9" s="380"/>
      <c r="CP9" s="380"/>
      <c r="CQ9" s="380"/>
      <c r="CR9" s="380"/>
      <c r="CS9" s="381"/>
      <c r="CT9" s="382">
        <v>13.8</v>
      </c>
      <c r="CU9" s="383"/>
      <c r="CV9" s="383"/>
      <c r="CW9" s="383"/>
      <c r="CX9" s="383"/>
      <c r="CY9" s="383"/>
      <c r="CZ9" s="383"/>
      <c r="DA9" s="384"/>
      <c r="DB9" s="382">
        <v>12.9</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183</v>
      </c>
      <c r="M10" s="369"/>
      <c r="N10" s="369"/>
      <c r="O10" s="369"/>
      <c r="P10" s="369"/>
      <c r="Q10" s="370"/>
      <c r="R10" s="398">
        <v>44768</v>
      </c>
      <c r="S10" s="399"/>
      <c r="T10" s="399"/>
      <c r="U10" s="399"/>
      <c r="V10" s="400"/>
      <c r="W10" s="506"/>
      <c r="X10" s="486"/>
      <c r="Y10" s="486"/>
      <c r="Z10" s="486"/>
      <c r="AA10" s="486"/>
      <c r="AB10" s="486"/>
      <c r="AC10" s="486"/>
      <c r="AD10" s="486"/>
      <c r="AE10" s="486"/>
      <c r="AF10" s="486"/>
      <c r="AG10" s="486"/>
      <c r="AH10" s="486"/>
      <c r="AI10" s="486"/>
      <c r="AJ10" s="486"/>
      <c r="AK10" s="486"/>
      <c r="AL10" s="509"/>
      <c r="AM10" s="368" t="s">
        <v>191</v>
      </c>
      <c r="AN10" s="369"/>
      <c r="AO10" s="369"/>
      <c r="AP10" s="369"/>
      <c r="AQ10" s="369"/>
      <c r="AR10" s="369"/>
      <c r="AS10" s="369"/>
      <c r="AT10" s="370"/>
      <c r="AU10" s="371" t="s">
        <v>65</v>
      </c>
      <c r="AV10" s="372"/>
      <c r="AW10" s="372"/>
      <c r="AX10" s="372"/>
      <c r="AY10" s="373" t="s">
        <v>193</v>
      </c>
      <c r="AZ10" s="374"/>
      <c r="BA10" s="374"/>
      <c r="BB10" s="374"/>
      <c r="BC10" s="374"/>
      <c r="BD10" s="374"/>
      <c r="BE10" s="374"/>
      <c r="BF10" s="374"/>
      <c r="BG10" s="374"/>
      <c r="BH10" s="374"/>
      <c r="BI10" s="374"/>
      <c r="BJ10" s="374"/>
      <c r="BK10" s="374"/>
      <c r="BL10" s="374"/>
      <c r="BM10" s="375"/>
      <c r="BN10" s="376">
        <v>12758</v>
      </c>
      <c r="BO10" s="377"/>
      <c r="BP10" s="377"/>
      <c r="BQ10" s="377"/>
      <c r="BR10" s="377"/>
      <c r="BS10" s="377"/>
      <c r="BT10" s="377"/>
      <c r="BU10" s="378"/>
      <c r="BV10" s="376">
        <v>5090</v>
      </c>
      <c r="BW10" s="377"/>
      <c r="BX10" s="377"/>
      <c r="BY10" s="377"/>
      <c r="BZ10" s="377"/>
      <c r="CA10" s="377"/>
      <c r="CB10" s="377"/>
      <c r="CC10" s="378"/>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196</v>
      </c>
      <c r="M11" s="402"/>
      <c r="N11" s="402"/>
      <c r="O11" s="402"/>
      <c r="P11" s="402"/>
      <c r="Q11" s="403"/>
      <c r="R11" s="404" t="s">
        <v>198</v>
      </c>
      <c r="S11" s="405"/>
      <c r="T11" s="405"/>
      <c r="U11" s="405"/>
      <c r="V11" s="406"/>
      <c r="W11" s="506"/>
      <c r="X11" s="486"/>
      <c r="Y11" s="486"/>
      <c r="Z11" s="486"/>
      <c r="AA11" s="486"/>
      <c r="AB11" s="486"/>
      <c r="AC11" s="486"/>
      <c r="AD11" s="486"/>
      <c r="AE11" s="486"/>
      <c r="AF11" s="486"/>
      <c r="AG11" s="486"/>
      <c r="AH11" s="486"/>
      <c r="AI11" s="486"/>
      <c r="AJ11" s="486"/>
      <c r="AK11" s="486"/>
      <c r="AL11" s="509"/>
      <c r="AM11" s="368" t="s">
        <v>200</v>
      </c>
      <c r="AN11" s="369"/>
      <c r="AO11" s="369"/>
      <c r="AP11" s="369"/>
      <c r="AQ11" s="369"/>
      <c r="AR11" s="369"/>
      <c r="AS11" s="369"/>
      <c r="AT11" s="370"/>
      <c r="AU11" s="371" t="s">
        <v>65</v>
      </c>
      <c r="AV11" s="372"/>
      <c r="AW11" s="372"/>
      <c r="AX11" s="372"/>
      <c r="AY11" s="373" t="s">
        <v>201</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204</v>
      </c>
      <c r="CE11" s="380"/>
      <c r="CF11" s="380"/>
      <c r="CG11" s="380"/>
      <c r="CH11" s="380"/>
      <c r="CI11" s="380"/>
      <c r="CJ11" s="380"/>
      <c r="CK11" s="380"/>
      <c r="CL11" s="380"/>
      <c r="CM11" s="380"/>
      <c r="CN11" s="380"/>
      <c r="CO11" s="380"/>
      <c r="CP11" s="380"/>
      <c r="CQ11" s="380"/>
      <c r="CR11" s="380"/>
      <c r="CS11" s="381"/>
      <c r="CT11" s="388" t="s">
        <v>205</v>
      </c>
      <c r="CU11" s="389"/>
      <c r="CV11" s="389"/>
      <c r="CW11" s="389"/>
      <c r="CX11" s="389"/>
      <c r="CY11" s="389"/>
      <c r="CZ11" s="389"/>
      <c r="DA11" s="390"/>
      <c r="DB11" s="388" t="s">
        <v>205</v>
      </c>
      <c r="DC11" s="389"/>
      <c r="DD11" s="389"/>
      <c r="DE11" s="389"/>
      <c r="DF11" s="389"/>
      <c r="DG11" s="389"/>
      <c r="DH11" s="389"/>
      <c r="DI11" s="390"/>
    </row>
    <row r="12" spans="1:119" ht="18.75" customHeight="1" x14ac:dyDescent="0.15">
      <c r="A12" s="2"/>
      <c r="B12" s="533" t="s">
        <v>206</v>
      </c>
      <c r="C12" s="534"/>
      <c r="D12" s="534"/>
      <c r="E12" s="534"/>
      <c r="F12" s="534"/>
      <c r="G12" s="534"/>
      <c r="H12" s="534"/>
      <c r="I12" s="534"/>
      <c r="J12" s="534"/>
      <c r="K12" s="535"/>
      <c r="L12" s="407" t="s">
        <v>208</v>
      </c>
      <c r="M12" s="408"/>
      <c r="N12" s="408"/>
      <c r="O12" s="408"/>
      <c r="P12" s="408"/>
      <c r="Q12" s="409"/>
      <c r="R12" s="410">
        <v>44167</v>
      </c>
      <c r="S12" s="411"/>
      <c r="T12" s="411"/>
      <c r="U12" s="411"/>
      <c r="V12" s="412"/>
      <c r="W12" s="413" t="s">
        <v>4</v>
      </c>
      <c r="X12" s="372"/>
      <c r="Y12" s="372"/>
      <c r="Z12" s="372"/>
      <c r="AA12" s="372"/>
      <c r="AB12" s="414"/>
      <c r="AC12" s="415" t="s">
        <v>209</v>
      </c>
      <c r="AD12" s="416"/>
      <c r="AE12" s="416"/>
      <c r="AF12" s="416"/>
      <c r="AG12" s="417"/>
      <c r="AH12" s="415" t="s">
        <v>211</v>
      </c>
      <c r="AI12" s="416"/>
      <c r="AJ12" s="416"/>
      <c r="AK12" s="416"/>
      <c r="AL12" s="418"/>
      <c r="AM12" s="368" t="s">
        <v>214</v>
      </c>
      <c r="AN12" s="369"/>
      <c r="AO12" s="369"/>
      <c r="AP12" s="369"/>
      <c r="AQ12" s="369"/>
      <c r="AR12" s="369"/>
      <c r="AS12" s="369"/>
      <c r="AT12" s="370"/>
      <c r="AU12" s="371" t="s">
        <v>65</v>
      </c>
      <c r="AV12" s="372"/>
      <c r="AW12" s="372"/>
      <c r="AX12" s="372"/>
      <c r="AY12" s="373" t="s">
        <v>216</v>
      </c>
      <c r="AZ12" s="374"/>
      <c r="BA12" s="374"/>
      <c r="BB12" s="374"/>
      <c r="BC12" s="374"/>
      <c r="BD12" s="374"/>
      <c r="BE12" s="374"/>
      <c r="BF12" s="374"/>
      <c r="BG12" s="374"/>
      <c r="BH12" s="374"/>
      <c r="BI12" s="374"/>
      <c r="BJ12" s="374"/>
      <c r="BK12" s="374"/>
      <c r="BL12" s="374"/>
      <c r="BM12" s="375"/>
      <c r="BN12" s="376">
        <v>251140</v>
      </c>
      <c r="BO12" s="377"/>
      <c r="BP12" s="377"/>
      <c r="BQ12" s="377"/>
      <c r="BR12" s="377"/>
      <c r="BS12" s="377"/>
      <c r="BT12" s="377"/>
      <c r="BU12" s="378"/>
      <c r="BV12" s="376">
        <v>0</v>
      </c>
      <c r="BW12" s="377"/>
      <c r="BX12" s="377"/>
      <c r="BY12" s="377"/>
      <c r="BZ12" s="377"/>
      <c r="CA12" s="377"/>
      <c r="CB12" s="377"/>
      <c r="CC12" s="378"/>
      <c r="CD12" s="379" t="s">
        <v>218</v>
      </c>
      <c r="CE12" s="380"/>
      <c r="CF12" s="380"/>
      <c r="CG12" s="380"/>
      <c r="CH12" s="380"/>
      <c r="CI12" s="380"/>
      <c r="CJ12" s="380"/>
      <c r="CK12" s="380"/>
      <c r="CL12" s="380"/>
      <c r="CM12" s="380"/>
      <c r="CN12" s="380"/>
      <c r="CO12" s="380"/>
      <c r="CP12" s="380"/>
      <c r="CQ12" s="380"/>
      <c r="CR12" s="380"/>
      <c r="CS12" s="381"/>
      <c r="CT12" s="388" t="s">
        <v>205</v>
      </c>
      <c r="CU12" s="389"/>
      <c r="CV12" s="389"/>
      <c r="CW12" s="389"/>
      <c r="CX12" s="389"/>
      <c r="CY12" s="389"/>
      <c r="CZ12" s="389"/>
      <c r="DA12" s="390"/>
      <c r="DB12" s="388" t="s">
        <v>205</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219</v>
      </c>
      <c r="N13" s="420"/>
      <c r="O13" s="420"/>
      <c r="P13" s="420"/>
      <c r="Q13" s="421"/>
      <c r="R13" s="422">
        <v>43736</v>
      </c>
      <c r="S13" s="423"/>
      <c r="T13" s="423"/>
      <c r="U13" s="423"/>
      <c r="V13" s="424"/>
      <c r="W13" s="521" t="s">
        <v>221</v>
      </c>
      <c r="X13" s="522"/>
      <c r="Y13" s="522"/>
      <c r="Z13" s="522"/>
      <c r="AA13" s="522"/>
      <c r="AB13" s="512"/>
      <c r="AC13" s="398">
        <v>1904</v>
      </c>
      <c r="AD13" s="399"/>
      <c r="AE13" s="399"/>
      <c r="AF13" s="399"/>
      <c r="AG13" s="425"/>
      <c r="AH13" s="398">
        <v>1940</v>
      </c>
      <c r="AI13" s="399"/>
      <c r="AJ13" s="399"/>
      <c r="AK13" s="399"/>
      <c r="AL13" s="400"/>
      <c r="AM13" s="368" t="s">
        <v>222</v>
      </c>
      <c r="AN13" s="369"/>
      <c r="AO13" s="369"/>
      <c r="AP13" s="369"/>
      <c r="AQ13" s="369"/>
      <c r="AR13" s="369"/>
      <c r="AS13" s="369"/>
      <c r="AT13" s="370"/>
      <c r="AU13" s="371" t="s">
        <v>174</v>
      </c>
      <c r="AV13" s="372"/>
      <c r="AW13" s="372"/>
      <c r="AX13" s="372"/>
      <c r="AY13" s="373" t="s">
        <v>224</v>
      </c>
      <c r="AZ13" s="374"/>
      <c r="BA13" s="374"/>
      <c r="BB13" s="374"/>
      <c r="BC13" s="374"/>
      <c r="BD13" s="374"/>
      <c r="BE13" s="374"/>
      <c r="BF13" s="374"/>
      <c r="BG13" s="374"/>
      <c r="BH13" s="374"/>
      <c r="BI13" s="374"/>
      <c r="BJ13" s="374"/>
      <c r="BK13" s="374"/>
      <c r="BL13" s="374"/>
      <c r="BM13" s="375"/>
      <c r="BN13" s="376">
        <v>-411578</v>
      </c>
      <c r="BO13" s="377"/>
      <c r="BP13" s="377"/>
      <c r="BQ13" s="377"/>
      <c r="BR13" s="377"/>
      <c r="BS13" s="377"/>
      <c r="BT13" s="377"/>
      <c r="BU13" s="378"/>
      <c r="BV13" s="376">
        <v>-290830</v>
      </c>
      <c r="BW13" s="377"/>
      <c r="BX13" s="377"/>
      <c r="BY13" s="377"/>
      <c r="BZ13" s="377"/>
      <c r="CA13" s="377"/>
      <c r="CB13" s="377"/>
      <c r="CC13" s="378"/>
      <c r="CD13" s="379" t="s">
        <v>226</v>
      </c>
      <c r="CE13" s="380"/>
      <c r="CF13" s="380"/>
      <c r="CG13" s="380"/>
      <c r="CH13" s="380"/>
      <c r="CI13" s="380"/>
      <c r="CJ13" s="380"/>
      <c r="CK13" s="380"/>
      <c r="CL13" s="380"/>
      <c r="CM13" s="380"/>
      <c r="CN13" s="380"/>
      <c r="CO13" s="380"/>
      <c r="CP13" s="380"/>
      <c r="CQ13" s="380"/>
      <c r="CR13" s="380"/>
      <c r="CS13" s="381"/>
      <c r="CT13" s="382">
        <v>7.3</v>
      </c>
      <c r="CU13" s="383"/>
      <c r="CV13" s="383"/>
      <c r="CW13" s="383"/>
      <c r="CX13" s="383"/>
      <c r="CY13" s="383"/>
      <c r="CZ13" s="383"/>
      <c r="DA13" s="384"/>
      <c r="DB13" s="382">
        <v>7.2</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227</v>
      </c>
      <c r="M14" s="427"/>
      <c r="N14" s="427"/>
      <c r="O14" s="427"/>
      <c r="P14" s="427"/>
      <c r="Q14" s="428"/>
      <c r="R14" s="422">
        <v>44233</v>
      </c>
      <c r="S14" s="423"/>
      <c r="T14" s="423"/>
      <c r="U14" s="423"/>
      <c r="V14" s="424"/>
      <c r="W14" s="507"/>
      <c r="X14" s="508"/>
      <c r="Y14" s="508"/>
      <c r="Z14" s="508"/>
      <c r="AA14" s="508"/>
      <c r="AB14" s="498"/>
      <c r="AC14" s="429">
        <v>9</v>
      </c>
      <c r="AD14" s="430"/>
      <c r="AE14" s="430"/>
      <c r="AF14" s="430"/>
      <c r="AG14" s="431"/>
      <c r="AH14" s="429">
        <v>9.4</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229</v>
      </c>
      <c r="CE14" s="434"/>
      <c r="CF14" s="434"/>
      <c r="CG14" s="434"/>
      <c r="CH14" s="434"/>
      <c r="CI14" s="434"/>
      <c r="CJ14" s="434"/>
      <c r="CK14" s="434"/>
      <c r="CL14" s="434"/>
      <c r="CM14" s="434"/>
      <c r="CN14" s="434"/>
      <c r="CO14" s="434"/>
      <c r="CP14" s="434"/>
      <c r="CQ14" s="434"/>
      <c r="CR14" s="434"/>
      <c r="CS14" s="435"/>
      <c r="CT14" s="436" t="s">
        <v>205</v>
      </c>
      <c r="CU14" s="437"/>
      <c r="CV14" s="437"/>
      <c r="CW14" s="437"/>
      <c r="CX14" s="437"/>
      <c r="CY14" s="437"/>
      <c r="CZ14" s="437"/>
      <c r="DA14" s="438"/>
      <c r="DB14" s="436" t="s">
        <v>205</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219</v>
      </c>
      <c r="N15" s="420"/>
      <c r="O15" s="420"/>
      <c r="P15" s="420"/>
      <c r="Q15" s="421"/>
      <c r="R15" s="422">
        <v>43914</v>
      </c>
      <c r="S15" s="423"/>
      <c r="T15" s="423"/>
      <c r="U15" s="423"/>
      <c r="V15" s="424"/>
      <c r="W15" s="521" t="s">
        <v>9</v>
      </c>
      <c r="X15" s="522"/>
      <c r="Y15" s="522"/>
      <c r="Z15" s="522"/>
      <c r="AA15" s="522"/>
      <c r="AB15" s="512"/>
      <c r="AC15" s="398">
        <v>6610</v>
      </c>
      <c r="AD15" s="399"/>
      <c r="AE15" s="399"/>
      <c r="AF15" s="399"/>
      <c r="AG15" s="425"/>
      <c r="AH15" s="398">
        <v>6317</v>
      </c>
      <c r="AI15" s="399"/>
      <c r="AJ15" s="399"/>
      <c r="AK15" s="399"/>
      <c r="AL15" s="400"/>
      <c r="AM15" s="368"/>
      <c r="AN15" s="369"/>
      <c r="AO15" s="369"/>
      <c r="AP15" s="369"/>
      <c r="AQ15" s="369"/>
      <c r="AR15" s="369"/>
      <c r="AS15" s="369"/>
      <c r="AT15" s="370"/>
      <c r="AU15" s="371"/>
      <c r="AV15" s="372"/>
      <c r="AW15" s="372"/>
      <c r="AX15" s="372"/>
      <c r="AY15" s="356" t="s">
        <v>232</v>
      </c>
      <c r="AZ15" s="357"/>
      <c r="BA15" s="357"/>
      <c r="BB15" s="357"/>
      <c r="BC15" s="357"/>
      <c r="BD15" s="357"/>
      <c r="BE15" s="357"/>
      <c r="BF15" s="357"/>
      <c r="BG15" s="357"/>
      <c r="BH15" s="357"/>
      <c r="BI15" s="357"/>
      <c r="BJ15" s="357"/>
      <c r="BK15" s="357"/>
      <c r="BL15" s="357"/>
      <c r="BM15" s="358"/>
      <c r="BN15" s="359">
        <v>6194631</v>
      </c>
      <c r="BO15" s="360"/>
      <c r="BP15" s="360"/>
      <c r="BQ15" s="360"/>
      <c r="BR15" s="360"/>
      <c r="BS15" s="360"/>
      <c r="BT15" s="360"/>
      <c r="BU15" s="361"/>
      <c r="BV15" s="359">
        <v>6146201</v>
      </c>
      <c r="BW15" s="360"/>
      <c r="BX15" s="360"/>
      <c r="BY15" s="360"/>
      <c r="BZ15" s="360"/>
      <c r="CA15" s="360"/>
      <c r="CB15" s="360"/>
      <c r="CC15" s="361"/>
      <c r="CD15" s="362" t="s">
        <v>220</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48</v>
      </c>
      <c r="M16" s="439"/>
      <c r="N16" s="439"/>
      <c r="O16" s="439"/>
      <c r="P16" s="439"/>
      <c r="Q16" s="440"/>
      <c r="R16" s="441" t="s">
        <v>235</v>
      </c>
      <c r="S16" s="442"/>
      <c r="T16" s="442"/>
      <c r="U16" s="442"/>
      <c r="V16" s="443"/>
      <c r="W16" s="507"/>
      <c r="X16" s="508"/>
      <c r="Y16" s="508"/>
      <c r="Z16" s="508"/>
      <c r="AA16" s="508"/>
      <c r="AB16" s="498"/>
      <c r="AC16" s="429">
        <v>31.1</v>
      </c>
      <c r="AD16" s="430"/>
      <c r="AE16" s="430"/>
      <c r="AF16" s="430"/>
      <c r="AG16" s="431"/>
      <c r="AH16" s="429">
        <v>30.7</v>
      </c>
      <c r="AI16" s="430"/>
      <c r="AJ16" s="430"/>
      <c r="AK16" s="430"/>
      <c r="AL16" s="432"/>
      <c r="AM16" s="368"/>
      <c r="AN16" s="369"/>
      <c r="AO16" s="369"/>
      <c r="AP16" s="369"/>
      <c r="AQ16" s="369"/>
      <c r="AR16" s="369"/>
      <c r="AS16" s="369"/>
      <c r="AT16" s="370"/>
      <c r="AU16" s="371"/>
      <c r="AV16" s="372"/>
      <c r="AW16" s="372"/>
      <c r="AX16" s="372"/>
      <c r="AY16" s="373" t="s">
        <v>108</v>
      </c>
      <c r="AZ16" s="374"/>
      <c r="BA16" s="374"/>
      <c r="BB16" s="374"/>
      <c r="BC16" s="374"/>
      <c r="BD16" s="374"/>
      <c r="BE16" s="374"/>
      <c r="BF16" s="374"/>
      <c r="BG16" s="374"/>
      <c r="BH16" s="374"/>
      <c r="BI16" s="374"/>
      <c r="BJ16" s="374"/>
      <c r="BK16" s="374"/>
      <c r="BL16" s="374"/>
      <c r="BM16" s="375"/>
      <c r="BN16" s="376">
        <v>8186639</v>
      </c>
      <c r="BO16" s="377"/>
      <c r="BP16" s="377"/>
      <c r="BQ16" s="377"/>
      <c r="BR16" s="377"/>
      <c r="BS16" s="377"/>
      <c r="BT16" s="377"/>
      <c r="BU16" s="378"/>
      <c r="BV16" s="376">
        <v>8044631</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102</v>
      </c>
      <c r="N17" s="445"/>
      <c r="O17" s="445"/>
      <c r="P17" s="445"/>
      <c r="Q17" s="446"/>
      <c r="R17" s="441" t="s">
        <v>238</v>
      </c>
      <c r="S17" s="442"/>
      <c r="T17" s="442"/>
      <c r="U17" s="442"/>
      <c r="V17" s="443"/>
      <c r="W17" s="521" t="s">
        <v>94</v>
      </c>
      <c r="X17" s="522"/>
      <c r="Y17" s="522"/>
      <c r="Z17" s="522"/>
      <c r="AA17" s="522"/>
      <c r="AB17" s="512"/>
      <c r="AC17" s="398">
        <v>12709</v>
      </c>
      <c r="AD17" s="399"/>
      <c r="AE17" s="399"/>
      <c r="AF17" s="399"/>
      <c r="AG17" s="425"/>
      <c r="AH17" s="398">
        <v>12328</v>
      </c>
      <c r="AI17" s="399"/>
      <c r="AJ17" s="399"/>
      <c r="AK17" s="399"/>
      <c r="AL17" s="400"/>
      <c r="AM17" s="368"/>
      <c r="AN17" s="369"/>
      <c r="AO17" s="369"/>
      <c r="AP17" s="369"/>
      <c r="AQ17" s="369"/>
      <c r="AR17" s="369"/>
      <c r="AS17" s="369"/>
      <c r="AT17" s="370"/>
      <c r="AU17" s="371"/>
      <c r="AV17" s="372"/>
      <c r="AW17" s="372"/>
      <c r="AX17" s="372"/>
      <c r="AY17" s="373" t="s">
        <v>240</v>
      </c>
      <c r="AZ17" s="374"/>
      <c r="BA17" s="374"/>
      <c r="BB17" s="374"/>
      <c r="BC17" s="374"/>
      <c r="BD17" s="374"/>
      <c r="BE17" s="374"/>
      <c r="BF17" s="374"/>
      <c r="BG17" s="374"/>
      <c r="BH17" s="374"/>
      <c r="BI17" s="374"/>
      <c r="BJ17" s="374"/>
      <c r="BK17" s="374"/>
      <c r="BL17" s="374"/>
      <c r="BM17" s="375"/>
      <c r="BN17" s="376">
        <v>7922816</v>
      </c>
      <c r="BO17" s="377"/>
      <c r="BP17" s="377"/>
      <c r="BQ17" s="377"/>
      <c r="BR17" s="377"/>
      <c r="BS17" s="377"/>
      <c r="BT17" s="377"/>
      <c r="BU17" s="378"/>
      <c r="BV17" s="376">
        <v>7855085</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241</v>
      </c>
      <c r="C18" s="448"/>
      <c r="D18" s="448"/>
      <c r="E18" s="449"/>
      <c r="F18" s="449"/>
      <c r="G18" s="449"/>
      <c r="H18" s="449"/>
      <c r="I18" s="449"/>
      <c r="J18" s="449"/>
      <c r="K18" s="449"/>
      <c r="L18" s="450">
        <v>125.63</v>
      </c>
      <c r="M18" s="450"/>
      <c r="N18" s="450"/>
      <c r="O18" s="450"/>
      <c r="P18" s="450"/>
      <c r="Q18" s="450"/>
      <c r="R18" s="451"/>
      <c r="S18" s="451"/>
      <c r="T18" s="451"/>
      <c r="U18" s="451"/>
      <c r="V18" s="452"/>
      <c r="W18" s="523"/>
      <c r="X18" s="524"/>
      <c r="Y18" s="524"/>
      <c r="Z18" s="524"/>
      <c r="AA18" s="524"/>
      <c r="AB18" s="515"/>
      <c r="AC18" s="453">
        <v>59.9</v>
      </c>
      <c r="AD18" s="454"/>
      <c r="AE18" s="454"/>
      <c r="AF18" s="454"/>
      <c r="AG18" s="455"/>
      <c r="AH18" s="453">
        <v>59.9</v>
      </c>
      <c r="AI18" s="454"/>
      <c r="AJ18" s="454"/>
      <c r="AK18" s="454"/>
      <c r="AL18" s="456"/>
      <c r="AM18" s="368"/>
      <c r="AN18" s="369"/>
      <c r="AO18" s="369"/>
      <c r="AP18" s="369"/>
      <c r="AQ18" s="369"/>
      <c r="AR18" s="369"/>
      <c r="AS18" s="369"/>
      <c r="AT18" s="370"/>
      <c r="AU18" s="371"/>
      <c r="AV18" s="372"/>
      <c r="AW18" s="372"/>
      <c r="AX18" s="372"/>
      <c r="AY18" s="373" t="s">
        <v>243</v>
      </c>
      <c r="AZ18" s="374"/>
      <c r="BA18" s="374"/>
      <c r="BB18" s="374"/>
      <c r="BC18" s="374"/>
      <c r="BD18" s="374"/>
      <c r="BE18" s="374"/>
      <c r="BF18" s="374"/>
      <c r="BG18" s="374"/>
      <c r="BH18" s="374"/>
      <c r="BI18" s="374"/>
      <c r="BJ18" s="374"/>
      <c r="BK18" s="374"/>
      <c r="BL18" s="374"/>
      <c r="BM18" s="375"/>
      <c r="BN18" s="376">
        <v>9954990</v>
      </c>
      <c r="BO18" s="377"/>
      <c r="BP18" s="377"/>
      <c r="BQ18" s="377"/>
      <c r="BR18" s="377"/>
      <c r="BS18" s="377"/>
      <c r="BT18" s="377"/>
      <c r="BU18" s="378"/>
      <c r="BV18" s="376">
        <v>10195747</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62</v>
      </c>
      <c r="C19" s="448"/>
      <c r="D19" s="448"/>
      <c r="E19" s="449"/>
      <c r="F19" s="449"/>
      <c r="G19" s="449"/>
      <c r="H19" s="449"/>
      <c r="I19" s="449"/>
      <c r="J19" s="449"/>
      <c r="K19" s="449"/>
      <c r="L19" s="457">
        <v>357</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245</v>
      </c>
      <c r="AZ19" s="374"/>
      <c r="BA19" s="374"/>
      <c r="BB19" s="374"/>
      <c r="BC19" s="374"/>
      <c r="BD19" s="374"/>
      <c r="BE19" s="374"/>
      <c r="BF19" s="374"/>
      <c r="BG19" s="374"/>
      <c r="BH19" s="374"/>
      <c r="BI19" s="374"/>
      <c r="BJ19" s="374"/>
      <c r="BK19" s="374"/>
      <c r="BL19" s="374"/>
      <c r="BM19" s="375"/>
      <c r="BN19" s="376">
        <v>14018419</v>
      </c>
      <c r="BO19" s="377"/>
      <c r="BP19" s="377"/>
      <c r="BQ19" s="377"/>
      <c r="BR19" s="377"/>
      <c r="BS19" s="377"/>
      <c r="BT19" s="377"/>
      <c r="BU19" s="378"/>
      <c r="BV19" s="376">
        <v>14801694</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248</v>
      </c>
      <c r="C20" s="448"/>
      <c r="D20" s="448"/>
      <c r="E20" s="449"/>
      <c r="F20" s="449"/>
      <c r="G20" s="449"/>
      <c r="H20" s="449"/>
      <c r="I20" s="449"/>
      <c r="J20" s="449"/>
      <c r="K20" s="449"/>
      <c r="L20" s="457">
        <v>15648</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237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250</v>
      </c>
      <c r="C22" s="568"/>
      <c r="D22" s="569"/>
      <c r="E22" s="517" t="s">
        <v>4</v>
      </c>
      <c r="F22" s="522"/>
      <c r="G22" s="522"/>
      <c r="H22" s="522"/>
      <c r="I22" s="522"/>
      <c r="J22" s="522"/>
      <c r="K22" s="512"/>
      <c r="L22" s="517" t="s">
        <v>252</v>
      </c>
      <c r="M22" s="522"/>
      <c r="N22" s="522"/>
      <c r="O22" s="522"/>
      <c r="P22" s="512"/>
      <c r="Q22" s="544" t="s">
        <v>253</v>
      </c>
      <c r="R22" s="545"/>
      <c r="S22" s="545"/>
      <c r="T22" s="545"/>
      <c r="U22" s="545"/>
      <c r="V22" s="546"/>
      <c r="W22" s="576" t="s">
        <v>255</v>
      </c>
      <c r="X22" s="568"/>
      <c r="Y22" s="569"/>
      <c r="Z22" s="517" t="s">
        <v>4</v>
      </c>
      <c r="AA22" s="522"/>
      <c r="AB22" s="522"/>
      <c r="AC22" s="522"/>
      <c r="AD22" s="522"/>
      <c r="AE22" s="522"/>
      <c r="AF22" s="522"/>
      <c r="AG22" s="512"/>
      <c r="AH22" s="550" t="s">
        <v>190</v>
      </c>
      <c r="AI22" s="522"/>
      <c r="AJ22" s="522"/>
      <c r="AK22" s="522"/>
      <c r="AL22" s="512"/>
      <c r="AM22" s="550" t="s">
        <v>256</v>
      </c>
      <c r="AN22" s="551"/>
      <c r="AO22" s="551"/>
      <c r="AP22" s="551"/>
      <c r="AQ22" s="551"/>
      <c r="AR22" s="552"/>
      <c r="AS22" s="544" t="s">
        <v>253</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257</v>
      </c>
      <c r="AZ23" s="357"/>
      <c r="BA23" s="357"/>
      <c r="BB23" s="357"/>
      <c r="BC23" s="357"/>
      <c r="BD23" s="357"/>
      <c r="BE23" s="357"/>
      <c r="BF23" s="357"/>
      <c r="BG23" s="357"/>
      <c r="BH23" s="357"/>
      <c r="BI23" s="357"/>
      <c r="BJ23" s="357"/>
      <c r="BK23" s="357"/>
      <c r="BL23" s="357"/>
      <c r="BM23" s="358"/>
      <c r="BN23" s="376">
        <v>15792316</v>
      </c>
      <c r="BO23" s="377"/>
      <c r="BP23" s="377"/>
      <c r="BQ23" s="377"/>
      <c r="BR23" s="377"/>
      <c r="BS23" s="377"/>
      <c r="BT23" s="377"/>
      <c r="BU23" s="378"/>
      <c r="BV23" s="376">
        <v>16438893</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260</v>
      </c>
      <c r="F24" s="369"/>
      <c r="G24" s="369"/>
      <c r="H24" s="369"/>
      <c r="I24" s="369"/>
      <c r="J24" s="369"/>
      <c r="K24" s="370"/>
      <c r="L24" s="398">
        <v>1</v>
      </c>
      <c r="M24" s="399"/>
      <c r="N24" s="399"/>
      <c r="O24" s="399"/>
      <c r="P24" s="425"/>
      <c r="Q24" s="398">
        <v>9000</v>
      </c>
      <c r="R24" s="399"/>
      <c r="S24" s="399"/>
      <c r="T24" s="399"/>
      <c r="U24" s="399"/>
      <c r="V24" s="425"/>
      <c r="W24" s="577"/>
      <c r="X24" s="571"/>
      <c r="Y24" s="572"/>
      <c r="Z24" s="397" t="s">
        <v>262</v>
      </c>
      <c r="AA24" s="369"/>
      <c r="AB24" s="369"/>
      <c r="AC24" s="369"/>
      <c r="AD24" s="369"/>
      <c r="AE24" s="369"/>
      <c r="AF24" s="369"/>
      <c r="AG24" s="370"/>
      <c r="AH24" s="398">
        <v>300</v>
      </c>
      <c r="AI24" s="399"/>
      <c r="AJ24" s="399"/>
      <c r="AK24" s="399"/>
      <c r="AL24" s="425"/>
      <c r="AM24" s="398">
        <v>902700</v>
      </c>
      <c r="AN24" s="399"/>
      <c r="AO24" s="399"/>
      <c r="AP24" s="399"/>
      <c r="AQ24" s="399"/>
      <c r="AR24" s="425"/>
      <c r="AS24" s="398">
        <v>3009</v>
      </c>
      <c r="AT24" s="399"/>
      <c r="AU24" s="399"/>
      <c r="AV24" s="399"/>
      <c r="AW24" s="399"/>
      <c r="AX24" s="400"/>
      <c r="AY24" s="471" t="s">
        <v>263</v>
      </c>
      <c r="AZ24" s="472"/>
      <c r="BA24" s="472"/>
      <c r="BB24" s="472"/>
      <c r="BC24" s="472"/>
      <c r="BD24" s="472"/>
      <c r="BE24" s="472"/>
      <c r="BF24" s="472"/>
      <c r="BG24" s="472"/>
      <c r="BH24" s="472"/>
      <c r="BI24" s="472"/>
      <c r="BJ24" s="472"/>
      <c r="BK24" s="472"/>
      <c r="BL24" s="472"/>
      <c r="BM24" s="473"/>
      <c r="BN24" s="376">
        <v>2233979</v>
      </c>
      <c r="BO24" s="377"/>
      <c r="BP24" s="377"/>
      <c r="BQ24" s="377"/>
      <c r="BR24" s="377"/>
      <c r="BS24" s="377"/>
      <c r="BT24" s="377"/>
      <c r="BU24" s="378"/>
      <c r="BV24" s="376">
        <v>2391680</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264</v>
      </c>
      <c r="F25" s="369"/>
      <c r="G25" s="369"/>
      <c r="H25" s="369"/>
      <c r="I25" s="369"/>
      <c r="J25" s="369"/>
      <c r="K25" s="370"/>
      <c r="L25" s="398">
        <v>1</v>
      </c>
      <c r="M25" s="399"/>
      <c r="N25" s="399"/>
      <c r="O25" s="399"/>
      <c r="P25" s="425"/>
      <c r="Q25" s="398">
        <v>7150</v>
      </c>
      <c r="R25" s="399"/>
      <c r="S25" s="399"/>
      <c r="T25" s="399"/>
      <c r="U25" s="399"/>
      <c r="V25" s="425"/>
      <c r="W25" s="577"/>
      <c r="X25" s="571"/>
      <c r="Y25" s="572"/>
      <c r="Z25" s="397" t="s">
        <v>267</v>
      </c>
      <c r="AA25" s="369"/>
      <c r="AB25" s="369"/>
      <c r="AC25" s="369"/>
      <c r="AD25" s="369"/>
      <c r="AE25" s="369"/>
      <c r="AF25" s="369"/>
      <c r="AG25" s="370"/>
      <c r="AH25" s="398" t="s">
        <v>205</v>
      </c>
      <c r="AI25" s="399"/>
      <c r="AJ25" s="399"/>
      <c r="AK25" s="399"/>
      <c r="AL25" s="425"/>
      <c r="AM25" s="398" t="s">
        <v>205</v>
      </c>
      <c r="AN25" s="399"/>
      <c r="AO25" s="399"/>
      <c r="AP25" s="399"/>
      <c r="AQ25" s="399"/>
      <c r="AR25" s="425"/>
      <c r="AS25" s="398" t="s">
        <v>205</v>
      </c>
      <c r="AT25" s="399"/>
      <c r="AU25" s="399"/>
      <c r="AV25" s="399"/>
      <c r="AW25" s="399"/>
      <c r="AX25" s="400"/>
      <c r="AY25" s="356" t="s">
        <v>40</v>
      </c>
      <c r="AZ25" s="357"/>
      <c r="BA25" s="357"/>
      <c r="BB25" s="357"/>
      <c r="BC25" s="357"/>
      <c r="BD25" s="357"/>
      <c r="BE25" s="357"/>
      <c r="BF25" s="357"/>
      <c r="BG25" s="357"/>
      <c r="BH25" s="357"/>
      <c r="BI25" s="357"/>
      <c r="BJ25" s="357"/>
      <c r="BK25" s="357"/>
      <c r="BL25" s="357"/>
      <c r="BM25" s="358"/>
      <c r="BN25" s="359">
        <v>1809333</v>
      </c>
      <c r="BO25" s="360"/>
      <c r="BP25" s="360"/>
      <c r="BQ25" s="360"/>
      <c r="BR25" s="360"/>
      <c r="BS25" s="360"/>
      <c r="BT25" s="360"/>
      <c r="BU25" s="361"/>
      <c r="BV25" s="359">
        <v>1239953</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268</v>
      </c>
      <c r="F26" s="369"/>
      <c r="G26" s="369"/>
      <c r="H26" s="369"/>
      <c r="I26" s="369"/>
      <c r="J26" s="369"/>
      <c r="K26" s="370"/>
      <c r="L26" s="398">
        <v>1</v>
      </c>
      <c r="M26" s="399"/>
      <c r="N26" s="399"/>
      <c r="O26" s="399"/>
      <c r="P26" s="425"/>
      <c r="Q26" s="398">
        <v>6500</v>
      </c>
      <c r="R26" s="399"/>
      <c r="S26" s="399"/>
      <c r="T26" s="399"/>
      <c r="U26" s="399"/>
      <c r="V26" s="425"/>
      <c r="W26" s="577"/>
      <c r="X26" s="571"/>
      <c r="Y26" s="572"/>
      <c r="Z26" s="397" t="s">
        <v>269</v>
      </c>
      <c r="AA26" s="477"/>
      <c r="AB26" s="477"/>
      <c r="AC26" s="477"/>
      <c r="AD26" s="477"/>
      <c r="AE26" s="477"/>
      <c r="AF26" s="477"/>
      <c r="AG26" s="478"/>
      <c r="AH26" s="398">
        <v>12</v>
      </c>
      <c r="AI26" s="399"/>
      <c r="AJ26" s="399"/>
      <c r="AK26" s="399"/>
      <c r="AL26" s="425"/>
      <c r="AM26" s="398">
        <v>33528</v>
      </c>
      <c r="AN26" s="399"/>
      <c r="AO26" s="399"/>
      <c r="AP26" s="399"/>
      <c r="AQ26" s="399"/>
      <c r="AR26" s="425"/>
      <c r="AS26" s="398">
        <v>2794</v>
      </c>
      <c r="AT26" s="399"/>
      <c r="AU26" s="399"/>
      <c r="AV26" s="399"/>
      <c r="AW26" s="399"/>
      <c r="AX26" s="400"/>
      <c r="AY26" s="379" t="s">
        <v>270</v>
      </c>
      <c r="AZ26" s="380"/>
      <c r="BA26" s="380"/>
      <c r="BB26" s="380"/>
      <c r="BC26" s="380"/>
      <c r="BD26" s="380"/>
      <c r="BE26" s="380"/>
      <c r="BF26" s="380"/>
      <c r="BG26" s="380"/>
      <c r="BH26" s="380"/>
      <c r="BI26" s="380"/>
      <c r="BJ26" s="380"/>
      <c r="BK26" s="380"/>
      <c r="BL26" s="380"/>
      <c r="BM26" s="381"/>
      <c r="BN26" s="376" t="s">
        <v>205</v>
      </c>
      <c r="BO26" s="377"/>
      <c r="BP26" s="377"/>
      <c r="BQ26" s="377"/>
      <c r="BR26" s="377"/>
      <c r="BS26" s="377"/>
      <c r="BT26" s="377"/>
      <c r="BU26" s="378"/>
      <c r="BV26" s="376" t="s">
        <v>205</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271</v>
      </c>
      <c r="F27" s="369"/>
      <c r="G27" s="369"/>
      <c r="H27" s="369"/>
      <c r="I27" s="369"/>
      <c r="J27" s="369"/>
      <c r="K27" s="370"/>
      <c r="L27" s="398">
        <v>1</v>
      </c>
      <c r="M27" s="399"/>
      <c r="N27" s="399"/>
      <c r="O27" s="399"/>
      <c r="P27" s="425"/>
      <c r="Q27" s="398">
        <v>4500</v>
      </c>
      <c r="R27" s="399"/>
      <c r="S27" s="399"/>
      <c r="T27" s="399"/>
      <c r="U27" s="399"/>
      <c r="V27" s="425"/>
      <c r="W27" s="577"/>
      <c r="X27" s="571"/>
      <c r="Y27" s="572"/>
      <c r="Z27" s="397" t="s">
        <v>272</v>
      </c>
      <c r="AA27" s="369"/>
      <c r="AB27" s="369"/>
      <c r="AC27" s="369"/>
      <c r="AD27" s="369"/>
      <c r="AE27" s="369"/>
      <c r="AF27" s="369"/>
      <c r="AG27" s="370"/>
      <c r="AH27" s="398">
        <v>4</v>
      </c>
      <c r="AI27" s="399"/>
      <c r="AJ27" s="399"/>
      <c r="AK27" s="399"/>
      <c r="AL27" s="425"/>
      <c r="AM27" s="398">
        <v>15136</v>
      </c>
      <c r="AN27" s="399"/>
      <c r="AO27" s="399"/>
      <c r="AP27" s="399"/>
      <c r="AQ27" s="399"/>
      <c r="AR27" s="425"/>
      <c r="AS27" s="398">
        <v>3784</v>
      </c>
      <c r="AT27" s="399"/>
      <c r="AU27" s="399"/>
      <c r="AV27" s="399"/>
      <c r="AW27" s="399"/>
      <c r="AX27" s="400"/>
      <c r="AY27" s="433" t="s">
        <v>275</v>
      </c>
      <c r="AZ27" s="434"/>
      <c r="BA27" s="434"/>
      <c r="BB27" s="434"/>
      <c r="BC27" s="434"/>
      <c r="BD27" s="434"/>
      <c r="BE27" s="434"/>
      <c r="BF27" s="434"/>
      <c r="BG27" s="434"/>
      <c r="BH27" s="434"/>
      <c r="BI27" s="434"/>
      <c r="BJ27" s="434"/>
      <c r="BK27" s="434"/>
      <c r="BL27" s="434"/>
      <c r="BM27" s="435"/>
      <c r="BN27" s="474">
        <v>507535</v>
      </c>
      <c r="BO27" s="475"/>
      <c r="BP27" s="475"/>
      <c r="BQ27" s="475"/>
      <c r="BR27" s="475"/>
      <c r="BS27" s="475"/>
      <c r="BT27" s="475"/>
      <c r="BU27" s="476"/>
      <c r="BV27" s="474">
        <v>507533</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277</v>
      </c>
      <c r="F28" s="369"/>
      <c r="G28" s="369"/>
      <c r="H28" s="369"/>
      <c r="I28" s="369"/>
      <c r="J28" s="369"/>
      <c r="K28" s="370"/>
      <c r="L28" s="398">
        <v>1</v>
      </c>
      <c r="M28" s="399"/>
      <c r="N28" s="399"/>
      <c r="O28" s="399"/>
      <c r="P28" s="425"/>
      <c r="Q28" s="398">
        <v>3650</v>
      </c>
      <c r="R28" s="399"/>
      <c r="S28" s="399"/>
      <c r="T28" s="399"/>
      <c r="U28" s="399"/>
      <c r="V28" s="425"/>
      <c r="W28" s="577"/>
      <c r="X28" s="571"/>
      <c r="Y28" s="572"/>
      <c r="Z28" s="397" t="s">
        <v>38</v>
      </c>
      <c r="AA28" s="369"/>
      <c r="AB28" s="369"/>
      <c r="AC28" s="369"/>
      <c r="AD28" s="369"/>
      <c r="AE28" s="369"/>
      <c r="AF28" s="369"/>
      <c r="AG28" s="370"/>
      <c r="AH28" s="398" t="s">
        <v>205</v>
      </c>
      <c r="AI28" s="399"/>
      <c r="AJ28" s="399"/>
      <c r="AK28" s="399"/>
      <c r="AL28" s="425"/>
      <c r="AM28" s="398" t="s">
        <v>205</v>
      </c>
      <c r="AN28" s="399"/>
      <c r="AO28" s="399"/>
      <c r="AP28" s="399"/>
      <c r="AQ28" s="399"/>
      <c r="AR28" s="425"/>
      <c r="AS28" s="398" t="s">
        <v>205</v>
      </c>
      <c r="AT28" s="399"/>
      <c r="AU28" s="399"/>
      <c r="AV28" s="399"/>
      <c r="AW28" s="399"/>
      <c r="AX28" s="400"/>
      <c r="AY28" s="558" t="s">
        <v>278</v>
      </c>
      <c r="AZ28" s="559"/>
      <c r="BA28" s="559"/>
      <c r="BB28" s="560"/>
      <c r="BC28" s="356" t="s">
        <v>101</v>
      </c>
      <c r="BD28" s="357"/>
      <c r="BE28" s="357"/>
      <c r="BF28" s="357"/>
      <c r="BG28" s="357"/>
      <c r="BH28" s="357"/>
      <c r="BI28" s="357"/>
      <c r="BJ28" s="357"/>
      <c r="BK28" s="357"/>
      <c r="BL28" s="357"/>
      <c r="BM28" s="358"/>
      <c r="BN28" s="359">
        <v>2173671</v>
      </c>
      <c r="BO28" s="360"/>
      <c r="BP28" s="360"/>
      <c r="BQ28" s="360"/>
      <c r="BR28" s="360"/>
      <c r="BS28" s="360"/>
      <c r="BT28" s="360"/>
      <c r="BU28" s="361"/>
      <c r="BV28" s="359">
        <v>2412053</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281</v>
      </c>
      <c r="F29" s="369"/>
      <c r="G29" s="369"/>
      <c r="H29" s="369"/>
      <c r="I29" s="369"/>
      <c r="J29" s="369"/>
      <c r="K29" s="370"/>
      <c r="L29" s="398">
        <v>16</v>
      </c>
      <c r="M29" s="399"/>
      <c r="N29" s="399"/>
      <c r="O29" s="399"/>
      <c r="P29" s="425"/>
      <c r="Q29" s="398">
        <v>3350</v>
      </c>
      <c r="R29" s="399"/>
      <c r="S29" s="399"/>
      <c r="T29" s="399"/>
      <c r="U29" s="399"/>
      <c r="V29" s="425"/>
      <c r="W29" s="578"/>
      <c r="X29" s="579"/>
      <c r="Y29" s="580"/>
      <c r="Z29" s="397" t="s">
        <v>283</v>
      </c>
      <c r="AA29" s="369"/>
      <c r="AB29" s="369"/>
      <c r="AC29" s="369"/>
      <c r="AD29" s="369"/>
      <c r="AE29" s="369"/>
      <c r="AF29" s="369"/>
      <c r="AG29" s="370"/>
      <c r="AH29" s="398">
        <v>304</v>
      </c>
      <c r="AI29" s="399"/>
      <c r="AJ29" s="399"/>
      <c r="AK29" s="399"/>
      <c r="AL29" s="425"/>
      <c r="AM29" s="398">
        <v>917836</v>
      </c>
      <c r="AN29" s="399"/>
      <c r="AO29" s="399"/>
      <c r="AP29" s="399"/>
      <c r="AQ29" s="399"/>
      <c r="AR29" s="425"/>
      <c r="AS29" s="398">
        <v>3019</v>
      </c>
      <c r="AT29" s="399"/>
      <c r="AU29" s="399"/>
      <c r="AV29" s="399"/>
      <c r="AW29" s="399"/>
      <c r="AX29" s="400"/>
      <c r="AY29" s="561"/>
      <c r="AZ29" s="562"/>
      <c r="BA29" s="562"/>
      <c r="BB29" s="563"/>
      <c r="BC29" s="373" t="s">
        <v>284</v>
      </c>
      <c r="BD29" s="374"/>
      <c r="BE29" s="374"/>
      <c r="BF29" s="374"/>
      <c r="BG29" s="374"/>
      <c r="BH29" s="374"/>
      <c r="BI29" s="374"/>
      <c r="BJ29" s="374"/>
      <c r="BK29" s="374"/>
      <c r="BL29" s="374"/>
      <c r="BM29" s="375"/>
      <c r="BN29" s="376">
        <v>1250244</v>
      </c>
      <c r="BO29" s="377"/>
      <c r="BP29" s="377"/>
      <c r="BQ29" s="377"/>
      <c r="BR29" s="377"/>
      <c r="BS29" s="377"/>
      <c r="BT29" s="377"/>
      <c r="BU29" s="378"/>
      <c r="BV29" s="376">
        <v>1243666</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286</v>
      </c>
      <c r="X30" s="483"/>
      <c r="Y30" s="483"/>
      <c r="Z30" s="483"/>
      <c r="AA30" s="483"/>
      <c r="AB30" s="483"/>
      <c r="AC30" s="483"/>
      <c r="AD30" s="483"/>
      <c r="AE30" s="483"/>
      <c r="AF30" s="483"/>
      <c r="AG30" s="484"/>
      <c r="AH30" s="453">
        <v>97.6</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64</v>
      </c>
      <c r="BD30" s="472"/>
      <c r="BE30" s="472"/>
      <c r="BF30" s="472"/>
      <c r="BG30" s="472"/>
      <c r="BH30" s="472"/>
      <c r="BI30" s="472"/>
      <c r="BJ30" s="472"/>
      <c r="BK30" s="472"/>
      <c r="BL30" s="472"/>
      <c r="BM30" s="473"/>
      <c r="BN30" s="474">
        <v>4017808</v>
      </c>
      <c r="BO30" s="475"/>
      <c r="BP30" s="475"/>
      <c r="BQ30" s="475"/>
      <c r="BR30" s="475"/>
      <c r="BS30" s="475"/>
      <c r="BT30" s="475"/>
      <c r="BU30" s="476"/>
      <c r="BV30" s="474">
        <v>3952791</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288</v>
      </c>
      <c r="AN32" s="8"/>
      <c r="AO32" s="8"/>
      <c r="AP32" s="8"/>
      <c r="AQ32" s="8"/>
      <c r="AR32" s="8"/>
      <c r="AS32" s="22"/>
      <c r="AT32" s="22"/>
      <c r="AU32" s="22"/>
      <c r="AV32" s="22"/>
      <c r="AW32" s="22"/>
      <c r="AX32" s="22"/>
      <c r="AY32" s="22"/>
      <c r="AZ32" s="22"/>
      <c r="BA32" s="22"/>
      <c r="BB32" s="8"/>
      <c r="BC32" s="22"/>
      <c r="BD32" s="8"/>
      <c r="BE32" s="22" t="s">
        <v>289</v>
      </c>
      <c r="BF32" s="8"/>
      <c r="BG32" s="8"/>
      <c r="BH32" s="8"/>
      <c r="BI32" s="8"/>
      <c r="BJ32" s="22"/>
      <c r="BK32" s="22"/>
      <c r="BL32" s="22"/>
      <c r="BM32" s="22"/>
      <c r="BN32" s="22"/>
      <c r="BO32" s="22"/>
      <c r="BP32" s="22"/>
      <c r="BQ32" s="22"/>
      <c r="BR32" s="8"/>
      <c r="BS32" s="8"/>
      <c r="BT32" s="8"/>
      <c r="BU32" s="8"/>
      <c r="BV32" s="8"/>
      <c r="BW32" s="8" t="s">
        <v>234</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120</v>
      </c>
      <c r="D33" s="485"/>
      <c r="E33" s="486" t="s">
        <v>291</v>
      </c>
      <c r="F33" s="486"/>
      <c r="G33" s="486"/>
      <c r="H33" s="486"/>
      <c r="I33" s="486"/>
      <c r="J33" s="486"/>
      <c r="K33" s="486"/>
      <c r="L33" s="486"/>
      <c r="M33" s="486"/>
      <c r="N33" s="486"/>
      <c r="O33" s="486"/>
      <c r="P33" s="486"/>
      <c r="Q33" s="486"/>
      <c r="R33" s="486"/>
      <c r="S33" s="486"/>
      <c r="T33" s="14"/>
      <c r="U33" s="485" t="s">
        <v>120</v>
      </c>
      <c r="V33" s="485"/>
      <c r="W33" s="486" t="s">
        <v>291</v>
      </c>
      <c r="X33" s="486"/>
      <c r="Y33" s="486"/>
      <c r="Z33" s="486"/>
      <c r="AA33" s="486"/>
      <c r="AB33" s="486"/>
      <c r="AC33" s="486"/>
      <c r="AD33" s="486"/>
      <c r="AE33" s="486"/>
      <c r="AF33" s="486"/>
      <c r="AG33" s="486"/>
      <c r="AH33" s="486"/>
      <c r="AI33" s="486"/>
      <c r="AJ33" s="486"/>
      <c r="AK33" s="486"/>
      <c r="AL33" s="14"/>
      <c r="AM33" s="485" t="s">
        <v>120</v>
      </c>
      <c r="AN33" s="485"/>
      <c r="AO33" s="486" t="s">
        <v>291</v>
      </c>
      <c r="AP33" s="486"/>
      <c r="AQ33" s="486"/>
      <c r="AR33" s="486"/>
      <c r="AS33" s="486"/>
      <c r="AT33" s="486"/>
      <c r="AU33" s="486"/>
      <c r="AV33" s="486"/>
      <c r="AW33" s="486"/>
      <c r="AX33" s="486"/>
      <c r="AY33" s="486"/>
      <c r="AZ33" s="486"/>
      <c r="BA33" s="486"/>
      <c r="BB33" s="486"/>
      <c r="BC33" s="486"/>
      <c r="BD33" s="10"/>
      <c r="BE33" s="486" t="s">
        <v>292</v>
      </c>
      <c r="BF33" s="486"/>
      <c r="BG33" s="486" t="s">
        <v>170</v>
      </c>
      <c r="BH33" s="486"/>
      <c r="BI33" s="486"/>
      <c r="BJ33" s="486"/>
      <c r="BK33" s="486"/>
      <c r="BL33" s="486"/>
      <c r="BM33" s="486"/>
      <c r="BN33" s="486"/>
      <c r="BO33" s="486"/>
      <c r="BP33" s="486"/>
      <c r="BQ33" s="486"/>
      <c r="BR33" s="486"/>
      <c r="BS33" s="486"/>
      <c r="BT33" s="486"/>
      <c r="BU33" s="486"/>
      <c r="BV33" s="10"/>
      <c r="BW33" s="485" t="s">
        <v>292</v>
      </c>
      <c r="BX33" s="485"/>
      <c r="BY33" s="486" t="s">
        <v>109</v>
      </c>
      <c r="BZ33" s="486"/>
      <c r="CA33" s="486"/>
      <c r="CB33" s="486"/>
      <c r="CC33" s="486"/>
      <c r="CD33" s="486"/>
      <c r="CE33" s="486"/>
      <c r="CF33" s="486"/>
      <c r="CG33" s="486"/>
      <c r="CH33" s="486"/>
      <c r="CI33" s="486"/>
      <c r="CJ33" s="486"/>
      <c r="CK33" s="486"/>
      <c r="CL33" s="486"/>
      <c r="CM33" s="486"/>
      <c r="CN33" s="14"/>
      <c r="CO33" s="485" t="s">
        <v>120</v>
      </c>
      <c r="CP33" s="485"/>
      <c r="CQ33" s="486" t="s">
        <v>294</v>
      </c>
      <c r="CR33" s="486"/>
      <c r="CS33" s="486"/>
      <c r="CT33" s="486"/>
      <c r="CU33" s="486"/>
      <c r="CV33" s="486"/>
      <c r="CW33" s="486"/>
      <c r="CX33" s="486"/>
      <c r="CY33" s="486"/>
      <c r="CZ33" s="486"/>
      <c r="DA33" s="486"/>
      <c r="DB33" s="486"/>
      <c r="DC33" s="486"/>
      <c r="DD33" s="486"/>
      <c r="DE33" s="486"/>
      <c r="DF33" s="14"/>
      <c r="DG33" s="487" t="s">
        <v>79</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3</v>
      </c>
      <c r="V34" s="488"/>
      <c r="W34" s="489" t="str">
        <f>IF('各会計、関係団体の財政状況及び健全化判断比率'!B28="","",'各会計、関係団体の財政状況及び健全化判断比率'!B28)</f>
        <v>国民健康保険特別会計</v>
      </c>
      <c r="X34" s="489"/>
      <c r="Y34" s="489"/>
      <c r="Z34" s="489"/>
      <c r="AA34" s="489"/>
      <c r="AB34" s="489"/>
      <c r="AC34" s="489"/>
      <c r="AD34" s="489"/>
      <c r="AE34" s="489"/>
      <c r="AF34" s="489"/>
      <c r="AG34" s="489"/>
      <c r="AH34" s="489"/>
      <c r="AI34" s="489"/>
      <c r="AJ34" s="489"/>
      <c r="AK34" s="489"/>
      <c r="AL34" s="9"/>
      <c r="AM34" s="488">
        <f>IF(AO34="","",MAX(C34:D43,U34:V43)+1)</f>
        <v>6</v>
      </c>
      <c r="AN34" s="488"/>
      <c r="AO34" s="489" t="str">
        <f>IF('各会計、関係団体の財政状況及び健全化判断比率'!B31="","",'各会計、関係団体の財政状況及び健全化判断比率'!B31)</f>
        <v>水道事業会計</v>
      </c>
      <c r="AP34" s="489"/>
      <c r="AQ34" s="489"/>
      <c r="AR34" s="489"/>
      <c r="AS34" s="489"/>
      <c r="AT34" s="489"/>
      <c r="AU34" s="489"/>
      <c r="AV34" s="489"/>
      <c r="AW34" s="489"/>
      <c r="AX34" s="489"/>
      <c r="AY34" s="489"/>
      <c r="AZ34" s="489"/>
      <c r="BA34" s="489"/>
      <c r="BB34" s="489"/>
      <c r="BC34" s="489"/>
      <c r="BD34" s="9"/>
      <c r="BE34" s="488" t="str">
        <f>IF(BG34="","",MAX(C34:D43,U34:V43,AM34:AN43)+1)</f>
        <v/>
      </c>
      <c r="BF34" s="488"/>
      <c r="BG34" s="489"/>
      <c r="BH34" s="489"/>
      <c r="BI34" s="489"/>
      <c r="BJ34" s="489"/>
      <c r="BK34" s="489"/>
      <c r="BL34" s="489"/>
      <c r="BM34" s="489"/>
      <c r="BN34" s="489"/>
      <c r="BO34" s="489"/>
      <c r="BP34" s="489"/>
      <c r="BQ34" s="489"/>
      <c r="BR34" s="489"/>
      <c r="BS34" s="489"/>
      <c r="BT34" s="489"/>
      <c r="BU34" s="489"/>
      <c r="BV34" s="9"/>
      <c r="BW34" s="488">
        <f>IF(BY34="","",MAX(C34:D43,U34:V43,AM34:AN43,BE34:BF43)+1)</f>
        <v>8</v>
      </c>
      <c r="BX34" s="488"/>
      <c r="BY34" s="489" t="str">
        <f>IF('各会計、関係団体の財政状況及び健全化判断比率'!B68="","",'各会計、関係団体の財政状況及び健全化判断比率'!B68)</f>
        <v>塩谷広域行政組合　一般会計</v>
      </c>
      <c r="BZ34" s="489"/>
      <c r="CA34" s="489"/>
      <c r="CB34" s="489"/>
      <c r="CC34" s="489"/>
      <c r="CD34" s="489"/>
      <c r="CE34" s="489"/>
      <c r="CF34" s="489"/>
      <c r="CG34" s="489"/>
      <c r="CH34" s="489"/>
      <c r="CI34" s="489"/>
      <c r="CJ34" s="489"/>
      <c r="CK34" s="489"/>
      <c r="CL34" s="489"/>
      <c r="CM34" s="489"/>
      <c r="CN34" s="9"/>
      <c r="CO34" s="488">
        <f>IF(CQ34="","",MAX(C34:D43,U34:V43,AM34:AN43,BE34:BF43,BW34:BX43)+1)</f>
        <v>14</v>
      </c>
      <c r="CP34" s="488"/>
      <c r="CQ34" s="489" t="str">
        <f>IF('各会計、関係団体の財政状況及び健全化判断比率'!BS7="","",'各会計、関係団体の財政状況及び健全化判断比率'!BS7)</f>
        <v>さくら市観光施設管理協会</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氏家都市計画事業上阿久津台地土地区画整理事業特別会計</v>
      </c>
      <c r="F35" s="489"/>
      <c r="G35" s="489"/>
      <c r="H35" s="489"/>
      <c r="I35" s="489"/>
      <c r="J35" s="489"/>
      <c r="K35" s="489"/>
      <c r="L35" s="489"/>
      <c r="M35" s="489"/>
      <c r="N35" s="489"/>
      <c r="O35" s="489"/>
      <c r="P35" s="489"/>
      <c r="Q35" s="489"/>
      <c r="R35" s="489"/>
      <c r="S35" s="489"/>
      <c r="T35" s="9"/>
      <c r="U35" s="488">
        <f t="shared" ref="U35:U43" si="1">IF(W35="","",U34+1)</f>
        <v>4</v>
      </c>
      <c r="V35" s="488"/>
      <c r="W35" s="489" t="str">
        <f>IF('各会計、関係団体の財政状況及び健全化判断比率'!B29="","",'各会計、関係団体の財政状況及び健全化判断比率'!B29)</f>
        <v>介護保険特別会計</v>
      </c>
      <c r="X35" s="489"/>
      <c r="Y35" s="489"/>
      <c r="Z35" s="489"/>
      <c r="AA35" s="489"/>
      <c r="AB35" s="489"/>
      <c r="AC35" s="489"/>
      <c r="AD35" s="489"/>
      <c r="AE35" s="489"/>
      <c r="AF35" s="489"/>
      <c r="AG35" s="489"/>
      <c r="AH35" s="489"/>
      <c r="AI35" s="489"/>
      <c r="AJ35" s="489"/>
      <c r="AK35" s="489"/>
      <c r="AL35" s="9"/>
      <c r="AM35" s="488">
        <f t="shared" ref="AM35:AM43" si="2">IF(AO35="","",AM34+1)</f>
        <v>7</v>
      </c>
      <c r="AN35" s="488"/>
      <c r="AO35" s="489" t="str">
        <f>IF('各会計、関係団体の財政状況及び健全化判断比率'!B32="","",'各会計、関係団体の財政状況及び健全化判断比率'!B32)</f>
        <v>下水道事業会計</v>
      </c>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9</v>
      </c>
      <c r="BX35" s="488"/>
      <c r="BY35" s="489" t="str">
        <f>IF('各会計、関係団体の財政状況及び健全化判断比率'!B69="","",'各会計、関係団体の財政状況及び健全化判断比率'!B69)</f>
        <v>塩谷広域行政組合　塩谷地方ふるさと市町村圏基金特別会計</v>
      </c>
      <c r="BZ35" s="489"/>
      <c r="CA35" s="489"/>
      <c r="CB35" s="489"/>
      <c r="CC35" s="489"/>
      <c r="CD35" s="489"/>
      <c r="CE35" s="489"/>
      <c r="CF35" s="489"/>
      <c r="CG35" s="489"/>
      <c r="CH35" s="489"/>
      <c r="CI35" s="489"/>
      <c r="CJ35" s="489"/>
      <c r="CK35" s="489"/>
      <c r="CL35" s="489"/>
      <c r="CM35" s="489"/>
      <c r="CN35" s="9"/>
      <c r="CO35" s="488">
        <f t="shared" ref="CO35:CO43" si="5">IF(CQ35="","",CO34+1)</f>
        <v>15</v>
      </c>
      <c r="CP35" s="488"/>
      <c r="CQ35" s="489" t="str">
        <f>IF('各会計、関係団体の財政状況及び健全化判断比率'!BS8="","",'各会計、関係団体の財政状況及び健全化判断比率'!BS8)</f>
        <v>道の駅きつれがわ</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5</v>
      </c>
      <c r="V36" s="488"/>
      <c r="W36" s="489" t="str">
        <f>IF('各会計、関係団体の財政状況及び健全化判断比率'!B30="","",'各会計、関係団体の財政状況及び健全化判断比率'!B30)</f>
        <v>後期高齢者医療特別会計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10</v>
      </c>
      <c r="BX36" s="488"/>
      <c r="BY36" s="489" t="str">
        <f>IF('各会計、関係団体の財政状況及び健全化判断比率'!B70="","",'各会計、関係団体の財政状況及び健全化判断比率'!B70)</f>
        <v>栃木県市町村総合事務組合　一般会計</v>
      </c>
      <c r="BZ36" s="489"/>
      <c r="CA36" s="489"/>
      <c r="CB36" s="489"/>
      <c r="CC36" s="489"/>
      <c r="CD36" s="489"/>
      <c r="CE36" s="489"/>
      <c r="CF36" s="489"/>
      <c r="CG36" s="489"/>
      <c r="CH36" s="489"/>
      <c r="CI36" s="489"/>
      <c r="CJ36" s="489"/>
      <c r="CK36" s="489"/>
      <c r="CL36" s="489"/>
      <c r="CM36" s="489"/>
      <c r="CN36" s="9"/>
      <c r="CO36" s="488" t="str">
        <f t="shared" si="5"/>
        <v/>
      </c>
      <c r="CP36" s="488"/>
      <c r="CQ36" s="489" t="str">
        <f>IF('各会計、関係団体の財政状況及び健全化判断比率'!BS9="","",'各会計、関係団体の財政状況及び健全化判断比率'!BS9)</f>
        <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11</v>
      </c>
      <c r="BX37" s="488"/>
      <c r="BY37" s="489" t="str">
        <f>IF('各会計、関係団体の財政状況及び健全化判断比率'!B71="","",'各会計、関係団体の財政状況及び健全化判断比率'!B71)</f>
        <v>栃木県市町村総合事務組合　特別会計</v>
      </c>
      <c r="BZ37" s="489"/>
      <c r="CA37" s="489"/>
      <c r="CB37" s="489"/>
      <c r="CC37" s="489"/>
      <c r="CD37" s="489"/>
      <c r="CE37" s="489"/>
      <c r="CF37" s="489"/>
      <c r="CG37" s="489"/>
      <c r="CH37" s="489"/>
      <c r="CI37" s="489"/>
      <c r="CJ37" s="489"/>
      <c r="CK37" s="489"/>
      <c r="CL37" s="489"/>
      <c r="CM37" s="489"/>
      <c r="CN37" s="9"/>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12</v>
      </c>
      <c r="BX38" s="488"/>
      <c r="BY38" s="489" t="str">
        <f>IF('各会計、関係団体の財政状況及び健全化判断比率'!B72="","",'各会計、関係団体の財政状況及び健全化判断比率'!B72)</f>
        <v>栃木県後期高齢者医療広域連合　一般会計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13</v>
      </c>
      <c r="BX39" s="488"/>
      <c r="BY39" s="489" t="str">
        <f>IF('各会計、関係団体の財政状況及び健全化判断比率'!B73="","",'各会計、関係団体の財政状況及び健全化判断比率'!B73)</f>
        <v>栃木県後期高齢者医療広域連合　特別会計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t="str">
        <f t="shared" si="4"/>
        <v/>
      </c>
      <c r="BX40" s="488"/>
      <c r="BY40" s="489" t="str">
        <f>IF('各会計、関係団体の財政状況及び健全化判断比率'!B74="","",'各会計、関係団体の財政状況及び健全化判断比率'!B74)</f>
        <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t="str">
        <f t="shared" si="4"/>
        <v/>
      </c>
      <c r="BX41" s="488"/>
      <c r="BY41" s="489" t="str">
        <f>IF('各会計、関係団体の財政状況及び健全化判断比率'!B75="","",'各会計、関係団体の財政状況及び健全化判断比率'!B75)</f>
        <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t="str">
        <f t="shared" si="4"/>
        <v/>
      </c>
      <c r="BX42" s="488"/>
      <c r="BY42" s="489" t="str">
        <f>IF('各会計、関係団体の財政状況及び健全化判断比率'!B76="","",'各会計、関係団体の財政状況及び健全化判断比率'!B76)</f>
        <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296</v>
      </c>
    </row>
    <row r="47" spans="1:113" x14ac:dyDescent="0.15">
      <c r="E47" s="1" t="s">
        <v>298</v>
      </c>
    </row>
    <row r="48" spans="1:113" x14ac:dyDescent="0.15">
      <c r="E48" s="1" t="s">
        <v>300</v>
      </c>
    </row>
    <row r="49" spans="5:5" x14ac:dyDescent="0.15">
      <c r="E49" s="1" t="s">
        <v>302</v>
      </c>
    </row>
    <row r="50" spans="5:5" x14ac:dyDescent="0.15">
      <c r="E50" s="1" t="s">
        <v>202</v>
      </c>
    </row>
    <row r="51" spans="5:5" x14ac:dyDescent="0.15">
      <c r="E51" s="1" t="s">
        <v>304</v>
      </c>
    </row>
    <row r="52" spans="5:5" x14ac:dyDescent="0.15">
      <c r="E52" s="1" t="s">
        <v>306</v>
      </c>
    </row>
    <row r="53" spans="5:5" x14ac:dyDescent="0.15"/>
    <row r="54" spans="5:5" x14ac:dyDescent="0.15"/>
    <row r="55" spans="5:5" x14ac:dyDescent="0.15"/>
    <row r="56" spans="5:5" x14ac:dyDescent="0.15"/>
  </sheetData>
  <sheetProtection algorithmName="SHA-512" hashValue="m9XuxhAmhm+X7H9xRAL6gjf4PnP+M4TpCfze4IUGytaBVPfoMHubXBc/FK64WBcfpqjHIUvX6pjLsHBJ4EUQjw==" saltValue="DEAcRNbCqz67yOwBgspXH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0" zoomScaleNormal="5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15</v>
      </c>
      <c r="F33" s="213" t="s">
        <v>528</v>
      </c>
      <c r="G33" s="218" t="s">
        <v>529</v>
      </c>
      <c r="H33" s="218" t="s">
        <v>450</v>
      </c>
      <c r="I33" s="218" t="s">
        <v>530</v>
      </c>
      <c r="J33" s="222" t="s">
        <v>531</v>
      </c>
      <c r="K33" s="203"/>
      <c r="L33" s="203"/>
      <c r="M33" s="203"/>
      <c r="N33" s="203"/>
      <c r="O33" s="203"/>
      <c r="P33" s="203"/>
    </row>
    <row r="34" spans="1:16" ht="39" customHeight="1" x14ac:dyDescent="0.15">
      <c r="A34" s="203"/>
      <c r="B34" s="205"/>
      <c r="C34" s="1062" t="s">
        <v>465</v>
      </c>
      <c r="D34" s="1062"/>
      <c r="E34" s="1063"/>
      <c r="F34" s="214">
        <v>17.13</v>
      </c>
      <c r="G34" s="219">
        <v>18.63</v>
      </c>
      <c r="H34" s="219">
        <v>18.41</v>
      </c>
      <c r="I34" s="219">
        <v>17.07</v>
      </c>
      <c r="J34" s="223">
        <v>17.559999999999999</v>
      </c>
      <c r="K34" s="203"/>
      <c r="L34" s="203"/>
      <c r="M34" s="203"/>
      <c r="N34" s="203"/>
      <c r="O34" s="203"/>
      <c r="P34" s="203"/>
    </row>
    <row r="35" spans="1:16" ht="39" customHeight="1" x14ac:dyDescent="0.15">
      <c r="A35" s="203"/>
      <c r="B35" s="206"/>
      <c r="C35" s="1064" t="s">
        <v>455</v>
      </c>
      <c r="D35" s="1064"/>
      <c r="E35" s="1065"/>
      <c r="F35" s="215">
        <v>13.24</v>
      </c>
      <c r="G35" s="220">
        <v>13.85</v>
      </c>
      <c r="H35" s="220">
        <v>14.29</v>
      </c>
      <c r="I35" s="220">
        <v>11.48</v>
      </c>
      <c r="J35" s="224">
        <v>10.17</v>
      </c>
      <c r="K35" s="203"/>
      <c r="L35" s="203"/>
      <c r="M35" s="203"/>
      <c r="N35" s="203"/>
      <c r="O35" s="203"/>
      <c r="P35" s="203"/>
    </row>
    <row r="36" spans="1:16" ht="39" customHeight="1" x14ac:dyDescent="0.15">
      <c r="A36" s="203"/>
      <c r="B36" s="206"/>
      <c r="C36" s="1064" t="s">
        <v>239</v>
      </c>
      <c r="D36" s="1064"/>
      <c r="E36" s="1065"/>
      <c r="F36" s="215">
        <v>2</v>
      </c>
      <c r="G36" s="220">
        <v>3.87</v>
      </c>
      <c r="H36" s="220">
        <v>4.49</v>
      </c>
      <c r="I36" s="220">
        <v>2.44</v>
      </c>
      <c r="J36" s="224">
        <v>1.96</v>
      </c>
      <c r="K36" s="203"/>
      <c r="L36" s="203"/>
      <c r="M36" s="203"/>
      <c r="N36" s="203"/>
      <c r="O36" s="203"/>
      <c r="P36" s="203"/>
    </row>
    <row r="37" spans="1:16" ht="39" customHeight="1" x14ac:dyDescent="0.15">
      <c r="A37" s="203"/>
      <c r="B37" s="206"/>
      <c r="C37" s="1064" t="s">
        <v>360</v>
      </c>
      <c r="D37" s="1064"/>
      <c r="E37" s="1065"/>
      <c r="F37" s="215" t="s">
        <v>205</v>
      </c>
      <c r="G37" s="220" t="s">
        <v>205</v>
      </c>
      <c r="H37" s="220" t="s">
        <v>205</v>
      </c>
      <c r="I37" s="220" t="s">
        <v>205</v>
      </c>
      <c r="J37" s="224">
        <v>0.97</v>
      </c>
      <c r="K37" s="203"/>
      <c r="L37" s="203"/>
      <c r="M37" s="203"/>
      <c r="N37" s="203"/>
      <c r="O37" s="203"/>
      <c r="P37" s="203"/>
    </row>
    <row r="38" spans="1:16" ht="39" customHeight="1" x14ac:dyDescent="0.15">
      <c r="A38" s="203"/>
      <c r="B38" s="206"/>
      <c r="C38" s="1064" t="s">
        <v>26</v>
      </c>
      <c r="D38" s="1064"/>
      <c r="E38" s="1065"/>
      <c r="F38" s="215">
        <v>1.19</v>
      </c>
      <c r="G38" s="220">
        <v>1.02</v>
      </c>
      <c r="H38" s="220">
        <v>1.89</v>
      </c>
      <c r="I38" s="220">
        <v>0.84</v>
      </c>
      <c r="J38" s="224">
        <v>0.17</v>
      </c>
      <c r="K38" s="203"/>
      <c r="L38" s="203"/>
      <c r="M38" s="203"/>
      <c r="N38" s="203"/>
      <c r="O38" s="203"/>
      <c r="P38" s="203"/>
    </row>
    <row r="39" spans="1:16" ht="39" customHeight="1" x14ac:dyDescent="0.15">
      <c r="A39" s="203"/>
      <c r="B39" s="206"/>
      <c r="C39" s="1064" t="s">
        <v>457</v>
      </c>
      <c r="D39" s="1064"/>
      <c r="E39" s="1065"/>
      <c r="F39" s="215">
        <v>0.72</v>
      </c>
      <c r="G39" s="220">
        <v>0.28999999999999998</v>
      </c>
      <c r="H39" s="220">
        <v>0.47</v>
      </c>
      <c r="I39" s="220">
        <v>0.49</v>
      </c>
      <c r="J39" s="224">
        <v>0.1</v>
      </c>
      <c r="K39" s="203"/>
      <c r="L39" s="203"/>
      <c r="M39" s="203"/>
      <c r="N39" s="203"/>
      <c r="O39" s="203"/>
      <c r="P39" s="203"/>
    </row>
    <row r="40" spans="1:16" ht="39" customHeight="1" x14ac:dyDescent="0.15">
      <c r="A40" s="203"/>
      <c r="B40" s="206"/>
      <c r="C40" s="1064" t="s">
        <v>233</v>
      </c>
      <c r="D40" s="1064"/>
      <c r="E40" s="1065"/>
      <c r="F40" s="215">
        <v>0.04</v>
      </c>
      <c r="G40" s="220">
        <v>0.06</v>
      </c>
      <c r="H40" s="220">
        <v>0.03</v>
      </c>
      <c r="I40" s="220">
        <v>0.02</v>
      </c>
      <c r="J40" s="224">
        <v>0.03</v>
      </c>
      <c r="K40" s="203"/>
      <c r="L40" s="203"/>
      <c r="M40" s="203"/>
      <c r="N40" s="203"/>
      <c r="O40" s="203"/>
      <c r="P40" s="203"/>
    </row>
    <row r="41" spans="1:16" ht="39" customHeight="1" x14ac:dyDescent="0.15">
      <c r="A41" s="203"/>
      <c r="B41" s="206"/>
      <c r="C41" s="1064"/>
      <c r="D41" s="1064"/>
      <c r="E41" s="1065"/>
      <c r="F41" s="215"/>
      <c r="G41" s="220"/>
      <c r="H41" s="220"/>
      <c r="I41" s="220"/>
      <c r="J41" s="224"/>
      <c r="K41" s="203"/>
      <c r="L41" s="203"/>
      <c r="M41" s="203"/>
      <c r="N41" s="203"/>
      <c r="O41" s="203"/>
      <c r="P41" s="203"/>
    </row>
    <row r="42" spans="1:16" ht="39" customHeight="1" x14ac:dyDescent="0.15">
      <c r="A42" s="203"/>
      <c r="B42" s="207"/>
      <c r="C42" s="1064" t="s">
        <v>534</v>
      </c>
      <c r="D42" s="1064"/>
      <c r="E42" s="1065"/>
      <c r="F42" s="215" t="s">
        <v>205</v>
      </c>
      <c r="G42" s="220" t="s">
        <v>205</v>
      </c>
      <c r="H42" s="220" t="s">
        <v>205</v>
      </c>
      <c r="I42" s="220" t="s">
        <v>205</v>
      </c>
      <c r="J42" s="224" t="s">
        <v>205</v>
      </c>
      <c r="K42" s="203"/>
      <c r="L42" s="203"/>
      <c r="M42" s="203"/>
      <c r="N42" s="203"/>
      <c r="O42" s="203"/>
      <c r="P42" s="203"/>
    </row>
    <row r="43" spans="1:16" ht="39" customHeight="1" x14ac:dyDescent="0.15">
      <c r="A43" s="203"/>
      <c r="B43" s="208"/>
      <c r="C43" s="1066" t="s">
        <v>491</v>
      </c>
      <c r="D43" s="1066"/>
      <c r="E43" s="1067"/>
      <c r="F43" s="216">
        <v>0.87</v>
      </c>
      <c r="G43" s="221">
        <v>1.1000000000000001</v>
      </c>
      <c r="H43" s="221">
        <v>1.32</v>
      </c>
      <c r="I43" s="221">
        <v>0.27</v>
      </c>
      <c r="J43" s="225" t="s">
        <v>205</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YlewFC5Ly+Kgf687Cd6sdTa7bJO7r/c6Z3GTC0pkYUyJTd29xzCKlMQyfVyzm/sl3CUfKJksCNKodDvcXxyTnA==" saltValue="j03UA1RnVPNT6S6069Esi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7" zoomScale="50" zoomScaleNormal="50" zoomScaleSheetLayoutView="55" workbookViewId="0">
      <selection activeCell="R55" sqref="R55"/>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23</v>
      </c>
      <c r="C44" s="232"/>
      <c r="D44" s="232"/>
      <c r="E44" s="240"/>
      <c r="F44" s="240"/>
      <c r="G44" s="240"/>
      <c r="H44" s="240"/>
      <c r="I44" s="240"/>
      <c r="J44" s="243" t="s">
        <v>15</v>
      </c>
      <c r="K44" s="245" t="s">
        <v>528</v>
      </c>
      <c r="L44" s="253" t="s">
        <v>529</v>
      </c>
      <c r="M44" s="253" t="s">
        <v>450</v>
      </c>
      <c r="N44" s="253" t="s">
        <v>530</v>
      </c>
      <c r="O44" s="261" t="s">
        <v>531</v>
      </c>
      <c r="P44" s="103"/>
      <c r="Q44" s="103"/>
      <c r="R44" s="103"/>
      <c r="S44" s="103"/>
      <c r="T44" s="103"/>
      <c r="U44" s="103"/>
    </row>
    <row r="45" spans="1:21" ht="30.75" customHeight="1" x14ac:dyDescent="0.15">
      <c r="A45" s="103"/>
      <c r="B45" s="1088" t="s">
        <v>27</v>
      </c>
      <c r="C45" s="1089"/>
      <c r="D45" s="235"/>
      <c r="E45" s="1068" t="s">
        <v>24</v>
      </c>
      <c r="F45" s="1068"/>
      <c r="G45" s="1068"/>
      <c r="H45" s="1068"/>
      <c r="I45" s="1068"/>
      <c r="J45" s="1069"/>
      <c r="K45" s="246">
        <v>1753</v>
      </c>
      <c r="L45" s="254">
        <v>1734</v>
      </c>
      <c r="M45" s="254">
        <v>1838</v>
      </c>
      <c r="N45" s="254">
        <v>1927</v>
      </c>
      <c r="O45" s="262">
        <v>1951</v>
      </c>
      <c r="P45" s="103"/>
      <c r="Q45" s="103"/>
      <c r="R45" s="103"/>
      <c r="S45" s="103"/>
      <c r="T45" s="103"/>
      <c r="U45" s="103"/>
    </row>
    <row r="46" spans="1:21" ht="30.75" customHeight="1" x14ac:dyDescent="0.15">
      <c r="A46" s="103"/>
      <c r="B46" s="1090"/>
      <c r="C46" s="1091"/>
      <c r="D46" s="236"/>
      <c r="E46" s="1070" t="s">
        <v>29</v>
      </c>
      <c r="F46" s="1070"/>
      <c r="G46" s="1070"/>
      <c r="H46" s="1070"/>
      <c r="I46" s="1070"/>
      <c r="J46" s="1071"/>
      <c r="K46" s="247" t="s">
        <v>205</v>
      </c>
      <c r="L46" s="255" t="s">
        <v>205</v>
      </c>
      <c r="M46" s="255" t="s">
        <v>205</v>
      </c>
      <c r="N46" s="255" t="s">
        <v>205</v>
      </c>
      <c r="O46" s="263" t="s">
        <v>205</v>
      </c>
      <c r="P46" s="103"/>
      <c r="Q46" s="103"/>
      <c r="R46" s="103"/>
      <c r="S46" s="103"/>
      <c r="T46" s="103"/>
      <c r="U46" s="103"/>
    </row>
    <row r="47" spans="1:21" ht="30.75" customHeight="1" x14ac:dyDescent="0.15">
      <c r="A47" s="103"/>
      <c r="B47" s="1090"/>
      <c r="C47" s="1091"/>
      <c r="D47" s="236"/>
      <c r="E47" s="1070" t="s">
        <v>34</v>
      </c>
      <c r="F47" s="1070"/>
      <c r="G47" s="1070"/>
      <c r="H47" s="1070"/>
      <c r="I47" s="1070"/>
      <c r="J47" s="1071"/>
      <c r="K47" s="247" t="s">
        <v>205</v>
      </c>
      <c r="L47" s="255" t="s">
        <v>205</v>
      </c>
      <c r="M47" s="255" t="s">
        <v>205</v>
      </c>
      <c r="N47" s="255" t="s">
        <v>205</v>
      </c>
      <c r="O47" s="263" t="s">
        <v>205</v>
      </c>
      <c r="P47" s="103"/>
      <c r="Q47" s="103"/>
      <c r="R47" s="103"/>
      <c r="S47" s="103"/>
      <c r="T47" s="103"/>
      <c r="U47" s="103"/>
    </row>
    <row r="48" spans="1:21" ht="30.75" customHeight="1" x14ac:dyDescent="0.15">
      <c r="A48" s="103"/>
      <c r="B48" s="1090"/>
      <c r="C48" s="1091"/>
      <c r="D48" s="236"/>
      <c r="E48" s="1070" t="s">
        <v>39</v>
      </c>
      <c r="F48" s="1070"/>
      <c r="G48" s="1070"/>
      <c r="H48" s="1070"/>
      <c r="I48" s="1070"/>
      <c r="J48" s="1071"/>
      <c r="K48" s="247">
        <v>484</v>
      </c>
      <c r="L48" s="255">
        <v>468</v>
      </c>
      <c r="M48" s="255">
        <v>438</v>
      </c>
      <c r="N48" s="255">
        <v>420</v>
      </c>
      <c r="O48" s="263">
        <v>409</v>
      </c>
      <c r="P48" s="103"/>
      <c r="Q48" s="103"/>
      <c r="R48" s="103"/>
      <c r="S48" s="103"/>
      <c r="T48" s="103"/>
      <c r="U48" s="103"/>
    </row>
    <row r="49" spans="1:21" ht="30.75" customHeight="1" x14ac:dyDescent="0.15">
      <c r="A49" s="103"/>
      <c r="B49" s="1090"/>
      <c r="C49" s="1091"/>
      <c r="D49" s="236"/>
      <c r="E49" s="1070" t="s">
        <v>0</v>
      </c>
      <c r="F49" s="1070"/>
      <c r="G49" s="1070"/>
      <c r="H49" s="1070"/>
      <c r="I49" s="1070"/>
      <c r="J49" s="1071"/>
      <c r="K49" s="247">
        <v>55</v>
      </c>
      <c r="L49" s="255">
        <v>49</v>
      </c>
      <c r="M49" s="255">
        <v>41</v>
      </c>
      <c r="N49" s="255">
        <v>47</v>
      </c>
      <c r="O49" s="263">
        <v>54</v>
      </c>
      <c r="P49" s="103"/>
      <c r="Q49" s="103"/>
      <c r="R49" s="103"/>
      <c r="S49" s="103"/>
      <c r="T49" s="103"/>
      <c r="U49" s="103"/>
    </row>
    <row r="50" spans="1:21" ht="30.75" customHeight="1" x14ac:dyDescent="0.15">
      <c r="A50" s="103"/>
      <c r="B50" s="1090"/>
      <c r="C50" s="1091"/>
      <c r="D50" s="236"/>
      <c r="E50" s="1070" t="s">
        <v>44</v>
      </c>
      <c r="F50" s="1070"/>
      <c r="G50" s="1070"/>
      <c r="H50" s="1070"/>
      <c r="I50" s="1070"/>
      <c r="J50" s="1071"/>
      <c r="K50" s="247">
        <v>12</v>
      </c>
      <c r="L50" s="255">
        <v>10</v>
      </c>
      <c r="M50" s="255">
        <v>4</v>
      </c>
      <c r="N50" s="255">
        <v>2</v>
      </c>
      <c r="O50" s="263">
        <v>0</v>
      </c>
      <c r="P50" s="103"/>
      <c r="Q50" s="103"/>
      <c r="R50" s="103"/>
      <c r="S50" s="103"/>
      <c r="T50" s="103"/>
      <c r="U50" s="103"/>
    </row>
    <row r="51" spans="1:21" ht="30.75" customHeight="1" x14ac:dyDescent="0.15">
      <c r="A51" s="103"/>
      <c r="B51" s="1092"/>
      <c r="C51" s="1093"/>
      <c r="D51" s="237"/>
      <c r="E51" s="1070" t="s">
        <v>46</v>
      </c>
      <c r="F51" s="1070"/>
      <c r="G51" s="1070"/>
      <c r="H51" s="1070"/>
      <c r="I51" s="1070"/>
      <c r="J51" s="1071"/>
      <c r="K51" s="247" t="s">
        <v>205</v>
      </c>
      <c r="L51" s="255" t="s">
        <v>205</v>
      </c>
      <c r="M51" s="255" t="s">
        <v>205</v>
      </c>
      <c r="N51" s="255" t="s">
        <v>205</v>
      </c>
      <c r="O51" s="263" t="s">
        <v>205</v>
      </c>
      <c r="P51" s="103"/>
      <c r="Q51" s="103"/>
      <c r="R51" s="103"/>
      <c r="S51" s="103"/>
      <c r="T51" s="103"/>
      <c r="U51" s="103"/>
    </row>
    <row r="52" spans="1:21" ht="30.75" customHeight="1" x14ac:dyDescent="0.15">
      <c r="A52" s="103"/>
      <c r="B52" s="1072" t="s">
        <v>52</v>
      </c>
      <c r="C52" s="1073"/>
      <c r="D52" s="237"/>
      <c r="E52" s="1070" t="s">
        <v>54</v>
      </c>
      <c r="F52" s="1070"/>
      <c r="G52" s="1070"/>
      <c r="H52" s="1070"/>
      <c r="I52" s="1070"/>
      <c r="J52" s="1071"/>
      <c r="K52" s="247">
        <v>1634</v>
      </c>
      <c r="L52" s="255">
        <v>1587</v>
      </c>
      <c r="M52" s="255">
        <v>1682</v>
      </c>
      <c r="N52" s="255">
        <v>1743</v>
      </c>
      <c r="O52" s="263">
        <v>1707</v>
      </c>
      <c r="P52" s="103"/>
      <c r="Q52" s="103"/>
      <c r="R52" s="103"/>
      <c r="S52" s="103"/>
      <c r="T52" s="103"/>
      <c r="U52" s="103"/>
    </row>
    <row r="53" spans="1:21" ht="30.75" customHeight="1" x14ac:dyDescent="0.15">
      <c r="A53" s="103"/>
      <c r="B53" s="1074" t="s">
        <v>19</v>
      </c>
      <c r="C53" s="1075"/>
      <c r="D53" s="238"/>
      <c r="E53" s="1076" t="s">
        <v>57</v>
      </c>
      <c r="F53" s="1076"/>
      <c r="G53" s="1076"/>
      <c r="H53" s="1076"/>
      <c r="I53" s="1076"/>
      <c r="J53" s="1077"/>
      <c r="K53" s="248">
        <v>670</v>
      </c>
      <c r="L53" s="256">
        <v>674</v>
      </c>
      <c r="M53" s="256">
        <v>639</v>
      </c>
      <c r="N53" s="256">
        <v>653</v>
      </c>
      <c r="O53" s="264">
        <v>707</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8</v>
      </c>
      <c r="C55" s="233"/>
      <c r="D55" s="233"/>
      <c r="E55" s="233"/>
      <c r="F55" s="233"/>
      <c r="G55" s="233"/>
      <c r="H55" s="233"/>
      <c r="I55" s="233"/>
      <c r="J55" s="233"/>
      <c r="K55" s="249"/>
      <c r="L55" s="249"/>
      <c r="M55" s="249"/>
      <c r="N55" s="249"/>
      <c r="O55" s="265" t="s">
        <v>535</v>
      </c>
      <c r="P55" s="103"/>
      <c r="Q55" s="103"/>
      <c r="R55" s="103"/>
      <c r="S55" s="103"/>
      <c r="T55" s="103"/>
      <c r="U55" s="103"/>
    </row>
    <row r="56" spans="1:21" ht="31.5" customHeight="1" x14ac:dyDescent="0.15">
      <c r="A56" s="103"/>
      <c r="B56" s="229"/>
      <c r="C56" s="234"/>
      <c r="D56" s="234"/>
      <c r="E56" s="241"/>
      <c r="F56" s="241"/>
      <c r="G56" s="241"/>
      <c r="H56" s="241"/>
      <c r="I56" s="241"/>
      <c r="J56" s="244" t="s">
        <v>15</v>
      </c>
      <c r="K56" s="250" t="s">
        <v>537</v>
      </c>
      <c r="L56" s="257" t="s">
        <v>538</v>
      </c>
      <c r="M56" s="257" t="s">
        <v>539</v>
      </c>
      <c r="N56" s="257" t="s">
        <v>540</v>
      </c>
      <c r="O56" s="266" t="s">
        <v>541</v>
      </c>
      <c r="P56" s="103"/>
      <c r="Q56" s="103"/>
      <c r="R56" s="103"/>
      <c r="S56" s="103"/>
      <c r="T56" s="103"/>
      <c r="U56" s="103"/>
    </row>
    <row r="57" spans="1:21" ht="31.5" customHeight="1" x14ac:dyDescent="0.15">
      <c r="B57" s="1084" t="s">
        <v>53</v>
      </c>
      <c r="C57" s="1085"/>
      <c r="D57" s="1078" t="s">
        <v>58</v>
      </c>
      <c r="E57" s="1079"/>
      <c r="F57" s="1079"/>
      <c r="G57" s="1079"/>
      <c r="H57" s="1079"/>
      <c r="I57" s="1079"/>
      <c r="J57" s="1080"/>
      <c r="K57" s="251" t="s">
        <v>205</v>
      </c>
      <c r="L57" s="258" t="s">
        <v>205</v>
      </c>
      <c r="M57" s="258" t="s">
        <v>205</v>
      </c>
      <c r="N57" s="258" t="s">
        <v>205</v>
      </c>
      <c r="O57" s="267" t="s">
        <v>205</v>
      </c>
    </row>
    <row r="58" spans="1:21" ht="31.5" customHeight="1" x14ac:dyDescent="0.15">
      <c r="B58" s="1086"/>
      <c r="C58" s="1087"/>
      <c r="D58" s="1081" t="s">
        <v>61</v>
      </c>
      <c r="E58" s="1082"/>
      <c r="F58" s="1082"/>
      <c r="G58" s="1082"/>
      <c r="H58" s="1082"/>
      <c r="I58" s="1082"/>
      <c r="J58" s="1083"/>
      <c r="K58" s="252" t="s">
        <v>205</v>
      </c>
      <c r="L58" s="259" t="s">
        <v>205</v>
      </c>
      <c r="M58" s="259" t="s">
        <v>205</v>
      </c>
      <c r="N58" s="259" t="s">
        <v>205</v>
      </c>
      <c r="O58" s="268" t="s">
        <v>205</v>
      </c>
    </row>
    <row r="59" spans="1:21" ht="24" customHeight="1" x14ac:dyDescent="0.15">
      <c r="B59" s="230"/>
      <c r="C59" s="230"/>
      <c r="D59" s="239" t="s">
        <v>49</v>
      </c>
      <c r="E59" s="242"/>
      <c r="F59" s="242"/>
      <c r="G59" s="242"/>
      <c r="H59" s="242"/>
      <c r="I59" s="242"/>
      <c r="J59" s="242"/>
      <c r="K59" s="242"/>
      <c r="L59" s="242"/>
      <c r="M59" s="242"/>
      <c r="N59" s="242"/>
      <c r="O59" s="242"/>
    </row>
    <row r="60" spans="1:21" ht="24" customHeight="1" x14ac:dyDescent="0.15">
      <c r="B60" s="231"/>
      <c r="C60" s="231"/>
      <c r="D60" s="239" t="s">
        <v>45</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rUVHIAOtA65WopfQJC7tRSHAr6iZYooAmfHMzymej+MIEJ55+k6siMuygWJQ8DJDNi0seXfxGnJhmXlYX/GcHw==" saltValue="9HCUUyI1g1KL5OPn4S0if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23</v>
      </c>
      <c r="C40" s="232"/>
      <c r="D40" s="232"/>
      <c r="E40" s="240"/>
      <c r="F40" s="240"/>
      <c r="G40" s="240"/>
      <c r="H40" s="243" t="s">
        <v>15</v>
      </c>
      <c r="I40" s="245" t="s">
        <v>528</v>
      </c>
      <c r="J40" s="253" t="s">
        <v>529</v>
      </c>
      <c r="K40" s="253" t="s">
        <v>450</v>
      </c>
      <c r="L40" s="253" t="s">
        <v>530</v>
      </c>
      <c r="M40" s="274" t="s">
        <v>531</v>
      </c>
    </row>
    <row r="41" spans="2:13" ht="27.75" customHeight="1" x14ac:dyDescent="0.15">
      <c r="B41" s="1088" t="s">
        <v>41</v>
      </c>
      <c r="C41" s="1089"/>
      <c r="D41" s="235"/>
      <c r="E41" s="1094" t="s">
        <v>63</v>
      </c>
      <c r="F41" s="1094"/>
      <c r="G41" s="1094"/>
      <c r="H41" s="1095"/>
      <c r="I41" s="246">
        <v>17192</v>
      </c>
      <c r="J41" s="254">
        <v>17738</v>
      </c>
      <c r="K41" s="254">
        <v>17223</v>
      </c>
      <c r="L41" s="254">
        <v>16439</v>
      </c>
      <c r="M41" s="262">
        <v>15792</v>
      </c>
    </row>
    <row r="42" spans="2:13" ht="27.75" customHeight="1" x14ac:dyDescent="0.15">
      <c r="B42" s="1090"/>
      <c r="C42" s="1091"/>
      <c r="D42" s="236"/>
      <c r="E42" s="1096" t="s">
        <v>68</v>
      </c>
      <c r="F42" s="1096"/>
      <c r="G42" s="1096"/>
      <c r="H42" s="1097"/>
      <c r="I42" s="247">
        <v>16</v>
      </c>
      <c r="J42" s="255">
        <v>6</v>
      </c>
      <c r="K42" s="255">
        <v>2</v>
      </c>
      <c r="L42" s="255">
        <v>0</v>
      </c>
      <c r="M42" s="263">
        <v>0</v>
      </c>
    </row>
    <row r="43" spans="2:13" ht="27.75" customHeight="1" x14ac:dyDescent="0.15">
      <c r="B43" s="1090"/>
      <c r="C43" s="1091"/>
      <c r="D43" s="236"/>
      <c r="E43" s="1096" t="s">
        <v>70</v>
      </c>
      <c r="F43" s="1096"/>
      <c r="G43" s="1096"/>
      <c r="H43" s="1097"/>
      <c r="I43" s="247">
        <v>6236</v>
      </c>
      <c r="J43" s="255">
        <v>6168</v>
      </c>
      <c r="K43" s="255">
        <v>5815</v>
      </c>
      <c r="L43" s="255">
        <v>5428</v>
      </c>
      <c r="M43" s="263">
        <v>5140</v>
      </c>
    </row>
    <row r="44" spans="2:13" ht="27.75" customHeight="1" x14ac:dyDescent="0.15">
      <c r="B44" s="1090"/>
      <c r="C44" s="1091"/>
      <c r="D44" s="236"/>
      <c r="E44" s="1096" t="s">
        <v>72</v>
      </c>
      <c r="F44" s="1096"/>
      <c r="G44" s="1096"/>
      <c r="H44" s="1097"/>
      <c r="I44" s="247">
        <v>322</v>
      </c>
      <c r="J44" s="255">
        <v>299</v>
      </c>
      <c r="K44" s="255">
        <v>295</v>
      </c>
      <c r="L44" s="255">
        <v>410</v>
      </c>
      <c r="M44" s="263">
        <v>976</v>
      </c>
    </row>
    <row r="45" spans="2:13" ht="27.75" customHeight="1" x14ac:dyDescent="0.15">
      <c r="B45" s="1090"/>
      <c r="C45" s="1091"/>
      <c r="D45" s="236"/>
      <c r="E45" s="1096" t="s">
        <v>75</v>
      </c>
      <c r="F45" s="1096"/>
      <c r="G45" s="1096"/>
      <c r="H45" s="1097"/>
      <c r="I45" s="247">
        <v>2394</v>
      </c>
      <c r="J45" s="255">
        <v>2302</v>
      </c>
      <c r="K45" s="255">
        <v>2240</v>
      </c>
      <c r="L45" s="255">
        <v>2071</v>
      </c>
      <c r="M45" s="263">
        <v>1998</v>
      </c>
    </row>
    <row r="46" spans="2:13" ht="27.75" customHeight="1" x14ac:dyDescent="0.15">
      <c r="B46" s="1090"/>
      <c r="C46" s="1091"/>
      <c r="D46" s="237"/>
      <c r="E46" s="1096" t="s">
        <v>73</v>
      </c>
      <c r="F46" s="1096"/>
      <c r="G46" s="1096"/>
      <c r="H46" s="1097"/>
      <c r="I46" s="247" t="s">
        <v>205</v>
      </c>
      <c r="J46" s="255" t="s">
        <v>205</v>
      </c>
      <c r="K46" s="255" t="s">
        <v>205</v>
      </c>
      <c r="L46" s="255" t="s">
        <v>205</v>
      </c>
      <c r="M46" s="263" t="s">
        <v>205</v>
      </c>
    </row>
    <row r="47" spans="2:13" ht="27.75" customHeight="1" x14ac:dyDescent="0.15">
      <c r="B47" s="1090"/>
      <c r="C47" s="1091"/>
      <c r="D47" s="270"/>
      <c r="E47" s="1098" t="s">
        <v>78</v>
      </c>
      <c r="F47" s="1099"/>
      <c r="G47" s="1099"/>
      <c r="H47" s="1100"/>
      <c r="I47" s="247" t="s">
        <v>205</v>
      </c>
      <c r="J47" s="255" t="s">
        <v>205</v>
      </c>
      <c r="K47" s="255" t="s">
        <v>205</v>
      </c>
      <c r="L47" s="255" t="s">
        <v>205</v>
      </c>
      <c r="M47" s="263" t="s">
        <v>205</v>
      </c>
    </row>
    <row r="48" spans="2:13" ht="27.75" customHeight="1" x14ac:dyDescent="0.15">
      <c r="B48" s="1090"/>
      <c r="C48" s="1091"/>
      <c r="D48" s="236"/>
      <c r="E48" s="1096" t="s">
        <v>84</v>
      </c>
      <c r="F48" s="1096"/>
      <c r="G48" s="1096"/>
      <c r="H48" s="1097"/>
      <c r="I48" s="247" t="s">
        <v>205</v>
      </c>
      <c r="J48" s="255" t="s">
        <v>205</v>
      </c>
      <c r="K48" s="255" t="s">
        <v>205</v>
      </c>
      <c r="L48" s="255" t="s">
        <v>205</v>
      </c>
      <c r="M48" s="263" t="s">
        <v>205</v>
      </c>
    </row>
    <row r="49" spans="2:13" ht="27.75" customHeight="1" x14ac:dyDescent="0.15">
      <c r="B49" s="1092"/>
      <c r="C49" s="1093"/>
      <c r="D49" s="236"/>
      <c r="E49" s="1096" t="s">
        <v>88</v>
      </c>
      <c r="F49" s="1096"/>
      <c r="G49" s="1096"/>
      <c r="H49" s="1097"/>
      <c r="I49" s="247" t="s">
        <v>205</v>
      </c>
      <c r="J49" s="255" t="s">
        <v>205</v>
      </c>
      <c r="K49" s="255" t="s">
        <v>205</v>
      </c>
      <c r="L49" s="255" t="s">
        <v>205</v>
      </c>
      <c r="M49" s="263" t="s">
        <v>205</v>
      </c>
    </row>
    <row r="50" spans="2:13" ht="27.75" customHeight="1" x14ac:dyDescent="0.15">
      <c r="B50" s="1103" t="s">
        <v>90</v>
      </c>
      <c r="C50" s="1104"/>
      <c r="D50" s="271"/>
      <c r="E50" s="1096" t="s">
        <v>91</v>
      </c>
      <c r="F50" s="1096"/>
      <c r="G50" s="1096"/>
      <c r="H50" s="1097"/>
      <c r="I50" s="247">
        <v>6433</v>
      </c>
      <c r="J50" s="255">
        <v>6292</v>
      </c>
      <c r="K50" s="255">
        <v>6644</v>
      </c>
      <c r="L50" s="255">
        <v>7402</v>
      </c>
      <c r="M50" s="263">
        <v>7287</v>
      </c>
    </row>
    <row r="51" spans="2:13" ht="27.75" customHeight="1" x14ac:dyDescent="0.15">
      <c r="B51" s="1090"/>
      <c r="C51" s="1091"/>
      <c r="D51" s="236"/>
      <c r="E51" s="1096" t="s">
        <v>93</v>
      </c>
      <c r="F51" s="1096"/>
      <c r="G51" s="1096"/>
      <c r="H51" s="1097"/>
      <c r="I51" s="247">
        <v>2095</v>
      </c>
      <c r="J51" s="255">
        <v>2045</v>
      </c>
      <c r="K51" s="255">
        <v>1978</v>
      </c>
      <c r="L51" s="255">
        <v>1839</v>
      </c>
      <c r="M51" s="263">
        <v>1749</v>
      </c>
    </row>
    <row r="52" spans="2:13" ht="27.75" customHeight="1" x14ac:dyDescent="0.15">
      <c r="B52" s="1092"/>
      <c r="C52" s="1093"/>
      <c r="D52" s="236"/>
      <c r="E52" s="1096" t="s">
        <v>51</v>
      </c>
      <c r="F52" s="1096"/>
      <c r="G52" s="1096"/>
      <c r="H52" s="1097"/>
      <c r="I52" s="247">
        <v>17923</v>
      </c>
      <c r="J52" s="255">
        <v>18245</v>
      </c>
      <c r="K52" s="255">
        <v>17938</v>
      </c>
      <c r="L52" s="255">
        <v>17468</v>
      </c>
      <c r="M52" s="263">
        <v>17142</v>
      </c>
    </row>
    <row r="53" spans="2:13" ht="27.75" customHeight="1" x14ac:dyDescent="0.15">
      <c r="B53" s="1074" t="s">
        <v>19</v>
      </c>
      <c r="C53" s="1075"/>
      <c r="D53" s="238"/>
      <c r="E53" s="1101" t="s">
        <v>97</v>
      </c>
      <c r="F53" s="1101"/>
      <c r="G53" s="1101"/>
      <c r="H53" s="1102"/>
      <c r="I53" s="248">
        <v>-291</v>
      </c>
      <c r="J53" s="256">
        <v>-68</v>
      </c>
      <c r="K53" s="256">
        <v>-986</v>
      </c>
      <c r="L53" s="256">
        <v>-2362</v>
      </c>
      <c r="M53" s="264">
        <v>-2271</v>
      </c>
    </row>
    <row r="54" spans="2:13" ht="27.75" customHeight="1" x14ac:dyDescent="0.15">
      <c r="B54" s="269" t="s">
        <v>36</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bqQ3WTW+rvacbdzb0z2n7dNX0RvXuXFrZtqtXNiOv+FlAHMQJhmX35tBthUb9QP0eqBrK847fbhLc0Ye0796g==" saltValue="bpFC3V9OqHIRfREleija3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F63" sqref="F63"/>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95</v>
      </c>
    </row>
    <row r="54" spans="2:8" ht="29.25" customHeight="1" x14ac:dyDescent="0.2">
      <c r="B54" s="275" t="s">
        <v>4</v>
      </c>
      <c r="C54" s="281"/>
      <c r="D54" s="281"/>
      <c r="E54" s="282" t="s">
        <v>15</v>
      </c>
      <c r="F54" s="283" t="s">
        <v>450</v>
      </c>
      <c r="G54" s="283" t="s">
        <v>530</v>
      </c>
      <c r="H54" s="291" t="s">
        <v>531</v>
      </c>
    </row>
    <row r="55" spans="2:8" ht="52.5" customHeight="1" x14ac:dyDescent="0.15">
      <c r="B55" s="276"/>
      <c r="C55" s="1105" t="s">
        <v>101</v>
      </c>
      <c r="D55" s="1105"/>
      <c r="E55" s="1106"/>
      <c r="F55" s="284">
        <v>2407</v>
      </c>
      <c r="G55" s="284">
        <v>2412</v>
      </c>
      <c r="H55" s="292">
        <v>2174</v>
      </c>
    </row>
    <row r="56" spans="2:8" ht="52.5" customHeight="1" x14ac:dyDescent="0.15">
      <c r="B56" s="277"/>
      <c r="C56" s="1107" t="s">
        <v>104</v>
      </c>
      <c r="D56" s="1107"/>
      <c r="E56" s="1108"/>
      <c r="F56" s="285">
        <v>1241</v>
      </c>
      <c r="G56" s="285">
        <v>1244</v>
      </c>
      <c r="H56" s="293">
        <v>1250</v>
      </c>
    </row>
    <row r="57" spans="2:8" ht="53.25" customHeight="1" x14ac:dyDescent="0.15">
      <c r="B57" s="277"/>
      <c r="C57" s="1109" t="s">
        <v>64</v>
      </c>
      <c r="D57" s="1109"/>
      <c r="E57" s="1110"/>
      <c r="F57" s="286">
        <v>3710</v>
      </c>
      <c r="G57" s="286">
        <v>3953</v>
      </c>
      <c r="H57" s="294">
        <v>4018</v>
      </c>
    </row>
    <row r="58" spans="2:8" ht="45.75" customHeight="1" x14ac:dyDescent="0.15">
      <c r="B58" s="278"/>
      <c r="C58" s="1111" t="s">
        <v>418</v>
      </c>
      <c r="D58" s="1112"/>
      <c r="E58" s="1113"/>
      <c r="F58" s="287">
        <v>1394</v>
      </c>
      <c r="G58" s="287">
        <v>1557</v>
      </c>
      <c r="H58" s="295">
        <v>1566</v>
      </c>
    </row>
    <row r="59" spans="2:8" ht="45.75" customHeight="1" x14ac:dyDescent="0.15">
      <c r="B59" s="278"/>
      <c r="C59" s="1111" t="s">
        <v>276</v>
      </c>
      <c r="D59" s="1112"/>
      <c r="E59" s="1113"/>
      <c r="F59" s="287">
        <v>1394</v>
      </c>
      <c r="G59" s="287">
        <v>1394</v>
      </c>
      <c r="H59" s="295">
        <v>1394</v>
      </c>
    </row>
    <row r="60" spans="2:8" ht="45.75" customHeight="1" x14ac:dyDescent="0.15">
      <c r="B60" s="278"/>
      <c r="C60" s="1111" t="s">
        <v>7</v>
      </c>
      <c r="D60" s="1112"/>
      <c r="E60" s="1113"/>
      <c r="F60" s="287">
        <v>611</v>
      </c>
      <c r="G60" s="287">
        <v>617</v>
      </c>
      <c r="H60" s="295">
        <v>625</v>
      </c>
    </row>
    <row r="61" spans="2:8" ht="45.75" customHeight="1" x14ac:dyDescent="0.15">
      <c r="B61" s="278"/>
      <c r="C61" s="1111" t="s">
        <v>546</v>
      </c>
      <c r="D61" s="1112"/>
      <c r="E61" s="1113"/>
      <c r="F61" s="287">
        <v>261</v>
      </c>
      <c r="G61" s="287">
        <v>261</v>
      </c>
      <c r="H61" s="295">
        <v>261</v>
      </c>
    </row>
    <row r="62" spans="2:8" ht="45.75" customHeight="1" x14ac:dyDescent="0.15">
      <c r="B62" s="279"/>
      <c r="C62" s="1114" t="s">
        <v>427</v>
      </c>
      <c r="D62" s="1115"/>
      <c r="E62" s="1116"/>
      <c r="F62" s="288">
        <v>27</v>
      </c>
      <c r="G62" s="288">
        <v>34</v>
      </c>
      <c r="H62" s="296">
        <v>61</v>
      </c>
    </row>
    <row r="63" spans="2:8" ht="52.5" customHeight="1" x14ac:dyDescent="0.15">
      <c r="B63" s="280"/>
      <c r="C63" s="1117" t="s">
        <v>107</v>
      </c>
      <c r="D63" s="1117"/>
      <c r="E63" s="1118"/>
      <c r="F63" s="289">
        <v>7358</v>
      </c>
      <c r="G63" s="289">
        <v>7609</v>
      </c>
      <c r="H63" s="297">
        <v>7442</v>
      </c>
    </row>
    <row r="64" spans="2:8" ht="15" customHeight="1" x14ac:dyDescent="0.15"/>
  </sheetData>
  <sheetProtection algorithmName="SHA-512" hashValue="QQlBWKl9wAiOXaWZebCqAeldJLSwNRiCIz9DhdLSEvbczSfszmgqR3o5h1zjAzVGrw21ftfgnzkxri2HF0RJ7w==" saltValue="GNBGHAg8GbXkAYauXF8yZ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80</v>
      </c>
      <c r="E2" s="141"/>
      <c r="F2" s="313" t="s">
        <v>527</v>
      </c>
      <c r="G2" s="165"/>
      <c r="H2" s="175"/>
    </row>
    <row r="3" spans="1:8" x14ac:dyDescent="0.15">
      <c r="A3" s="131" t="s">
        <v>244</v>
      </c>
      <c r="B3" s="123"/>
      <c r="C3" s="306"/>
      <c r="D3" s="309">
        <v>72077</v>
      </c>
      <c r="E3" s="311"/>
      <c r="F3" s="314">
        <v>85459</v>
      </c>
      <c r="G3" s="316"/>
      <c r="H3" s="319"/>
    </row>
    <row r="4" spans="1:8" x14ac:dyDescent="0.15">
      <c r="A4" s="116"/>
      <c r="B4" s="122"/>
      <c r="C4" s="307"/>
      <c r="D4" s="310">
        <v>45367</v>
      </c>
      <c r="E4" s="312"/>
      <c r="F4" s="315">
        <v>44378</v>
      </c>
      <c r="G4" s="317"/>
      <c r="H4" s="320"/>
    </row>
    <row r="5" spans="1:8" x14ac:dyDescent="0.15">
      <c r="A5" s="131" t="s">
        <v>135</v>
      </c>
      <c r="B5" s="123"/>
      <c r="C5" s="306"/>
      <c r="D5" s="309">
        <v>82131</v>
      </c>
      <c r="E5" s="311"/>
      <c r="F5" s="314">
        <v>65876</v>
      </c>
      <c r="G5" s="316"/>
      <c r="H5" s="319"/>
    </row>
    <row r="6" spans="1:8" x14ac:dyDescent="0.15">
      <c r="A6" s="116"/>
      <c r="B6" s="122"/>
      <c r="C6" s="307"/>
      <c r="D6" s="310">
        <v>60817</v>
      </c>
      <c r="E6" s="312"/>
      <c r="F6" s="315">
        <v>36484</v>
      </c>
      <c r="G6" s="317"/>
      <c r="H6" s="320"/>
    </row>
    <row r="7" spans="1:8" x14ac:dyDescent="0.15">
      <c r="A7" s="131" t="s">
        <v>242</v>
      </c>
      <c r="B7" s="123"/>
      <c r="C7" s="306"/>
      <c r="D7" s="309">
        <v>48174</v>
      </c>
      <c r="E7" s="311"/>
      <c r="F7" s="314">
        <v>68468</v>
      </c>
      <c r="G7" s="316"/>
      <c r="H7" s="319"/>
    </row>
    <row r="8" spans="1:8" x14ac:dyDescent="0.15">
      <c r="A8" s="116"/>
      <c r="B8" s="122"/>
      <c r="C8" s="307"/>
      <c r="D8" s="310">
        <v>23336</v>
      </c>
      <c r="E8" s="312"/>
      <c r="F8" s="315">
        <v>34140</v>
      </c>
      <c r="G8" s="317"/>
      <c r="H8" s="320"/>
    </row>
    <row r="9" spans="1:8" x14ac:dyDescent="0.15">
      <c r="A9" s="131" t="s">
        <v>510</v>
      </c>
      <c r="B9" s="123"/>
      <c r="C9" s="306"/>
      <c r="D9" s="309">
        <v>30285</v>
      </c>
      <c r="E9" s="311"/>
      <c r="F9" s="314">
        <v>69729</v>
      </c>
      <c r="G9" s="316"/>
      <c r="H9" s="319"/>
    </row>
    <row r="10" spans="1:8" x14ac:dyDescent="0.15">
      <c r="A10" s="116"/>
      <c r="B10" s="122"/>
      <c r="C10" s="307"/>
      <c r="D10" s="310">
        <v>21893</v>
      </c>
      <c r="E10" s="312"/>
      <c r="F10" s="315">
        <v>38908</v>
      </c>
      <c r="G10" s="317"/>
      <c r="H10" s="320"/>
    </row>
    <row r="11" spans="1:8" x14ac:dyDescent="0.15">
      <c r="A11" s="131" t="s">
        <v>525</v>
      </c>
      <c r="B11" s="123"/>
      <c r="C11" s="306"/>
      <c r="D11" s="309">
        <v>31227</v>
      </c>
      <c r="E11" s="311"/>
      <c r="F11" s="314">
        <v>74581</v>
      </c>
      <c r="G11" s="316"/>
      <c r="H11" s="319"/>
    </row>
    <row r="12" spans="1:8" x14ac:dyDescent="0.15">
      <c r="A12" s="116"/>
      <c r="B12" s="122"/>
      <c r="C12" s="308"/>
      <c r="D12" s="310">
        <v>24028</v>
      </c>
      <c r="E12" s="312"/>
      <c r="F12" s="315">
        <v>41563</v>
      </c>
      <c r="G12" s="317"/>
      <c r="H12" s="320"/>
    </row>
    <row r="13" spans="1:8" x14ac:dyDescent="0.15">
      <c r="A13" s="131"/>
      <c r="B13" s="123"/>
      <c r="C13" s="306"/>
      <c r="D13" s="309">
        <v>52779</v>
      </c>
      <c r="E13" s="311"/>
      <c r="F13" s="314">
        <v>72823</v>
      </c>
      <c r="G13" s="318"/>
      <c r="H13" s="319"/>
    </row>
    <row r="14" spans="1:8" x14ac:dyDescent="0.15">
      <c r="A14" s="116"/>
      <c r="B14" s="122"/>
      <c r="C14" s="307"/>
      <c r="D14" s="310">
        <v>35088</v>
      </c>
      <c r="E14" s="312"/>
      <c r="F14" s="315">
        <v>39095</v>
      </c>
      <c r="G14" s="317"/>
      <c r="H14" s="320"/>
    </row>
    <row r="17" spans="1:11" x14ac:dyDescent="0.15">
      <c r="A17" s="298" t="s">
        <v>25</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86</v>
      </c>
      <c r="B19" s="299">
        <f>ROUND(VALUE(SUBSTITUTE(実質収支比率等に係る経年分析!F$48,"▲","-")),2)</f>
        <v>13.97</v>
      </c>
      <c r="C19" s="299">
        <f>ROUND(VALUE(SUBSTITUTE(実質収支比率等に係る経年分析!G$48,"▲","-")),2)</f>
        <v>14.89</v>
      </c>
      <c r="D19" s="299">
        <f>ROUND(VALUE(SUBSTITUTE(実質収支比率等に係る経年分析!H$48,"▲","-")),2)</f>
        <v>15</v>
      </c>
      <c r="E19" s="299">
        <f>ROUND(VALUE(SUBSTITUTE(実質収支比率等に係る経年分析!I$48,"▲","-")),2)</f>
        <v>12.17</v>
      </c>
      <c r="F19" s="299">
        <f>ROUND(VALUE(SUBSTITUTE(実質収支比率等に係る経年分析!J$48,"▲","-")),2)</f>
        <v>10.55</v>
      </c>
    </row>
    <row r="20" spans="1:11" x14ac:dyDescent="0.15">
      <c r="A20" s="299" t="s">
        <v>42</v>
      </c>
      <c r="B20" s="299">
        <f>ROUND(VALUE(SUBSTITUTE(実質収支比率等に係る経年分析!F$47,"▲","-")),2)</f>
        <v>23.84</v>
      </c>
      <c r="C20" s="299">
        <f>ROUND(VALUE(SUBSTITUTE(実質収支比率等に係る経年分析!G$47,"▲","-")),2)</f>
        <v>22.94</v>
      </c>
      <c r="D20" s="299">
        <f>ROUND(VALUE(SUBSTITUTE(実質収支比率等に係る経年分析!H$47,"▲","-")),2)</f>
        <v>22.74</v>
      </c>
      <c r="E20" s="299">
        <f>ROUND(VALUE(SUBSTITUTE(実質収支比率等に係る経年分析!I$47,"▲","-")),2)</f>
        <v>22.72</v>
      </c>
      <c r="F20" s="299">
        <f>ROUND(VALUE(SUBSTITUTE(実質収支比率等に係る経年分析!J$47,"▲","-")),2)</f>
        <v>20.49</v>
      </c>
    </row>
    <row r="21" spans="1:11" x14ac:dyDescent="0.15">
      <c r="A21" s="299" t="s">
        <v>110</v>
      </c>
      <c r="B21" s="299">
        <f>IF(ISNUMBER(VALUE(SUBSTITUTE(実質収支比率等に係る経年分析!F$49,"▲","-"))),ROUND(VALUE(SUBSTITUTE(実質収支比率等に係る経年分析!F$49,"▲","-")),2),NA())</f>
        <v>4.05</v>
      </c>
      <c r="C21" s="299">
        <f>IF(ISNUMBER(VALUE(SUBSTITUTE(実質収支比率等に係る経年分析!G$49,"▲","-"))),ROUND(VALUE(SUBSTITUTE(実質収支比率等に係る経年分析!G$49,"▲","-")),2),NA())</f>
        <v>1.8199999999999998</v>
      </c>
      <c r="D21" s="299">
        <f>IF(ISNUMBER(VALUE(SUBSTITUTE(実質収支比率等に係る経年分析!H$49,"▲","-"))),ROUND(VALUE(SUBSTITUTE(実質収支比率等に係る経年分析!H$49,"▲","-")),2),NA())</f>
        <v>0.33</v>
      </c>
      <c r="E21" s="299">
        <f>IF(ISNUMBER(VALUE(SUBSTITUTE(実質収支比率等に係る経年分析!I$49,"▲","-"))),ROUND(VALUE(SUBSTITUTE(実質収支比率等に係る経年分析!I$49,"▲","-")),2),NA())</f>
        <v>-2.74</v>
      </c>
      <c r="F21" s="299">
        <f>IF(ISNUMBER(VALUE(SUBSTITUTE(実質収支比率等に係る経年分析!J$49,"▲","-"))),ROUND(VALUE(SUBSTITUTE(実質収支比率等に係る経年分析!J$49,"▲","-")),2),NA())</f>
        <v>-3.88</v>
      </c>
    </row>
    <row r="24" spans="1:11" x14ac:dyDescent="0.15">
      <c r="A24" s="298" t="s">
        <v>98</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112</v>
      </c>
      <c r="C26" s="300" t="s">
        <v>66</v>
      </c>
      <c r="D26" s="300" t="s">
        <v>112</v>
      </c>
      <c r="E26" s="300" t="s">
        <v>66</v>
      </c>
      <c r="F26" s="300" t="s">
        <v>112</v>
      </c>
      <c r="G26" s="300" t="s">
        <v>66</v>
      </c>
      <c r="H26" s="300" t="s">
        <v>112</v>
      </c>
      <c r="I26" s="300" t="s">
        <v>66</v>
      </c>
      <c r="J26" s="300" t="s">
        <v>112</v>
      </c>
      <c r="K26" s="300" t="s">
        <v>66</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0.87</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1.1000000000000001</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1.32</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0.27</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15">
      <c r="A30" s="300" t="str">
        <f>IF(連結実質赤字比率に係る赤字・黒字の構成分析!C$40="",NA(),連結実質赤字比率に係る赤字・黒字の構成分析!C$40)</f>
        <v>後期高齢者医療特別会計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0.04</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0.06</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0.03</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0.02</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0.03</v>
      </c>
    </row>
    <row r="31" spans="1:11" x14ac:dyDescent="0.15">
      <c r="A31" s="300" t="str">
        <f>IF(連結実質赤字比率に係る赤字・黒字の構成分析!C$39="",NA(),連結実質赤字比率に係る赤字・黒字の構成分析!C$39)</f>
        <v>氏家都市計画事業上阿久津台地土地区画整理事業特別会計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0.72</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0.28999999999999998</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0.47</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0.49</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0.1</v>
      </c>
    </row>
    <row r="32" spans="1:11" x14ac:dyDescent="0.15">
      <c r="A32" s="300" t="str">
        <f>IF(連結実質赤字比率に係る赤字・黒字の構成分析!C$38="",NA(),連結実質赤字比率に係る赤字・黒字の構成分析!C$38)</f>
        <v>介護保険特別会計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1.19</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1.02</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1.89</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0.84</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0.17</v>
      </c>
    </row>
    <row r="33" spans="1:16" x14ac:dyDescent="0.15">
      <c r="A33" s="300" t="str">
        <f>IF(連結実質赤字比率に係る赤字・黒字の構成分析!C$37="",NA(),連結実質赤字比率に係る赤字・黒字の構成分析!C$37)</f>
        <v>下水道事業会計</v>
      </c>
      <c r="B33" s="300" t="e">
        <f>IF(ROUND(VALUE(SUBSTITUTE(連結実質赤字比率に係る赤字・黒字の構成分析!F$37,"▲","-")),2)&lt;0,ABS(ROUND(VALUE(SUBSTITUTE(連結実質赤字比率に係る赤字・黒字の構成分析!F$37,"▲","-")),2)),NA())</f>
        <v>#VALUE!</v>
      </c>
      <c r="C33" s="300" t="e">
        <f>IF(ROUND(VALUE(SUBSTITUTE(連結実質赤字比率に係る赤字・黒字の構成分析!F$37,"▲","-")),2)&gt;=0,ABS(ROUND(VALUE(SUBSTITUTE(連結実質赤字比率に係る赤字・黒字の構成分析!F$37,"▲","-")),2)),NA())</f>
        <v>#VALUE!</v>
      </c>
      <c r="D33" s="300" t="e">
        <f>IF(ROUND(VALUE(SUBSTITUTE(連結実質赤字比率に係る赤字・黒字の構成分析!G$37,"▲","-")),2)&lt;0,ABS(ROUND(VALUE(SUBSTITUTE(連結実質赤字比率に係る赤字・黒字の構成分析!G$37,"▲","-")),2)),NA())</f>
        <v>#VALUE!</v>
      </c>
      <c r="E33" s="300" t="e">
        <f>IF(ROUND(VALUE(SUBSTITUTE(連結実質赤字比率に係る赤字・黒字の構成分析!G$37,"▲","-")),2)&gt;=0,ABS(ROUND(VALUE(SUBSTITUTE(連結実質赤字比率に係る赤字・黒字の構成分析!G$37,"▲","-")),2)),NA())</f>
        <v>#VALUE!</v>
      </c>
      <c r="F33" s="300" t="e">
        <f>IF(ROUND(VALUE(SUBSTITUTE(連結実質赤字比率に係る赤字・黒字の構成分析!H$37,"▲","-")),2)&lt;0,ABS(ROUND(VALUE(SUBSTITUTE(連結実質赤字比率に係る赤字・黒字の構成分析!H$37,"▲","-")),2)),NA())</f>
        <v>#VALUE!</v>
      </c>
      <c r="G33" s="300" t="e">
        <f>IF(ROUND(VALUE(SUBSTITUTE(連結実質赤字比率に係る赤字・黒字の構成分析!H$37,"▲","-")),2)&gt;=0,ABS(ROUND(VALUE(SUBSTITUTE(連結実質赤字比率に係る赤字・黒字の構成分析!H$37,"▲","-")),2)),NA())</f>
        <v>#VALUE!</v>
      </c>
      <c r="H33" s="300" t="e">
        <f>IF(ROUND(VALUE(SUBSTITUTE(連結実質赤字比率に係る赤字・黒字の構成分析!I$37,"▲","-")),2)&lt;0,ABS(ROUND(VALUE(SUBSTITUTE(連結実質赤字比率に係る赤字・黒字の構成分析!I$37,"▲","-")),2)),NA())</f>
        <v>#VALUE!</v>
      </c>
      <c r="I33" s="300" t="e">
        <f>IF(ROUND(VALUE(SUBSTITUTE(連結実質赤字比率に係る赤字・黒字の構成分析!I$37,"▲","-")),2)&gt;=0,ABS(ROUND(VALUE(SUBSTITUTE(連結実質赤字比率に係る赤字・黒字の構成分析!I$37,"▲","-")),2)),NA())</f>
        <v>#VALUE!</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0.97</v>
      </c>
    </row>
    <row r="34" spans="1:16" x14ac:dyDescent="0.15">
      <c r="A34" s="300" t="str">
        <f>IF(連結実質赤字比率に係る赤字・黒字の構成分析!C$36="",NA(),連結実質赤字比率に係る赤字・黒字の構成分析!C$36)</f>
        <v>国民健康保険特別会計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2</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3.87</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4.49</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2.44</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1.96</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13.24</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13.85</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14.29</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11.48</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10.17</v>
      </c>
    </row>
    <row r="36" spans="1:16" x14ac:dyDescent="0.15">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17.13</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18.63</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18.41</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17.07</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17.559999999999999</v>
      </c>
    </row>
    <row r="39" spans="1:16" x14ac:dyDescent="0.15">
      <c r="A39" s="298" t="s">
        <v>13</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113</v>
      </c>
      <c r="C41" s="301"/>
      <c r="D41" s="301" t="s">
        <v>115</v>
      </c>
      <c r="E41" s="301" t="s">
        <v>113</v>
      </c>
      <c r="F41" s="301"/>
      <c r="G41" s="301" t="s">
        <v>115</v>
      </c>
      <c r="H41" s="301" t="s">
        <v>113</v>
      </c>
      <c r="I41" s="301"/>
      <c r="J41" s="301" t="s">
        <v>115</v>
      </c>
      <c r="K41" s="301" t="s">
        <v>113</v>
      </c>
      <c r="L41" s="301"/>
      <c r="M41" s="301" t="s">
        <v>115</v>
      </c>
      <c r="N41" s="301" t="s">
        <v>113</v>
      </c>
      <c r="O41" s="301"/>
      <c r="P41" s="301" t="s">
        <v>115</v>
      </c>
    </row>
    <row r="42" spans="1:16" x14ac:dyDescent="0.15">
      <c r="A42" s="301" t="s">
        <v>116</v>
      </c>
      <c r="B42" s="301"/>
      <c r="C42" s="301"/>
      <c r="D42" s="301">
        <f>'実質公債費比率（分子）の構造'!K$52</f>
        <v>1634</v>
      </c>
      <c r="E42" s="301"/>
      <c r="F42" s="301"/>
      <c r="G42" s="301">
        <f>'実質公債費比率（分子）の構造'!L$52</f>
        <v>1587</v>
      </c>
      <c r="H42" s="301"/>
      <c r="I42" s="301"/>
      <c r="J42" s="301">
        <f>'実質公債費比率（分子）の構造'!M$52</f>
        <v>1682</v>
      </c>
      <c r="K42" s="301"/>
      <c r="L42" s="301"/>
      <c r="M42" s="301">
        <f>'実質公債費比率（分子）の構造'!N$52</f>
        <v>1743</v>
      </c>
      <c r="N42" s="301"/>
      <c r="O42" s="301"/>
      <c r="P42" s="301">
        <f>'実質公債費比率（分子）の構造'!O$52</f>
        <v>1707</v>
      </c>
    </row>
    <row r="43" spans="1:16" x14ac:dyDescent="0.15">
      <c r="A43" s="301" t="s">
        <v>46</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44</v>
      </c>
      <c r="B44" s="301">
        <f>'実質公債費比率（分子）の構造'!K$50</f>
        <v>12</v>
      </c>
      <c r="C44" s="301"/>
      <c r="D44" s="301"/>
      <c r="E44" s="301">
        <f>'実質公債費比率（分子）の構造'!L$50</f>
        <v>10</v>
      </c>
      <c r="F44" s="301"/>
      <c r="G44" s="301"/>
      <c r="H44" s="301">
        <f>'実質公債費比率（分子）の構造'!M$50</f>
        <v>4</v>
      </c>
      <c r="I44" s="301"/>
      <c r="J44" s="301"/>
      <c r="K44" s="301">
        <f>'実質公債費比率（分子）の構造'!N$50</f>
        <v>2</v>
      </c>
      <c r="L44" s="301"/>
      <c r="M44" s="301"/>
      <c r="N44" s="301">
        <f>'実質公債費比率（分子）の構造'!O$50</f>
        <v>0</v>
      </c>
      <c r="O44" s="301"/>
      <c r="P44" s="301"/>
    </row>
    <row r="45" spans="1:16" x14ac:dyDescent="0.15">
      <c r="A45" s="301" t="s">
        <v>0</v>
      </c>
      <c r="B45" s="301">
        <f>'実質公債費比率（分子）の構造'!K$49</f>
        <v>55</v>
      </c>
      <c r="C45" s="301"/>
      <c r="D45" s="301"/>
      <c r="E45" s="301">
        <f>'実質公債費比率（分子）の構造'!L$49</f>
        <v>49</v>
      </c>
      <c r="F45" s="301"/>
      <c r="G45" s="301"/>
      <c r="H45" s="301">
        <f>'実質公債費比率（分子）の構造'!M$49</f>
        <v>41</v>
      </c>
      <c r="I45" s="301"/>
      <c r="J45" s="301"/>
      <c r="K45" s="301">
        <f>'実質公債費比率（分子）の構造'!N$49</f>
        <v>47</v>
      </c>
      <c r="L45" s="301"/>
      <c r="M45" s="301"/>
      <c r="N45" s="301">
        <f>'実質公債費比率（分子）の構造'!O$49</f>
        <v>54</v>
      </c>
      <c r="O45" s="301"/>
      <c r="P45" s="301"/>
    </row>
    <row r="46" spans="1:16" x14ac:dyDescent="0.15">
      <c r="A46" s="301" t="s">
        <v>39</v>
      </c>
      <c r="B46" s="301">
        <f>'実質公債費比率（分子）の構造'!K$48</f>
        <v>484</v>
      </c>
      <c r="C46" s="301"/>
      <c r="D46" s="301"/>
      <c r="E46" s="301">
        <f>'実質公債費比率（分子）の構造'!L$48</f>
        <v>468</v>
      </c>
      <c r="F46" s="301"/>
      <c r="G46" s="301"/>
      <c r="H46" s="301">
        <f>'実質公債費比率（分子）の構造'!M$48</f>
        <v>438</v>
      </c>
      <c r="I46" s="301"/>
      <c r="J46" s="301"/>
      <c r="K46" s="301">
        <f>'実質公債費比率（分子）の構造'!N$48</f>
        <v>420</v>
      </c>
      <c r="L46" s="301"/>
      <c r="M46" s="301"/>
      <c r="N46" s="301">
        <f>'実質公債費比率（分子）の構造'!O$48</f>
        <v>409</v>
      </c>
      <c r="O46" s="301"/>
      <c r="P46" s="301"/>
    </row>
    <row r="47" spans="1:16" x14ac:dyDescent="0.15">
      <c r="A47" s="301" t="s">
        <v>34</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32</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1753</v>
      </c>
      <c r="C49" s="301"/>
      <c r="D49" s="301"/>
      <c r="E49" s="301">
        <f>'実質公債費比率（分子）の構造'!L$45</f>
        <v>1734</v>
      </c>
      <c r="F49" s="301"/>
      <c r="G49" s="301"/>
      <c r="H49" s="301">
        <f>'実質公債費比率（分子）の構造'!M$45</f>
        <v>1838</v>
      </c>
      <c r="I49" s="301"/>
      <c r="J49" s="301"/>
      <c r="K49" s="301">
        <f>'実質公債費比率（分子）の構造'!N$45</f>
        <v>1927</v>
      </c>
      <c r="L49" s="301"/>
      <c r="M49" s="301"/>
      <c r="N49" s="301">
        <f>'実質公債費比率（分子）の構造'!O$45</f>
        <v>1951</v>
      </c>
      <c r="O49" s="301"/>
      <c r="P49" s="301"/>
    </row>
    <row r="50" spans="1:16" x14ac:dyDescent="0.15">
      <c r="A50" s="301" t="s">
        <v>57</v>
      </c>
      <c r="B50" s="301" t="e">
        <f>NA()</f>
        <v>#N/A</v>
      </c>
      <c r="C50" s="301">
        <f>IF(ISNUMBER('実質公債費比率（分子）の構造'!K$53),'実質公債費比率（分子）の構造'!K$53,NA())</f>
        <v>670</v>
      </c>
      <c r="D50" s="301" t="e">
        <f>NA()</f>
        <v>#N/A</v>
      </c>
      <c r="E50" s="301" t="e">
        <f>NA()</f>
        <v>#N/A</v>
      </c>
      <c r="F50" s="301">
        <f>IF(ISNUMBER('実質公債費比率（分子）の構造'!L$53),'実質公債費比率（分子）の構造'!L$53,NA())</f>
        <v>674</v>
      </c>
      <c r="G50" s="301" t="e">
        <f>NA()</f>
        <v>#N/A</v>
      </c>
      <c r="H50" s="301" t="e">
        <f>NA()</f>
        <v>#N/A</v>
      </c>
      <c r="I50" s="301">
        <f>IF(ISNUMBER('実質公債費比率（分子）の構造'!M$53),'実質公債費比率（分子）の構造'!M$53,NA())</f>
        <v>639</v>
      </c>
      <c r="J50" s="301" t="e">
        <f>NA()</f>
        <v>#N/A</v>
      </c>
      <c r="K50" s="301" t="e">
        <f>NA()</f>
        <v>#N/A</v>
      </c>
      <c r="L50" s="301">
        <f>IF(ISNUMBER('実質公債費比率（分子）の構造'!N$53),'実質公債費比率（分子）の構造'!N$53,NA())</f>
        <v>653</v>
      </c>
      <c r="M50" s="301" t="e">
        <f>NA()</f>
        <v>#N/A</v>
      </c>
      <c r="N50" s="301" t="e">
        <f>NA()</f>
        <v>#N/A</v>
      </c>
      <c r="O50" s="301">
        <f>IF(ISNUMBER('実質公債費比率（分子）の構造'!O$53),'実質公債費比率（分子）の構造'!O$53,NA())</f>
        <v>707</v>
      </c>
      <c r="P50" s="301" t="e">
        <f>NA()</f>
        <v>#N/A</v>
      </c>
    </row>
    <row r="53" spans="1:16" x14ac:dyDescent="0.15">
      <c r="A53" s="298" t="s">
        <v>119</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122</v>
      </c>
      <c r="C55" s="300"/>
      <c r="D55" s="300" t="s">
        <v>125</v>
      </c>
      <c r="E55" s="300" t="s">
        <v>122</v>
      </c>
      <c r="F55" s="300"/>
      <c r="G55" s="300" t="s">
        <v>125</v>
      </c>
      <c r="H55" s="300" t="s">
        <v>122</v>
      </c>
      <c r="I55" s="300"/>
      <c r="J55" s="300" t="s">
        <v>125</v>
      </c>
      <c r="K55" s="300" t="s">
        <v>122</v>
      </c>
      <c r="L55" s="300"/>
      <c r="M55" s="300" t="s">
        <v>125</v>
      </c>
      <c r="N55" s="300" t="s">
        <v>122</v>
      </c>
      <c r="O55" s="300"/>
      <c r="P55" s="300" t="s">
        <v>125</v>
      </c>
    </row>
    <row r="56" spans="1:16" x14ac:dyDescent="0.15">
      <c r="A56" s="300" t="s">
        <v>51</v>
      </c>
      <c r="B56" s="300"/>
      <c r="C56" s="300"/>
      <c r="D56" s="300">
        <f>'将来負担比率（分子）の構造'!I$52</f>
        <v>17923</v>
      </c>
      <c r="E56" s="300"/>
      <c r="F56" s="300"/>
      <c r="G56" s="300">
        <f>'将来負担比率（分子）の構造'!J$52</f>
        <v>18245</v>
      </c>
      <c r="H56" s="300"/>
      <c r="I56" s="300"/>
      <c r="J56" s="300">
        <f>'将来負担比率（分子）の構造'!K$52</f>
        <v>17938</v>
      </c>
      <c r="K56" s="300"/>
      <c r="L56" s="300"/>
      <c r="M56" s="300">
        <f>'将来負担比率（分子）の構造'!L$52</f>
        <v>17468</v>
      </c>
      <c r="N56" s="300"/>
      <c r="O56" s="300"/>
      <c r="P56" s="300">
        <f>'将来負担比率（分子）の構造'!M$52</f>
        <v>17142</v>
      </c>
    </row>
    <row r="57" spans="1:16" x14ac:dyDescent="0.15">
      <c r="A57" s="300" t="s">
        <v>93</v>
      </c>
      <c r="B57" s="300"/>
      <c r="C57" s="300"/>
      <c r="D57" s="300">
        <f>'将来負担比率（分子）の構造'!I$51</f>
        <v>2095</v>
      </c>
      <c r="E57" s="300"/>
      <c r="F57" s="300"/>
      <c r="G57" s="300">
        <f>'将来負担比率（分子）の構造'!J$51</f>
        <v>2045</v>
      </c>
      <c r="H57" s="300"/>
      <c r="I57" s="300"/>
      <c r="J57" s="300">
        <f>'将来負担比率（分子）の構造'!K$51</f>
        <v>1978</v>
      </c>
      <c r="K57" s="300"/>
      <c r="L57" s="300"/>
      <c r="M57" s="300">
        <f>'将来負担比率（分子）の構造'!L$51</f>
        <v>1839</v>
      </c>
      <c r="N57" s="300"/>
      <c r="O57" s="300"/>
      <c r="P57" s="300">
        <f>'将来負担比率（分子）の構造'!M$51</f>
        <v>1749</v>
      </c>
    </row>
    <row r="58" spans="1:16" x14ac:dyDescent="0.15">
      <c r="A58" s="300" t="s">
        <v>91</v>
      </c>
      <c r="B58" s="300"/>
      <c r="C58" s="300"/>
      <c r="D58" s="300">
        <f>'将来負担比率（分子）の構造'!I$50</f>
        <v>6433</v>
      </c>
      <c r="E58" s="300"/>
      <c r="F58" s="300"/>
      <c r="G58" s="300">
        <f>'将来負担比率（分子）の構造'!J$50</f>
        <v>6292</v>
      </c>
      <c r="H58" s="300"/>
      <c r="I58" s="300"/>
      <c r="J58" s="300">
        <f>'将来負担比率（分子）の構造'!K$50</f>
        <v>6644</v>
      </c>
      <c r="K58" s="300"/>
      <c r="L58" s="300"/>
      <c r="M58" s="300">
        <f>'将来負担比率（分子）の構造'!L$50</f>
        <v>7402</v>
      </c>
      <c r="N58" s="300"/>
      <c r="O58" s="300"/>
      <c r="P58" s="300">
        <f>'将来負担比率（分子）の構造'!M$50</f>
        <v>7287</v>
      </c>
    </row>
    <row r="59" spans="1:16" x14ac:dyDescent="0.15">
      <c r="A59" s="300" t="s">
        <v>88</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84</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73</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75</v>
      </c>
      <c r="B62" s="300">
        <f>'将来負担比率（分子）の構造'!I$45</f>
        <v>2394</v>
      </c>
      <c r="C62" s="300"/>
      <c r="D62" s="300"/>
      <c r="E62" s="300">
        <f>'将来負担比率（分子）の構造'!J$45</f>
        <v>2302</v>
      </c>
      <c r="F62" s="300"/>
      <c r="G62" s="300"/>
      <c r="H62" s="300">
        <f>'将来負担比率（分子）の構造'!K$45</f>
        <v>2240</v>
      </c>
      <c r="I62" s="300"/>
      <c r="J62" s="300"/>
      <c r="K62" s="300">
        <f>'将来負担比率（分子）の構造'!L$45</f>
        <v>2071</v>
      </c>
      <c r="L62" s="300"/>
      <c r="M62" s="300"/>
      <c r="N62" s="300">
        <f>'将来負担比率（分子）の構造'!M$45</f>
        <v>1998</v>
      </c>
      <c r="O62" s="300"/>
      <c r="P62" s="300"/>
    </row>
    <row r="63" spans="1:16" x14ac:dyDescent="0.15">
      <c r="A63" s="300" t="s">
        <v>72</v>
      </c>
      <c r="B63" s="300">
        <f>'将来負担比率（分子）の構造'!I$44</f>
        <v>322</v>
      </c>
      <c r="C63" s="300"/>
      <c r="D63" s="300"/>
      <c r="E63" s="300">
        <f>'将来負担比率（分子）の構造'!J$44</f>
        <v>299</v>
      </c>
      <c r="F63" s="300"/>
      <c r="G63" s="300"/>
      <c r="H63" s="300">
        <f>'将来負担比率（分子）の構造'!K$44</f>
        <v>295</v>
      </c>
      <c r="I63" s="300"/>
      <c r="J63" s="300"/>
      <c r="K63" s="300">
        <f>'将来負担比率（分子）の構造'!L$44</f>
        <v>410</v>
      </c>
      <c r="L63" s="300"/>
      <c r="M63" s="300"/>
      <c r="N63" s="300">
        <f>'将来負担比率（分子）の構造'!M$44</f>
        <v>976</v>
      </c>
      <c r="O63" s="300"/>
      <c r="P63" s="300"/>
    </row>
    <row r="64" spans="1:16" x14ac:dyDescent="0.15">
      <c r="A64" s="300" t="s">
        <v>70</v>
      </c>
      <c r="B64" s="300">
        <f>'将来負担比率（分子）の構造'!I$43</f>
        <v>6236</v>
      </c>
      <c r="C64" s="300"/>
      <c r="D64" s="300"/>
      <c r="E64" s="300">
        <f>'将来負担比率（分子）の構造'!J$43</f>
        <v>6168</v>
      </c>
      <c r="F64" s="300"/>
      <c r="G64" s="300"/>
      <c r="H64" s="300">
        <f>'将来負担比率（分子）の構造'!K$43</f>
        <v>5815</v>
      </c>
      <c r="I64" s="300"/>
      <c r="J64" s="300"/>
      <c r="K64" s="300">
        <f>'将来負担比率（分子）の構造'!L$43</f>
        <v>5428</v>
      </c>
      <c r="L64" s="300"/>
      <c r="M64" s="300"/>
      <c r="N64" s="300">
        <f>'将来負担比率（分子）の構造'!M$43</f>
        <v>5140</v>
      </c>
      <c r="O64" s="300"/>
      <c r="P64" s="300"/>
    </row>
    <row r="65" spans="1:16" x14ac:dyDescent="0.15">
      <c r="A65" s="300" t="s">
        <v>68</v>
      </c>
      <c r="B65" s="300">
        <f>'将来負担比率（分子）の構造'!I$42</f>
        <v>16</v>
      </c>
      <c r="C65" s="300"/>
      <c r="D65" s="300"/>
      <c r="E65" s="300">
        <f>'将来負担比率（分子）の構造'!J$42</f>
        <v>6</v>
      </c>
      <c r="F65" s="300"/>
      <c r="G65" s="300"/>
      <c r="H65" s="300">
        <f>'将来負担比率（分子）の構造'!K$42</f>
        <v>2</v>
      </c>
      <c r="I65" s="300"/>
      <c r="J65" s="300"/>
      <c r="K65" s="300">
        <f>'将来負担比率（分子）の構造'!L$42</f>
        <v>0</v>
      </c>
      <c r="L65" s="300"/>
      <c r="M65" s="300"/>
      <c r="N65" s="300">
        <f>'将来負担比率（分子）の構造'!M$42</f>
        <v>0</v>
      </c>
      <c r="O65" s="300"/>
      <c r="P65" s="300"/>
    </row>
    <row r="66" spans="1:16" x14ac:dyDescent="0.15">
      <c r="A66" s="300" t="s">
        <v>63</v>
      </c>
      <c r="B66" s="300">
        <f>'将来負担比率（分子）の構造'!I$41</f>
        <v>17192</v>
      </c>
      <c r="C66" s="300"/>
      <c r="D66" s="300"/>
      <c r="E66" s="300">
        <f>'将来負担比率（分子）の構造'!J$41</f>
        <v>17738</v>
      </c>
      <c r="F66" s="300"/>
      <c r="G66" s="300"/>
      <c r="H66" s="300">
        <f>'将来負担比率（分子）の構造'!K$41</f>
        <v>17223</v>
      </c>
      <c r="I66" s="300"/>
      <c r="J66" s="300"/>
      <c r="K66" s="300">
        <f>'将来負担比率（分子）の構造'!L$41</f>
        <v>16439</v>
      </c>
      <c r="L66" s="300"/>
      <c r="M66" s="300"/>
      <c r="N66" s="300">
        <f>'将来負担比率（分子）の構造'!M$41</f>
        <v>15792</v>
      </c>
      <c r="O66" s="300"/>
      <c r="P66" s="300"/>
    </row>
    <row r="67" spans="1:16" x14ac:dyDescent="0.15">
      <c r="A67" s="300" t="s">
        <v>97</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15">
      <c r="A70" s="303" t="s">
        <v>126</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127</v>
      </c>
      <c r="B72" s="304">
        <f>基金残高に係る経年分析!F55</f>
        <v>2407</v>
      </c>
      <c r="C72" s="304">
        <f>基金残高に係る経年分析!G55</f>
        <v>2412</v>
      </c>
      <c r="D72" s="304">
        <f>基金残高に係る経年分析!H55</f>
        <v>2174</v>
      </c>
    </row>
    <row r="73" spans="1:16" x14ac:dyDescent="0.15">
      <c r="A73" s="302" t="s">
        <v>128</v>
      </c>
      <c r="B73" s="304">
        <f>基金残高に係る経年分析!F56</f>
        <v>1241</v>
      </c>
      <c r="C73" s="304">
        <f>基金残高に係る経年分析!G56</f>
        <v>1244</v>
      </c>
      <c r="D73" s="304">
        <f>基金残高に係る経年分析!H56</f>
        <v>1250</v>
      </c>
    </row>
    <row r="74" spans="1:16" x14ac:dyDescent="0.15">
      <c r="A74" s="302" t="s">
        <v>130</v>
      </c>
      <c r="B74" s="304">
        <f>基金残高に係る経年分析!F57</f>
        <v>3710</v>
      </c>
      <c r="C74" s="304">
        <f>基金残高に係る経年分析!G57</f>
        <v>3953</v>
      </c>
      <c r="D74" s="304">
        <f>基金残高に係る経年分析!H57</f>
        <v>4018</v>
      </c>
    </row>
  </sheetData>
  <sheetProtection algorithmName="SHA-512" hashValue="2bMOACloduEFXRkgl0aR0jImvWJAmXZ4Ujt9wnh4oQQhWz6RwIJc9xe0ofw0ZgwfpTavn5G8+VcdJINoByu/Ow==" saltValue="XyhqxqvakBf2P8Acmoy75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30</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30</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547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548</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2" t="s">
        <v>536</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169</v>
      </c>
    </row>
    <row r="50" spans="1:109" x14ac:dyDescent="0.15">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528</v>
      </c>
      <c r="BQ50" s="1121"/>
      <c r="BR50" s="1121"/>
      <c r="BS50" s="1121"/>
      <c r="BT50" s="1121"/>
      <c r="BU50" s="1121"/>
      <c r="BV50" s="1121"/>
      <c r="BW50" s="1121"/>
      <c r="BX50" s="1121" t="s">
        <v>529</v>
      </c>
      <c r="BY50" s="1121"/>
      <c r="BZ50" s="1121"/>
      <c r="CA50" s="1121"/>
      <c r="CB50" s="1121"/>
      <c r="CC50" s="1121"/>
      <c r="CD50" s="1121"/>
      <c r="CE50" s="1121"/>
      <c r="CF50" s="1121" t="s">
        <v>450</v>
      </c>
      <c r="CG50" s="1121"/>
      <c r="CH50" s="1121"/>
      <c r="CI50" s="1121"/>
      <c r="CJ50" s="1121"/>
      <c r="CK50" s="1121"/>
      <c r="CL50" s="1121"/>
      <c r="CM50" s="1121"/>
      <c r="CN50" s="1121" t="s">
        <v>530</v>
      </c>
      <c r="CO50" s="1121"/>
      <c r="CP50" s="1121"/>
      <c r="CQ50" s="1121"/>
      <c r="CR50" s="1121"/>
      <c r="CS50" s="1121"/>
      <c r="CT50" s="1121"/>
      <c r="CU50" s="1121"/>
      <c r="CV50" s="1121" t="s">
        <v>531</v>
      </c>
      <c r="CW50" s="1121"/>
      <c r="CX50" s="1121"/>
      <c r="CY50" s="1121"/>
      <c r="CZ50" s="1121"/>
      <c r="DA50" s="1121"/>
      <c r="DB50" s="1121"/>
      <c r="DC50" s="1121"/>
    </row>
    <row r="51" spans="1:109" ht="13.5" customHeight="1" x14ac:dyDescent="0.15">
      <c r="B51" s="97"/>
      <c r="G51" s="1131"/>
      <c r="H51" s="1131"/>
      <c r="I51" s="1132"/>
      <c r="J51" s="1132"/>
      <c r="K51" s="1133"/>
      <c r="L51" s="1133"/>
      <c r="M51" s="1133"/>
      <c r="N51" s="1133"/>
      <c r="AM51" s="332"/>
      <c r="AN51" s="1134" t="s">
        <v>549</v>
      </c>
      <c r="AO51" s="1134"/>
      <c r="AP51" s="1134"/>
      <c r="AQ51" s="1134"/>
      <c r="AR51" s="1134"/>
      <c r="AS51" s="1134"/>
      <c r="AT51" s="1134"/>
      <c r="AU51" s="1134"/>
      <c r="AV51" s="1134"/>
      <c r="AW51" s="1134"/>
      <c r="AX51" s="1134"/>
      <c r="AY51" s="1134"/>
      <c r="AZ51" s="1134"/>
      <c r="BA51" s="1134"/>
      <c r="BB51" s="1134" t="s">
        <v>550</v>
      </c>
      <c r="BC51" s="1134"/>
      <c r="BD51" s="1134"/>
      <c r="BE51" s="1134"/>
      <c r="BF51" s="1134"/>
      <c r="BG51" s="1134"/>
      <c r="BH51" s="1134"/>
      <c r="BI51" s="1134"/>
      <c r="BJ51" s="1134"/>
      <c r="BK51" s="1134"/>
      <c r="BL51" s="1134"/>
      <c r="BM51" s="1134"/>
      <c r="BN51" s="1134"/>
      <c r="BO51" s="1134"/>
      <c r="BP51" s="1135"/>
      <c r="BQ51" s="1135"/>
      <c r="BR51" s="1135"/>
      <c r="BS51" s="1135"/>
      <c r="BT51" s="1135"/>
      <c r="BU51" s="1135"/>
      <c r="BV51" s="1135"/>
      <c r="BW51" s="1135"/>
      <c r="BX51" s="1135"/>
      <c r="BY51" s="1135"/>
      <c r="BZ51" s="1135"/>
      <c r="CA51" s="1135"/>
      <c r="CB51" s="1135"/>
      <c r="CC51" s="1135"/>
      <c r="CD51" s="1135"/>
      <c r="CE51" s="1135"/>
      <c r="CF51" s="1135"/>
      <c r="CG51" s="1135"/>
      <c r="CH51" s="1135"/>
      <c r="CI51" s="1135"/>
      <c r="CJ51" s="1135"/>
      <c r="CK51" s="1135"/>
      <c r="CL51" s="1135"/>
      <c r="CM51" s="1135"/>
      <c r="CN51" s="1135"/>
      <c r="CO51" s="1135"/>
      <c r="CP51" s="1135"/>
      <c r="CQ51" s="1135"/>
      <c r="CR51" s="1135"/>
      <c r="CS51" s="1135"/>
      <c r="CT51" s="1135"/>
      <c r="CU51" s="1135"/>
      <c r="CV51" s="1135"/>
      <c r="CW51" s="1135"/>
      <c r="CX51" s="1135"/>
      <c r="CY51" s="1135"/>
      <c r="CZ51" s="1135"/>
      <c r="DA51" s="1135"/>
      <c r="DB51" s="1135"/>
      <c r="DC51" s="1135"/>
    </row>
    <row r="52" spans="1:109" x14ac:dyDescent="0.15">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5"/>
      <c r="BQ52" s="1135"/>
      <c r="BR52" s="1135"/>
      <c r="BS52" s="1135"/>
      <c r="BT52" s="1135"/>
      <c r="BU52" s="1135"/>
      <c r="BV52" s="1135"/>
      <c r="BW52" s="1135"/>
      <c r="BX52" s="1135"/>
      <c r="BY52" s="1135"/>
      <c r="BZ52" s="1135"/>
      <c r="CA52" s="1135"/>
      <c r="CB52" s="1135"/>
      <c r="CC52" s="1135"/>
      <c r="CD52" s="1135"/>
      <c r="CE52" s="1135"/>
      <c r="CF52" s="1135"/>
      <c r="CG52" s="1135"/>
      <c r="CH52" s="1135"/>
      <c r="CI52" s="1135"/>
      <c r="CJ52" s="1135"/>
      <c r="CK52" s="1135"/>
      <c r="CL52" s="1135"/>
      <c r="CM52" s="1135"/>
      <c r="CN52" s="1135"/>
      <c r="CO52" s="1135"/>
      <c r="CP52" s="1135"/>
      <c r="CQ52" s="1135"/>
      <c r="CR52" s="1135"/>
      <c r="CS52" s="1135"/>
      <c r="CT52" s="1135"/>
      <c r="CU52" s="1135"/>
      <c r="CV52" s="1135"/>
      <c r="CW52" s="1135"/>
      <c r="CX52" s="1135"/>
      <c r="CY52" s="1135"/>
      <c r="CZ52" s="1135"/>
      <c r="DA52" s="1135"/>
      <c r="DB52" s="1135"/>
      <c r="DC52" s="1135"/>
    </row>
    <row r="53" spans="1:109" x14ac:dyDescent="0.15">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551</v>
      </c>
      <c r="BC53" s="1134"/>
      <c r="BD53" s="1134"/>
      <c r="BE53" s="1134"/>
      <c r="BF53" s="1134"/>
      <c r="BG53" s="1134"/>
      <c r="BH53" s="1134"/>
      <c r="BI53" s="1134"/>
      <c r="BJ53" s="1134"/>
      <c r="BK53" s="1134"/>
      <c r="BL53" s="1134"/>
      <c r="BM53" s="1134"/>
      <c r="BN53" s="1134"/>
      <c r="BO53" s="1134"/>
      <c r="BP53" s="1135">
        <v>49.3</v>
      </c>
      <c r="BQ53" s="1135"/>
      <c r="BR53" s="1135"/>
      <c r="BS53" s="1135"/>
      <c r="BT53" s="1135"/>
      <c r="BU53" s="1135"/>
      <c r="BV53" s="1135"/>
      <c r="BW53" s="1135"/>
      <c r="BX53" s="1135">
        <v>51.2</v>
      </c>
      <c r="BY53" s="1135"/>
      <c r="BZ53" s="1135"/>
      <c r="CA53" s="1135"/>
      <c r="CB53" s="1135"/>
      <c r="CC53" s="1135"/>
      <c r="CD53" s="1135"/>
      <c r="CE53" s="1135"/>
      <c r="CF53" s="1135">
        <v>54.2</v>
      </c>
      <c r="CG53" s="1135"/>
      <c r="CH53" s="1135"/>
      <c r="CI53" s="1135"/>
      <c r="CJ53" s="1135"/>
      <c r="CK53" s="1135"/>
      <c r="CL53" s="1135"/>
      <c r="CM53" s="1135"/>
      <c r="CN53" s="1135">
        <v>55.8</v>
      </c>
      <c r="CO53" s="1135"/>
      <c r="CP53" s="1135"/>
      <c r="CQ53" s="1135"/>
      <c r="CR53" s="1135"/>
      <c r="CS53" s="1135"/>
      <c r="CT53" s="1135"/>
      <c r="CU53" s="1135"/>
      <c r="CV53" s="1135">
        <v>53.9</v>
      </c>
      <c r="CW53" s="1135"/>
      <c r="CX53" s="1135"/>
      <c r="CY53" s="1135"/>
      <c r="CZ53" s="1135"/>
      <c r="DA53" s="1135"/>
      <c r="DB53" s="1135"/>
      <c r="DC53" s="1135"/>
    </row>
    <row r="54" spans="1:109" x14ac:dyDescent="0.15">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5"/>
      <c r="BQ54" s="1135"/>
      <c r="BR54" s="1135"/>
      <c r="BS54" s="1135"/>
      <c r="BT54" s="1135"/>
      <c r="BU54" s="1135"/>
      <c r="BV54" s="1135"/>
      <c r="BW54" s="1135"/>
      <c r="BX54" s="1135"/>
      <c r="BY54" s="1135"/>
      <c r="BZ54" s="1135"/>
      <c r="CA54" s="1135"/>
      <c r="CB54" s="1135"/>
      <c r="CC54" s="1135"/>
      <c r="CD54" s="1135"/>
      <c r="CE54" s="1135"/>
      <c r="CF54" s="1135"/>
      <c r="CG54" s="1135"/>
      <c r="CH54" s="1135"/>
      <c r="CI54" s="1135"/>
      <c r="CJ54" s="1135"/>
      <c r="CK54" s="1135"/>
      <c r="CL54" s="1135"/>
      <c r="CM54" s="1135"/>
      <c r="CN54" s="1135"/>
      <c r="CO54" s="1135"/>
      <c r="CP54" s="1135"/>
      <c r="CQ54" s="1135"/>
      <c r="CR54" s="1135"/>
      <c r="CS54" s="1135"/>
      <c r="CT54" s="1135"/>
      <c r="CU54" s="1135"/>
      <c r="CV54" s="1135"/>
      <c r="CW54" s="1135"/>
      <c r="CX54" s="1135"/>
      <c r="CY54" s="1135"/>
      <c r="CZ54" s="1135"/>
      <c r="DA54" s="1135"/>
      <c r="DB54" s="1135"/>
      <c r="DC54" s="1135"/>
    </row>
    <row r="55" spans="1:109" x14ac:dyDescent="0.15">
      <c r="A55" s="321"/>
      <c r="B55" s="97"/>
      <c r="G55" s="1119"/>
      <c r="H55" s="1119"/>
      <c r="I55" s="1119"/>
      <c r="J55" s="1119"/>
      <c r="K55" s="1133"/>
      <c r="L55" s="1133"/>
      <c r="M55" s="1133"/>
      <c r="N55" s="1133"/>
      <c r="AN55" s="1121" t="s">
        <v>59</v>
      </c>
      <c r="AO55" s="1121"/>
      <c r="AP55" s="1121"/>
      <c r="AQ55" s="1121"/>
      <c r="AR55" s="1121"/>
      <c r="AS55" s="1121"/>
      <c r="AT55" s="1121"/>
      <c r="AU55" s="1121"/>
      <c r="AV55" s="1121"/>
      <c r="AW55" s="1121"/>
      <c r="AX55" s="1121"/>
      <c r="AY55" s="1121"/>
      <c r="AZ55" s="1121"/>
      <c r="BA55" s="1121"/>
      <c r="BB55" s="1134" t="s">
        <v>550</v>
      </c>
      <c r="BC55" s="1134"/>
      <c r="BD55" s="1134"/>
      <c r="BE55" s="1134"/>
      <c r="BF55" s="1134"/>
      <c r="BG55" s="1134"/>
      <c r="BH55" s="1134"/>
      <c r="BI55" s="1134"/>
      <c r="BJ55" s="1134"/>
      <c r="BK55" s="1134"/>
      <c r="BL55" s="1134"/>
      <c r="BM55" s="1134"/>
      <c r="BN55" s="1134"/>
      <c r="BO55" s="1134"/>
      <c r="BP55" s="1135">
        <v>58.5</v>
      </c>
      <c r="BQ55" s="1135"/>
      <c r="BR55" s="1135"/>
      <c r="BS55" s="1135"/>
      <c r="BT55" s="1135"/>
      <c r="BU55" s="1135"/>
      <c r="BV55" s="1135"/>
      <c r="BW55" s="1135"/>
      <c r="BX55" s="1135">
        <v>52.3</v>
      </c>
      <c r="BY55" s="1135"/>
      <c r="BZ55" s="1135"/>
      <c r="CA55" s="1135"/>
      <c r="CB55" s="1135"/>
      <c r="CC55" s="1135"/>
      <c r="CD55" s="1135"/>
      <c r="CE55" s="1135"/>
      <c r="CF55" s="1135">
        <v>55.4</v>
      </c>
      <c r="CG55" s="1135"/>
      <c r="CH55" s="1135"/>
      <c r="CI55" s="1135"/>
      <c r="CJ55" s="1135"/>
      <c r="CK55" s="1135"/>
      <c r="CL55" s="1135"/>
      <c r="CM55" s="1135"/>
      <c r="CN55" s="1135">
        <v>52.7</v>
      </c>
      <c r="CO55" s="1135"/>
      <c r="CP55" s="1135"/>
      <c r="CQ55" s="1135"/>
      <c r="CR55" s="1135"/>
      <c r="CS55" s="1135"/>
      <c r="CT55" s="1135"/>
      <c r="CU55" s="1135"/>
      <c r="CV55" s="1135">
        <v>49.7</v>
      </c>
      <c r="CW55" s="1135"/>
      <c r="CX55" s="1135"/>
      <c r="CY55" s="1135"/>
      <c r="CZ55" s="1135"/>
      <c r="DA55" s="1135"/>
      <c r="DB55" s="1135"/>
      <c r="DC55" s="1135"/>
    </row>
    <row r="56" spans="1:109" x14ac:dyDescent="0.15">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c r="CR56" s="1135"/>
      <c r="CS56" s="1135"/>
      <c r="CT56" s="1135"/>
      <c r="CU56" s="1135"/>
      <c r="CV56" s="1135"/>
      <c r="CW56" s="1135"/>
      <c r="CX56" s="1135"/>
      <c r="CY56" s="1135"/>
      <c r="CZ56" s="1135"/>
      <c r="DA56" s="1135"/>
      <c r="DB56" s="1135"/>
      <c r="DC56" s="1135"/>
    </row>
    <row r="57" spans="1:109" s="321" customFormat="1" x14ac:dyDescent="0.15">
      <c r="B57" s="327"/>
      <c r="G57" s="1119"/>
      <c r="H57" s="1119"/>
      <c r="I57" s="1136"/>
      <c r="J57" s="1136"/>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551</v>
      </c>
      <c r="BC57" s="1134"/>
      <c r="BD57" s="1134"/>
      <c r="BE57" s="1134"/>
      <c r="BF57" s="1134"/>
      <c r="BG57" s="1134"/>
      <c r="BH57" s="1134"/>
      <c r="BI57" s="1134"/>
      <c r="BJ57" s="1134"/>
      <c r="BK57" s="1134"/>
      <c r="BL57" s="1134"/>
      <c r="BM57" s="1134"/>
      <c r="BN57" s="1134"/>
      <c r="BO57" s="1134"/>
      <c r="BP57" s="1135">
        <v>52.9</v>
      </c>
      <c r="BQ57" s="1135"/>
      <c r="BR57" s="1135"/>
      <c r="BS57" s="1135"/>
      <c r="BT57" s="1135"/>
      <c r="BU57" s="1135"/>
      <c r="BV57" s="1135"/>
      <c r="BW57" s="1135"/>
      <c r="BX57" s="1135">
        <v>57.1</v>
      </c>
      <c r="BY57" s="1135"/>
      <c r="BZ57" s="1135"/>
      <c r="CA57" s="1135"/>
      <c r="CB57" s="1135"/>
      <c r="CC57" s="1135"/>
      <c r="CD57" s="1135"/>
      <c r="CE57" s="1135"/>
      <c r="CF57" s="1135">
        <v>58.7</v>
      </c>
      <c r="CG57" s="1135"/>
      <c r="CH57" s="1135"/>
      <c r="CI57" s="1135"/>
      <c r="CJ57" s="1135"/>
      <c r="CK57" s="1135"/>
      <c r="CL57" s="1135"/>
      <c r="CM57" s="1135"/>
      <c r="CN57" s="1135">
        <v>59.9</v>
      </c>
      <c r="CO57" s="1135"/>
      <c r="CP57" s="1135"/>
      <c r="CQ57" s="1135"/>
      <c r="CR57" s="1135"/>
      <c r="CS57" s="1135"/>
      <c r="CT57" s="1135"/>
      <c r="CU57" s="1135"/>
      <c r="CV57" s="1135">
        <v>60.6</v>
      </c>
      <c r="CW57" s="1135"/>
      <c r="CX57" s="1135"/>
      <c r="CY57" s="1135"/>
      <c r="CZ57" s="1135"/>
      <c r="DA57" s="1135"/>
      <c r="DB57" s="1135"/>
      <c r="DC57" s="1135"/>
      <c r="DD57" s="346"/>
      <c r="DE57" s="327"/>
    </row>
    <row r="58" spans="1:109" s="321" customFormat="1" x14ac:dyDescent="0.15">
      <c r="A58" s="50"/>
      <c r="B58" s="327"/>
      <c r="G58" s="1119"/>
      <c r="H58" s="1119"/>
      <c r="I58" s="1136"/>
      <c r="J58" s="1136"/>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c r="CR58" s="1135"/>
      <c r="CS58" s="1135"/>
      <c r="CT58" s="1135"/>
      <c r="CU58" s="1135"/>
      <c r="CV58" s="1135"/>
      <c r="CW58" s="1135"/>
      <c r="CX58" s="1135"/>
      <c r="CY58" s="1135"/>
      <c r="CZ58" s="1135"/>
      <c r="DA58" s="1135"/>
      <c r="DB58" s="1135"/>
      <c r="DC58" s="1135"/>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336</v>
      </c>
    </row>
    <row r="64" spans="1:109" x14ac:dyDescent="0.15">
      <c r="B64" s="97"/>
      <c r="G64" s="330"/>
      <c r="N64" s="344"/>
      <c r="AM64" s="330"/>
      <c r="AN64" s="330" t="s">
        <v>548</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2" t="s">
        <v>318</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169</v>
      </c>
    </row>
    <row r="72" spans="2:107" x14ac:dyDescent="0.15">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528</v>
      </c>
      <c r="BQ72" s="1121"/>
      <c r="BR72" s="1121"/>
      <c r="BS72" s="1121"/>
      <c r="BT72" s="1121"/>
      <c r="BU72" s="1121"/>
      <c r="BV72" s="1121"/>
      <c r="BW72" s="1121"/>
      <c r="BX72" s="1121" t="s">
        <v>529</v>
      </c>
      <c r="BY72" s="1121"/>
      <c r="BZ72" s="1121"/>
      <c r="CA72" s="1121"/>
      <c r="CB72" s="1121"/>
      <c r="CC72" s="1121"/>
      <c r="CD72" s="1121"/>
      <c r="CE72" s="1121"/>
      <c r="CF72" s="1121" t="s">
        <v>450</v>
      </c>
      <c r="CG72" s="1121"/>
      <c r="CH72" s="1121"/>
      <c r="CI72" s="1121"/>
      <c r="CJ72" s="1121"/>
      <c r="CK72" s="1121"/>
      <c r="CL72" s="1121"/>
      <c r="CM72" s="1121"/>
      <c r="CN72" s="1121" t="s">
        <v>530</v>
      </c>
      <c r="CO72" s="1121"/>
      <c r="CP72" s="1121"/>
      <c r="CQ72" s="1121"/>
      <c r="CR72" s="1121"/>
      <c r="CS72" s="1121"/>
      <c r="CT72" s="1121"/>
      <c r="CU72" s="1121"/>
      <c r="CV72" s="1121" t="s">
        <v>531</v>
      </c>
      <c r="CW72" s="1121"/>
      <c r="CX72" s="1121"/>
      <c r="CY72" s="1121"/>
      <c r="CZ72" s="1121"/>
      <c r="DA72" s="1121"/>
      <c r="DB72" s="1121"/>
      <c r="DC72" s="1121"/>
    </row>
    <row r="73" spans="2:107" x14ac:dyDescent="0.15">
      <c r="B73" s="97"/>
      <c r="G73" s="1131"/>
      <c r="H73" s="1131"/>
      <c r="I73" s="1131"/>
      <c r="J73" s="1131"/>
      <c r="K73" s="1137"/>
      <c r="L73" s="1137"/>
      <c r="M73" s="1137"/>
      <c r="N73" s="1137"/>
      <c r="AM73" s="332"/>
      <c r="AN73" s="1134" t="s">
        <v>549</v>
      </c>
      <c r="AO73" s="1134"/>
      <c r="AP73" s="1134"/>
      <c r="AQ73" s="1134"/>
      <c r="AR73" s="1134"/>
      <c r="AS73" s="1134"/>
      <c r="AT73" s="1134"/>
      <c r="AU73" s="1134"/>
      <c r="AV73" s="1134"/>
      <c r="AW73" s="1134"/>
      <c r="AX73" s="1134"/>
      <c r="AY73" s="1134"/>
      <c r="AZ73" s="1134"/>
      <c r="BA73" s="1134"/>
      <c r="BB73" s="1134" t="s">
        <v>550</v>
      </c>
      <c r="BC73" s="1134"/>
      <c r="BD73" s="1134"/>
      <c r="BE73" s="1134"/>
      <c r="BF73" s="1134"/>
      <c r="BG73" s="1134"/>
      <c r="BH73" s="1134"/>
      <c r="BI73" s="1134"/>
      <c r="BJ73" s="1134"/>
      <c r="BK73" s="1134"/>
      <c r="BL73" s="1134"/>
      <c r="BM73" s="1134"/>
      <c r="BN73" s="1134"/>
      <c r="BO73" s="1134"/>
      <c r="BP73" s="1135"/>
      <c r="BQ73" s="1135"/>
      <c r="BR73" s="1135"/>
      <c r="BS73" s="1135"/>
      <c r="BT73" s="1135"/>
      <c r="BU73" s="1135"/>
      <c r="BV73" s="1135"/>
      <c r="BW73" s="1135"/>
      <c r="BX73" s="1135"/>
      <c r="BY73" s="1135"/>
      <c r="BZ73" s="1135"/>
      <c r="CA73" s="1135"/>
      <c r="CB73" s="1135"/>
      <c r="CC73" s="1135"/>
      <c r="CD73" s="1135"/>
      <c r="CE73" s="1135"/>
      <c r="CF73" s="1135"/>
      <c r="CG73" s="1135"/>
      <c r="CH73" s="1135"/>
      <c r="CI73" s="1135"/>
      <c r="CJ73" s="1135"/>
      <c r="CK73" s="1135"/>
      <c r="CL73" s="1135"/>
      <c r="CM73" s="1135"/>
      <c r="CN73" s="1135"/>
      <c r="CO73" s="1135"/>
      <c r="CP73" s="1135"/>
      <c r="CQ73" s="1135"/>
      <c r="CR73" s="1135"/>
      <c r="CS73" s="1135"/>
      <c r="CT73" s="1135"/>
      <c r="CU73" s="1135"/>
      <c r="CV73" s="1135"/>
      <c r="CW73" s="1135"/>
      <c r="CX73" s="1135"/>
      <c r="CY73" s="1135"/>
      <c r="CZ73" s="1135"/>
      <c r="DA73" s="1135"/>
      <c r="DB73" s="1135"/>
      <c r="DC73" s="1135"/>
    </row>
    <row r="74" spans="2:107" x14ac:dyDescent="0.15">
      <c r="B74" s="97"/>
      <c r="G74" s="1131"/>
      <c r="H74" s="1131"/>
      <c r="I74" s="1131"/>
      <c r="J74" s="1131"/>
      <c r="K74" s="1137"/>
      <c r="L74" s="1137"/>
      <c r="M74" s="1137"/>
      <c r="N74" s="1137"/>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5"/>
      <c r="BQ74" s="1135"/>
      <c r="BR74" s="1135"/>
      <c r="BS74" s="1135"/>
      <c r="BT74" s="1135"/>
      <c r="BU74" s="1135"/>
      <c r="BV74" s="1135"/>
      <c r="BW74" s="1135"/>
      <c r="BX74" s="1135"/>
      <c r="BY74" s="1135"/>
      <c r="BZ74" s="1135"/>
      <c r="CA74" s="1135"/>
      <c r="CB74" s="1135"/>
      <c r="CC74" s="1135"/>
      <c r="CD74" s="1135"/>
      <c r="CE74" s="1135"/>
      <c r="CF74" s="1135"/>
      <c r="CG74" s="1135"/>
      <c r="CH74" s="1135"/>
      <c r="CI74" s="1135"/>
      <c r="CJ74" s="1135"/>
      <c r="CK74" s="1135"/>
      <c r="CL74" s="1135"/>
      <c r="CM74" s="1135"/>
      <c r="CN74" s="1135"/>
      <c r="CO74" s="1135"/>
      <c r="CP74" s="1135"/>
      <c r="CQ74" s="1135"/>
      <c r="CR74" s="1135"/>
      <c r="CS74" s="1135"/>
      <c r="CT74" s="1135"/>
      <c r="CU74" s="1135"/>
      <c r="CV74" s="1135"/>
      <c r="CW74" s="1135"/>
      <c r="CX74" s="1135"/>
      <c r="CY74" s="1135"/>
      <c r="CZ74" s="1135"/>
      <c r="DA74" s="1135"/>
      <c r="DB74" s="1135"/>
      <c r="DC74" s="1135"/>
    </row>
    <row r="75" spans="2:107" x14ac:dyDescent="0.15">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415</v>
      </c>
      <c r="BC75" s="1134"/>
      <c r="BD75" s="1134"/>
      <c r="BE75" s="1134"/>
      <c r="BF75" s="1134"/>
      <c r="BG75" s="1134"/>
      <c r="BH75" s="1134"/>
      <c r="BI75" s="1134"/>
      <c r="BJ75" s="1134"/>
      <c r="BK75" s="1134"/>
      <c r="BL75" s="1134"/>
      <c r="BM75" s="1134"/>
      <c r="BN75" s="1134"/>
      <c r="BO75" s="1134"/>
      <c r="BP75" s="1135">
        <v>8</v>
      </c>
      <c r="BQ75" s="1135"/>
      <c r="BR75" s="1135"/>
      <c r="BS75" s="1135"/>
      <c r="BT75" s="1135"/>
      <c r="BU75" s="1135"/>
      <c r="BV75" s="1135"/>
      <c r="BW75" s="1135"/>
      <c r="BX75" s="1135">
        <v>7.4</v>
      </c>
      <c r="BY75" s="1135"/>
      <c r="BZ75" s="1135"/>
      <c r="CA75" s="1135"/>
      <c r="CB75" s="1135"/>
      <c r="CC75" s="1135"/>
      <c r="CD75" s="1135"/>
      <c r="CE75" s="1135"/>
      <c r="CF75" s="1135">
        <v>7.2</v>
      </c>
      <c r="CG75" s="1135"/>
      <c r="CH75" s="1135"/>
      <c r="CI75" s="1135"/>
      <c r="CJ75" s="1135"/>
      <c r="CK75" s="1135"/>
      <c r="CL75" s="1135"/>
      <c r="CM75" s="1135"/>
      <c r="CN75" s="1135">
        <v>7.2</v>
      </c>
      <c r="CO75" s="1135"/>
      <c r="CP75" s="1135"/>
      <c r="CQ75" s="1135"/>
      <c r="CR75" s="1135"/>
      <c r="CS75" s="1135"/>
      <c r="CT75" s="1135"/>
      <c r="CU75" s="1135"/>
      <c r="CV75" s="1135">
        <v>7.3</v>
      </c>
      <c r="CW75" s="1135"/>
      <c r="CX75" s="1135"/>
      <c r="CY75" s="1135"/>
      <c r="CZ75" s="1135"/>
      <c r="DA75" s="1135"/>
      <c r="DB75" s="1135"/>
      <c r="DC75" s="1135"/>
    </row>
    <row r="76" spans="2:107" x14ac:dyDescent="0.15">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5"/>
      <c r="BQ76" s="1135"/>
      <c r="BR76" s="1135"/>
      <c r="BS76" s="1135"/>
      <c r="BT76" s="1135"/>
      <c r="BU76" s="1135"/>
      <c r="BV76" s="1135"/>
      <c r="BW76" s="1135"/>
      <c r="BX76" s="1135"/>
      <c r="BY76" s="1135"/>
      <c r="BZ76" s="1135"/>
      <c r="CA76" s="1135"/>
      <c r="CB76" s="1135"/>
      <c r="CC76" s="1135"/>
      <c r="CD76" s="1135"/>
      <c r="CE76" s="1135"/>
      <c r="CF76" s="1135"/>
      <c r="CG76" s="1135"/>
      <c r="CH76" s="1135"/>
      <c r="CI76" s="1135"/>
      <c r="CJ76" s="1135"/>
      <c r="CK76" s="1135"/>
      <c r="CL76" s="1135"/>
      <c r="CM76" s="1135"/>
      <c r="CN76" s="1135"/>
      <c r="CO76" s="1135"/>
      <c r="CP76" s="1135"/>
      <c r="CQ76" s="1135"/>
      <c r="CR76" s="1135"/>
      <c r="CS76" s="1135"/>
      <c r="CT76" s="1135"/>
      <c r="CU76" s="1135"/>
      <c r="CV76" s="1135"/>
      <c r="CW76" s="1135"/>
      <c r="CX76" s="1135"/>
      <c r="CY76" s="1135"/>
      <c r="CZ76" s="1135"/>
      <c r="DA76" s="1135"/>
      <c r="DB76" s="1135"/>
      <c r="DC76" s="1135"/>
    </row>
    <row r="77" spans="2:107" x14ac:dyDescent="0.15">
      <c r="B77" s="97"/>
      <c r="G77" s="1119"/>
      <c r="H77" s="1119"/>
      <c r="I77" s="1119"/>
      <c r="J77" s="1119"/>
      <c r="K77" s="1137"/>
      <c r="L77" s="1137"/>
      <c r="M77" s="1137"/>
      <c r="N77" s="1137"/>
      <c r="AN77" s="1121" t="s">
        <v>59</v>
      </c>
      <c r="AO77" s="1121"/>
      <c r="AP77" s="1121"/>
      <c r="AQ77" s="1121"/>
      <c r="AR77" s="1121"/>
      <c r="AS77" s="1121"/>
      <c r="AT77" s="1121"/>
      <c r="AU77" s="1121"/>
      <c r="AV77" s="1121"/>
      <c r="AW77" s="1121"/>
      <c r="AX77" s="1121"/>
      <c r="AY77" s="1121"/>
      <c r="AZ77" s="1121"/>
      <c r="BA77" s="1121"/>
      <c r="BB77" s="1134" t="s">
        <v>550</v>
      </c>
      <c r="BC77" s="1134"/>
      <c r="BD77" s="1134"/>
      <c r="BE77" s="1134"/>
      <c r="BF77" s="1134"/>
      <c r="BG77" s="1134"/>
      <c r="BH77" s="1134"/>
      <c r="BI77" s="1134"/>
      <c r="BJ77" s="1134"/>
      <c r="BK77" s="1134"/>
      <c r="BL77" s="1134"/>
      <c r="BM77" s="1134"/>
      <c r="BN77" s="1134"/>
      <c r="BO77" s="1134"/>
      <c r="BP77" s="1135">
        <v>58.5</v>
      </c>
      <c r="BQ77" s="1135"/>
      <c r="BR77" s="1135"/>
      <c r="BS77" s="1135"/>
      <c r="BT77" s="1135"/>
      <c r="BU77" s="1135"/>
      <c r="BV77" s="1135"/>
      <c r="BW77" s="1135"/>
      <c r="BX77" s="1135">
        <v>52.3</v>
      </c>
      <c r="BY77" s="1135"/>
      <c r="BZ77" s="1135"/>
      <c r="CA77" s="1135"/>
      <c r="CB77" s="1135"/>
      <c r="CC77" s="1135"/>
      <c r="CD77" s="1135"/>
      <c r="CE77" s="1135"/>
      <c r="CF77" s="1135">
        <v>55.4</v>
      </c>
      <c r="CG77" s="1135"/>
      <c r="CH77" s="1135"/>
      <c r="CI77" s="1135"/>
      <c r="CJ77" s="1135"/>
      <c r="CK77" s="1135"/>
      <c r="CL77" s="1135"/>
      <c r="CM77" s="1135"/>
      <c r="CN77" s="1135">
        <v>52.7</v>
      </c>
      <c r="CO77" s="1135"/>
      <c r="CP77" s="1135"/>
      <c r="CQ77" s="1135"/>
      <c r="CR77" s="1135"/>
      <c r="CS77" s="1135"/>
      <c r="CT77" s="1135"/>
      <c r="CU77" s="1135"/>
      <c r="CV77" s="1135">
        <v>49.7</v>
      </c>
      <c r="CW77" s="1135"/>
      <c r="CX77" s="1135"/>
      <c r="CY77" s="1135"/>
      <c r="CZ77" s="1135"/>
      <c r="DA77" s="1135"/>
      <c r="DB77" s="1135"/>
      <c r="DC77" s="1135"/>
    </row>
    <row r="78" spans="2:107" x14ac:dyDescent="0.15">
      <c r="B78" s="97"/>
      <c r="G78" s="1119"/>
      <c r="H78" s="1119"/>
      <c r="I78" s="1119"/>
      <c r="J78" s="1119"/>
      <c r="K78" s="1137"/>
      <c r="L78" s="1137"/>
      <c r="M78" s="1137"/>
      <c r="N78" s="1137"/>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5"/>
      <c r="BQ78" s="1135"/>
      <c r="BR78" s="1135"/>
      <c r="BS78" s="1135"/>
      <c r="BT78" s="1135"/>
      <c r="BU78" s="1135"/>
      <c r="BV78" s="1135"/>
      <c r="BW78" s="1135"/>
      <c r="BX78" s="1135"/>
      <c r="BY78" s="1135"/>
      <c r="BZ78" s="1135"/>
      <c r="CA78" s="1135"/>
      <c r="CB78" s="1135"/>
      <c r="CC78" s="1135"/>
      <c r="CD78" s="1135"/>
      <c r="CE78" s="1135"/>
      <c r="CF78" s="1135"/>
      <c r="CG78" s="1135"/>
      <c r="CH78" s="1135"/>
      <c r="CI78" s="1135"/>
      <c r="CJ78" s="1135"/>
      <c r="CK78" s="1135"/>
      <c r="CL78" s="1135"/>
      <c r="CM78" s="1135"/>
      <c r="CN78" s="1135"/>
      <c r="CO78" s="1135"/>
      <c r="CP78" s="1135"/>
      <c r="CQ78" s="1135"/>
      <c r="CR78" s="1135"/>
      <c r="CS78" s="1135"/>
      <c r="CT78" s="1135"/>
      <c r="CU78" s="1135"/>
      <c r="CV78" s="1135"/>
      <c r="CW78" s="1135"/>
      <c r="CX78" s="1135"/>
      <c r="CY78" s="1135"/>
      <c r="CZ78" s="1135"/>
      <c r="DA78" s="1135"/>
      <c r="DB78" s="1135"/>
      <c r="DC78" s="1135"/>
    </row>
    <row r="79" spans="2:107" x14ac:dyDescent="0.15">
      <c r="B79" s="97"/>
      <c r="G79" s="1119"/>
      <c r="H79" s="1119"/>
      <c r="I79" s="1136"/>
      <c r="J79" s="1136"/>
      <c r="K79" s="1138"/>
      <c r="L79" s="1138"/>
      <c r="M79" s="1138"/>
      <c r="N79" s="1138"/>
      <c r="AN79" s="1121"/>
      <c r="AO79" s="1121"/>
      <c r="AP79" s="1121"/>
      <c r="AQ79" s="1121"/>
      <c r="AR79" s="1121"/>
      <c r="AS79" s="1121"/>
      <c r="AT79" s="1121"/>
      <c r="AU79" s="1121"/>
      <c r="AV79" s="1121"/>
      <c r="AW79" s="1121"/>
      <c r="AX79" s="1121"/>
      <c r="AY79" s="1121"/>
      <c r="AZ79" s="1121"/>
      <c r="BA79" s="1121"/>
      <c r="BB79" s="1134" t="s">
        <v>415</v>
      </c>
      <c r="BC79" s="1134"/>
      <c r="BD79" s="1134"/>
      <c r="BE79" s="1134"/>
      <c r="BF79" s="1134"/>
      <c r="BG79" s="1134"/>
      <c r="BH79" s="1134"/>
      <c r="BI79" s="1134"/>
      <c r="BJ79" s="1134"/>
      <c r="BK79" s="1134"/>
      <c r="BL79" s="1134"/>
      <c r="BM79" s="1134"/>
      <c r="BN79" s="1134"/>
      <c r="BO79" s="1134"/>
      <c r="BP79" s="1135">
        <v>10.7</v>
      </c>
      <c r="BQ79" s="1135"/>
      <c r="BR79" s="1135"/>
      <c r="BS79" s="1135"/>
      <c r="BT79" s="1135"/>
      <c r="BU79" s="1135"/>
      <c r="BV79" s="1135"/>
      <c r="BW79" s="1135"/>
      <c r="BX79" s="1135">
        <v>10</v>
      </c>
      <c r="BY79" s="1135"/>
      <c r="BZ79" s="1135"/>
      <c r="CA79" s="1135"/>
      <c r="CB79" s="1135"/>
      <c r="CC79" s="1135"/>
      <c r="CD79" s="1135"/>
      <c r="CE79" s="1135"/>
      <c r="CF79" s="1135">
        <v>9.6999999999999993</v>
      </c>
      <c r="CG79" s="1135"/>
      <c r="CH79" s="1135"/>
      <c r="CI79" s="1135"/>
      <c r="CJ79" s="1135"/>
      <c r="CK79" s="1135"/>
      <c r="CL79" s="1135"/>
      <c r="CM79" s="1135"/>
      <c r="CN79" s="1135">
        <v>9.5</v>
      </c>
      <c r="CO79" s="1135"/>
      <c r="CP79" s="1135"/>
      <c r="CQ79" s="1135"/>
      <c r="CR79" s="1135"/>
      <c r="CS79" s="1135"/>
      <c r="CT79" s="1135"/>
      <c r="CU79" s="1135"/>
      <c r="CV79" s="1135">
        <v>9.1999999999999993</v>
      </c>
      <c r="CW79" s="1135"/>
      <c r="CX79" s="1135"/>
      <c r="CY79" s="1135"/>
      <c r="CZ79" s="1135"/>
      <c r="DA79" s="1135"/>
      <c r="DB79" s="1135"/>
      <c r="DC79" s="1135"/>
    </row>
    <row r="80" spans="2:107" x14ac:dyDescent="0.15">
      <c r="B80" s="97"/>
      <c r="G80" s="1119"/>
      <c r="H80" s="1119"/>
      <c r="I80" s="1136"/>
      <c r="J80" s="1136"/>
      <c r="K80" s="1138"/>
      <c r="L80" s="1138"/>
      <c r="M80" s="1138"/>
      <c r="N80" s="1138"/>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5"/>
      <c r="BQ80" s="1135"/>
      <c r="BR80" s="1135"/>
      <c r="BS80" s="1135"/>
      <c r="BT80" s="1135"/>
      <c r="BU80" s="1135"/>
      <c r="BV80" s="1135"/>
      <c r="BW80" s="1135"/>
      <c r="BX80" s="1135"/>
      <c r="BY80" s="1135"/>
      <c r="BZ80" s="1135"/>
      <c r="CA80" s="1135"/>
      <c r="CB80" s="1135"/>
      <c r="CC80" s="1135"/>
      <c r="CD80" s="1135"/>
      <c r="CE80" s="1135"/>
      <c r="CF80" s="1135"/>
      <c r="CG80" s="1135"/>
      <c r="CH80" s="1135"/>
      <c r="CI80" s="1135"/>
      <c r="CJ80" s="1135"/>
      <c r="CK80" s="1135"/>
      <c r="CL80" s="1135"/>
      <c r="CM80" s="1135"/>
      <c r="CN80" s="1135"/>
      <c r="CO80" s="1135"/>
      <c r="CP80" s="1135"/>
      <c r="CQ80" s="1135"/>
      <c r="CR80" s="1135"/>
      <c r="CS80" s="1135"/>
      <c r="CT80" s="1135"/>
      <c r="CU80" s="1135"/>
      <c r="CV80" s="1135"/>
      <c r="CW80" s="1135"/>
      <c r="CX80" s="1135"/>
      <c r="CY80" s="1135"/>
      <c r="CZ80" s="1135"/>
      <c r="DA80" s="1135"/>
      <c r="DB80" s="1135"/>
      <c r="DC80" s="1135"/>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pO33jOxi3ag6CPPFWf6t+uik2CIYs9peBLWzoW4g9xsxudf5orNyi+QnRwIrdT0a8cMDcfVZfInPeAXJtdnuWQ==" saltValue="AhOIzBwg/9ZABA70xtgjs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100</v>
      </c>
    </row>
  </sheetData>
  <sheetProtection algorithmName="SHA-512" hashValue="HJfx6UK845FuKt/DtVLBKXbM92PBYKqM1BSq616ptSxYSyzIOaLBA9jdT6lR91exAgnFWwg7GhwTel3c8mMeTA==" saltValue="QIE1+DwWTYi6fL7nLlsgag=="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100</v>
      </c>
    </row>
  </sheetData>
  <sheetProtection algorithmName="SHA-512" hashValue="COc20Cd+nX9is2VhbK2P34UZP9HAXdK5ApGIefzxE8LNntDRhKclncpnZv0vs/YLc70eKROZntDoJZutAackpA==" saltValue="mpyyASDXTVxivSTyr/de/Q=="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111</v>
      </c>
      <c r="DI1" s="582"/>
      <c r="DJ1" s="582"/>
      <c r="DK1" s="582"/>
      <c r="DL1" s="582"/>
      <c r="DM1" s="582"/>
      <c r="DN1" s="583"/>
      <c r="DO1" s="1"/>
      <c r="DP1" s="581" t="s">
        <v>308</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309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114</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152</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312</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4</v>
      </c>
      <c r="C4" s="372"/>
      <c r="D4" s="372"/>
      <c r="E4" s="372"/>
      <c r="F4" s="372"/>
      <c r="G4" s="372"/>
      <c r="H4" s="372"/>
      <c r="I4" s="372"/>
      <c r="J4" s="372"/>
      <c r="K4" s="372"/>
      <c r="L4" s="372"/>
      <c r="M4" s="372"/>
      <c r="N4" s="372"/>
      <c r="O4" s="372"/>
      <c r="P4" s="372"/>
      <c r="Q4" s="414"/>
      <c r="R4" s="371" t="s">
        <v>316</v>
      </c>
      <c r="S4" s="372"/>
      <c r="T4" s="372"/>
      <c r="U4" s="372"/>
      <c r="V4" s="372"/>
      <c r="W4" s="372"/>
      <c r="X4" s="372"/>
      <c r="Y4" s="414"/>
      <c r="Z4" s="371" t="s">
        <v>319</v>
      </c>
      <c r="AA4" s="372"/>
      <c r="AB4" s="372"/>
      <c r="AC4" s="414"/>
      <c r="AD4" s="371" t="s">
        <v>265</v>
      </c>
      <c r="AE4" s="372"/>
      <c r="AF4" s="372"/>
      <c r="AG4" s="372"/>
      <c r="AH4" s="372"/>
      <c r="AI4" s="372"/>
      <c r="AJ4" s="372"/>
      <c r="AK4" s="414"/>
      <c r="AL4" s="371" t="s">
        <v>319</v>
      </c>
      <c r="AM4" s="372"/>
      <c r="AN4" s="372"/>
      <c r="AO4" s="414"/>
      <c r="AP4" s="584" t="s">
        <v>321</v>
      </c>
      <c r="AQ4" s="584"/>
      <c r="AR4" s="584"/>
      <c r="AS4" s="584"/>
      <c r="AT4" s="584"/>
      <c r="AU4" s="584"/>
      <c r="AV4" s="584"/>
      <c r="AW4" s="584"/>
      <c r="AX4" s="584"/>
      <c r="AY4" s="584"/>
      <c r="AZ4" s="584"/>
      <c r="BA4" s="584"/>
      <c r="BB4" s="584"/>
      <c r="BC4" s="584"/>
      <c r="BD4" s="584"/>
      <c r="BE4" s="584"/>
      <c r="BF4" s="584"/>
      <c r="BG4" s="584" t="s">
        <v>299</v>
      </c>
      <c r="BH4" s="584"/>
      <c r="BI4" s="584"/>
      <c r="BJ4" s="584"/>
      <c r="BK4" s="584"/>
      <c r="BL4" s="584"/>
      <c r="BM4" s="584"/>
      <c r="BN4" s="584"/>
      <c r="BO4" s="584" t="s">
        <v>319</v>
      </c>
      <c r="BP4" s="584"/>
      <c r="BQ4" s="584"/>
      <c r="BR4" s="584"/>
      <c r="BS4" s="584" t="s">
        <v>323</v>
      </c>
      <c r="BT4" s="584"/>
      <c r="BU4" s="584"/>
      <c r="BV4" s="584"/>
      <c r="BW4" s="584"/>
      <c r="BX4" s="584"/>
      <c r="BY4" s="584"/>
      <c r="BZ4" s="584"/>
      <c r="CA4" s="584"/>
      <c r="CB4" s="584"/>
      <c r="CD4" s="371" t="s">
        <v>324</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315</v>
      </c>
      <c r="C5" s="586"/>
      <c r="D5" s="586"/>
      <c r="E5" s="586"/>
      <c r="F5" s="586"/>
      <c r="G5" s="586"/>
      <c r="H5" s="586"/>
      <c r="I5" s="586"/>
      <c r="J5" s="586"/>
      <c r="K5" s="586"/>
      <c r="L5" s="586"/>
      <c r="M5" s="586"/>
      <c r="N5" s="586"/>
      <c r="O5" s="586"/>
      <c r="P5" s="586"/>
      <c r="Q5" s="587"/>
      <c r="R5" s="588">
        <v>6995236</v>
      </c>
      <c r="S5" s="589"/>
      <c r="T5" s="589"/>
      <c r="U5" s="589"/>
      <c r="V5" s="589"/>
      <c r="W5" s="589"/>
      <c r="X5" s="589"/>
      <c r="Y5" s="590"/>
      <c r="Z5" s="591">
        <v>36.4</v>
      </c>
      <c r="AA5" s="591"/>
      <c r="AB5" s="591"/>
      <c r="AC5" s="591"/>
      <c r="AD5" s="592">
        <v>6832045</v>
      </c>
      <c r="AE5" s="592"/>
      <c r="AF5" s="592"/>
      <c r="AG5" s="592"/>
      <c r="AH5" s="592"/>
      <c r="AI5" s="592"/>
      <c r="AJ5" s="592"/>
      <c r="AK5" s="592"/>
      <c r="AL5" s="593">
        <v>66.3</v>
      </c>
      <c r="AM5" s="594"/>
      <c r="AN5" s="594"/>
      <c r="AO5" s="595"/>
      <c r="AP5" s="585" t="s">
        <v>325</v>
      </c>
      <c r="AQ5" s="586"/>
      <c r="AR5" s="586"/>
      <c r="AS5" s="586"/>
      <c r="AT5" s="586"/>
      <c r="AU5" s="586"/>
      <c r="AV5" s="586"/>
      <c r="AW5" s="586"/>
      <c r="AX5" s="586"/>
      <c r="AY5" s="586"/>
      <c r="AZ5" s="586"/>
      <c r="BA5" s="586"/>
      <c r="BB5" s="586"/>
      <c r="BC5" s="586"/>
      <c r="BD5" s="586"/>
      <c r="BE5" s="586"/>
      <c r="BF5" s="587"/>
      <c r="BG5" s="596">
        <v>6799339</v>
      </c>
      <c r="BH5" s="377"/>
      <c r="BI5" s="377"/>
      <c r="BJ5" s="377"/>
      <c r="BK5" s="377"/>
      <c r="BL5" s="377"/>
      <c r="BM5" s="377"/>
      <c r="BN5" s="597"/>
      <c r="BO5" s="598">
        <v>97.2</v>
      </c>
      <c r="BP5" s="598"/>
      <c r="BQ5" s="598"/>
      <c r="BR5" s="598"/>
      <c r="BS5" s="599">
        <v>99245</v>
      </c>
      <c r="BT5" s="599"/>
      <c r="BU5" s="599"/>
      <c r="BV5" s="599"/>
      <c r="BW5" s="599"/>
      <c r="BX5" s="599"/>
      <c r="BY5" s="599"/>
      <c r="BZ5" s="599"/>
      <c r="CA5" s="599"/>
      <c r="CB5" s="600"/>
      <c r="CD5" s="371" t="s">
        <v>321</v>
      </c>
      <c r="CE5" s="372"/>
      <c r="CF5" s="372"/>
      <c r="CG5" s="372"/>
      <c r="CH5" s="372"/>
      <c r="CI5" s="372"/>
      <c r="CJ5" s="372"/>
      <c r="CK5" s="372"/>
      <c r="CL5" s="372"/>
      <c r="CM5" s="372"/>
      <c r="CN5" s="372"/>
      <c r="CO5" s="372"/>
      <c r="CP5" s="372"/>
      <c r="CQ5" s="414"/>
      <c r="CR5" s="371" t="s">
        <v>327</v>
      </c>
      <c r="CS5" s="372"/>
      <c r="CT5" s="372"/>
      <c r="CU5" s="372"/>
      <c r="CV5" s="372"/>
      <c r="CW5" s="372"/>
      <c r="CX5" s="372"/>
      <c r="CY5" s="414"/>
      <c r="CZ5" s="371" t="s">
        <v>319</v>
      </c>
      <c r="DA5" s="372"/>
      <c r="DB5" s="372"/>
      <c r="DC5" s="414"/>
      <c r="DD5" s="371" t="s">
        <v>329</v>
      </c>
      <c r="DE5" s="372"/>
      <c r="DF5" s="372"/>
      <c r="DG5" s="372"/>
      <c r="DH5" s="372"/>
      <c r="DI5" s="372"/>
      <c r="DJ5" s="372"/>
      <c r="DK5" s="372"/>
      <c r="DL5" s="372"/>
      <c r="DM5" s="372"/>
      <c r="DN5" s="372"/>
      <c r="DO5" s="372"/>
      <c r="DP5" s="414"/>
      <c r="DQ5" s="371" t="s">
        <v>331</v>
      </c>
      <c r="DR5" s="372"/>
      <c r="DS5" s="372"/>
      <c r="DT5" s="372"/>
      <c r="DU5" s="372"/>
      <c r="DV5" s="372"/>
      <c r="DW5" s="372"/>
      <c r="DX5" s="372"/>
      <c r="DY5" s="372"/>
      <c r="DZ5" s="372"/>
      <c r="EA5" s="372"/>
      <c r="EB5" s="372"/>
      <c r="EC5" s="414"/>
    </row>
    <row r="6" spans="2:143" ht="11.25" customHeight="1" x14ac:dyDescent="0.15">
      <c r="B6" s="601" t="s">
        <v>332</v>
      </c>
      <c r="C6" s="602"/>
      <c r="D6" s="602"/>
      <c r="E6" s="602"/>
      <c r="F6" s="602"/>
      <c r="G6" s="602"/>
      <c r="H6" s="602"/>
      <c r="I6" s="602"/>
      <c r="J6" s="602"/>
      <c r="K6" s="602"/>
      <c r="L6" s="602"/>
      <c r="M6" s="602"/>
      <c r="N6" s="602"/>
      <c r="O6" s="602"/>
      <c r="P6" s="602"/>
      <c r="Q6" s="603"/>
      <c r="R6" s="596">
        <v>207701</v>
      </c>
      <c r="S6" s="377"/>
      <c r="T6" s="377"/>
      <c r="U6" s="377"/>
      <c r="V6" s="377"/>
      <c r="W6" s="377"/>
      <c r="X6" s="377"/>
      <c r="Y6" s="597"/>
      <c r="Z6" s="598">
        <v>1.1000000000000001</v>
      </c>
      <c r="AA6" s="598"/>
      <c r="AB6" s="598"/>
      <c r="AC6" s="598"/>
      <c r="AD6" s="599">
        <v>207701</v>
      </c>
      <c r="AE6" s="599"/>
      <c r="AF6" s="599"/>
      <c r="AG6" s="599"/>
      <c r="AH6" s="599"/>
      <c r="AI6" s="599"/>
      <c r="AJ6" s="599"/>
      <c r="AK6" s="599"/>
      <c r="AL6" s="604">
        <v>2</v>
      </c>
      <c r="AM6" s="383"/>
      <c r="AN6" s="383"/>
      <c r="AO6" s="605"/>
      <c r="AP6" s="601" t="s">
        <v>105</v>
      </c>
      <c r="AQ6" s="602"/>
      <c r="AR6" s="602"/>
      <c r="AS6" s="602"/>
      <c r="AT6" s="602"/>
      <c r="AU6" s="602"/>
      <c r="AV6" s="602"/>
      <c r="AW6" s="602"/>
      <c r="AX6" s="602"/>
      <c r="AY6" s="602"/>
      <c r="AZ6" s="602"/>
      <c r="BA6" s="602"/>
      <c r="BB6" s="602"/>
      <c r="BC6" s="602"/>
      <c r="BD6" s="602"/>
      <c r="BE6" s="602"/>
      <c r="BF6" s="603"/>
      <c r="BG6" s="596">
        <v>6799339</v>
      </c>
      <c r="BH6" s="377"/>
      <c r="BI6" s="377"/>
      <c r="BJ6" s="377"/>
      <c r="BK6" s="377"/>
      <c r="BL6" s="377"/>
      <c r="BM6" s="377"/>
      <c r="BN6" s="597"/>
      <c r="BO6" s="598">
        <v>97.2</v>
      </c>
      <c r="BP6" s="598"/>
      <c r="BQ6" s="598"/>
      <c r="BR6" s="598"/>
      <c r="BS6" s="599">
        <v>99245</v>
      </c>
      <c r="BT6" s="599"/>
      <c r="BU6" s="599"/>
      <c r="BV6" s="599"/>
      <c r="BW6" s="599"/>
      <c r="BX6" s="599"/>
      <c r="BY6" s="599"/>
      <c r="BZ6" s="599"/>
      <c r="CA6" s="599"/>
      <c r="CB6" s="600"/>
      <c r="CD6" s="585" t="s">
        <v>333</v>
      </c>
      <c r="CE6" s="586"/>
      <c r="CF6" s="586"/>
      <c r="CG6" s="586"/>
      <c r="CH6" s="586"/>
      <c r="CI6" s="586"/>
      <c r="CJ6" s="586"/>
      <c r="CK6" s="586"/>
      <c r="CL6" s="586"/>
      <c r="CM6" s="586"/>
      <c r="CN6" s="586"/>
      <c r="CO6" s="586"/>
      <c r="CP6" s="586"/>
      <c r="CQ6" s="587"/>
      <c r="CR6" s="596">
        <v>174959</v>
      </c>
      <c r="CS6" s="377"/>
      <c r="CT6" s="377"/>
      <c r="CU6" s="377"/>
      <c r="CV6" s="377"/>
      <c r="CW6" s="377"/>
      <c r="CX6" s="377"/>
      <c r="CY6" s="597"/>
      <c r="CZ6" s="593">
        <v>1</v>
      </c>
      <c r="DA6" s="594"/>
      <c r="DB6" s="594"/>
      <c r="DC6" s="606"/>
      <c r="DD6" s="607">
        <v>756</v>
      </c>
      <c r="DE6" s="377"/>
      <c r="DF6" s="377"/>
      <c r="DG6" s="377"/>
      <c r="DH6" s="377"/>
      <c r="DI6" s="377"/>
      <c r="DJ6" s="377"/>
      <c r="DK6" s="377"/>
      <c r="DL6" s="377"/>
      <c r="DM6" s="377"/>
      <c r="DN6" s="377"/>
      <c r="DO6" s="377"/>
      <c r="DP6" s="597"/>
      <c r="DQ6" s="607">
        <v>174959</v>
      </c>
      <c r="DR6" s="377"/>
      <c r="DS6" s="377"/>
      <c r="DT6" s="377"/>
      <c r="DU6" s="377"/>
      <c r="DV6" s="377"/>
      <c r="DW6" s="377"/>
      <c r="DX6" s="377"/>
      <c r="DY6" s="377"/>
      <c r="DZ6" s="377"/>
      <c r="EA6" s="377"/>
      <c r="EB6" s="377"/>
      <c r="EC6" s="608"/>
    </row>
    <row r="7" spans="2:143" ht="11.25" customHeight="1" x14ac:dyDescent="0.15">
      <c r="B7" s="601" t="s">
        <v>50</v>
      </c>
      <c r="C7" s="602"/>
      <c r="D7" s="602"/>
      <c r="E7" s="602"/>
      <c r="F7" s="602"/>
      <c r="G7" s="602"/>
      <c r="H7" s="602"/>
      <c r="I7" s="602"/>
      <c r="J7" s="602"/>
      <c r="K7" s="602"/>
      <c r="L7" s="602"/>
      <c r="M7" s="602"/>
      <c r="N7" s="602"/>
      <c r="O7" s="602"/>
      <c r="P7" s="602"/>
      <c r="Q7" s="603"/>
      <c r="R7" s="596">
        <v>3715</v>
      </c>
      <c r="S7" s="377"/>
      <c r="T7" s="377"/>
      <c r="U7" s="377"/>
      <c r="V7" s="377"/>
      <c r="W7" s="377"/>
      <c r="X7" s="377"/>
      <c r="Y7" s="597"/>
      <c r="Z7" s="598">
        <v>0</v>
      </c>
      <c r="AA7" s="598"/>
      <c r="AB7" s="598"/>
      <c r="AC7" s="598"/>
      <c r="AD7" s="599">
        <v>3715</v>
      </c>
      <c r="AE7" s="599"/>
      <c r="AF7" s="599"/>
      <c r="AG7" s="599"/>
      <c r="AH7" s="599"/>
      <c r="AI7" s="599"/>
      <c r="AJ7" s="599"/>
      <c r="AK7" s="599"/>
      <c r="AL7" s="604">
        <v>0</v>
      </c>
      <c r="AM7" s="383"/>
      <c r="AN7" s="383"/>
      <c r="AO7" s="605"/>
      <c r="AP7" s="601" t="s">
        <v>334</v>
      </c>
      <c r="AQ7" s="602"/>
      <c r="AR7" s="602"/>
      <c r="AS7" s="602"/>
      <c r="AT7" s="602"/>
      <c r="AU7" s="602"/>
      <c r="AV7" s="602"/>
      <c r="AW7" s="602"/>
      <c r="AX7" s="602"/>
      <c r="AY7" s="602"/>
      <c r="AZ7" s="602"/>
      <c r="BA7" s="602"/>
      <c r="BB7" s="602"/>
      <c r="BC7" s="602"/>
      <c r="BD7" s="602"/>
      <c r="BE7" s="602"/>
      <c r="BF7" s="603"/>
      <c r="BG7" s="596">
        <v>2881340</v>
      </c>
      <c r="BH7" s="377"/>
      <c r="BI7" s="377"/>
      <c r="BJ7" s="377"/>
      <c r="BK7" s="377"/>
      <c r="BL7" s="377"/>
      <c r="BM7" s="377"/>
      <c r="BN7" s="597"/>
      <c r="BO7" s="598">
        <v>41.2</v>
      </c>
      <c r="BP7" s="598"/>
      <c r="BQ7" s="598"/>
      <c r="BR7" s="598"/>
      <c r="BS7" s="599">
        <v>99245</v>
      </c>
      <c r="BT7" s="599"/>
      <c r="BU7" s="599"/>
      <c r="BV7" s="599"/>
      <c r="BW7" s="599"/>
      <c r="BX7" s="599"/>
      <c r="BY7" s="599"/>
      <c r="BZ7" s="599"/>
      <c r="CA7" s="599"/>
      <c r="CB7" s="600"/>
      <c r="CD7" s="601" t="s">
        <v>337</v>
      </c>
      <c r="CE7" s="602"/>
      <c r="CF7" s="602"/>
      <c r="CG7" s="602"/>
      <c r="CH7" s="602"/>
      <c r="CI7" s="602"/>
      <c r="CJ7" s="602"/>
      <c r="CK7" s="602"/>
      <c r="CL7" s="602"/>
      <c r="CM7" s="602"/>
      <c r="CN7" s="602"/>
      <c r="CO7" s="602"/>
      <c r="CP7" s="602"/>
      <c r="CQ7" s="603"/>
      <c r="CR7" s="596">
        <v>1806387</v>
      </c>
      <c r="CS7" s="377"/>
      <c r="CT7" s="377"/>
      <c r="CU7" s="377"/>
      <c r="CV7" s="377"/>
      <c r="CW7" s="377"/>
      <c r="CX7" s="377"/>
      <c r="CY7" s="597"/>
      <c r="CZ7" s="598">
        <v>10.1</v>
      </c>
      <c r="DA7" s="598"/>
      <c r="DB7" s="598"/>
      <c r="DC7" s="598"/>
      <c r="DD7" s="607">
        <v>50493</v>
      </c>
      <c r="DE7" s="377"/>
      <c r="DF7" s="377"/>
      <c r="DG7" s="377"/>
      <c r="DH7" s="377"/>
      <c r="DI7" s="377"/>
      <c r="DJ7" s="377"/>
      <c r="DK7" s="377"/>
      <c r="DL7" s="377"/>
      <c r="DM7" s="377"/>
      <c r="DN7" s="377"/>
      <c r="DO7" s="377"/>
      <c r="DP7" s="597"/>
      <c r="DQ7" s="607">
        <v>1488700</v>
      </c>
      <c r="DR7" s="377"/>
      <c r="DS7" s="377"/>
      <c r="DT7" s="377"/>
      <c r="DU7" s="377"/>
      <c r="DV7" s="377"/>
      <c r="DW7" s="377"/>
      <c r="DX7" s="377"/>
      <c r="DY7" s="377"/>
      <c r="DZ7" s="377"/>
      <c r="EA7" s="377"/>
      <c r="EB7" s="377"/>
      <c r="EC7" s="608"/>
    </row>
    <row r="8" spans="2:143" ht="11.25" customHeight="1" x14ac:dyDescent="0.15">
      <c r="B8" s="601" t="s">
        <v>338</v>
      </c>
      <c r="C8" s="602"/>
      <c r="D8" s="602"/>
      <c r="E8" s="602"/>
      <c r="F8" s="602"/>
      <c r="G8" s="602"/>
      <c r="H8" s="602"/>
      <c r="I8" s="602"/>
      <c r="J8" s="602"/>
      <c r="K8" s="602"/>
      <c r="L8" s="602"/>
      <c r="M8" s="602"/>
      <c r="N8" s="602"/>
      <c r="O8" s="602"/>
      <c r="P8" s="602"/>
      <c r="Q8" s="603"/>
      <c r="R8" s="596">
        <v>23339</v>
      </c>
      <c r="S8" s="377"/>
      <c r="T8" s="377"/>
      <c r="U8" s="377"/>
      <c r="V8" s="377"/>
      <c r="W8" s="377"/>
      <c r="X8" s="377"/>
      <c r="Y8" s="597"/>
      <c r="Z8" s="598">
        <v>0.1</v>
      </c>
      <c r="AA8" s="598"/>
      <c r="AB8" s="598"/>
      <c r="AC8" s="598"/>
      <c r="AD8" s="599">
        <v>23339</v>
      </c>
      <c r="AE8" s="599"/>
      <c r="AF8" s="599"/>
      <c r="AG8" s="599"/>
      <c r="AH8" s="599"/>
      <c r="AI8" s="599"/>
      <c r="AJ8" s="599"/>
      <c r="AK8" s="599"/>
      <c r="AL8" s="604">
        <v>0.2</v>
      </c>
      <c r="AM8" s="383"/>
      <c r="AN8" s="383"/>
      <c r="AO8" s="605"/>
      <c r="AP8" s="601" t="s">
        <v>123</v>
      </c>
      <c r="AQ8" s="602"/>
      <c r="AR8" s="602"/>
      <c r="AS8" s="602"/>
      <c r="AT8" s="602"/>
      <c r="AU8" s="602"/>
      <c r="AV8" s="602"/>
      <c r="AW8" s="602"/>
      <c r="AX8" s="602"/>
      <c r="AY8" s="602"/>
      <c r="AZ8" s="602"/>
      <c r="BA8" s="602"/>
      <c r="BB8" s="602"/>
      <c r="BC8" s="602"/>
      <c r="BD8" s="602"/>
      <c r="BE8" s="602"/>
      <c r="BF8" s="603"/>
      <c r="BG8" s="596">
        <v>80661</v>
      </c>
      <c r="BH8" s="377"/>
      <c r="BI8" s="377"/>
      <c r="BJ8" s="377"/>
      <c r="BK8" s="377"/>
      <c r="BL8" s="377"/>
      <c r="BM8" s="377"/>
      <c r="BN8" s="597"/>
      <c r="BO8" s="598">
        <v>1.2</v>
      </c>
      <c r="BP8" s="598"/>
      <c r="BQ8" s="598"/>
      <c r="BR8" s="598"/>
      <c r="BS8" s="607" t="s">
        <v>205</v>
      </c>
      <c r="BT8" s="377"/>
      <c r="BU8" s="377"/>
      <c r="BV8" s="377"/>
      <c r="BW8" s="377"/>
      <c r="BX8" s="377"/>
      <c r="BY8" s="377"/>
      <c r="BZ8" s="377"/>
      <c r="CA8" s="377"/>
      <c r="CB8" s="608"/>
      <c r="CD8" s="601" t="s">
        <v>340</v>
      </c>
      <c r="CE8" s="602"/>
      <c r="CF8" s="602"/>
      <c r="CG8" s="602"/>
      <c r="CH8" s="602"/>
      <c r="CI8" s="602"/>
      <c r="CJ8" s="602"/>
      <c r="CK8" s="602"/>
      <c r="CL8" s="602"/>
      <c r="CM8" s="602"/>
      <c r="CN8" s="602"/>
      <c r="CO8" s="602"/>
      <c r="CP8" s="602"/>
      <c r="CQ8" s="603"/>
      <c r="CR8" s="596">
        <v>6072300</v>
      </c>
      <c r="CS8" s="377"/>
      <c r="CT8" s="377"/>
      <c r="CU8" s="377"/>
      <c r="CV8" s="377"/>
      <c r="CW8" s="377"/>
      <c r="CX8" s="377"/>
      <c r="CY8" s="597"/>
      <c r="CZ8" s="598">
        <v>33.799999999999997</v>
      </c>
      <c r="DA8" s="598"/>
      <c r="DB8" s="598"/>
      <c r="DC8" s="598"/>
      <c r="DD8" s="607">
        <v>144824</v>
      </c>
      <c r="DE8" s="377"/>
      <c r="DF8" s="377"/>
      <c r="DG8" s="377"/>
      <c r="DH8" s="377"/>
      <c r="DI8" s="377"/>
      <c r="DJ8" s="377"/>
      <c r="DK8" s="377"/>
      <c r="DL8" s="377"/>
      <c r="DM8" s="377"/>
      <c r="DN8" s="377"/>
      <c r="DO8" s="377"/>
      <c r="DP8" s="597"/>
      <c r="DQ8" s="607">
        <v>3167001</v>
      </c>
      <c r="DR8" s="377"/>
      <c r="DS8" s="377"/>
      <c r="DT8" s="377"/>
      <c r="DU8" s="377"/>
      <c r="DV8" s="377"/>
      <c r="DW8" s="377"/>
      <c r="DX8" s="377"/>
      <c r="DY8" s="377"/>
      <c r="DZ8" s="377"/>
      <c r="EA8" s="377"/>
      <c r="EB8" s="377"/>
      <c r="EC8" s="608"/>
    </row>
    <row r="9" spans="2:143" ht="11.25" customHeight="1" x14ac:dyDescent="0.15">
      <c r="B9" s="601" t="s">
        <v>341</v>
      </c>
      <c r="C9" s="602"/>
      <c r="D9" s="602"/>
      <c r="E9" s="602"/>
      <c r="F9" s="602"/>
      <c r="G9" s="602"/>
      <c r="H9" s="602"/>
      <c r="I9" s="602"/>
      <c r="J9" s="602"/>
      <c r="K9" s="602"/>
      <c r="L9" s="602"/>
      <c r="M9" s="602"/>
      <c r="N9" s="602"/>
      <c r="O9" s="602"/>
      <c r="P9" s="602"/>
      <c r="Q9" s="603"/>
      <c r="R9" s="596">
        <v>16210</v>
      </c>
      <c r="S9" s="377"/>
      <c r="T9" s="377"/>
      <c r="U9" s="377"/>
      <c r="V9" s="377"/>
      <c r="W9" s="377"/>
      <c r="X9" s="377"/>
      <c r="Y9" s="597"/>
      <c r="Z9" s="598">
        <v>0.1</v>
      </c>
      <c r="AA9" s="598"/>
      <c r="AB9" s="598"/>
      <c r="AC9" s="598"/>
      <c r="AD9" s="599">
        <v>16210</v>
      </c>
      <c r="AE9" s="599"/>
      <c r="AF9" s="599"/>
      <c r="AG9" s="599"/>
      <c r="AH9" s="599"/>
      <c r="AI9" s="599"/>
      <c r="AJ9" s="599"/>
      <c r="AK9" s="599"/>
      <c r="AL9" s="604">
        <v>0.2</v>
      </c>
      <c r="AM9" s="383"/>
      <c r="AN9" s="383"/>
      <c r="AO9" s="605"/>
      <c r="AP9" s="601" t="s">
        <v>343</v>
      </c>
      <c r="AQ9" s="602"/>
      <c r="AR9" s="602"/>
      <c r="AS9" s="602"/>
      <c r="AT9" s="602"/>
      <c r="AU9" s="602"/>
      <c r="AV9" s="602"/>
      <c r="AW9" s="602"/>
      <c r="AX9" s="602"/>
      <c r="AY9" s="602"/>
      <c r="AZ9" s="602"/>
      <c r="BA9" s="602"/>
      <c r="BB9" s="602"/>
      <c r="BC9" s="602"/>
      <c r="BD9" s="602"/>
      <c r="BE9" s="602"/>
      <c r="BF9" s="603"/>
      <c r="BG9" s="596">
        <v>2274488</v>
      </c>
      <c r="BH9" s="377"/>
      <c r="BI9" s="377"/>
      <c r="BJ9" s="377"/>
      <c r="BK9" s="377"/>
      <c r="BL9" s="377"/>
      <c r="BM9" s="377"/>
      <c r="BN9" s="597"/>
      <c r="BO9" s="598">
        <v>32.5</v>
      </c>
      <c r="BP9" s="598"/>
      <c r="BQ9" s="598"/>
      <c r="BR9" s="598"/>
      <c r="BS9" s="607" t="s">
        <v>205</v>
      </c>
      <c r="BT9" s="377"/>
      <c r="BU9" s="377"/>
      <c r="BV9" s="377"/>
      <c r="BW9" s="377"/>
      <c r="BX9" s="377"/>
      <c r="BY9" s="377"/>
      <c r="BZ9" s="377"/>
      <c r="CA9" s="377"/>
      <c r="CB9" s="608"/>
      <c r="CD9" s="601" t="s">
        <v>345</v>
      </c>
      <c r="CE9" s="602"/>
      <c r="CF9" s="602"/>
      <c r="CG9" s="602"/>
      <c r="CH9" s="602"/>
      <c r="CI9" s="602"/>
      <c r="CJ9" s="602"/>
      <c r="CK9" s="602"/>
      <c r="CL9" s="602"/>
      <c r="CM9" s="602"/>
      <c r="CN9" s="602"/>
      <c r="CO9" s="602"/>
      <c r="CP9" s="602"/>
      <c r="CQ9" s="603"/>
      <c r="CR9" s="596">
        <v>1899374</v>
      </c>
      <c r="CS9" s="377"/>
      <c r="CT9" s="377"/>
      <c r="CU9" s="377"/>
      <c r="CV9" s="377"/>
      <c r="CW9" s="377"/>
      <c r="CX9" s="377"/>
      <c r="CY9" s="597"/>
      <c r="CZ9" s="598">
        <v>10.6</v>
      </c>
      <c r="DA9" s="598"/>
      <c r="DB9" s="598"/>
      <c r="DC9" s="598"/>
      <c r="DD9" s="607">
        <v>19037</v>
      </c>
      <c r="DE9" s="377"/>
      <c r="DF9" s="377"/>
      <c r="DG9" s="377"/>
      <c r="DH9" s="377"/>
      <c r="DI9" s="377"/>
      <c r="DJ9" s="377"/>
      <c r="DK9" s="377"/>
      <c r="DL9" s="377"/>
      <c r="DM9" s="377"/>
      <c r="DN9" s="377"/>
      <c r="DO9" s="377"/>
      <c r="DP9" s="597"/>
      <c r="DQ9" s="607">
        <v>1733229</v>
      </c>
      <c r="DR9" s="377"/>
      <c r="DS9" s="377"/>
      <c r="DT9" s="377"/>
      <c r="DU9" s="377"/>
      <c r="DV9" s="377"/>
      <c r="DW9" s="377"/>
      <c r="DX9" s="377"/>
      <c r="DY9" s="377"/>
      <c r="DZ9" s="377"/>
      <c r="EA9" s="377"/>
      <c r="EB9" s="377"/>
      <c r="EC9" s="608"/>
    </row>
    <row r="10" spans="2:143" ht="11.25" customHeight="1" x14ac:dyDescent="0.15">
      <c r="B10" s="601" t="s">
        <v>129</v>
      </c>
      <c r="C10" s="602"/>
      <c r="D10" s="602"/>
      <c r="E10" s="602"/>
      <c r="F10" s="602"/>
      <c r="G10" s="602"/>
      <c r="H10" s="602"/>
      <c r="I10" s="602"/>
      <c r="J10" s="602"/>
      <c r="K10" s="602"/>
      <c r="L10" s="602"/>
      <c r="M10" s="602"/>
      <c r="N10" s="602"/>
      <c r="O10" s="602"/>
      <c r="P10" s="602"/>
      <c r="Q10" s="603"/>
      <c r="R10" s="596" t="s">
        <v>205</v>
      </c>
      <c r="S10" s="377"/>
      <c r="T10" s="377"/>
      <c r="U10" s="377"/>
      <c r="V10" s="377"/>
      <c r="W10" s="377"/>
      <c r="X10" s="377"/>
      <c r="Y10" s="597"/>
      <c r="Z10" s="598" t="s">
        <v>205</v>
      </c>
      <c r="AA10" s="598"/>
      <c r="AB10" s="598"/>
      <c r="AC10" s="598"/>
      <c r="AD10" s="599" t="s">
        <v>205</v>
      </c>
      <c r="AE10" s="599"/>
      <c r="AF10" s="599"/>
      <c r="AG10" s="599"/>
      <c r="AH10" s="599"/>
      <c r="AI10" s="599"/>
      <c r="AJ10" s="599"/>
      <c r="AK10" s="599"/>
      <c r="AL10" s="604" t="s">
        <v>205</v>
      </c>
      <c r="AM10" s="383"/>
      <c r="AN10" s="383"/>
      <c r="AO10" s="605"/>
      <c r="AP10" s="601" t="s">
        <v>195</v>
      </c>
      <c r="AQ10" s="602"/>
      <c r="AR10" s="602"/>
      <c r="AS10" s="602"/>
      <c r="AT10" s="602"/>
      <c r="AU10" s="602"/>
      <c r="AV10" s="602"/>
      <c r="AW10" s="602"/>
      <c r="AX10" s="602"/>
      <c r="AY10" s="602"/>
      <c r="AZ10" s="602"/>
      <c r="BA10" s="602"/>
      <c r="BB10" s="602"/>
      <c r="BC10" s="602"/>
      <c r="BD10" s="602"/>
      <c r="BE10" s="602"/>
      <c r="BF10" s="603"/>
      <c r="BG10" s="596">
        <v>160350</v>
      </c>
      <c r="BH10" s="377"/>
      <c r="BI10" s="377"/>
      <c r="BJ10" s="377"/>
      <c r="BK10" s="377"/>
      <c r="BL10" s="377"/>
      <c r="BM10" s="377"/>
      <c r="BN10" s="597"/>
      <c r="BO10" s="598">
        <v>2.2999999999999998</v>
      </c>
      <c r="BP10" s="598"/>
      <c r="BQ10" s="598"/>
      <c r="BR10" s="598"/>
      <c r="BS10" s="607">
        <v>26677</v>
      </c>
      <c r="BT10" s="377"/>
      <c r="BU10" s="377"/>
      <c r="BV10" s="377"/>
      <c r="BW10" s="377"/>
      <c r="BX10" s="377"/>
      <c r="BY10" s="377"/>
      <c r="BZ10" s="377"/>
      <c r="CA10" s="377"/>
      <c r="CB10" s="608"/>
      <c r="CD10" s="601" t="s">
        <v>47</v>
      </c>
      <c r="CE10" s="602"/>
      <c r="CF10" s="602"/>
      <c r="CG10" s="602"/>
      <c r="CH10" s="602"/>
      <c r="CI10" s="602"/>
      <c r="CJ10" s="602"/>
      <c r="CK10" s="602"/>
      <c r="CL10" s="602"/>
      <c r="CM10" s="602"/>
      <c r="CN10" s="602"/>
      <c r="CO10" s="602"/>
      <c r="CP10" s="602"/>
      <c r="CQ10" s="603"/>
      <c r="CR10" s="596" t="s">
        <v>205</v>
      </c>
      <c r="CS10" s="377"/>
      <c r="CT10" s="377"/>
      <c r="CU10" s="377"/>
      <c r="CV10" s="377"/>
      <c r="CW10" s="377"/>
      <c r="CX10" s="377"/>
      <c r="CY10" s="597"/>
      <c r="CZ10" s="598" t="s">
        <v>205</v>
      </c>
      <c r="DA10" s="598"/>
      <c r="DB10" s="598"/>
      <c r="DC10" s="598"/>
      <c r="DD10" s="607" t="s">
        <v>205</v>
      </c>
      <c r="DE10" s="377"/>
      <c r="DF10" s="377"/>
      <c r="DG10" s="377"/>
      <c r="DH10" s="377"/>
      <c r="DI10" s="377"/>
      <c r="DJ10" s="377"/>
      <c r="DK10" s="377"/>
      <c r="DL10" s="377"/>
      <c r="DM10" s="377"/>
      <c r="DN10" s="377"/>
      <c r="DO10" s="377"/>
      <c r="DP10" s="597"/>
      <c r="DQ10" s="607" t="s">
        <v>205</v>
      </c>
      <c r="DR10" s="377"/>
      <c r="DS10" s="377"/>
      <c r="DT10" s="377"/>
      <c r="DU10" s="377"/>
      <c r="DV10" s="377"/>
      <c r="DW10" s="377"/>
      <c r="DX10" s="377"/>
      <c r="DY10" s="377"/>
      <c r="DZ10" s="377"/>
      <c r="EA10" s="377"/>
      <c r="EB10" s="377"/>
      <c r="EC10" s="608"/>
    </row>
    <row r="11" spans="2:143" ht="11.25" customHeight="1" x14ac:dyDescent="0.15">
      <c r="B11" s="601" t="s">
        <v>103</v>
      </c>
      <c r="C11" s="602"/>
      <c r="D11" s="602"/>
      <c r="E11" s="602"/>
      <c r="F11" s="602"/>
      <c r="G11" s="602"/>
      <c r="H11" s="602"/>
      <c r="I11" s="602"/>
      <c r="J11" s="602"/>
      <c r="K11" s="602"/>
      <c r="L11" s="602"/>
      <c r="M11" s="602"/>
      <c r="N11" s="602"/>
      <c r="O11" s="602"/>
      <c r="P11" s="602"/>
      <c r="Q11" s="603"/>
      <c r="R11" s="596">
        <v>788647</v>
      </c>
      <c r="S11" s="377"/>
      <c r="T11" s="377"/>
      <c r="U11" s="377"/>
      <c r="V11" s="377"/>
      <c r="W11" s="377"/>
      <c r="X11" s="377"/>
      <c r="Y11" s="597"/>
      <c r="Z11" s="604">
        <v>4.0999999999999996</v>
      </c>
      <c r="AA11" s="383"/>
      <c r="AB11" s="383"/>
      <c r="AC11" s="609"/>
      <c r="AD11" s="607">
        <v>788647</v>
      </c>
      <c r="AE11" s="377"/>
      <c r="AF11" s="377"/>
      <c r="AG11" s="377"/>
      <c r="AH11" s="377"/>
      <c r="AI11" s="377"/>
      <c r="AJ11" s="377"/>
      <c r="AK11" s="597"/>
      <c r="AL11" s="604">
        <v>7.7</v>
      </c>
      <c r="AM11" s="383"/>
      <c r="AN11" s="383"/>
      <c r="AO11" s="605"/>
      <c r="AP11" s="601" t="s">
        <v>347</v>
      </c>
      <c r="AQ11" s="602"/>
      <c r="AR11" s="602"/>
      <c r="AS11" s="602"/>
      <c r="AT11" s="602"/>
      <c r="AU11" s="602"/>
      <c r="AV11" s="602"/>
      <c r="AW11" s="602"/>
      <c r="AX11" s="602"/>
      <c r="AY11" s="602"/>
      <c r="AZ11" s="602"/>
      <c r="BA11" s="602"/>
      <c r="BB11" s="602"/>
      <c r="BC11" s="602"/>
      <c r="BD11" s="602"/>
      <c r="BE11" s="602"/>
      <c r="BF11" s="603"/>
      <c r="BG11" s="596">
        <v>365841</v>
      </c>
      <c r="BH11" s="377"/>
      <c r="BI11" s="377"/>
      <c r="BJ11" s="377"/>
      <c r="BK11" s="377"/>
      <c r="BL11" s="377"/>
      <c r="BM11" s="377"/>
      <c r="BN11" s="597"/>
      <c r="BO11" s="598">
        <v>5.2</v>
      </c>
      <c r="BP11" s="598"/>
      <c r="BQ11" s="598"/>
      <c r="BR11" s="598"/>
      <c r="BS11" s="607">
        <v>72568</v>
      </c>
      <c r="BT11" s="377"/>
      <c r="BU11" s="377"/>
      <c r="BV11" s="377"/>
      <c r="BW11" s="377"/>
      <c r="BX11" s="377"/>
      <c r="BY11" s="377"/>
      <c r="BZ11" s="377"/>
      <c r="CA11" s="377"/>
      <c r="CB11" s="608"/>
      <c r="CD11" s="601" t="s">
        <v>350</v>
      </c>
      <c r="CE11" s="602"/>
      <c r="CF11" s="602"/>
      <c r="CG11" s="602"/>
      <c r="CH11" s="602"/>
      <c r="CI11" s="602"/>
      <c r="CJ11" s="602"/>
      <c r="CK11" s="602"/>
      <c r="CL11" s="602"/>
      <c r="CM11" s="602"/>
      <c r="CN11" s="602"/>
      <c r="CO11" s="602"/>
      <c r="CP11" s="602"/>
      <c r="CQ11" s="603"/>
      <c r="CR11" s="596">
        <v>493791</v>
      </c>
      <c r="CS11" s="377"/>
      <c r="CT11" s="377"/>
      <c r="CU11" s="377"/>
      <c r="CV11" s="377"/>
      <c r="CW11" s="377"/>
      <c r="CX11" s="377"/>
      <c r="CY11" s="597"/>
      <c r="CZ11" s="598">
        <v>2.8</v>
      </c>
      <c r="DA11" s="598"/>
      <c r="DB11" s="598"/>
      <c r="DC11" s="598"/>
      <c r="DD11" s="607">
        <v>21766</v>
      </c>
      <c r="DE11" s="377"/>
      <c r="DF11" s="377"/>
      <c r="DG11" s="377"/>
      <c r="DH11" s="377"/>
      <c r="DI11" s="377"/>
      <c r="DJ11" s="377"/>
      <c r="DK11" s="377"/>
      <c r="DL11" s="377"/>
      <c r="DM11" s="377"/>
      <c r="DN11" s="377"/>
      <c r="DO11" s="377"/>
      <c r="DP11" s="597"/>
      <c r="DQ11" s="607">
        <v>303787</v>
      </c>
      <c r="DR11" s="377"/>
      <c r="DS11" s="377"/>
      <c r="DT11" s="377"/>
      <c r="DU11" s="377"/>
      <c r="DV11" s="377"/>
      <c r="DW11" s="377"/>
      <c r="DX11" s="377"/>
      <c r="DY11" s="377"/>
      <c r="DZ11" s="377"/>
      <c r="EA11" s="377"/>
      <c r="EB11" s="377"/>
      <c r="EC11" s="608"/>
    </row>
    <row r="12" spans="2:143" ht="11.25" customHeight="1" x14ac:dyDescent="0.15">
      <c r="B12" s="601" t="s">
        <v>146</v>
      </c>
      <c r="C12" s="602"/>
      <c r="D12" s="602"/>
      <c r="E12" s="602"/>
      <c r="F12" s="602"/>
      <c r="G12" s="602"/>
      <c r="H12" s="602"/>
      <c r="I12" s="602"/>
      <c r="J12" s="602"/>
      <c r="K12" s="602"/>
      <c r="L12" s="602"/>
      <c r="M12" s="602"/>
      <c r="N12" s="602"/>
      <c r="O12" s="602"/>
      <c r="P12" s="602"/>
      <c r="Q12" s="603"/>
      <c r="R12" s="596">
        <v>82952</v>
      </c>
      <c r="S12" s="377"/>
      <c r="T12" s="377"/>
      <c r="U12" s="377"/>
      <c r="V12" s="377"/>
      <c r="W12" s="377"/>
      <c r="X12" s="377"/>
      <c r="Y12" s="597"/>
      <c r="Z12" s="598">
        <v>0.4</v>
      </c>
      <c r="AA12" s="598"/>
      <c r="AB12" s="598"/>
      <c r="AC12" s="598"/>
      <c r="AD12" s="599">
        <v>82952</v>
      </c>
      <c r="AE12" s="599"/>
      <c r="AF12" s="599"/>
      <c r="AG12" s="599"/>
      <c r="AH12" s="599"/>
      <c r="AI12" s="599"/>
      <c r="AJ12" s="599"/>
      <c r="AK12" s="599"/>
      <c r="AL12" s="604">
        <v>0.8</v>
      </c>
      <c r="AM12" s="383"/>
      <c r="AN12" s="383"/>
      <c r="AO12" s="605"/>
      <c r="AP12" s="601" t="s">
        <v>351</v>
      </c>
      <c r="AQ12" s="602"/>
      <c r="AR12" s="602"/>
      <c r="AS12" s="602"/>
      <c r="AT12" s="602"/>
      <c r="AU12" s="602"/>
      <c r="AV12" s="602"/>
      <c r="AW12" s="602"/>
      <c r="AX12" s="602"/>
      <c r="AY12" s="602"/>
      <c r="AZ12" s="602"/>
      <c r="BA12" s="602"/>
      <c r="BB12" s="602"/>
      <c r="BC12" s="602"/>
      <c r="BD12" s="602"/>
      <c r="BE12" s="602"/>
      <c r="BF12" s="603"/>
      <c r="BG12" s="596">
        <v>3476195</v>
      </c>
      <c r="BH12" s="377"/>
      <c r="BI12" s="377"/>
      <c r="BJ12" s="377"/>
      <c r="BK12" s="377"/>
      <c r="BL12" s="377"/>
      <c r="BM12" s="377"/>
      <c r="BN12" s="597"/>
      <c r="BO12" s="598">
        <v>49.7</v>
      </c>
      <c r="BP12" s="598"/>
      <c r="BQ12" s="598"/>
      <c r="BR12" s="598"/>
      <c r="BS12" s="607" t="s">
        <v>205</v>
      </c>
      <c r="BT12" s="377"/>
      <c r="BU12" s="377"/>
      <c r="BV12" s="377"/>
      <c r="BW12" s="377"/>
      <c r="BX12" s="377"/>
      <c r="BY12" s="377"/>
      <c r="BZ12" s="377"/>
      <c r="CA12" s="377"/>
      <c r="CB12" s="608"/>
      <c r="CD12" s="601" t="s">
        <v>89</v>
      </c>
      <c r="CE12" s="602"/>
      <c r="CF12" s="602"/>
      <c r="CG12" s="602"/>
      <c r="CH12" s="602"/>
      <c r="CI12" s="602"/>
      <c r="CJ12" s="602"/>
      <c r="CK12" s="602"/>
      <c r="CL12" s="602"/>
      <c r="CM12" s="602"/>
      <c r="CN12" s="602"/>
      <c r="CO12" s="602"/>
      <c r="CP12" s="602"/>
      <c r="CQ12" s="603"/>
      <c r="CR12" s="596">
        <v>928666</v>
      </c>
      <c r="CS12" s="377"/>
      <c r="CT12" s="377"/>
      <c r="CU12" s="377"/>
      <c r="CV12" s="377"/>
      <c r="CW12" s="377"/>
      <c r="CX12" s="377"/>
      <c r="CY12" s="597"/>
      <c r="CZ12" s="598">
        <v>5.2</v>
      </c>
      <c r="DA12" s="598"/>
      <c r="DB12" s="598"/>
      <c r="DC12" s="598"/>
      <c r="DD12" s="607">
        <v>62700</v>
      </c>
      <c r="DE12" s="377"/>
      <c r="DF12" s="377"/>
      <c r="DG12" s="377"/>
      <c r="DH12" s="377"/>
      <c r="DI12" s="377"/>
      <c r="DJ12" s="377"/>
      <c r="DK12" s="377"/>
      <c r="DL12" s="377"/>
      <c r="DM12" s="377"/>
      <c r="DN12" s="377"/>
      <c r="DO12" s="377"/>
      <c r="DP12" s="597"/>
      <c r="DQ12" s="607">
        <v>269590</v>
      </c>
      <c r="DR12" s="377"/>
      <c r="DS12" s="377"/>
      <c r="DT12" s="377"/>
      <c r="DU12" s="377"/>
      <c r="DV12" s="377"/>
      <c r="DW12" s="377"/>
      <c r="DX12" s="377"/>
      <c r="DY12" s="377"/>
      <c r="DZ12" s="377"/>
      <c r="EA12" s="377"/>
      <c r="EB12" s="377"/>
      <c r="EC12" s="608"/>
    </row>
    <row r="13" spans="2:143" ht="11.25" customHeight="1" x14ac:dyDescent="0.15">
      <c r="B13" s="601" t="s">
        <v>352</v>
      </c>
      <c r="C13" s="602"/>
      <c r="D13" s="602"/>
      <c r="E13" s="602"/>
      <c r="F13" s="602"/>
      <c r="G13" s="602"/>
      <c r="H13" s="602"/>
      <c r="I13" s="602"/>
      <c r="J13" s="602"/>
      <c r="K13" s="602"/>
      <c r="L13" s="602"/>
      <c r="M13" s="602"/>
      <c r="N13" s="602"/>
      <c r="O13" s="602"/>
      <c r="P13" s="602"/>
      <c r="Q13" s="603"/>
      <c r="R13" s="596" t="s">
        <v>205</v>
      </c>
      <c r="S13" s="377"/>
      <c r="T13" s="377"/>
      <c r="U13" s="377"/>
      <c r="V13" s="377"/>
      <c r="W13" s="377"/>
      <c r="X13" s="377"/>
      <c r="Y13" s="597"/>
      <c r="Z13" s="598" t="s">
        <v>205</v>
      </c>
      <c r="AA13" s="598"/>
      <c r="AB13" s="598"/>
      <c r="AC13" s="598"/>
      <c r="AD13" s="599" t="s">
        <v>205</v>
      </c>
      <c r="AE13" s="599"/>
      <c r="AF13" s="599"/>
      <c r="AG13" s="599"/>
      <c r="AH13" s="599"/>
      <c r="AI13" s="599"/>
      <c r="AJ13" s="599"/>
      <c r="AK13" s="599"/>
      <c r="AL13" s="604" t="s">
        <v>205</v>
      </c>
      <c r="AM13" s="383"/>
      <c r="AN13" s="383"/>
      <c r="AO13" s="605"/>
      <c r="AP13" s="601" t="s">
        <v>353</v>
      </c>
      <c r="AQ13" s="602"/>
      <c r="AR13" s="602"/>
      <c r="AS13" s="602"/>
      <c r="AT13" s="602"/>
      <c r="AU13" s="602"/>
      <c r="AV13" s="602"/>
      <c r="AW13" s="602"/>
      <c r="AX13" s="602"/>
      <c r="AY13" s="602"/>
      <c r="AZ13" s="602"/>
      <c r="BA13" s="602"/>
      <c r="BB13" s="602"/>
      <c r="BC13" s="602"/>
      <c r="BD13" s="602"/>
      <c r="BE13" s="602"/>
      <c r="BF13" s="603"/>
      <c r="BG13" s="596">
        <v>3466400</v>
      </c>
      <c r="BH13" s="377"/>
      <c r="BI13" s="377"/>
      <c r="BJ13" s="377"/>
      <c r="BK13" s="377"/>
      <c r="BL13" s="377"/>
      <c r="BM13" s="377"/>
      <c r="BN13" s="597"/>
      <c r="BO13" s="598">
        <v>49.6</v>
      </c>
      <c r="BP13" s="598"/>
      <c r="BQ13" s="598"/>
      <c r="BR13" s="598"/>
      <c r="BS13" s="607" t="s">
        <v>205</v>
      </c>
      <c r="BT13" s="377"/>
      <c r="BU13" s="377"/>
      <c r="BV13" s="377"/>
      <c r="BW13" s="377"/>
      <c r="BX13" s="377"/>
      <c r="BY13" s="377"/>
      <c r="BZ13" s="377"/>
      <c r="CA13" s="377"/>
      <c r="CB13" s="608"/>
      <c r="CD13" s="601" t="s">
        <v>355</v>
      </c>
      <c r="CE13" s="602"/>
      <c r="CF13" s="602"/>
      <c r="CG13" s="602"/>
      <c r="CH13" s="602"/>
      <c r="CI13" s="602"/>
      <c r="CJ13" s="602"/>
      <c r="CK13" s="602"/>
      <c r="CL13" s="602"/>
      <c r="CM13" s="602"/>
      <c r="CN13" s="602"/>
      <c r="CO13" s="602"/>
      <c r="CP13" s="602"/>
      <c r="CQ13" s="603"/>
      <c r="CR13" s="596">
        <v>1526190</v>
      </c>
      <c r="CS13" s="377"/>
      <c r="CT13" s="377"/>
      <c r="CU13" s="377"/>
      <c r="CV13" s="377"/>
      <c r="CW13" s="377"/>
      <c r="CX13" s="377"/>
      <c r="CY13" s="597"/>
      <c r="CZ13" s="598">
        <v>8.5</v>
      </c>
      <c r="DA13" s="598"/>
      <c r="DB13" s="598"/>
      <c r="DC13" s="598"/>
      <c r="DD13" s="607">
        <v>559057</v>
      </c>
      <c r="DE13" s="377"/>
      <c r="DF13" s="377"/>
      <c r="DG13" s="377"/>
      <c r="DH13" s="377"/>
      <c r="DI13" s="377"/>
      <c r="DJ13" s="377"/>
      <c r="DK13" s="377"/>
      <c r="DL13" s="377"/>
      <c r="DM13" s="377"/>
      <c r="DN13" s="377"/>
      <c r="DO13" s="377"/>
      <c r="DP13" s="597"/>
      <c r="DQ13" s="607">
        <v>1216558</v>
      </c>
      <c r="DR13" s="377"/>
      <c r="DS13" s="377"/>
      <c r="DT13" s="377"/>
      <c r="DU13" s="377"/>
      <c r="DV13" s="377"/>
      <c r="DW13" s="377"/>
      <c r="DX13" s="377"/>
      <c r="DY13" s="377"/>
      <c r="DZ13" s="377"/>
      <c r="EA13" s="377"/>
      <c r="EB13" s="377"/>
      <c r="EC13" s="608"/>
    </row>
    <row r="14" spans="2:143" ht="11.25" customHeight="1" x14ac:dyDescent="0.15">
      <c r="B14" s="601" t="s">
        <v>356</v>
      </c>
      <c r="C14" s="602"/>
      <c r="D14" s="602"/>
      <c r="E14" s="602"/>
      <c r="F14" s="602"/>
      <c r="G14" s="602"/>
      <c r="H14" s="602"/>
      <c r="I14" s="602"/>
      <c r="J14" s="602"/>
      <c r="K14" s="602"/>
      <c r="L14" s="602"/>
      <c r="M14" s="602"/>
      <c r="N14" s="602"/>
      <c r="O14" s="602"/>
      <c r="P14" s="602"/>
      <c r="Q14" s="603"/>
      <c r="R14" s="596">
        <v>32609</v>
      </c>
      <c r="S14" s="377"/>
      <c r="T14" s="377"/>
      <c r="U14" s="377"/>
      <c r="V14" s="377"/>
      <c r="W14" s="377"/>
      <c r="X14" s="377"/>
      <c r="Y14" s="597"/>
      <c r="Z14" s="598">
        <v>0.2</v>
      </c>
      <c r="AA14" s="598"/>
      <c r="AB14" s="598"/>
      <c r="AC14" s="598"/>
      <c r="AD14" s="599">
        <v>32609</v>
      </c>
      <c r="AE14" s="599"/>
      <c r="AF14" s="599"/>
      <c r="AG14" s="599"/>
      <c r="AH14" s="599"/>
      <c r="AI14" s="599"/>
      <c r="AJ14" s="599"/>
      <c r="AK14" s="599"/>
      <c r="AL14" s="604">
        <v>0.3</v>
      </c>
      <c r="AM14" s="383"/>
      <c r="AN14" s="383"/>
      <c r="AO14" s="605"/>
      <c r="AP14" s="601" t="s">
        <v>225</v>
      </c>
      <c r="AQ14" s="602"/>
      <c r="AR14" s="602"/>
      <c r="AS14" s="602"/>
      <c r="AT14" s="602"/>
      <c r="AU14" s="602"/>
      <c r="AV14" s="602"/>
      <c r="AW14" s="602"/>
      <c r="AX14" s="602"/>
      <c r="AY14" s="602"/>
      <c r="AZ14" s="602"/>
      <c r="BA14" s="602"/>
      <c r="BB14" s="602"/>
      <c r="BC14" s="602"/>
      <c r="BD14" s="602"/>
      <c r="BE14" s="602"/>
      <c r="BF14" s="603"/>
      <c r="BG14" s="596">
        <v>128669</v>
      </c>
      <c r="BH14" s="377"/>
      <c r="BI14" s="377"/>
      <c r="BJ14" s="377"/>
      <c r="BK14" s="377"/>
      <c r="BL14" s="377"/>
      <c r="BM14" s="377"/>
      <c r="BN14" s="597"/>
      <c r="BO14" s="598">
        <v>1.8</v>
      </c>
      <c r="BP14" s="598"/>
      <c r="BQ14" s="598"/>
      <c r="BR14" s="598"/>
      <c r="BS14" s="607" t="s">
        <v>205</v>
      </c>
      <c r="BT14" s="377"/>
      <c r="BU14" s="377"/>
      <c r="BV14" s="377"/>
      <c r="BW14" s="377"/>
      <c r="BX14" s="377"/>
      <c r="BY14" s="377"/>
      <c r="BZ14" s="377"/>
      <c r="CA14" s="377"/>
      <c r="CB14" s="608"/>
      <c r="CD14" s="601" t="s">
        <v>358</v>
      </c>
      <c r="CE14" s="602"/>
      <c r="CF14" s="602"/>
      <c r="CG14" s="602"/>
      <c r="CH14" s="602"/>
      <c r="CI14" s="602"/>
      <c r="CJ14" s="602"/>
      <c r="CK14" s="602"/>
      <c r="CL14" s="602"/>
      <c r="CM14" s="602"/>
      <c r="CN14" s="602"/>
      <c r="CO14" s="602"/>
      <c r="CP14" s="602"/>
      <c r="CQ14" s="603"/>
      <c r="CR14" s="596">
        <v>810094</v>
      </c>
      <c r="CS14" s="377"/>
      <c r="CT14" s="377"/>
      <c r="CU14" s="377"/>
      <c r="CV14" s="377"/>
      <c r="CW14" s="377"/>
      <c r="CX14" s="377"/>
      <c r="CY14" s="597"/>
      <c r="CZ14" s="598">
        <v>4.5</v>
      </c>
      <c r="DA14" s="598"/>
      <c r="DB14" s="598"/>
      <c r="DC14" s="598"/>
      <c r="DD14" s="607">
        <v>77879</v>
      </c>
      <c r="DE14" s="377"/>
      <c r="DF14" s="377"/>
      <c r="DG14" s="377"/>
      <c r="DH14" s="377"/>
      <c r="DI14" s="377"/>
      <c r="DJ14" s="377"/>
      <c r="DK14" s="377"/>
      <c r="DL14" s="377"/>
      <c r="DM14" s="377"/>
      <c r="DN14" s="377"/>
      <c r="DO14" s="377"/>
      <c r="DP14" s="597"/>
      <c r="DQ14" s="607">
        <v>739042</v>
      </c>
      <c r="DR14" s="377"/>
      <c r="DS14" s="377"/>
      <c r="DT14" s="377"/>
      <c r="DU14" s="377"/>
      <c r="DV14" s="377"/>
      <c r="DW14" s="377"/>
      <c r="DX14" s="377"/>
      <c r="DY14" s="377"/>
      <c r="DZ14" s="377"/>
      <c r="EA14" s="377"/>
      <c r="EB14" s="377"/>
      <c r="EC14" s="608"/>
    </row>
    <row r="15" spans="2:143" ht="11.25" customHeight="1" x14ac:dyDescent="0.15">
      <c r="B15" s="601" t="s">
        <v>326</v>
      </c>
      <c r="C15" s="602"/>
      <c r="D15" s="602"/>
      <c r="E15" s="602"/>
      <c r="F15" s="602"/>
      <c r="G15" s="602"/>
      <c r="H15" s="602"/>
      <c r="I15" s="602"/>
      <c r="J15" s="602"/>
      <c r="K15" s="602"/>
      <c r="L15" s="602"/>
      <c r="M15" s="602"/>
      <c r="N15" s="602"/>
      <c r="O15" s="602"/>
      <c r="P15" s="602"/>
      <c r="Q15" s="603"/>
      <c r="R15" s="596" t="s">
        <v>205</v>
      </c>
      <c r="S15" s="377"/>
      <c r="T15" s="377"/>
      <c r="U15" s="377"/>
      <c r="V15" s="377"/>
      <c r="W15" s="377"/>
      <c r="X15" s="377"/>
      <c r="Y15" s="597"/>
      <c r="Z15" s="598" t="s">
        <v>205</v>
      </c>
      <c r="AA15" s="598"/>
      <c r="AB15" s="598"/>
      <c r="AC15" s="598"/>
      <c r="AD15" s="599" t="s">
        <v>205</v>
      </c>
      <c r="AE15" s="599"/>
      <c r="AF15" s="599"/>
      <c r="AG15" s="599"/>
      <c r="AH15" s="599"/>
      <c r="AI15" s="599"/>
      <c r="AJ15" s="599"/>
      <c r="AK15" s="599"/>
      <c r="AL15" s="604" t="s">
        <v>205</v>
      </c>
      <c r="AM15" s="383"/>
      <c r="AN15" s="383"/>
      <c r="AO15" s="605"/>
      <c r="AP15" s="601" t="s">
        <v>359</v>
      </c>
      <c r="AQ15" s="602"/>
      <c r="AR15" s="602"/>
      <c r="AS15" s="602"/>
      <c r="AT15" s="602"/>
      <c r="AU15" s="602"/>
      <c r="AV15" s="602"/>
      <c r="AW15" s="602"/>
      <c r="AX15" s="602"/>
      <c r="AY15" s="602"/>
      <c r="AZ15" s="602"/>
      <c r="BA15" s="602"/>
      <c r="BB15" s="602"/>
      <c r="BC15" s="602"/>
      <c r="BD15" s="602"/>
      <c r="BE15" s="602"/>
      <c r="BF15" s="603"/>
      <c r="BG15" s="596">
        <v>313135</v>
      </c>
      <c r="BH15" s="377"/>
      <c r="BI15" s="377"/>
      <c r="BJ15" s="377"/>
      <c r="BK15" s="377"/>
      <c r="BL15" s="377"/>
      <c r="BM15" s="377"/>
      <c r="BN15" s="597"/>
      <c r="BO15" s="598">
        <v>4.5</v>
      </c>
      <c r="BP15" s="598"/>
      <c r="BQ15" s="598"/>
      <c r="BR15" s="598"/>
      <c r="BS15" s="607" t="s">
        <v>205</v>
      </c>
      <c r="BT15" s="377"/>
      <c r="BU15" s="377"/>
      <c r="BV15" s="377"/>
      <c r="BW15" s="377"/>
      <c r="BX15" s="377"/>
      <c r="BY15" s="377"/>
      <c r="BZ15" s="377"/>
      <c r="CA15" s="377"/>
      <c r="CB15" s="608"/>
      <c r="CD15" s="601" t="s">
        <v>361</v>
      </c>
      <c r="CE15" s="602"/>
      <c r="CF15" s="602"/>
      <c r="CG15" s="602"/>
      <c r="CH15" s="602"/>
      <c r="CI15" s="602"/>
      <c r="CJ15" s="602"/>
      <c r="CK15" s="602"/>
      <c r="CL15" s="602"/>
      <c r="CM15" s="602"/>
      <c r="CN15" s="602"/>
      <c r="CO15" s="602"/>
      <c r="CP15" s="602"/>
      <c r="CQ15" s="603"/>
      <c r="CR15" s="596">
        <v>2149216</v>
      </c>
      <c r="CS15" s="377"/>
      <c r="CT15" s="377"/>
      <c r="CU15" s="377"/>
      <c r="CV15" s="377"/>
      <c r="CW15" s="377"/>
      <c r="CX15" s="377"/>
      <c r="CY15" s="597"/>
      <c r="CZ15" s="598">
        <v>12</v>
      </c>
      <c r="DA15" s="598"/>
      <c r="DB15" s="598"/>
      <c r="DC15" s="598"/>
      <c r="DD15" s="607">
        <v>442695</v>
      </c>
      <c r="DE15" s="377"/>
      <c r="DF15" s="377"/>
      <c r="DG15" s="377"/>
      <c r="DH15" s="377"/>
      <c r="DI15" s="377"/>
      <c r="DJ15" s="377"/>
      <c r="DK15" s="377"/>
      <c r="DL15" s="377"/>
      <c r="DM15" s="377"/>
      <c r="DN15" s="377"/>
      <c r="DO15" s="377"/>
      <c r="DP15" s="597"/>
      <c r="DQ15" s="607">
        <v>1664035</v>
      </c>
      <c r="DR15" s="377"/>
      <c r="DS15" s="377"/>
      <c r="DT15" s="377"/>
      <c r="DU15" s="377"/>
      <c r="DV15" s="377"/>
      <c r="DW15" s="377"/>
      <c r="DX15" s="377"/>
      <c r="DY15" s="377"/>
      <c r="DZ15" s="377"/>
      <c r="EA15" s="377"/>
      <c r="EB15" s="377"/>
      <c r="EC15" s="608"/>
    </row>
    <row r="16" spans="2:143" ht="11.25" customHeight="1" x14ac:dyDescent="0.15">
      <c r="B16" s="601" t="s">
        <v>362</v>
      </c>
      <c r="C16" s="602"/>
      <c r="D16" s="602"/>
      <c r="E16" s="602"/>
      <c r="F16" s="602"/>
      <c r="G16" s="602"/>
      <c r="H16" s="602"/>
      <c r="I16" s="602"/>
      <c r="J16" s="602"/>
      <c r="K16" s="602"/>
      <c r="L16" s="602"/>
      <c r="M16" s="602"/>
      <c r="N16" s="602"/>
      <c r="O16" s="602"/>
      <c r="P16" s="602"/>
      <c r="Q16" s="603"/>
      <c r="R16" s="596">
        <v>10259</v>
      </c>
      <c r="S16" s="377"/>
      <c r="T16" s="377"/>
      <c r="U16" s="377"/>
      <c r="V16" s="377"/>
      <c r="W16" s="377"/>
      <c r="X16" s="377"/>
      <c r="Y16" s="597"/>
      <c r="Z16" s="598">
        <v>0.1</v>
      </c>
      <c r="AA16" s="598"/>
      <c r="AB16" s="598"/>
      <c r="AC16" s="598"/>
      <c r="AD16" s="599">
        <v>10259</v>
      </c>
      <c r="AE16" s="599"/>
      <c r="AF16" s="599"/>
      <c r="AG16" s="599"/>
      <c r="AH16" s="599"/>
      <c r="AI16" s="599"/>
      <c r="AJ16" s="599"/>
      <c r="AK16" s="599"/>
      <c r="AL16" s="604">
        <v>0.1</v>
      </c>
      <c r="AM16" s="383"/>
      <c r="AN16" s="383"/>
      <c r="AO16" s="605"/>
      <c r="AP16" s="601" t="s">
        <v>363</v>
      </c>
      <c r="AQ16" s="602"/>
      <c r="AR16" s="602"/>
      <c r="AS16" s="602"/>
      <c r="AT16" s="602"/>
      <c r="AU16" s="602"/>
      <c r="AV16" s="602"/>
      <c r="AW16" s="602"/>
      <c r="AX16" s="602"/>
      <c r="AY16" s="602"/>
      <c r="AZ16" s="602"/>
      <c r="BA16" s="602"/>
      <c r="BB16" s="602"/>
      <c r="BC16" s="602"/>
      <c r="BD16" s="602"/>
      <c r="BE16" s="602"/>
      <c r="BF16" s="603"/>
      <c r="BG16" s="596" t="s">
        <v>205</v>
      </c>
      <c r="BH16" s="377"/>
      <c r="BI16" s="377"/>
      <c r="BJ16" s="377"/>
      <c r="BK16" s="377"/>
      <c r="BL16" s="377"/>
      <c r="BM16" s="377"/>
      <c r="BN16" s="597"/>
      <c r="BO16" s="598" t="s">
        <v>205</v>
      </c>
      <c r="BP16" s="598"/>
      <c r="BQ16" s="598"/>
      <c r="BR16" s="598"/>
      <c r="BS16" s="607" t="s">
        <v>205</v>
      </c>
      <c r="BT16" s="377"/>
      <c r="BU16" s="377"/>
      <c r="BV16" s="377"/>
      <c r="BW16" s="377"/>
      <c r="BX16" s="377"/>
      <c r="BY16" s="377"/>
      <c r="BZ16" s="377"/>
      <c r="CA16" s="377"/>
      <c r="CB16" s="608"/>
      <c r="CD16" s="601" t="s">
        <v>364</v>
      </c>
      <c r="CE16" s="602"/>
      <c r="CF16" s="602"/>
      <c r="CG16" s="602"/>
      <c r="CH16" s="602"/>
      <c r="CI16" s="602"/>
      <c r="CJ16" s="602"/>
      <c r="CK16" s="602"/>
      <c r="CL16" s="602"/>
      <c r="CM16" s="602"/>
      <c r="CN16" s="602"/>
      <c r="CO16" s="602"/>
      <c r="CP16" s="602"/>
      <c r="CQ16" s="603"/>
      <c r="CR16" s="596">
        <v>142574</v>
      </c>
      <c r="CS16" s="377"/>
      <c r="CT16" s="377"/>
      <c r="CU16" s="377"/>
      <c r="CV16" s="377"/>
      <c r="CW16" s="377"/>
      <c r="CX16" s="377"/>
      <c r="CY16" s="597"/>
      <c r="CZ16" s="598">
        <v>0.8</v>
      </c>
      <c r="DA16" s="598"/>
      <c r="DB16" s="598"/>
      <c r="DC16" s="598"/>
      <c r="DD16" s="607" t="s">
        <v>205</v>
      </c>
      <c r="DE16" s="377"/>
      <c r="DF16" s="377"/>
      <c r="DG16" s="377"/>
      <c r="DH16" s="377"/>
      <c r="DI16" s="377"/>
      <c r="DJ16" s="377"/>
      <c r="DK16" s="377"/>
      <c r="DL16" s="377"/>
      <c r="DM16" s="377"/>
      <c r="DN16" s="377"/>
      <c r="DO16" s="377"/>
      <c r="DP16" s="597"/>
      <c r="DQ16" s="607">
        <v>58354</v>
      </c>
      <c r="DR16" s="377"/>
      <c r="DS16" s="377"/>
      <c r="DT16" s="377"/>
      <c r="DU16" s="377"/>
      <c r="DV16" s="377"/>
      <c r="DW16" s="377"/>
      <c r="DX16" s="377"/>
      <c r="DY16" s="377"/>
      <c r="DZ16" s="377"/>
      <c r="EA16" s="377"/>
      <c r="EB16" s="377"/>
      <c r="EC16" s="608"/>
    </row>
    <row r="17" spans="2:133" ht="11.25" customHeight="1" x14ac:dyDescent="0.15">
      <c r="B17" s="601" t="s">
        <v>365</v>
      </c>
      <c r="C17" s="602"/>
      <c r="D17" s="602"/>
      <c r="E17" s="602"/>
      <c r="F17" s="602"/>
      <c r="G17" s="602"/>
      <c r="H17" s="602"/>
      <c r="I17" s="602"/>
      <c r="J17" s="602"/>
      <c r="K17" s="602"/>
      <c r="L17" s="602"/>
      <c r="M17" s="602"/>
      <c r="N17" s="602"/>
      <c r="O17" s="602"/>
      <c r="P17" s="602"/>
      <c r="Q17" s="603"/>
      <c r="R17" s="596">
        <v>150515</v>
      </c>
      <c r="S17" s="377"/>
      <c r="T17" s="377"/>
      <c r="U17" s="377"/>
      <c r="V17" s="377"/>
      <c r="W17" s="377"/>
      <c r="X17" s="377"/>
      <c r="Y17" s="597"/>
      <c r="Z17" s="598">
        <v>0.8</v>
      </c>
      <c r="AA17" s="598"/>
      <c r="AB17" s="598"/>
      <c r="AC17" s="598"/>
      <c r="AD17" s="599">
        <v>150515</v>
      </c>
      <c r="AE17" s="599"/>
      <c r="AF17" s="599"/>
      <c r="AG17" s="599"/>
      <c r="AH17" s="599"/>
      <c r="AI17" s="599"/>
      <c r="AJ17" s="599"/>
      <c r="AK17" s="599"/>
      <c r="AL17" s="604">
        <v>1.5</v>
      </c>
      <c r="AM17" s="383"/>
      <c r="AN17" s="383"/>
      <c r="AO17" s="605"/>
      <c r="AP17" s="601" t="s">
        <v>366</v>
      </c>
      <c r="AQ17" s="602"/>
      <c r="AR17" s="602"/>
      <c r="AS17" s="602"/>
      <c r="AT17" s="602"/>
      <c r="AU17" s="602"/>
      <c r="AV17" s="602"/>
      <c r="AW17" s="602"/>
      <c r="AX17" s="602"/>
      <c r="AY17" s="602"/>
      <c r="AZ17" s="602"/>
      <c r="BA17" s="602"/>
      <c r="BB17" s="602"/>
      <c r="BC17" s="602"/>
      <c r="BD17" s="602"/>
      <c r="BE17" s="602"/>
      <c r="BF17" s="603"/>
      <c r="BG17" s="596" t="s">
        <v>205</v>
      </c>
      <c r="BH17" s="377"/>
      <c r="BI17" s="377"/>
      <c r="BJ17" s="377"/>
      <c r="BK17" s="377"/>
      <c r="BL17" s="377"/>
      <c r="BM17" s="377"/>
      <c r="BN17" s="597"/>
      <c r="BO17" s="598" t="s">
        <v>205</v>
      </c>
      <c r="BP17" s="598"/>
      <c r="BQ17" s="598"/>
      <c r="BR17" s="598"/>
      <c r="BS17" s="607" t="s">
        <v>205</v>
      </c>
      <c r="BT17" s="377"/>
      <c r="BU17" s="377"/>
      <c r="BV17" s="377"/>
      <c r="BW17" s="377"/>
      <c r="BX17" s="377"/>
      <c r="BY17" s="377"/>
      <c r="BZ17" s="377"/>
      <c r="CA17" s="377"/>
      <c r="CB17" s="608"/>
      <c r="CD17" s="601" t="s">
        <v>368</v>
      </c>
      <c r="CE17" s="602"/>
      <c r="CF17" s="602"/>
      <c r="CG17" s="602"/>
      <c r="CH17" s="602"/>
      <c r="CI17" s="602"/>
      <c r="CJ17" s="602"/>
      <c r="CK17" s="602"/>
      <c r="CL17" s="602"/>
      <c r="CM17" s="602"/>
      <c r="CN17" s="602"/>
      <c r="CO17" s="602"/>
      <c r="CP17" s="602"/>
      <c r="CQ17" s="603"/>
      <c r="CR17" s="596">
        <v>1950643</v>
      </c>
      <c r="CS17" s="377"/>
      <c r="CT17" s="377"/>
      <c r="CU17" s="377"/>
      <c r="CV17" s="377"/>
      <c r="CW17" s="377"/>
      <c r="CX17" s="377"/>
      <c r="CY17" s="597"/>
      <c r="CZ17" s="598">
        <v>10.9</v>
      </c>
      <c r="DA17" s="598"/>
      <c r="DB17" s="598"/>
      <c r="DC17" s="598"/>
      <c r="DD17" s="607" t="s">
        <v>205</v>
      </c>
      <c r="DE17" s="377"/>
      <c r="DF17" s="377"/>
      <c r="DG17" s="377"/>
      <c r="DH17" s="377"/>
      <c r="DI17" s="377"/>
      <c r="DJ17" s="377"/>
      <c r="DK17" s="377"/>
      <c r="DL17" s="377"/>
      <c r="DM17" s="377"/>
      <c r="DN17" s="377"/>
      <c r="DO17" s="377"/>
      <c r="DP17" s="597"/>
      <c r="DQ17" s="607">
        <v>1933002</v>
      </c>
      <c r="DR17" s="377"/>
      <c r="DS17" s="377"/>
      <c r="DT17" s="377"/>
      <c r="DU17" s="377"/>
      <c r="DV17" s="377"/>
      <c r="DW17" s="377"/>
      <c r="DX17" s="377"/>
      <c r="DY17" s="377"/>
      <c r="DZ17" s="377"/>
      <c r="EA17" s="377"/>
      <c r="EB17" s="377"/>
      <c r="EC17" s="608"/>
    </row>
    <row r="18" spans="2:133" ht="11.25" customHeight="1" x14ac:dyDescent="0.15">
      <c r="B18" s="601" t="s">
        <v>369</v>
      </c>
      <c r="C18" s="602"/>
      <c r="D18" s="602"/>
      <c r="E18" s="602"/>
      <c r="F18" s="602"/>
      <c r="G18" s="602"/>
      <c r="H18" s="602"/>
      <c r="I18" s="602"/>
      <c r="J18" s="602"/>
      <c r="K18" s="602"/>
      <c r="L18" s="602"/>
      <c r="M18" s="602"/>
      <c r="N18" s="602"/>
      <c r="O18" s="602"/>
      <c r="P18" s="602"/>
      <c r="Q18" s="603"/>
      <c r="R18" s="596">
        <v>48788</v>
      </c>
      <c r="S18" s="377"/>
      <c r="T18" s="377"/>
      <c r="U18" s="377"/>
      <c r="V18" s="377"/>
      <c r="W18" s="377"/>
      <c r="X18" s="377"/>
      <c r="Y18" s="597"/>
      <c r="Z18" s="598">
        <v>0.3</v>
      </c>
      <c r="AA18" s="598"/>
      <c r="AB18" s="598"/>
      <c r="AC18" s="598"/>
      <c r="AD18" s="599">
        <v>48788</v>
      </c>
      <c r="AE18" s="599"/>
      <c r="AF18" s="599"/>
      <c r="AG18" s="599"/>
      <c r="AH18" s="599"/>
      <c r="AI18" s="599"/>
      <c r="AJ18" s="599"/>
      <c r="AK18" s="599"/>
      <c r="AL18" s="604">
        <v>0.5</v>
      </c>
      <c r="AM18" s="383"/>
      <c r="AN18" s="383"/>
      <c r="AO18" s="605"/>
      <c r="AP18" s="601" t="s">
        <v>99</v>
      </c>
      <c r="AQ18" s="602"/>
      <c r="AR18" s="602"/>
      <c r="AS18" s="602"/>
      <c r="AT18" s="602"/>
      <c r="AU18" s="602"/>
      <c r="AV18" s="602"/>
      <c r="AW18" s="602"/>
      <c r="AX18" s="602"/>
      <c r="AY18" s="602"/>
      <c r="AZ18" s="602"/>
      <c r="BA18" s="602"/>
      <c r="BB18" s="602"/>
      <c r="BC18" s="602"/>
      <c r="BD18" s="602"/>
      <c r="BE18" s="602"/>
      <c r="BF18" s="603"/>
      <c r="BG18" s="596" t="s">
        <v>205</v>
      </c>
      <c r="BH18" s="377"/>
      <c r="BI18" s="377"/>
      <c r="BJ18" s="377"/>
      <c r="BK18" s="377"/>
      <c r="BL18" s="377"/>
      <c r="BM18" s="377"/>
      <c r="BN18" s="597"/>
      <c r="BO18" s="598" t="s">
        <v>205</v>
      </c>
      <c r="BP18" s="598"/>
      <c r="BQ18" s="598"/>
      <c r="BR18" s="598"/>
      <c r="BS18" s="607" t="s">
        <v>205</v>
      </c>
      <c r="BT18" s="377"/>
      <c r="BU18" s="377"/>
      <c r="BV18" s="377"/>
      <c r="BW18" s="377"/>
      <c r="BX18" s="377"/>
      <c r="BY18" s="377"/>
      <c r="BZ18" s="377"/>
      <c r="CA18" s="377"/>
      <c r="CB18" s="608"/>
      <c r="CD18" s="601" t="s">
        <v>370</v>
      </c>
      <c r="CE18" s="602"/>
      <c r="CF18" s="602"/>
      <c r="CG18" s="602"/>
      <c r="CH18" s="602"/>
      <c r="CI18" s="602"/>
      <c r="CJ18" s="602"/>
      <c r="CK18" s="602"/>
      <c r="CL18" s="602"/>
      <c r="CM18" s="602"/>
      <c r="CN18" s="602"/>
      <c r="CO18" s="602"/>
      <c r="CP18" s="602"/>
      <c r="CQ18" s="603"/>
      <c r="CR18" s="596" t="s">
        <v>205</v>
      </c>
      <c r="CS18" s="377"/>
      <c r="CT18" s="377"/>
      <c r="CU18" s="377"/>
      <c r="CV18" s="377"/>
      <c r="CW18" s="377"/>
      <c r="CX18" s="377"/>
      <c r="CY18" s="597"/>
      <c r="CZ18" s="598" t="s">
        <v>205</v>
      </c>
      <c r="DA18" s="598"/>
      <c r="DB18" s="598"/>
      <c r="DC18" s="598"/>
      <c r="DD18" s="607" t="s">
        <v>205</v>
      </c>
      <c r="DE18" s="377"/>
      <c r="DF18" s="377"/>
      <c r="DG18" s="377"/>
      <c r="DH18" s="377"/>
      <c r="DI18" s="377"/>
      <c r="DJ18" s="377"/>
      <c r="DK18" s="377"/>
      <c r="DL18" s="377"/>
      <c r="DM18" s="377"/>
      <c r="DN18" s="377"/>
      <c r="DO18" s="377"/>
      <c r="DP18" s="597"/>
      <c r="DQ18" s="607" t="s">
        <v>205</v>
      </c>
      <c r="DR18" s="377"/>
      <c r="DS18" s="377"/>
      <c r="DT18" s="377"/>
      <c r="DU18" s="377"/>
      <c r="DV18" s="377"/>
      <c r="DW18" s="377"/>
      <c r="DX18" s="377"/>
      <c r="DY18" s="377"/>
      <c r="DZ18" s="377"/>
      <c r="EA18" s="377"/>
      <c r="EB18" s="377"/>
      <c r="EC18" s="608"/>
    </row>
    <row r="19" spans="2:133" ht="11.25" customHeight="1" x14ac:dyDescent="0.15">
      <c r="B19" s="601" t="s">
        <v>76</v>
      </c>
      <c r="C19" s="602"/>
      <c r="D19" s="602"/>
      <c r="E19" s="602"/>
      <c r="F19" s="602"/>
      <c r="G19" s="602"/>
      <c r="H19" s="602"/>
      <c r="I19" s="602"/>
      <c r="J19" s="602"/>
      <c r="K19" s="602"/>
      <c r="L19" s="602"/>
      <c r="M19" s="602"/>
      <c r="N19" s="602"/>
      <c r="O19" s="602"/>
      <c r="P19" s="602"/>
      <c r="Q19" s="603"/>
      <c r="R19" s="596">
        <v>5720</v>
      </c>
      <c r="S19" s="377"/>
      <c r="T19" s="377"/>
      <c r="U19" s="377"/>
      <c r="V19" s="377"/>
      <c r="W19" s="377"/>
      <c r="X19" s="377"/>
      <c r="Y19" s="597"/>
      <c r="Z19" s="598">
        <v>0</v>
      </c>
      <c r="AA19" s="598"/>
      <c r="AB19" s="598"/>
      <c r="AC19" s="598"/>
      <c r="AD19" s="599">
        <v>5720</v>
      </c>
      <c r="AE19" s="599"/>
      <c r="AF19" s="599"/>
      <c r="AG19" s="599"/>
      <c r="AH19" s="599"/>
      <c r="AI19" s="599"/>
      <c r="AJ19" s="599"/>
      <c r="AK19" s="599"/>
      <c r="AL19" s="604">
        <v>0.1</v>
      </c>
      <c r="AM19" s="383"/>
      <c r="AN19" s="383"/>
      <c r="AO19" s="605"/>
      <c r="AP19" s="601" t="s">
        <v>371</v>
      </c>
      <c r="AQ19" s="602"/>
      <c r="AR19" s="602"/>
      <c r="AS19" s="602"/>
      <c r="AT19" s="602"/>
      <c r="AU19" s="602"/>
      <c r="AV19" s="602"/>
      <c r="AW19" s="602"/>
      <c r="AX19" s="602"/>
      <c r="AY19" s="602"/>
      <c r="AZ19" s="602"/>
      <c r="BA19" s="602"/>
      <c r="BB19" s="602"/>
      <c r="BC19" s="602"/>
      <c r="BD19" s="602"/>
      <c r="BE19" s="602"/>
      <c r="BF19" s="603"/>
      <c r="BG19" s="596">
        <v>195897</v>
      </c>
      <c r="BH19" s="377"/>
      <c r="BI19" s="377"/>
      <c r="BJ19" s="377"/>
      <c r="BK19" s="377"/>
      <c r="BL19" s="377"/>
      <c r="BM19" s="377"/>
      <c r="BN19" s="597"/>
      <c r="BO19" s="598">
        <v>2.8</v>
      </c>
      <c r="BP19" s="598"/>
      <c r="BQ19" s="598"/>
      <c r="BR19" s="598"/>
      <c r="BS19" s="607" t="s">
        <v>205</v>
      </c>
      <c r="BT19" s="377"/>
      <c r="BU19" s="377"/>
      <c r="BV19" s="377"/>
      <c r="BW19" s="377"/>
      <c r="BX19" s="377"/>
      <c r="BY19" s="377"/>
      <c r="BZ19" s="377"/>
      <c r="CA19" s="377"/>
      <c r="CB19" s="608"/>
      <c r="CD19" s="601" t="s">
        <v>372</v>
      </c>
      <c r="CE19" s="602"/>
      <c r="CF19" s="602"/>
      <c r="CG19" s="602"/>
      <c r="CH19" s="602"/>
      <c r="CI19" s="602"/>
      <c r="CJ19" s="602"/>
      <c r="CK19" s="602"/>
      <c r="CL19" s="602"/>
      <c r="CM19" s="602"/>
      <c r="CN19" s="602"/>
      <c r="CO19" s="602"/>
      <c r="CP19" s="602"/>
      <c r="CQ19" s="603"/>
      <c r="CR19" s="596" t="s">
        <v>205</v>
      </c>
      <c r="CS19" s="377"/>
      <c r="CT19" s="377"/>
      <c r="CU19" s="377"/>
      <c r="CV19" s="377"/>
      <c r="CW19" s="377"/>
      <c r="CX19" s="377"/>
      <c r="CY19" s="597"/>
      <c r="CZ19" s="598" t="s">
        <v>205</v>
      </c>
      <c r="DA19" s="598"/>
      <c r="DB19" s="598"/>
      <c r="DC19" s="598"/>
      <c r="DD19" s="607" t="s">
        <v>205</v>
      </c>
      <c r="DE19" s="377"/>
      <c r="DF19" s="377"/>
      <c r="DG19" s="377"/>
      <c r="DH19" s="377"/>
      <c r="DI19" s="377"/>
      <c r="DJ19" s="377"/>
      <c r="DK19" s="377"/>
      <c r="DL19" s="377"/>
      <c r="DM19" s="377"/>
      <c r="DN19" s="377"/>
      <c r="DO19" s="377"/>
      <c r="DP19" s="597"/>
      <c r="DQ19" s="607" t="s">
        <v>205</v>
      </c>
      <c r="DR19" s="377"/>
      <c r="DS19" s="377"/>
      <c r="DT19" s="377"/>
      <c r="DU19" s="377"/>
      <c r="DV19" s="377"/>
      <c r="DW19" s="377"/>
      <c r="DX19" s="377"/>
      <c r="DY19" s="377"/>
      <c r="DZ19" s="377"/>
      <c r="EA19" s="377"/>
      <c r="EB19" s="377"/>
      <c r="EC19" s="608"/>
    </row>
    <row r="20" spans="2:133" ht="11.25" customHeight="1" x14ac:dyDescent="0.15">
      <c r="B20" s="601" t="s">
        <v>373</v>
      </c>
      <c r="C20" s="602"/>
      <c r="D20" s="602"/>
      <c r="E20" s="602"/>
      <c r="F20" s="602"/>
      <c r="G20" s="602"/>
      <c r="H20" s="602"/>
      <c r="I20" s="602"/>
      <c r="J20" s="602"/>
      <c r="K20" s="602"/>
      <c r="L20" s="602"/>
      <c r="M20" s="602"/>
      <c r="N20" s="602"/>
      <c r="O20" s="602"/>
      <c r="P20" s="602"/>
      <c r="Q20" s="603"/>
      <c r="R20" s="596">
        <v>978</v>
      </c>
      <c r="S20" s="377"/>
      <c r="T20" s="377"/>
      <c r="U20" s="377"/>
      <c r="V20" s="377"/>
      <c r="W20" s="377"/>
      <c r="X20" s="377"/>
      <c r="Y20" s="597"/>
      <c r="Z20" s="598">
        <v>0</v>
      </c>
      <c r="AA20" s="598"/>
      <c r="AB20" s="598"/>
      <c r="AC20" s="598"/>
      <c r="AD20" s="599">
        <v>978</v>
      </c>
      <c r="AE20" s="599"/>
      <c r="AF20" s="599"/>
      <c r="AG20" s="599"/>
      <c r="AH20" s="599"/>
      <c r="AI20" s="599"/>
      <c r="AJ20" s="599"/>
      <c r="AK20" s="599"/>
      <c r="AL20" s="604">
        <v>0</v>
      </c>
      <c r="AM20" s="383"/>
      <c r="AN20" s="383"/>
      <c r="AO20" s="605"/>
      <c r="AP20" s="601" t="s">
        <v>374</v>
      </c>
      <c r="AQ20" s="602"/>
      <c r="AR20" s="602"/>
      <c r="AS20" s="602"/>
      <c r="AT20" s="602"/>
      <c r="AU20" s="602"/>
      <c r="AV20" s="602"/>
      <c r="AW20" s="602"/>
      <c r="AX20" s="602"/>
      <c r="AY20" s="602"/>
      <c r="AZ20" s="602"/>
      <c r="BA20" s="602"/>
      <c r="BB20" s="602"/>
      <c r="BC20" s="602"/>
      <c r="BD20" s="602"/>
      <c r="BE20" s="602"/>
      <c r="BF20" s="603"/>
      <c r="BG20" s="596">
        <v>195897</v>
      </c>
      <c r="BH20" s="377"/>
      <c r="BI20" s="377"/>
      <c r="BJ20" s="377"/>
      <c r="BK20" s="377"/>
      <c r="BL20" s="377"/>
      <c r="BM20" s="377"/>
      <c r="BN20" s="597"/>
      <c r="BO20" s="598">
        <v>2.8</v>
      </c>
      <c r="BP20" s="598"/>
      <c r="BQ20" s="598"/>
      <c r="BR20" s="598"/>
      <c r="BS20" s="607" t="s">
        <v>205</v>
      </c>
      <c r="BT20" s="377"/>
      <c r="BU20" s="377"/>
      <c r="BV20" s="377"/>
      <c r="BW20" s="377"/>
      <c r="BX20" s="377"/>
      <c r="BY20" s="377"/>
      <c r="BZ20" s="377"/>
      <c r="CA20" s="377"/>
      <c r="CB20" s="608"/>
      <c r="CD20" s="601" t="s">
        <v>197</v>
      </c>
      <c r="CE20" s="602"/>
      <c r="CF20" s="602"/>
      <c r="CG20" s="602"/>
      <c r="CH20" s="602"/>
      <c r="CI20" s="602"/>
      <c r="CJ20" s="602"/>
      <c r="CK20" s="602"/>
      <c r="CL20" s="602"/>
      <c r="CM20" s="602"/>
      <c r="CN20" s="602"/>
      <c r="CO20" s="602"/>
      <c r="CP20" s="602"/>
      <c r="CQ20" s="603"/>
      <c r="CR20" s="596">
        <v>17954194</v>
      </c>
      <c r="CS20" s="377"/>
      <c r="CT20" s="377"/>
      <c r="CU20" s="377"/>
      <c r="CV20" s="377"/>
      <c r="CW20" s="377"/>
      <c r="CX20" s="377"/>
      <c r="CY20" s="597"/>
      <c r="CZ20" s="598">
        <v>100</v>
      </c>
      <c r="DA20" s="598"/>
      <c r="DB20" s="598"/>
      <c r="DC20" s="598"/>
      <c r="DD20" s="607">
        <v>1379207</v>
      </c>
      <c r="DE20" s="377"/>
      <c r="DF20" s="377"/>
      <c r="DG20" s="377"/>
      <c r="DH20" s="377"/>
      <c r="DI20" s="377"/>
      <c r="DJ20" s="377"/>
      <c r="DK20" s="377"/>
      <c r="DL20" s="377"/>
      <c r="DM20" s="377"/>
      <c r="DN20" s="377"/>
      <c r="DO20" s="377"/>
      <c r="DP20" s="597"/>
      <c r="DQ20" s="607">
        <v>12748257</v>
      </c>
      <c r="DR20" s="377"/>
      <c r="DS20" s="377"/>
      <c r="DT20" s="377"/>
      <c r="DU20" s="377"/>
      <c r="DV20" s="377"/>
      <c r="DW20" s="377"/>
      <c r="DX20" s="377"/>
      <c r="DY20" s="377"/>
      <c r="DZ20" s="377"/>
      <c r="EA20" s="377"/>
      <c r="EB20" s="377"/>
      <c r="EC20" s="608"/>
    </row>
    <row r="21" spans="2:133" ht="11.25" customHeight="1" x14ac:dyDescent="0.15">
      <c r="B21" s="601" t="s">
        <v>376</v>
      </c>
      <c r="C21" s="602"/>
      <c r="D21" s="602"/>
      <c r="E21" s="602"/>
      <c r="F21" s="602"/>
      <c r="G21" s="602"/>
      <c r="H21" s="602"/>
      <c r="I21" s="602"/>
      <c r="J21" s="602"/>
      <c r="K21" s="602"/>
      <c r="L21" s="602"/>
      <c r="M21" s="602"/>
      <c r="N21" s="602"/>
      <c r="O21" s="602"/>
      <c r="P21" s="602"/>
      <c r="Q21" s="603"/>
      <c r="R21" s="596">
        <v>95029</v>
      </c>
      <c r="S21" s="377"/>
      <c r="T21" s="377"/>
      <c r="U21" s="377"/>
      <c r="V21" s="377"/>
      <c r="W21" s="377"/>
      <c r="X21" s="377"/>
      <c r="Y21" s="597"/>
      <c r="Z21" s="598">
        <v>0.5</v>
      </c>
      <c r="AA21" s="598"/>
      <c r="AB21" s="598"/>
      <c r="AC21" s="598"/>
      <c r="AD21" s="599">
        <v>95029</v>
      </c>
      <c r="AE21" s="599"/>
      <c r="AF21" s="599"/>
      <c r="AG21" s="599"/>
      <c r="AH21" s="599"/>
      <c r="AI21" s="599"/>
      <c r="AJ21" s="599"/>
      <c r="AK21" s="599"/>
      <c r="AL21" s="604">
        <v>0.9</v>
      </c>
      <c r="AM21" s="383"/>
      <c r="AN21" s="383"/>
      <c r="AO21" s="605"/>
      <c r="AP21" s="610" t="s">
        <v>377</v>
      </c>
      <c r="AQ21" s="611"/>
      <c r="AR21" s="611"/>
      <c r="AS21" s="611"/>
      <c r="AT21" s="611"/>
      <c r="AU21" s="611"/>
      <c r="AV21" s="611"/>
      <c r="AW21" s="611"/>
      <c r="AX21" s="611"/>
      <c r="AY21" s="611"/>
      <c r="AZ21" s="611"/>
      <c r="BA21" s="611"/>
      <c r="BB21" s="611"/>
      <c r="BC21" s="611"/>
      <c r="BD21" s="611"/>
      <c r="BE21" s="611"/>
      <c r="BF21" s="612"/>
      <c r="BG21" s="596">
        <v>32706</v>
      </c>
      <c r="BH21" s="377"/>
      <c r="BI21" s="377"/>
      <c r="BJ21" s="377"/>
      <c r="BK21" s="377"/>
      <c r="BL21" s="377"/>
      <c r="BM21" s="377"/>
      <c r="BN21" s="597"/>
      <c r="BO21" s="598">
        <v>0.5</v>
      </c>
      <c r="BP21" s="598"/>
      <c r="BQ21" s="598"/>
      <c r="BR21" s="598"/>
      <c r="BS21" s="607" t="s">
        <v>205</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348</v>
      </c>
      <c r="C22" s="602"/>
      <c r="D22" s="602"/>
      <c r="E22" s="602"/>
      <c r="F22" s="602"/>
      <c r="G22" s="602"/>
      <c r="H22" s="602"/>
      <c r="I22" s="602"/>
      <c r="J22" s="602"/>
      <c r="K22" s="602"/>
      <c r="L22" s="602"/>
      <c r="M22" s="602"/>
      <c r="N22" s="602"/>
      <c r="O22" s="602"/>
      <c r="P22" s="602"/>
      <c r="Q22" s="603"/>
      <c r="R22" s="596">
        <v>3195805</v>
      </c>
      <c r="S22" s="377"/>
      <c r="T22" s="377"/>
      <c r="U22" s="377"/>
      <c r="V22" s="377"/>
      <c r="W22" s="377"/>
      <c r="X22" s="377"/>
      <c r="Y22" s="597"/>
      <c r="Z22" s="598">
        <v>16.600000000000001</v>
      </c>
      <c r="AA22" s="598"/>
      <c r="AB22" s="598"/>
      <c r="AC22" s="598"/>
      <c r="AD22" s="599">
        <v>2102202</v>
      </c>
      <c r="AE22" s="599"/>
      <c r="AF22" s="599"/>
      <c r="AG22" s="599"/>
      <c r="AH22" s="599"/>
      <c r="AI22" s="599"/>
      <c r="AJ22" s="599"/>
      <c r="AK22" s="599"/>
      <c r="AL22" s="604">
        <v>20.399999999999999</v>
      </c>
      <c r="AM22" s="383"/>
      <c r="AN22" s="383"/>
      <c r="AO22" s="605"/>
      <c r="AP22" s="610" t="s">
        <v>378</v>
      </c>
      <c r="AQ22" s="611"/>
      <c r="AR22" s="611"/>
      <c r="AS22" s="611"/>
      <c r="AT22" s="611"/>
      <c r="AU22" s="611"/>
      <c r="AV22" s="611"/>
      <c r="AW22" s="611"/>
      <c r="AX22" s="611"/>
      <c r="AY22" s="611"/>
      <c r="AZ22" s="611"/>
      <c r="BA22" s="611"/>
      <c r="BB22" s="611"/>
      <c r="BC22" s="611"/>
      <c r="BD22" s="611"/>
      <c r="BE22" s="611"/>
      <c r="BF22" s="612"/>
      <c r="BG22" s="596" t="s">
        <v>205</v>
      </c>
      <c r="BH22" s="377"/>
      <c r="BI22" s="377"/>
      <c r="BJ22" s="377"/>
      <c r="BK22" s="377"/>
      <c r="BL22" s="377"/>
      <c r="BM22" s="377"/>
      <c r="BN22" s="597"/>
      <c r="BO22" s="598" t="s">
        <v>205</v>
      </c>
      <c r="BP22" s="598"/>
      <c r="BQ22" s="598"/>
      <c r="BR22" s="598"/>
      <c r="BS22" s="607" t="s">
        <v>205</v>
      </c>
      <c r="BT22" s="377"/>
      <c r="BU22" s="377"/>
      <c r="BV22" s="377"/>
      <c r="BW22" s="377"/>
      <c r="BX22" s="377"/>
      <c r="BY22" s="377"/>
      <c r="BZ22" s="377"/>
      <c r="CA22" s="377"/>
      <c r="CB22" s="608"/>
      <c r="CD22" s="371" t="s">
        <v>380</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303</v>
      </c>
      <c r="C23" s="602"/>
      <c r="D23" s="602"/>
      <c r="E23" s="602"/>
      <c r="F23" s="602"/>
      <c r="G23" s="602"/>
      <c r="H23" s="602"/>
      <c r="I23" s="602"/>
      <c r="J23" s="602"/>
      <c r="K23" s="602"/>
      <c r="L23" s="602"/>
      <c r="M23" s="602"/>
      <c r="N23" s="602"/>
      <c r="O23" s="602"/>
      <c r="P23" s="602"/>
      <c r="Q23" s="603"/>
      <c r="R23" s="596">
        <v>2102202</v>
      </c>
      <c r="S23" s="377"/>
      <c r="T23" s="377"/>
      <c r="U23" s="377"/>
      <c r="V23" s="377"/>
      <c r="W23" s="377"/>
      <c r="X23" s="377"/>
      <c r="Y23" s="597"/>
      <c r="Z23" s="598">
        <v>10.9</v>
      </c>
      <c r="AA23" s="598"/>
      <c r="AB23" s="598"/>
      <c r="AC23" s="598"/>
      <c r="AD23" s="599">
        <v>2102202</v>
      </c>
      <c r="AE23" s="599"/>
      <c r="AF23" s="599"/>
      <c r="AG23" s="599"/>
      <c r="AH23" s="599"/>
      <c r="AI23" s="599"/>
      <c r="AJ23" s="599"/>
      <c r="AK23" s="599"/>
      <c r="AL23" s="604">
        <v>20.399999999999999</v>
      </c>
      <c r="AM23" s="383"/>
      <c r="AN23" s="383"/>
      <c r="AO23" s="605"/>
      <c r="AP23" s="610" t="s">
        <v>118</v>
      </c>
      <c r="AQ23" s="611"/>
      <c r="AR23" s="611"/>
      <c r="AS23" s="611"/>
      <c r="AT23" s="611"/>
      <c r="AU23" s="611"/>
      <c r="AV23" s="611"/>
      <c r="AW23" s="611"/>
      <c r="AX23" s="611"/>
      <c r="AY23" s="611"/>
      <c r="AZ23" s="611"/>
      <c r="BA23" s="611"/>
      <c r="BB23" s="611"/>
      <c r="BC23" s="611"/>
      <c r="BD23" s="611"/>
      <c r="BE23" s="611"/>
      <c r="BF23" s="612"/>
      <c r="BG23" s="596">
        <v>163191</v>
      </c>
      <c r="BH23" s="377"/>
      <c r="BI23" s="377"/>
      <c r="BJ23" s="377"/>
      <c r="BK23" s="377"/>
      <c r="BL23" s="377"/>
      <c r="BM23" s="377"/>
      <c r="BN23" s="597"/>
      <c r="BO23" s="598">
        <v>2.2999999999999998</v>
      </c>
      <c r="BP23" s="598"/>
      <c r="BQ23" s="598"/>
      <c r="BR23" s="598"/>
      <c r="BS23" s="607" t="s">
        <v>205</v>
      </c>
      <c r="BT23" s="377"/>
      <c r="BU23" s="377"/>
      <c r="BV23" s="377"/>
      <c r="BW23" s="377"/>
      <c r="BX23" s="377"/>
      <c r="BY23" s="377"/>
      <c r="BZ23" s="377"/>
      <c r="CA23" s="377"/>
      <c r="CB23" s="608"/>
      <c r="CD23" s="371" t="s">
        <v>321</v>
      </c>
      <c r="CE23" s="372"/>
      <c r="CF23" s="372"/>
      <c r="CG23" s="372"/>
      <c r="CH23" s="372"/>
      <c r="CI23" s="372"/>
      <c r="CJ23" s="372"/>
      <c r="CK23" s="372"/>
      <c r="CL23" s="372"/>
      <c r="CM23" s="372"/>
      <c r="CN23" s="372"/>
      <c r="CO23" s="372"/>
      <c r="CP23" s="372"/>
      <c r="CQ23" s="414"/>
      <c r="CR23" s="371" t="s">
        <v>381</v>
      </c>
      <c r="CS23" s="372"/>
      <c r="CT23" s="372"/>
      <c r="CU23" s="372"/>
      <c r="CV23" s="372"/>
      <c r="CW23" s="372"/>
      <c r="CX23" s="372"/>
      <c r="CY23" s="414"/>
      <c r="CZ23" s="371" t="s">
        <v>384</v>
      </c>
      <c r="DA23" s="372"/>
      <c r="DB23" s="372"/>
      <c r="DC23" s="414"/>
      <c r="DD23" s="371" t="s">
        <v>307</v>
      </c>
      <c r="DE23" s="372"/>
      <c r="DF23" s="372"/>
      <c r="DG23" s="372"/>
      <c r="DH23" s="372"/>
      <c r="DI23" s="372"/>
      <c r="DJ23" s="372"/>
      <c r="DK23" s="414"/>
      <c r="DL23" s="622" t="s">
        <v>387</v>
      </c>
      <c r="DM23" s="623"/>
      <c r="DN23" s="623"/>
      <c r="DO23" s="623"/>
      <c r="DP23" s="623"/>
      <c r="DQ23" s="623"/>
      <c r="DR23" s="623"/>
      <c r="DS23" s="623"/>
      <c r="DT23" s="623"/>
      <c r="DU23" s="623"/>
      <c r="DV23" s="624"/>
      <c r="DW23" s="371" t="s">
        <v>388</v>
      </c>
      <c r="DX23" s="372"/>
      <c r="DY23" s="372"/>
      <c r="DZ23" s="372"/>
      <c r="EA23" s="372"/>
      <c r="EB23" s="372"/>
      <c r="EC23" s="414"/>
    </row>
    <row r="24" spans="2:133" ht="11.25" customHeight="1" x14ac:dyDescent="0.15">
      <c r="B24" s="601" t="s">
        <v>301</v>
      </c>
      <c r="C24" s="602"/>
      <c r="D24" s="602"/>
      <c r="E24" s="602"/>
      <c r="F24" s="602"/>
      <c r="G24" s="602"/>
      <c r="H24" s="602"/>
      <c r="I24" s="602"/>
      <c r="J24" s="602"/>
      <c r="K24" s="602"/>
      <c r="L24" s="602"/>
      <c r="M24" s="602"/>
      <c r="N24" s="602"/>
      <c r="O24" s="602"/>
      <c r="P24" s="602"/>
      <c r="Q24" s="603"/>
      <c r="R24" s="596">
        <v>429445</v>
      </c>
      <c r="S24" s="377"/>
      <c r="T24" s="377"/>
      <c r="U24" s="377"/>
      <c r="V24" s="377"/>
      <c r="W24" s="377"/>
      <c r="X24" s="377"/>
      <c r="Y24" s="597"/>
      <c r="Z24" s="598">
        <v>2.2000000000000002</v>
      </c>
      <c r="AA24" s="598"/>
      <c r="AB24" s="598"/>
      <c r="AC24" s="598"/>
      <c r="AD24" s="599" t="s">
        <v>205</v>
      </c>
      <c r="AE24" s="599"/>
      <c r="AF24" s="599"/>
      <c r="AG24" s="599"/>
      <c r="AH24" s="599"/>
      <c r="AI24" s="599"/>
      <c r="AJ24" s="599"/>
      <c r="AK24" s="599"/>
      <c r="AL24" s="604" t="s">
        <v>205</v>
      </c>
      <c r="AM24" s="383"/>
      <c r="AN24" s="383"/>
      <c r="AO24" s="605"/>
      <c r="AP24" s="610" t="s">
        <v>389</v>
      </c>
      <c r="AQ24" s="611"/>
      <c r="AR24" s="611"/>
      <c r="AS24" s="611"/>
      <c r="AT24" s="611"/>
      <c r="AU24" s="611"/>
      <c r="AV24" s="611"/>
      <c r="AW24" s="611"/>
      <c r="AX24" s="611"/>
      <c r="AY24" s="611"/>
      <c r="AZ24" s="611"/>
      <c r="BA24" s="611"/>
      <c r="BB24" s="611"/>
      <c r="BC24" s="611"/>
      <c r="BD24" s="611"/>
      <c r="BE24" s="611"/>
      <c r="BF24" s="612"/>
      <c r="BG24" s="596" t="s">
        <v>205</v>
      </c>
      <c r="BH24" s="377"/>
      <c r="BI24" s="377"/>
      <c r="BJ24" s="377"/>
      <c r="BK24" s="377"/>
      <c r="BL24" s="377"/>
      <c r="BM24" s="377"/>
      <c r="BN24" s="597"/>
      <c r="BO24" s="598" t="s">
        <v>205</v>
      </c>
      <c r="BP24" s="598"/>
      <c r="BQ24" s="598"/>
      <c r="BR24" s="598"/>
      <c r="BS24" s="607" t="s">
        <v>205</v>
      </c>
      <c r="BT24" s="377"/>
      <c r="BU24" s="377"/>
      <c r="BV24" s="377"/>
      <c r="BW24" s="377"/>
      <c r="BX24" s="377"/>
      <c r="BY24" s="377"/>
      <c r="BZ24" s="377"/>
      <c r="CA24" s="377"/>
      <c r="CB24" s="608"/>
      <c r="CD24" s="585" t="s">
        <v>390</v>
      </c>
      <c r="CE24" s="586"/>
      <c r="CF24" s="586"/>
      <c r="CG24" s="586"/>
      <c r="CH24" s="586"/>
      <c r="CI24" s="586"/>
      <c r="CJ24" s="586"/>
      <c r="CK24" s="586"/>
      <c r="CL24" s="586"/>
      <c r="CM24" s="586"/>
      <c r="CN24" s="586"/>
      <c r="CO24" s="586"/>
      <c r="CP24" s="586"/>
      <c r="CQ24" s="587"/>
      <c r="CR24" s="588">
        <v>7658220</v>
      </c>
      <c r="CS24" s="589"/>
      <c r="CT24" s="589"/>
      <c r="CU24" s="589"/>
      <c r="CV24" s="589"/>
      <c r="CW24" s="589"/>
      <c r="CX24" s="589"/>
      <c r="CY24" s="590"/>
      <c r="CZ24" s="593">
        <v>42.7</v>
      </c>
      <c r="DA24" s="594"/>
      <c r="DB24" s="594"/>
      <c r="DC24" s="606"/>
      <c r="DD24" s="625">
        <v>5277068</v>
      </c>
      <c r="DE24" s="589"/>
      <c r="DF24" s="589"/>
      <c r="DG24" s="589"/>
      <c r="DH24" s="589"/>
      <c r="DI24" s="589"/>
      <c r="DJ24" s="589"/>
      <c r="DK24" s="590"/>
      <c r="DL24" s="625">
        <v>5271608</v>
      </c>
      <c r="DM24" s="589"/>
      <c r="DN24" s="589"/>
      <c r="DO24" s="589"/>
      <c r="DP24" s="589"/>
      <c r="DQ24" s="589"/>
      <c r="DR24" s="589"/>
      <c r="DS24" s="589"/>
      <c r="DT24" s="589"/>
      <c r="DU24" s="589"/>
      <c r="DV24" s="590"/>
      <c r="DW24" s="593">
        <v>48.4</v>
      </c>
      <c r="DX24" s="594"/>
      <c r="DY24" s="594"/>
      <c r="DZ24" s="594"/>
      <c r="EA24" s="594"/>
      <c r="EB24" s="594"/>
      <c r="EC24" s="595"/>
    </row>
    <row r="25" spans="2:133" ht="11.25" customHeight="1" x14ac:dyDescent="0.15">
      <c r="B25" s="601" t="s">
        <v>393</v>
      </c>
      <c r="C25" s="602"/>
      <c r="D25" s="602"/>
      <c r="E25" s="602"/>
      <c r="F25" s="602"/>
      <c r="G25" s="602"/>
      <c r="H25" s="602"/>
      <c r="I25" s="602"/>
      <c r="J25" s="602"/>
      <c r="K25" s="602"/>
      <c r="L25" s="602"/>
      <c r="M25" s="602"/>
      <c r="N25" s="602"/>
      <c r="O25" s="602"/>
      <c r="P25" s="602"/>
      <c r="Q25" s="603"/>
      <c r="R25" s="596">
        <v>664158</v>
      </c>
      <c r="S25" s="377"/>
      <c r="T25" s="377"/>
      <c r="U25" s="377"/>
      <c r="V25" s="377"/>
      <c r="W25" s="377"/>
      <c r="X25" s="377"/>
      <c r="Y25" s="597"/>
      <c r="Z25" s="598">
        <v>3.5</v>
      </c>
      <c r="AA25" s="598"/>
      <c r="AB25" s="598"/>
      <c r="AC25" s="598"/>
      <c r="AD25" s="599" t="s">
        <v>205</v>
      </c>
      <c r="AE25" s="599"/>
      <c r="AF25" s="599"/>
      <c r="AG25" s="599"/>
      <c r="AH25" s="599"/>
      <c r="AI25" s="599"/>
      <c r="AJ25" s="599"/>
      <c r="AK25" s="599"/>
      <c r="AL25" s="604" t="s">
        <v>205</v>
      </c>
      <c r="AM25" s="383"/>
      <c r="AN25" s="383"/>
      <c r="AO25" s="605"/>
      <c r="AP25" s="610" t="s">
        <v>282</v>
      </c>
      <c r="AQ25" s="611"/>
      <c r="AR25" s="611"/>
      <c r="AS25" s="611"/>
      <c r="AT25" s="611"/>
      <c r="AU25" s="611"/>
      <c r="AV25" s="611"/>
      <c r="AW25" s="611"/>
      <c r="AX25" s="611"/>
      <c r="AY25" s="611"/>
      <c r="AZ25" s="611"/>
      <c r="BA25" s="611"/>
      <c r="BB25" s="611"/>
      <c r="BC25" s="611"/>
      <c r="BD25" s="611"/>
      <c r="BE25" s="611"/>
      <c r="BF25" s="612"/>
      <c r="BG25" s="596" t="s">
        <v>205</v>
      </c>
      <c r="BH25" s="377"/>
      <c r="BI25" s="377"/>
      <c r="BJ25" s="377"/>
      <c r="BK25" s="377"/>
      <c r="BL25" s="377"/>
      <c r="BM25" s="377"/>
      <c r="BN25" s="597"/>
      <c r="BO25" s="598" t="s">
        <v>205</v>
      </c>
      <c r="BP25" s="598"/>
      <c r="BQ25" s="598"/>
      <c r="BR25" s="598"/>
      <c r="BS25" s="607" t="s">
        <v>205</v>
      </c>
      <c r="BT25" s="377"/>
      <c r="BU25" s="377"/>
      <c r="BV25" s="377"/>
      <c r="BW25" s="377"/>
      <c r="BX25" s="377"/>
      <c r="BY25" s="377"/>
      <c r="BZ25" s="377"/>
      <c r="CA25" s="377"/>
      <c r="CB25" s="608"/>
      <c r="CD25" s="601" t="s">
        <v>203</v>
      </c>
      <c r="CE25" s="602"/>
      <c r="CF25" s="602"/>
      <c r="CG25" s="602"/>
      <c r="CH25" s="602"/>
      <c r="CI25" s="602"/>
      <c r="CJ25" s="602"/>
      <c r="CK25" s="602"/>
      <c r="CL25" s="602"/>
      <c r="CM25" s="602"/>
      <c r="CN25" s="602"/>
      <c r="CO25" s="602"/>
      <c r="CP25" s="602"/>
      <c r="CQ25" s="603"/>
      <c r="CR25" s="596">
        <v>2556977</v>
      </c>
      <c r="CS25" s="626"/>
      <c r="CT25" s="626"/>
      <c r="CU25" s="626"/>
      <c r="CV25" s="626"/>
      <c r="CW25" s="626"/>
      <c r="CX25" s="626"/>
      <c r="CY25" s="627"/>
      <c r="CZ25" s="604">
        <v>14.2</v>
      </c>
      <c r="DA25" s="628"/>
      <c r="DB25" s="628"/>
      <c r="DC25" s="629"/>
      <c r="DD25" s="607">
        <v>2310313</v>
      </c>
      <c r="DE25" s="626"/>
      <c r="DF25" s="626"/>
      <c r="DG25" s="626"/>
      <c r="DH25" s="626"/>
      <c r="DI25" s="626"/>
      <c r="DJ25" s="626"/>
      <c r="DK25" s="627"/>
      <c r="DL25" s="607">
        <v>2304923</v>
      </c>
      <c r="DM25" s="626"/>
      <c r="DN25" s="626"/>
      <c r="DO25" s="626"/>
      <c r="DP25" s="626"/>
      <c r="DQ25" s="626"/>
      <c r="DR25" s="626"/>
      <c r="DS25" s="626"/>
      <c r="DT25" s="626"/>
      <c r="DU25" s="626"/>
      <c r="DV25" s="627"/>
      <c r="DW25" s="604">
        <v>21.2</v>
      </c>
      <c r="DX25" s="628"/>
      <c r="DY25" s="628"/>
      <c r="DZ25" s="628"/>
      <c r="EA25" s="628"/>
      <c r="EB25" s="628"/>
      <c r="EC25" s="630"/>
    </row>
    <row r="26" spans="2:133" ht="11.25" customHeight="1" x14ac:dyDescent="0.15">
      <c r="B26" s="601" t="s">
        <v>81</v>
      </c>
      <c r="C26" s="602"/>
      <c r="D26" s="602"/>
      <c r="E26" s="602"/>
      <c r="F26" s="602"/>
      <c r="G26" s="602"/>
      <c r="H26" s="602"/>
      <c r="I26" s="602"/>
      <c r="J26" s="602"/>
      <c r="K26" s="602"/>
      <c r="L26" s="602"/>
      <c r="M26" s="602"/>
      <c r="N26" s="602"/>
      <c r="O26" s="602"/>
      <c r="P26" s="602"/>
      <c r="Q26" s="603"/>
      <c r="R26" s="596">
        <v>11506988</v>
      </c>
      <c r="S26" s="377"/>
      <c r="T26" s="377"/>
      <c r="U26" s="377"/>
      <c r="V26" s="377"/>
      <c r="W26" s="377"/>
      <c r="X26" s="377"/>
      <c r="Y26" s="597"/>
      <c r="Z26" s="598">
        <v>59.9</v>
      </c>
      <c r="AA26" s="598"/>
      <c r="AB26" s="598"/>
      <c r="AC26" s="598"/>
      <c r="AD26" s="599">
        <v>10250194</v>
      </c>
      <c r="AE26" s="599"/>
      <c r="AF26" s="599"/>
      <c r="AG26" s="599"/>
      <c r="AH26" s="599"/>
      <c r="AI26" s="599"/>
      <c r="AJ26" s="599"/>
      <c r="AK26" s="599"/>
      <c r="AL26" s="604">
        <v>99.5</v>
      </c>
      <c r="AM26" s="383"/>
      <c r="AN26" s="383"/>
      <c r="AO26" s="605"/>
      <c r="AP26" s="610" t="s">
        <v>394</v>
      </c>
      <c r="AQ26" s="631"/>
      <c r="AR26" s="631"/>
      <c r="AS26" s="631"/>
      <c r="AT26" s="631"/>
      <c r="AU26" s="631"/>
      <c r="AV26" s="631"/>
      <c r="AW26" s="631"/>
      <c r="AX26" s="631"/>
      <c r="AY26" s="631"/>
      <c r="AZ26" s="631"/>
      <c r="BA26" s="631"/>
      <c r="BB26" s="631"/>
      <c r="BC26" s="631"/>
      <c r="BD26" s="631"/>
      <c r="BE26" s="631"/>
      <c r="BF26" s="612"/>
      <c r="BG26" s="596" t="s">
        <v>205</v>
      </c>
      <c r="BH26" s="377"/>
      <c r="BI26" s="377"/>
      <c r="BJ26" s="377"/>
      <c r="BK26" s="377"/>
      <c r="BL26" s="377"/>
      <c r="BM26" s="377"/>
      <c r="BN26" s="597"/>
      <c r="BO26" s="598" t="s">
        <v>205</v>
      </c>
      <c r="BP26" s="598"/>
      <c r="BQ26" s="598"/>
      <c r="BR26" s="598"/>
      <c r="BS26" s="607" t="s">
        <v>205</v>
      </c>
      <c r="BT26" s="377"/>
      <c r="BU26" s="377"/>
      <c r="BV26" s="377"/>
      <c r="BW26" s="377"/>
      <c r="BX26" s="377"/>
      <c r="BY26" s="377"/>
      <c r="BZ26" s="377"/>
      <c r="CA26" s="377"/>
      <c r="CB26" s="608"/>
      <c r="CD26" s="601" t="s">
        <v>124</v>
      </c>
      <c r="CE26" s="602"/>
      <c r="CF26" s="602"/>
      <c r="CG26" s="602"/>
      <c r="CH26" s="602"/>
      <c r="CI26" s="602"/>
      <c r="CJ26" s="602"/>
      <c r="CK26" s="602"/>
      <c r="CL26" s="602"/>
      <c r="CM26" s="602"/>
      <c r="CN26" s="602"/>
      <c r="CO26" s="602"/>
      <c r="CP26" s="602"/>
      <c r="CQ26" s="603"/>
      <c r="CR26" s="596">
        <v>1647958</v>
      </c>
      <c r="CS26" s="377"/>
      <c r="CT26" s="377"/>
      <c r="CU26" s="377"/>
      <c r="CV26" s="377"/>
      <c r="CW26" s="377"/>
      <c r="CX26" s="377"/>
      <c r="CY26" s="597"/>
      <c r="CZ26" s="604">
        <v>9.1999999999999993</v>
      </c>
      <c r="DA26" s="628"/>
      <c r="DB26" s="628"/>
      <c r="DC26" s="629"/>
      <c r="DD26" s="607">
        <v>1440764</v>
      </c>
      <c r="DE26" s="377"/>
      <c r="DF26" s="377"/>
      <c r="DG26" s="377"/>
      <c r="DH26" s="377"/>
      <c r="DI26" s="377"/>
      <c r="DJ26" s="377"/>
      <c r="DK26" s="597"/>
      <c r="DL26" s="607" t="s">
        <v>205</v>
      </c>
      <c r="DM26" s="377"/>
      <c r="DN26" s="377"/>
      <c r="DO26" s="377"/>
      <c r="DP26" s="377"/>
      <c r="DQ26" s="377"/>
      <c r="DR26" s="377"/>
      <c r="DS26" s="377"/>
      <c r="DT26" s="377"/>
      <c r="DU26" s="377"/>
      <c r="DV26" s="597"/>
      <c r="DW26" s="604" t="s">
        <v>205</v>
      </c>
      <c r="DX26" s="628"/>
      <c r="DY26" s="628"/>
      <c r="DZ26" s="628"/>
      <c r="EA26" s="628"/>
      <c r="EB26" s="628"/>
      <c r="EC26" s="630"/>
    </row>
    <row r="27" spans="2:133" ht="11.25" customHeight="1" x14ac:dyDescent="0.15">
      <c r="B27" s="601" t="s">
        <v>396</v>
      </c>
      <c r="C27" s="602"/>
      <c r="D27" s="602"/>
      <c r="E27" s="602"/>
      <c r="F27" s="602"/>
      <c r="G27" s="602"/>
      <c r="H27" s="602"/>
      <c r="I27" s="602"/>
      <c r="J27" s="602"/>
      <c r="K27" s="602"/>
      <c r="L27" s="602"/>
      <c r="M27" s="602"/>
      <c r="N27" s="602"/>
      <c r="O27" s="602"/>
      <c r="P27" s="602"/>
      <c r="Q27" s="603"/>
      <c r="R27" s="596">
        <v>4842</v>
      </c>
      <c r="S27" s="377"/>
      <c r="T27" s="377"/>
      <c r="U27" s="377"/>
      <c r="V27" s="377"/>
      <c r="W27" s="377"/>
      <c r="X27" s="377"/>
      <c r="Y27" s="597"/>
      <c r="Z27" s="598">
        <v>0</v>
      </c>
      <c r="AA27" s="598"/>
      <c r="AB27" s="598"/>
      <c r="AC27" s="598"/>
      <c r="AD27" s="599">
        <v>4842</v>
      </c>
      <c r="AE27" s="599"/>
      <c r="AF27" s="599"/>
      <c r="AG27" s="599"/>
      <c r="AH27" s="599"/>
      <c r="AI27" s="599"/>
      <c r="AJ27" s="599"/>
      <c r="AK27" s="599"/>
      <c r="AL27" s="604">
        <v>0</v>
      </c>
      <c r="AM27" s="383"/>
      <c r="AN27" s="383"/>
      <c r="AO27" s="605"/>
      <c r="AP27" s="601" t="s">
        <v>398</v>
      </c>
      <c r="AQ27" s="602"/>
      <c r="AR27" s="602"/>
      <c r="AS27" s="602"/>
      <c r="AT27" s="602"/>
      <c r="AU27" s="602"/>
      <c r="AV27" s="602"/>
      <c r="AW27" s="602"/>
      <c r="AX27" s="602"/>
      <c r="AY27" s="602"/>
      <c r="AZ27" s="602"/>
      <c r="BA27" s="602"/>
      <c r="BB27" s="602"/>
      <c r="BC27" s="602"/>
      <c r="BD27" s="602"/>
      <c r="BE27" s="602"/>
      <c r="BF27" s="603"/>
      <c r="BG27" s="596">
        <v>6995236</v>
      </c>
      <c r="BH27" s="377"/>
      <c r="BI27" s="377"/>
      <c r="BJ27" s="377"/>
      <c r="BK27" s="377"/>
      <c r="BL27" s="377"/>
      <c r="BM27" s="377"/>
      <c r="BN27" s="597"/>
      <c r="BO27" s="598">
        <v>100</v>
      </c>
      <c r="BP27" s="598"/>
      <c r="BQ27" s="598"/>
      <c r="BR27" s="598"/>
      <c r="BS27" s="607">
        <v>99245</v>
      </c>
      <c r="BT27" s="377"/>
      <c r="BU27" s="377"/>
      <c r="BV27" s="377"/>
      <c r="BW27" s="377"/>
      <c r="BX27" s="377"/>
      <c r="BY27" s="377"/>
      <c r="BZ27" s="377"/>
      <c r="CA27" s="377"/>
      <c r="CB27" s="608"/>
      <c r="CD27" s="601" t="s">
        <v>230</v>
      </c>
      <c r="CE27" s="602"/>
      <c r="CF27" s="602"/>
      <c r="CG27" s="602"/>
      <c r="CH27" s="602"/>
      <c r="CI27" s="602"/>
      <c r="CJ27" s="602"/>
      <c r="CK27" s="602"/>
      <c r="CL27" s="602"/>
      <c r="CM27" s="602"/>
      <c r="CN27" s="602"/>
      <c r="CO27" s="602"/>
      <c r="CP27" s="602"/>
      <c r="CQ27" s="603"/>
      <c r="CR27" s="596">
        <v>3150600</v>
      </c>
      <c r="CS27" s="626"/>
      <c r="CT27" s="626"/>
      <c r="CU27" s="626"/>
      <c r="CV27" s="626"/>
      <c r="CW27" s="626"/>
      <c r="CX27" s="626"/>
      <c r="CY27" s="627"/>
      <c r="CZ27" s="604">
        <v>17.5</v>
      </c>
      <c r="DA27" s="628"/>
      <c r="DB27" s="628"/>
      <c r="DC27" s="629"/>
      <c r="DD27" s="607">
        <v>1033753</v>
      </c>
      <c r="DE27" s="626"/>
      <c r="DF27" s="626"/>
      <c r="DG27" s="626"/>
      <c r="DH27" s="626"/>
      <c r="DI27" s="626"/>
      <c r="DJ27" s="626"/>
      <c r="DK27" s="627"/>
      <c r="DL27" s="607">
        <v>1033683</v>
      </c>
      <c r="DM27" s="626"/>
      <c r="DN27" s="626"/>
      <c r="DO27" s="626"/>
      <c r="DP27" s="626"/>
      <c r="DQ27" s="626"/>
      <c r="DR27" s="626"/>
      <c r="DS27" s="626"/>
      <c r="DT27" s="626"/>
      <c r="DU27" s="626"/>
      <c r="DV27" s="627"/>
      <c r="DW27" s="604">
        <v>9.5</v>
      </c>
      <c r="DX27" s="628"/>
      <c r="DY27" s="628"/>
      <c r="DZ27" s="628"/>
      <c r="EA27" s="628"/>
      <c r="EB27" s="628"/>
      <c r="EC27" s="630"/>
    </row>
    <row r="28" spans="2:133" ht="11.25" customHeight="1" x14ac:dyDescent="0.15">
      <c r="B28" s="601" t="s">
        <v>160</v>
      </c>
      <c r="C28" s="602"/>
      <c r="D28" s="602"/>
      <c r="E28" s="602"/>
      <c r="F28" s="602"/>
      <c r="G28" s="602"/>
      <c r="H28" s="602"/>
      <c r="I28" s="602"/>
      <c r="J28" s="602"/>
      <c r="K28" s="602"/>
      <c r="L28" s="602"/>
      <c r="M28" s="602"/>
      <c r="N28" s="602"/>
      <c r="O28" s="602"/>
      <c r="P28" s="602"/>
      <c r="Q28" s="603"/>
      <c r="R28" s="596">
        <v>103347</v>
      </c>
      <c r="S28" s="377"/>
      <c r="T28" s="377"/>
      <c r="U28" s="377"/>
      <c r="V28" s="377"/>
      <c r="W28" s="377"/>
      <c r="X28" s="377"/>
      <c r="Y28" s="597"/>
      <c r="Z28" s="598">
        <v>0.5</v>
      </c>
      <c r="AA28" s="598"/>
      <c r="AB28" s="598"/>
      <c r="AC28" s="598"/>
      <c r="AD28" s="599">
        <v>375</v>
      </c>
      <c r="AE28" s="599"/>
      <c r="AF28" s="599"/>
      <c r="AG28" s="599"/>
      <c r="AH28" s="599"/>
      <c r="AI28" s="599"/>
      <c r="AJ28" s="599"/>
      <c r="AK28" s="599"/>
      <c r="AL28" s="604">
        <v>0</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391</v>
      </c>
      <c r="CE28" s="602"/>
      <c r="CF28" s="602"/>
      <c r="CG28" s="602"/>
      <c r="CH28" s="602"/>
      <c r="CI28" s="602"/>
      <c r="CJ28" s="602"/>
      <c r="CK28" s="602"/>
      <c r="CL28" s="602"/>
      <c r="CM28" s="602"/>
      <c r="CN28" s="602"/>
      <c r="CO28" s="602"/>
      <c r="CP28" s="602"/>
      <c r="CQ28" s="603"/>
      <c r="CR28" s="596">
        <v>1950643</v>
      </c>
      <c r="CS28" s="377"/>
      <c r="CT28" s="377"/>
      <c r="CU28" s="377"/>
      <c r="CV28" s="377"/>
      <c r="CW28" s="377"/>
      <c r="CX28" s="377"/>
      <c r="CY28" s="597"/>
      <c r="CZ28" s="604">
        <v>10.9</v>
      </c>
      <c r="DA28" s="628"/>
      <c r="DB28" s="628"/>
      <c r="DC28" s="629"/>
      <c r="DD28" s="607">
        <v>1933002</v>
      </c>
      <c r="DE28" s="377"/>
      <c r="DF28" s="377"/>
      <c r="DG28" s="377"/>
      <c r="DH28" s="377"/>
      <c r="DI28" s="377"/>
      <c r="DJ28" s="377"/>
      <c r="DK28" s="597"/>
      <c r="DL28" s="607">
        <v>1933002</v>
      </c>
      <c r="DM28" s="377"/>
      <c r="DN28" s="377"/>
      <c r="DO28" s="377"/>
      <c r="DP28" s="377"/>
      <c r="DQ28" s="377"/>
      <c r="DR28" s="377"/>
      <c r="DS28" s="377"/>
      <c r="DT28" s="377"/>
      <c r="DU28" s="377"/>
      <c r="DV28" s="597"/>
      <c r="DW28" s="604">
        <v>17.8</v>
      </c>
      <c r="DX28" s="628"/>
      <c r="DY28" s="628"/>
      <c r="DZ28" s="628"/>
      <c r="EA28" s="628"/>
      <c r="EB28" s="628"/>
      <c r="EC28" s="630"/>
    </row>
    <row r="29" spans="2:133" ht="11.25" customHeight="1" x14ac:dyDescent="0.15">
      <c r="B29" s="601" t="s">
        <v>320</v>
      </c>
      <c r="C29" s="602"/>
      <c r="D29" s="602"/>
      <c r="E29" s="602"/>
      <c r="F29" s="602"/>
      <c r="G29" s="602"/>
      <c r="H29" s="602"/>
      <c r="I29" s="602"/>
      <c r="J29" s="602"/>
      <c r="K29" s="602"/>
      <c r="L29" s="602"/>
      <c r="M29" s="602"/>
      <c r="N29" s="602"/>
      <c r="O29" s="602"/>
      <c r="P29" s="602"/>
      <c r="Q29" s="603"/>
      <c r="R29" s="596">
        <v>192596</v>
      </c>
      <c r="S29" s="377"/>
      <c r="T29" s="377"/>
      <c r="U29" s="377"/>
      <c r="V29" s="377"/>
      <c r="W29" s="377"/>
      <c r="X29" s="377"/>
      <c r="Y29" s="597"/>
      <c r="Z29" s="598">
        <v>1</v>
      </c>
      <c r="AA29" s="598"/>
      <c r="AB29" s="598"/>
      <c r="AC29" s="598"/>
      <c r="AD29" s="599">
        <v>9722</v>
      </c>
      <c r="AE29" s="599"/>
      <c r="AF29" s="599"/>
      <c r="AG29" s="599"/>
      <c r="AH29" s="599"/>
      <c r="AI29" s="599"/>
      <c r="AJ29" s="599"/>
      <c r="AK29" s="599"/>
      <c r="AL29" s="604">
        <v>0.1</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180</v>
      </c>
      <c r="CE29" s="569"/>
      <c r="CF29" s="601" t="s">
        <v>24</v>
      </c>
      <c r="CG29" s="602"/>
      <c r="CH29" s="602"/>
      <c r="CI29" s="602"/>
      <c r="CJ29" s="602"/>
      <c r="CK29" s="602"/>
      <c r="CL29" s="602"/>
      <c r="CM29" s="602"/>
      <c r="CN29" s="602"/>
      <c r="CO29" s="602"/>
      <c r="CP29" s="602"/>
      <c r="CQ29" s="603"/>
      <c r="CR29" s="596">
        <v>1950643</v>
      </c>
      <c r="CS29" s="626"/>
      <c r="CT29" s="626"/>
      <c r="CU29" s="626"/>
      <c r="CV29" s="626"/>
      <c r="CW29" s="626"/>
      <c r="CX29" s="626"/>
      <c r="CY29" s="627"/>
      <c r="CZ29" s="604">
        <v>10.9</v>
      </c>
      <c r="DA29" s="628"/>
      <c r="DB29" s="628"/>
      <c r="DC29" s="629"/>
      <c r="DD29" s="607">
        <v>1933002</v>
      </c>
      <c r="DE29" s="626"/>
      <c r="DF29" s="626"/>
      <c r="DG29" s="626"/>
      <c r="DH29" s="626"/>
      <c r="DI29" s="626"/>
      <c r="DJ29" s="626"/>
      <c r="DK29" s="627"/>
      <c r="DL29" s="607">
        <v>1933002</v>
      </c>
      <c r="DM29" s="626"/>
      <c r="DN29" s="626"/>
      <c r="DO29" s="626"/>
      <c r="DP29" s="626"/>
      <c r="DQ29" s="626"/>
      <c r="DR29" s="626"/>
      <c r="DS29" s="626"/>
      <c r="DT29" s="626"/>
      <c r="DU29" s="626"/>
      <c r="DV29" s="627"/>
      <c r="DW29" s="604">
        <v>17.8</v>
      </c>
      <c r="DX29" s="628"/>
      <c r="DY29" s="628"/>
      <c r="DZ29" s="628"/>
      <c r="EA29" s="628"/>
      <c r="EB29" s="628"/>
      <c r="EC29" s="630"/>
    </row>
    <row r="30" spans="2:133" ht="11.25" customHeight="1" x14ac:dyDescent="0.15">
      <c r="B30" s="601" t="s">
        <v>20</v>
      </c>
      <c r="C30" s="602"/>
      <c r="D30" s="602"/>
      <c r="E30" s="602"/>
      <c r="F30" s="602"/>
      <c r="G30" s="602"/>
      <c r="H30" s="602"/>
      <c r="I30" s="602"/>
      <c r="J30" s="602"/>
      <c r="K30" s="602"/>
      <c r="L30" s="602"/>
      <c r="M30" s="602"/>
      <c r="N30" s="602"/>
      <c r="O30" s="602"/>
      <c r="P30" s="602"/>
      <c r="Q30" s="603"/>
      <c r="R30" s="596">
        <v>98147</v>
      </c>
      <c r="S30" s="377"/>
      <c r="T30" s="377"/>
      <c r="U30" s="377"/>
      <c r="V30" s="377"/>
      <c r="W30" s="377"/>
      <c r="X30" s="377"/>
      <c r="Y30" s="597"/>
      <c r="Z30" s="598">
        <v>0.5</v>
      </c>
      <c r="AA30" s="598"/>
      <c r="AB30" s="598"/>
      <c r="AC30" s="598"/>
      <c r="AD30" s="599" t="s">
        <v>205</v>
      </c>
      <c r="AE30" s="599"/>
      <c r="AF30" s="599"/>
      <c r="AG30" s="599"/>
      <c r="AH30" s="599"/>
      <c r="AI30" s="599"/>
      <c r="AJ30" s="599"/>
      <c r="AK30" s="599"/>
      <c r="AL30" s="604" t="s">
        <v>205</v>
      </c>
      <c r="AM30" s="383"/>
      <c r="AN30" s="383"/>
      <c r="AO30" s="605"/>
      <c r="AP30" s="371" t="s">
        <v>321</v>
      </c>
      <c r="AQ30" s="372"/>
      <c r="AR30" s="372"/>
      <c r="AS30" s="372"/>
      <c r="AT30" s="372"/>
      <c r="AU30" s="372"/>
      <c r="AV30" s="372"/>
      <c r="AW30" s="372"/>
      <c r="AX30" s="372"/>
      <c r="AY30" s="372"/>
      <c r="AZ30" s="372"/>
      <c r="BA30" s="372"/>
      <c r="BB30" s="372"/>
      <c r="BC30" s="372"/>
      <c r="BD30" s="372"/>
      <c r="BE30" s="372"/>
      <c r="BF30" s="414"/>
      <c r="BG30" s="371" t="s">
        <v>166</v>
      </c>
      <c r="BH30" s="632"/>
      <c r="BI30" s="632"/>
      <c r="BJ30" s="632"/>
      <c r="BK30" s="632"/>
      <c r="BL30" s="632"/>
      <c r="BM30" s="632"/>
      <c r="BN30" s="632"/>
      <c r="BO30" s="632"/>
      <c r="BP30" s="632"/>
      <c r="BQ30" s="633"/>
      <c r="BR30" s="371" t="s">
        <v>400</v>
      </c>
      <c r="BS30" s="632"/>
      <c r="BT30" s="632"/>
      <c r="BU30" s="632"/>
      <c r="BV30" s="632"/>
      <c r="BW30" s="632"/>
      <c r="BX30" s="632"/>
      <c r="BY30" s="632"/>
      <c r="BZ30" s="632"/>
      <c r="CA30" s="632"/>
      <c r="CB30" s="633"/>
      <c r="CD30" s="577"/>
      <c r="CE30" s="572"/>
      <c r="CF30" s="601" t="s">
        <v>401</v>
      </c>
      <c r="CG30" s="602"/>
      <c r="CH30" s="602"/>
      <c r="CI30" s="602"/>
      <c r="CJ30" s="602"/>
      <c r="CK30" s="602"/>
      <c r="CL30" s="602"/>
      <c r="CM30" s="602"/>
      <c r="CN30" s="602"/>
      <c r="CO30" s="602"/>
      <c r="CP30" s="602"/>
      <c r="CQ30" s="603"/>
      <c r="CR30" s="596">
        <v>1853877</v>
      </c>
      <c r="CS30" s="377"/>
      <c r="CT30" s="377"/>
      <c r="CU30" s="377"/>
      <c r="CV30" s="377"/>
      <c r="CW30" s="377"/>
      <c r="CX30" s="377"/>
      <c r="CY30" s="597"/>
      <c r="CZ30" s="604">
        <v>10.3</v>
      </c>
      <c r="DA30" s="628"/>
      <c r="DB30" s="628"/>
      <c r="DC30" s="629"/>
      <c r="DD30" s="607">
        <v>1836236</v>
      </c>
      <c r="DE30" s="377"/>
      <c r="DF30" s="377"/>
      <c r="DG30" s="377"/>
      <c r="DH30" s="377"/>
      <c r="DI30" s="377"/>
      <c r="DJ30" s="377"/>
      <c r="DK30" s="597"/>
      <c r="DL30" s="607">
        <v>1836236</v>
      </c>
      <c r="DM30" s="377"/>
      <c r="DN30" s="377"/>
      <c r="DO30" s="377"/>
      <c r="DP30" s="377"/>
      <c r="DQ30" s="377"/>
      <c r="DR30" s="377"/>
      <c r="DS30" s="377"/>
      <c r="DT30" s="377"/>
      <c r="DU30" s="377"/>
      <c r="DV30" s="597"/>
      <c r="DW30" s="604">
        <v>16.899999999999999</v>
      </c>
      <c r="DX30" s="628"/>
      <c r="DY30" s="628"/>
      <c r="DZ30" s="628"/>
      <c r="EA30" s="628"/>
      <c r="EB30" s="628"/>
      <c r="EC30" s="630"/>
    </row>
    <row r="31" spans="2:133" ht="11.25" customHeight="1" x14ac:dyDescent="0.15">
      <c r="B31" s="601" t="s">
        <v>349</v>
      </c>
      <c r="C31" s="602"/>
      <c r="D31" s="602"/>
      <c r="E31" s="602"/>
      <c r="F31" s="602"/>
      <c r="G31" s="602"/>
      <c r="H31" s="602"/>
      <c r="I31" s="602"/>
      <c r="J31" s="602"/>
      <c r="K31" s="602"/>
      <c r="L31" s="602"/>
      <c r="M31" s="602"/>
      <c r="N31" s="602"/>
      <c r="O31" s="602"/>
      <c r="P31" s="602"/>
      <c r="Q31" s="603"/>
      <c r="R31" s="596">
        <v>2185554</v>
      </c>
      <c r="S31" s="377"/>
      <c r="T31" s="377"/>
      <c r="U31" s="377"/>
      <c r="V31" s="377"/>
      <c r="W31" s="377"/>
      <c r="X31" s="377"/>
      <c r="Y31" s="597"/>
      <c r="Z31" s="598">
        <v>11.4</v>
      </c>
      <c r="AA31" s="598"/>
      <c r="AB31" s="598"/>
      <c r="AC31" s="598"/>
      <c r="AD31" s="599" t="s">
        <v>205</v>
      </c>
      <c r="AE31" s="599"/>
      <c r="AF31" s="599"/>
      <c r="AG31" s="599"/>
      <c r="AH31" s="599"/>
      <c r="AI31" s="599"/>
      <c r="AJ31" s="599"/>
      <c r="AK31" s="599"/>
      <c r="AL31" s="604" t="s">
        <v>205</v>
      </c>
      <c r="AM31" s="383"/>
      <c r="AN31" s="383"/>
      <c r="AO31" s="605"/>
      <c r="AP31" s="550" t="s">
        <v>5</v>
      </c>
      <c r="AQ31" s="551"/>
      <c r="AR31" s="551"/>
      <c r="AS31" s="551"/>
      <c r="AT31" s="681" t="s">
        <v>402</v>
      </c>
      <c r="AU31" s="46"/>
      <c r="AV31" s="46"/>
      <c r="AW31" s="46"/>
      <c r="AX31" s="585" t="s">
        <v>283</v>
      </c>
      <c r="AY31" s="586"/>
      <c r="AZ31" s="586"/>
      <c r="BA31" s="586"/>
      <c r="BB31" s="586"/>
      <c r="BC31" s="586"/>
      <c r="BD31" s="586"/>
      <c r="BE31" s="586"/>
      <c r="BF31" s="587"/>
      <c r="BG31" s="634">
        <v>99.5</v>
      </c>
      <c r="BH31" s="635"/>
      <c r="BI31" s="635"/>
      <c r="BJ31" s="635"/>
      <c r="BK31" s="635"/>
      <c r="BL31" s="635"/>
      <c r="BM31" s="594">
        <v>98.4</v>
      </c>
      <c r="BN31" s="635"/>
      <c r="BO31" s="635"/>
      <c r="BP31" s="635"/>
      <c r="BQ31" s="636"/>
      <c r="BR31" s="634">
        <v>99.5</v>
      </c>
      <c r="BS31" s="635"/>
      <c r="BT31" s="635"/>
      <c r="BU31" s="635"/>
      <c r="BV31" s="635"/>
      <c r="BW31" s="635"/>
      <c r="BX31" s="594">
        <v>97.9</v>
      </c>
      <c r="BY31" s="635"/>
      <c r="BZ31" s="635"/>
      <c r="CA31" s="635"/>
      <c r="CB31" s="636"/>
      <c r="CD31" s="577"/>
      <c r="CE31" s="572"/>
      <c r="CF31" s="601" t="s">
        <v>322</v>
      </c>
      <c r="CG31" s="602"/>
      <c r="CH31" s="602"/>
      <c r="CI31" s="602"/>
      <c r="CJ31" s="602"/>
      <c r="CK31" s="602"/>
      <c r="CL31" s="602"/>
      <c r="CM31" s="602"/>
      <c r="CN31" s="602"/>
      <c r="CO31" s="602"/>
      <c r="CP31" s="602"/>
      <c r="CQ31" s="603"/>
      <c r="CR31" s="596">
        <v>96766</v>
      </c>
      <c r="CS31" s="626"/>
      <c r="CT31" s="626"/>
      <c r="CU31" s="626"/>
      <c r="CV31" s="626"/>
      <c r="CW31" s="626"/>
      <c r="CX31" s="626"/>
      <c r="CY31" s="627"/>
      <c r="CZ31" s="604">
        <v>0.5</v>
      </c>
      <c r="DA31" s="628"/>
      <c r="DB31" s="628"/>
      <c r="DC31" s="629"/>
      <c r="DD31" s="607">
        <v>96766</v>
      </c>
      <c r="DE31" s="626"/>
      <c r="DF31" s="626"/>
      <c r="DG31" s="626"/>
      <c r="DH31" s="626"/>
      <c r="DI31" s="626"/>
      <c r="DJ31" s="626"/>
      <c r="DK31" s="627"/>
      <c r="DL31" s="607">
        <v>96766</v>
      </c>
      <c r="DM31" s="626"/>
      <c r="DN31" s="626"/>
      <c r="DO31" s="626"/>
      <c r="DP31" s="626"/>
      <c r="DQ31" s="626"/>
      <c r="DR31" s="626"/>
      <c r="DS31" s="626"/>
      <c r="DT31" s="626"/>
      <c r="DU31" s="626"/>
      <c r="DV31" s="627"/>
      <c r="DW31" s="604">
        <v>0.9</v>
      </c>
      <c r="DX31" s="628"/>
      <c r="DY31" s="628"/>
      <c r="DZ31" s="628"/>
      <c r="EA31" s="628"/>
      <c r="EB31" s="628"/>
      <c r="EC31" s="630"/>
    </row>
    <row r="32" spans="2:133" ht="11.25" customHeight="1" x14ac:dyDescent="0.15">
      <c r="B32" s="637" t="s">
        <v>56</v>
      </c>
      <c r="C32" s="638"/>
      <c r="D32" s="638"/>
      <c r="E32" s="638"/>
      <c r="F32" s="638"/>
      <c r="G32" s="638"/>
      <c r="H32" s="638"/>
      <c r="I32" s="638"/>
      <c r="J32" s="638"/>
      <c r="K32" s="638"/>
      <c r="L32" s="638"/>
      <c r="M32" s="638"/>
      <c r="N32" s="638"/>
      <c r="O32" s="638"/>
      <c r="P32" s="638"/>
      <c r="Q32" s="639"/>
      <c r="R32" s="596" t="s">
        <v>205</v>
      </c>
      <c r="S32" s="377"/>
      <c r="T32" s="377"/>
      <c r="U32" s="377"/>
      <c r="V32" s="377"/>
      <c r="W32" s="377"/>
      <c r="X32" s="377"/>
      <c r="Y32" s="597"/>
      <c r="Z32" s="598" t="s">
        <v>205</v>
      </c>
      <c r="AA32" s="598"/>
      <c r="AB32" s="598"/>
      <c r="AC32" s="598"/>
      <c r="AD32" s="599" t="s">
        <v>205</v>
      </c>
      <c r="AE32" s="599"/>
      <c r="AF32" s="599"/>
      <c r="AG32" s="599"/>
      <c r="AH32" s="599"/>
      <c r="AI32" s="599"/>
      <c r="AJ32" s="599"/>
      <c r="AK32" s="599"/>
      <c r="AL32" s="604" t="s">
        <v>205</v>
      </c>
      <c r="AM32" s="383"/>
      <c r="AN32" s="383"/>
      <c r="AO32" s="605"/>
      <c r="AP32" s="680"/>
      <c r="AQ32" s="537"/>
      <c r="AR32" s="537"/>
      <c r="AS32" s="537"/>
      <c r="AT32" s="682"/>
      <c r="AU32" s="8" t="s">
        <v>258</v>
      </c>
      <c r="AV32" s="8"/>
      <c r="AW32" s="8"/>
      <c r="AX32" s="601" t="s">
        <v>382</v>
      </c>
      <c r="AY32" s="602"/>
      <c r="AZ32" s="602"/>
      <c r="BA32" s="602"/>
      <c r="BB32" s="602"/>
      <c r="BC32" s="602"/>
      <c r="BD32" s="602"/>
      <c r="BE32" s="602"/>
      <c r="BF32" s="603"/>
      <c r="BG32" s="640">
        <v>99.4</v>
      </c>
      <c r="BH32" s="626"/>
      <c r="BI32" s="626"/>
      <c r="BJ32" s="626"/>
      <c r="BK32" s="626"/>
      <c r="BL32" s="626"/>
      <c r="BM32" s="383">
        <v>98.2</v>
      </c>
      <c r="BN32" s="641"/>
      <c r="BO32" s="641"/>
      <c r="BP32" s="641"/>
      <c r="BQ32" s="642"/>
      <c r="BR32" s="640">
        <v>99.3</v>
      </c>
      <c r="BS32" s="626"/>
      <c r="BT32" s="626"/>
      <c r="BU32" s="626"/>
      <c r="BV32" s="626"/>
      <c r="BW32" s="626"/>
      <c r="BX32" s="383">
        <v>98</v>
      </c>
      <c r="BY32" s="641"/>
      <c r="BZ32" s="641"/>
      <c r="CA32" s="641"/>
      <c r="CB32" s="642"/>
      <c r="CD32" s="578"/>
      <c r="CE32" s="580"/>
      <c r="CF32" s="601" t="s">
        <v>212</v>
      </c>
      <c r="CG32" s="602"/>
      <c r="CH32" s="602"/>
      <c r="CI32" s="602"/>
      <c r="CJ32" s="602"/>
      <c r="CK32" s="602"/>
      <c r="CL32" s="602"/>
      <c r="CM32" s="602"/>
      <c r="CN32" s="602"/>
      <c r="CO32" s="602"/>
      <c r="CP32" s="602"/>
      <c r="CQ32" s="603"/>
      <c r="CR32" s="596" t="s">
        <v>205</v>
      </c>
      <c r="CS32" s="377"/>
      <c r="CT32" s="377"/>
      <c r="CU32" s="377"/>
      <c r="CV32" s="377"/>
      <c r="CW32" s="377"/>
      <c r="CX32" s="377"/>
      <c r="CY32" s="597"/>
      <c r="CZ32" s="604" t="s">
        <v>205</v>
      </c>
      <c r="DA32" s="628"/>
      <c r="DB32" s="628"/>
      <c r="DC32" s="629"/>
      <c r="DD32" s="607" t="s">
        <v>205</v>
      </c>
      <c r="DE32" s="377"/>
      <c r="DF32" s="377"/>
      <c r="DG32" s="377"/>
      <c r="DH32" s="377"/>
      <c r="DI32" s="377"/>
      <c r="DJ32" s="377"/>
      <c r="DK32" s="597"/>
      <c r="DL32" s="607" t="s">
        <v>205</v>
      </c>
      <c r="DM32" s="377"/>
      <c r="DN32" s="377"/>
      <c r="DO32" s="377"/>
      <c r="DP32" s="377"/>
      <c r="DQ32" s="377"/>
      <c r="DR32" s="377"/>
      <c r="DS32" s="377"/>
      <c r="DT32" s="377"/>
      <c r="DU32" s="377"/>
      <c r="DV32" s="597"/>
      <c r="DW32" s="604" t="s">
        <v>205</v>
      </c>
      <c r="DX32" s="628"/>
      <c r="DY32" s="628"/>
      <c r="DZ32" s="628"/>
      <c r="EA32" s="628"/>
      <c r="EB32" s="628"/>
      <c r="EC32" s="630"/>
    </row>
    <row r="33" spans="2:133" ht="11.25" customHeight="1" x14ac:dyDescent="0.15">
      <c r="B33" s="601" t="s">
        <v>35</v>
      </c>
      <c r="C33" s="602"/>
      <c r="D33" s="602"/>
      <c r="E33" s="602"/>
      <c r="F33" s="602"/>
      <c r="G33" s="602"/>
      <c r="H33" s="602"/>
      <c r="I33" s="602"/>
      <c r="J33" s="602"/>
      <c r="K33" s="602"/>
      <c r="L33" s="602"/>
      <c r="M33" s="602"/>
      <c r="N33" s="602"/>
      <c r="O33" s="602"/>
      <c r="P33" s="602"/>
      <c r="Q33" s="603"/>
      <c r="R33" s="596">
        <v>1231892</v>
      </c>
      <c r="S33" s="377"/>
      <c r="T33" s="377"/>
      <c r="U33" s="377"/>
      <c r="V33" s="377"/>
      <c r="W33" s="377"/>
      <c r="X33" s="377"/>
      <c r="Y33" s="597"/>
      <c r="Z33" s="598">
        <v>6.4</v>
      </c>
      <c r="AA33" s="598"/>
      <c r="AB33" s="598"/>
      <c r="AC33" s="598"/>
      <c r="AD33" s="599" t="s">
        <v>205</v>
      </c>
      <c r="AE33" s="599"/>
      <c r="AF33" s="599"/>
      <c r="AG33" s="599"/>
      <c r="AH33" s="599"/>
      <c r="AI33" s="599"/>
      <c r="AJ33" s="599"/>
      <c r="AK33" s="599"/>
      <c r="AL33" s="604" t="s">
        <v>205</v>
      </c>
      <c r="AM33" s="383"/>
      <c r="AN33" s="383"/>
      <c r="AO33" s="605"/>
      <c r="AP33" s="553"/>
      <c r="AQ33" s="554"/>
      <c r="AR33" s="554"/>
      <c r="AS33" s="554"/>
      <c r="AT33" s="683"/>
      <c r="AU33" s="47"/>
      <c r="AV33" s="47"/>
      <c r="AW33" s="47"/>
      <c r="AX33" s="613" t="s">
        <v>162</v>
      </c>
      <c r="AY33" s="614"/>
      <c r="AZ33" s="614"/>
      <c r="BA33" s="614"/>
      <c r="BB33" s="614"/>
      <c r="BC33" s="614"/>
      <c r="BD33" s="614"/>
      <c r="BE33" s="614"/>
      <c r="BF33" s="615"/>
      <c r="BG33" s="643">
        <v>99.5</v>
      </c>
      <c r="BH33" s="644"/>
      <c r="BI33" s="644"/>
      <c r="BJ33" s="644"/>
      <c r="BK33" s="644"/>
      <c r="BL33" s="644"/>
      <c r="BM33" s="645">
        <v>98.5</v>
      </c>
      <c r="BN33" s="644"/>
      <c r="BO33" s="644"/>
      <c r="BP33" s="644"/>
      <c r="BQ33" s="646"/>
      <c r="BR33" s="643">
        <v>99.6</v>
      </c>
      <c r="BS33" s="644"/>
      <c r="BT33" s="644"/>
      <c r="BU33" s="644"/>
      <c r="BV33" s="644"/>
      <c r="BW33" s="644"/>
      <c r="BX33" s="645">
        <v>97.8</v>
      </c>
      <c r="BY33" s="644"/>
      <c r="BZ33" s="644"/>
      <c r="CA33" s="644"/>
      <c r="CB33" s="646"/>
      <c r="CD33" s="601" t="s">
        <v>403</v>
      </c>
      <c r="CE33" s="602"/>
      <c r="CF33" s="602"/>
      <c r="CG33" s="602"/>
      <c r="CH33" s="602"/>
      <c r="CI33" s="602"/>
      <c r="CJ33" s="602"/>
      <c r="CK33" s="602"/>
      <c r="CL33" s="602"/>
      <c r="CM33" s="602"/>
      <c r="CN33" s="602"/>
      <c r="CO33" s="602"/>
      <c r="CP33" s="602"/>
      <c r="CQ33" s="603"/>
      <c r="CR33" s="596">
        <v>8774193</v>
      </c>
      <c r="CS33" s="626"/>
      <c r="CT33" s="626"/>
      <c r="CU33" s="626"/>
      <c r="CV33" s="626"/>
      <c r="CW33" s="626"/>
      <c r="CX33" s="626"/>
      <c r="CY33" s="627"/>
      <c r="CZ33" s="604">
        <v>48.9</v>
      </c>
      <c r="DA33" s="628"/>
      <c r="DB33" s="628"/>
      <c r="DC33" s="629"/>
      <c r="DD33" s="607">
        <v>6863052</v>
      </c>
      <c r="DE33" s="626"/>
      <c r="DF33" s="626"/>
      <c r="DG33" s="626"/>
      <c r="DH33" s="626"/>
      <c r="DI33" s="626"/>
      <c r="DJ33" s="626"/>
      <c r="DK33" s="627"/>
      <c r="DL33" s="607">
        <v>4683382</v>
      </c>
      <c r="DM33" s="626"/>
      <c r="DN33" s="626"/>
      <c r="DO33" s="626"/>
      <c r="DP33" s="626"/>
      <c r="DQ33" s="626"/>
      <c r="DR33" s="626"/>
      <c r="DS33" s="626"/>
      <c r="DT33" s="626"/>
      <c r="DU33" s="626"/>
      <c r="DV33" s="627"/>
      <c r="DW33" s="604">
        <v>43</v>
      </c>
      <c r="DX33" s="628"/>
      <c r="DY33" s="628"/>
      <c r="DZ33" s="628"/>
      <c r="EA33" s="628"/>
      <c r="EB33" s="628"/>
      <c r="EC33" s="630"/>
    </row>
    <row r="34" spans="2:133" ht="11.25" customHeight="1" x14ac:dyDescent="0.15">
      <c r="B34" s="601" t="s">
        <v>246</v>
      </c>
      <c r="C34" s="602"/>
      <c r="D34" s="602"/>
      <c r="E34" s="602"/>
      <c r="F34" s="602"/>
      <c r="G34" s="602"/>
      <c r="H34" s="602"/>
      <c r="I34" s="602"/>
      <c r="J34" s="602"/>
      <c r="K34" s="602"/>
      <c r="L34" s="602"/>
      <c r="M34" s="602"/>
      <c r="N34" s="602"/>
      <c r="O34" s="602"/>
      <c r="P34" s="602"/>
      <c r="Q34" s="603"/>
      <c r="R34" s="596">
        <v>153464</v>
      </c>
      <c r="S34" s="377"/>
      <c r="T34" s="377"/>
      <c r="U34" s="377"/>
      <c r="V34" s="377"/>
      <c r="W34" s="377"/>
      <c r="X34" s="377"/>
      <c r="Y34" s="597"/>
      <c r="Z34" s="598">
        <v>0.8</v>
      </c>
      <c r="AA34" s="598"/>
      <c r="AB34" s="598"/>
      <c r="AC34" s="598"/>
      <c r="AD34" s="599">
        <v>22494</v>
      </c>
      <c r="AE34" s="599"/>
      <c r="AF34" s="599"/>
      <c r="AG34" s="599"/>
      <c r="AH34" s="599"/>
      <c r="AI34" s="599"/>
      <c r="AJ34" s="599"/>
      <c r="AK34" s="599"/>
      <c r="AL34" s="604">
        <v>0.2</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406</v>
      </c>
      <c r="CE34" s="602"/>
      <c r="CF34" s="602"/>
      <c r="CG34" s="602"/>
      <c r="CH34" s="602"/>
      <c r="CI34" s="602"/>
      <c r="CJ34" s="602"/>
      <c r="CK34" s="602"/>
      <c r="CL34" s="602"/>
      <c r="CM34" s="602"/>
      <c r="CN34" s="602"/>
      <c r="CO34" s="602"/>
      <c r="CP34" s="602"/>
      <c r="CQ34" s="603"/>
      <c r="CR34" s="596">
        <v>2870758</v>
      </c>
      <c r="CS34" s="377"/>
      <c r="CT34" s="377"/>
      <c r="CU34" s="377"/>
      <c r="CV34" s="377"/>
      <c r="CW34" s="377"/>
      <c r="CX34" s="377"/>
      <c r="CY34" s="597"/>
      <c r="CZ34" s="604">
        <v>16</v>
      </c>
      <c r="DA34" s="628"/>
      <c r="DB34" s="628"/>
      <c r="DC34" s="629"/>
      <c r="DD34" s="607">
        <v>2504843</v>
      </c>
      <c r="DE34" s="377"/>
      <c r="DF34" s="377"/>
      <c r="DG34" s="377"/>
      <c r="DH34" s="377"/>
      <c r="DI34" s="377"/>
      <c r="DJ34" s="377"/>
      <c r="DK34" s="597"/>
      <c r="DL34" s="607">
        <v>2316893</v>
      </c>
      <c r="DM34" s="377"/>
      <c r="DN34" s="377"/>
      <c r="DO34" s="377"/>
      <c r="DP34" s="377"/>
      <c r="DQ34" s="377"/>
      <c r="DR34" s="377"/>
      <c r="DS34" s="377"/>
      <c r="DT34" s="377"/>
      <c r="DU34" s="377"/>
      <c r="DV34" s="597"/>
      <c r="DW34" s="604">
        <v>21.3</v>
      </c>
      <c r="DX34" s="628"/>
      <c r="DY34" s="628"/>
      <c r="DZ34" s="628"/>
      <c r="EA34" s="628"/>
      <c r="EB34" s="628"/>
      <c r="EC34" s="630"/>
    </row>
    <row r="35" spans="2:133" ht="11.25" customHeight="1" x14ac:dyDescent="0.15">
      <c r="B35" s="601" t="s">
        <v>147</v>
      </c>
      <c r="C35" s="602"/>
      <c r="D35" s="602"/>
      <c r="E35" s="602"/>
      <c r="F35" s="602"/>
      <c r="G35" s="602"/>
      <c r="H35" s="602"/>
      <c r="I35" s="602"/>
      <c r="J35" s="602"/>
      <c r="K35" s="602"/>
      <c r="L35" s="602"/>
      <c r="M35" s="602"/>
      <c r="N35" s="602"/>
      <c r="O35" s="602"/>
      <c r="P35" s="602"/>
      <c r="Q35" s="603"/>
      <c r="R35" s="596">
        <v>40695</v>
      </c>
      <c r="S35" s="377"/>
      <c r="T35" s="377"/>
      <c r="U35" s="377"/>
      <c r="V35" s="377"/>
      <c r="W35" s="377"/>
      <c r="X35" s="377"/>
      <c r="Y35" s="597"/>
      <c r="Z35" s="598">
        <v>0.2</v>
      </c>
      <c r="AA35" s="598"/>
      <c r="AB35" s="598"/>
      <c r="AC35" s="598"/>
      <c r="AD35" s="599" t="s">
        <v>205</v>
      </c>
      <c r="AE35" s="599"/>
      <c r="AF35" s="599"/>
      <c r="AG35" s="599"/>
      <c r="AH35" s="599"/>
      <c r="AI35" s="599"/>
      <c r="AJ35" s="599"/>
      <c r="AK35" s="599"/>
      <c r="AL35" s="604" t="s">
        <v>205</v>
      </c>
      <c r="AM35" s="383"/>
      <c r="AN35" s="383"/>
      <c r="AO35" s="605"/>
      <c r="AP35" s="18"/>
      <c r="AQ35" s="371" t="s">
        <v>408</v>
      </c>
      <c r="AR35" s="372"/>
      <c r="AS35" s="372"/>
      <c r="AT35" s="372"/>
      <c r="AU35" s="372"/>
      <c r="AV35" s="372"/>
      <c r="AW35" s="372"/>
      <c r="AX35" s="372"/>
      <c r="AY35" s="372"/>
      <c r="AZ35" s="372"/>
      <c r="BA35" s="372"/>
      <c r="BB35" s="372"/>
      <c r="BC35" s="372"/>
      <c r="BD35" s="372"/>
      <c r="BE35" s="372"/>
      <c r="BF35" s="414"/>
      <c r="BG35" s="371" t="s">
        <v>217</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410</v>
      </c>
      <c r="CE35" s="602"/>
      <c r="CF35" s="602"/>
      <c r="CG35" s="602"/>
      <c r="CH35" s="602"/>
      <c r="CI35" s="602"/>
      <c r="CJ35" s="602"/>
      <c r="CK35" s="602"/>
      <c r="CL35" s="602"/>
      <c r="CM35" s="602"/>
      <c r="CN35" s="602"/>
      <c r="CO35" s="602"/>
      <c r="CP35" s="602"/>
      <c r="CQ35" s="603"/>
      <c r="CR35" s="596">
        <v>86015</v>
      </c>
      <c r="CS35" s="626"/>
      <c r="CT35" s="626"/>
      <c r="CU35" s="626"/>
      <c r="CV35" s="626"/>
      <c r="CW35" s="626"/>
      <c r="CX35" s="626"/>
      <c r="CY35" s="627"/>
      <c r="CZ35" s="604">
        <v>0.5</v>
      </c>
      <c r="DA35" s="628"/>
      <c r="DB35" s="628"/>
      <c r="DC35" s="629"/>
      <c r="DD35" s="607">
        <v>85108</v>
      </c>
      <c r="DE35" s="626"/>
      <c r="DF35" s="626"/>
      <c r="DG35" s="626"/>
      <c r="DH35" s="626"/>
      <c r="DI35" s="626"/>
      <c r="DJ35" s="626"/>
      <c r="DK35" s="627"/>
      <c r="DL35" s="607">
        <v>85108</v>
      </c>
      <c r="DM35" s="626"/>
      <c r="DN35" s="626"/>
      <c r="DO35" s="626"/>
      <c r="DP35" s="626"/>
      <c r="DQ35" s="626"/>
      <c r="DR35" s="626"/>
      <c r="DS35" s="626"/>
      <c r="DT35" s="626"/>
      <c r="DU35" s="626"/>
      <c r="DV35" s="627"/>
      <c r="DW35" s="604">
        <v>0.8</v>
      </c>
      <c r="DX35" s="628"/>
      <c r="DY35" s="628"/>
      <c r="DZ35" s="628"/>
      <c r="EA35" s="628"/>
      <c r="EB35" s="628"/>
      <c r="EC35" s="630"/>
    </row>
    <row r="36" spans="2:133" ht="11.25" customHeight="1" x14ac:dyDescent="0.15">
      <c r="B36" s="601" t="s">
        <v>412</v>
      </c>
      <c r="C36" s="602"/>
      <c r="D36" s="602"/>
      <c r="E36" s="602"/>
      <c r="F36" s="602"/>
      <c r="G36" s="602"/>
      <c r="H36" s="602"/>
      <c r="I36" s="602"/>
      <c r="J36" s="602"/>
      <c r="K36" s="602"/>
      <c r="L36" s="602"/>
      <c r="M36" s="602"/>
      <c r="N36" s="602"/>
      <c r="O36" s="602"/>
      <c r="P36" s="602"/>
      <c r="Q36" s="603"/>
      <c r="R36" s="596">
        <v>322423</v>
      </c>
      <c r="S36" s="377"/>
      <c r="T36" s="377"/>
      <c r="U36" s="377"/>
      <c r="V36" s="377"/>
      <c r="W36" s="377"/>
      <c r="X36" s="377"/>
      <c r="Y36" s="597"/>
      <c r="Z36" s="598">
        <v>1.7</v>
      </c>
      <c r="AA36" s="598"/>
      <c r="AB36" s="598"/>
      <c r="AC36" s="598"/>
      <c r="AD36" s="599" t="s">
        <v>205</v>
      </c>
      <c r="AE36" s="599"/>
      <c r="AF36" s="599"/>
      <c r="AG36" s="599"/>
      <c r="AH36" s="599"/>
      <c r="AI36" s="599"/>
      <c r="AJ36" s="599"/>
      <c r="AK36" s="599"/>
      <c r="AL36" s="604" t="s">
        <v>205</v>
      </c>
      <c r="AM36" s="383"/>
      <c r="AN36" s="383"/>
      <c r="AO36" s="605"/>
      <c r="AP36" s="18"/>
      <c r="AQ36" s="647" t="s">
        <v>398</v>
      </c>
      <c r="AR36" s="648"/>
      <c r="AS36" s="648"/>
      <c r="AT36" s="648"/>
      <c r="AU36" s="648"/>
      <c r="AV36" s="648"/>
      <c r="AW36" s="648"/>
      <c r="AX36" s="648"/>
      <c r="AY36" s="649"/>
      <c r="AZ36" s="588">
        <v>1974692</v>
      </c>
      <c r="BA36" s="589"/>
      <c r="BB36" s="589"/>
      <c r="BC36" s="589"/>
      <c r="BD36" s="589"/>
      <c r="BE36" s="589"/>
      <c r="BF36" s="650"/>
      <c r="BG36" s="585" t="s">
        <v>413</v>
      </c>
      <c r="BH36" s="586"/>
      <c r="BI36" s="586"/>
      <c r="BJ36" s="586"/>
      <c r="BK36" s="586"/>
      <c r="BL36" s="586"/>
      <c r="BM36" s="586"/>
      <c r="BN36" s="586"/>
      <c r="BO36" s="586"/>
      <c r="BP36" s="586"/>
      <c r="BQ36" s="586"/>
      <c r="BR36" s="586"/>
      <c r="BS36" s="586"/>
      <c r="BT36" s="586"/>
      <c r="BU36" s="587"/>
      <c r="BV36" s="588">
        <v>207997</v>
      </c>
      <c r="BW36" s="589"/>
      <c r="BX36" s="589"/>
      <c r="BY36" s="589"/>
      <c r="BZ36" s="589"/>
      <c r="CA36" s="589"/>
      <c r="CB36" s="650"/>
      <c r="CD36" s="601" t="s">
        <v>28</v>
      </c>
      <c r="CE36" s="602"/>
      <c r="CF36" s="602"/>
      <c r="CG36" s="602"/>
      <c r="CH36" s="602"/>
      <c r="CI36" s="602"/>
      <c r="CJ36" s="602"/>
      <c r="CK36" s="602"/>
      <c r="CL36" s="602"/>
      <c r="CM36" s="602"/>
      <c r="CN36" s="602"/>
      <c r="CO36" s="602"/>
      <c r="CP36" s="602"/>
      <c r="CQ36" s="603"/>
      <c r="CR36" s="596">
        <v>3752027</v>
      </c>
      <c r="CS36" s="377"/>
      <c r="CT36" s="377"/>
      <c r="CU36" s="377"/>
      <c r="CV36" s="377"/>
      <c r="CW36" s="377"/>
      <c r="CX36" s="377"/>
      <c r="CY36" s="597"/>
      <c r="CZ36" s="604">
        <v>20.9</v>
      </c>
      <c r="DA36" s="628"/>
      <c r="DB36" s="628"/>
      <c r="DC36" s="629"/>
      <c r="DD36" s="607">
        <v>3186562</v>
      </c>
      <c r="DE36" s="377"/>
      <c r="DF36" s="377"/>
      <c r="DG36" s="377"/>
      <c r="DH36" s="377"/>
      <c r="DI36" s="377"/>
      <c r="DJ36" s="377"/>
      <c r="DK36" s="597"/>
      <c r="DL36" s="607">
        <v>1317799</v>
      </c>
      <c r="DM36" s="377"/>
      <c r="DN36" s="377"/>
      <c r="DO36" s="377"/>
      <c r="DP36" s="377"/>
      <c r="DQ36" s="377"/>
      <c r="DR36" s="377"/>
      <c r="DS36" s="377"/>
      <c r="DT36" s="377"/>
      <c r="DU36" s="377"/>
      <c r="DV36" s="597"/>
      <c r="DW36" s="604">
        <v>12.1</v>
      </c>
      <c r="DX36" s="628"/>
      <c r="DY36" s="628"/>
      <c r="DZ36" s="628"/>
      <c r="EA36" s="628"/>
      <c r="EB36" s="628"/>
      <c r="EC36" s="630"/>
    </row>
    <row r="37" spans="2:133" ht="11.25" customHeight="1" x14ac:dyDescent="0.15">
      <c r="B37" s="601" t="s">
        <v>383</v>
      </c>
      <c r="C37" s="602"/>
      <c r="D37" s="602"/>
      <c r="E37" s="602"/>
      <c r="F37" s="602"/>
      <c r="G37" s="602"/>
      <c r="H37" s="602"/>
      <c r="I37" s="602"/>
      <c r="J37" s="602"/>
      <c r="K37" s="602"/>
      <c r="L37" s="602"/>
      <c r="M37" s="602"/>
      <c r="N37" s="602"/>
      <c r="O37" s="602"/>
      <c r="P37" s="602"/>
      <c r="Q37" s="603"/>
      <c r="R37" s="596">
        <v>1378098</v>
      </c>
      <c r="S37" s="377"/>
      <c r="T37" s="377"/>
      <c r="U37" s="377"/>
      <c r="V37" s="377"/>
      <c r="W37" s="377"/>
      <c r="X37" s="377"/>
      <c r="Y37" s="597"/>
      <c r="Z37" s="598">
        <v>7.2</v>
      </c>
      <c r="AA37" s="598"/>
      <c r="AB37" s="598"/>
      <c r="AC37" s="598"/>
      <c r="AD37" s="599" t="s">
        <v>205</v>
      </c>
      <c r="AE37" s="599"/>
      <c r="AF37" s="599"/>
      <c r="AG37" s="599"/>
      <c r="AH37" s="599"/>
      <c r="AI37" s="599"/>
      <c r="AJ37" s="599"/>
      <c r="AK37" s="599"/>
      <c r="AL37" s="604" t="s">
        <v>205</v>
      </c>
      <c r="AM37" s="383"/>
      <c r="AN37" s="383"/>
      <c r="AO37" s="605"/>
      <c r="AQ37" s="651" t="s">
        <v>414</v>
      </c>
      <c r="AR37" s="380"/>
      <c r="AS37" s="380"/>
      <c r="AT37" s="380"/>
      <c r="AU37" s="380"/>
      <c r="AV37" s="380"/>
      <c r="AW37" s="380"/>
      <c r="AX37" s="380"/>
      <c r="AY37" s="652"/>
      <c r="AZ37" s="596">
        <v>580020</v>
      </c>
      <c r="BA37" s="377"/>
      <c r="BB37" s="377"/>
      <c r="BC37" s="377"/>
      <c r="BD37" s="626"/>
      <c r="BE37" s="626"/>
      <c r="BF37" s="642"/>
      <c r="BG37" s="601" t="s">
        <v>416</v>
      </c>
      <c r="BH37" s="602"/>
      <c r="BI37" s="602"/>
      <c r="BJ37" s="602"/>
      <c r="BK37" s="602"/>
      <c r="BL37" s="602"/>
      <c r="BM37" s="602"/>
      <c r="BN37" s="602"/>
      <c r="BO37" s="602"/>
      <c r="BP37" s="602"/>
      <c r="BQ37" s="602"/>
      <c r="BR37" s="602"/>
      <c r="BS37" s="602"/>
      <c r="BT37" s="602"/>
      <c r="BU37" s="603"/>
      <c r="BV37" s="596">
        <v>198128</v>
      </c>
      <c r="BW37" s="377"/>
      <c r="BX37" s="377"/>
      <c r="BY37" s="377"/>
      <c r="BZ37" s="377"/>
      <c r="CA37" s="377"/>
      <c r="CB37" s="608"/>
      <c r="CD37" s="601" t="s">
        <v>164</v>
      </c>
      <c r="CE37" s="602"/>
      <c r="CF37" s="602"/>
      <c r="CG37" s="602"/>
      <c r="CH37" s="602"/>
      <c r="CI37" s="602"/>
      <c r="CJ37" s="602"/>
      <c r="CK37" s="602"/>
      <c r="CL37" s="602"/>
      <c r="CM37" s="602"/>
      <c r="CN37" s="602"/>
      <c r="CO37" s="602"/>
      <c r="CP37" s="602"/>
      <c r="CQ37" s="603"/>
      <c r="CR37" s="596">
        <v>1889297</v>
      </c>
      <c r="CS37" s="626"/>
      <c r="CT37" s="626"/>
      <c r="CU37" s="626"/>
      <c r="CV37" s="626"/>
      <c r="CW37" s="626"/>
      <c r="CX37" s="626"/>
      <c r="CY37" s="627"/>
      <c r="CZ37" s="604">
        <v>10.5</v>
      </c>
      <c r="DA37" s="628"/>
      <c r="DB37" s="628"/>
      <c r="DC37" s="629"/>
      <c r="DD37" s="607">
        <v>1889297</v>
      </c>
      <c r="DE37" s="626"/>
      <c r="DF37" s="626"/>
      <c r="DG37" s="626"/>
      <c r="DH37" s="626"/>
      <c r="DI37" s="626"/>
      <c r="DJ37" s="626"/>
      <c r="DK37" s="627"/>
      <c r="DL37" s="607">
        <v>518690</v>
      </c>
      <c r="DM37" s="626"/>
      <c r="DN37" s="626"/>
      <c r="DO37" s="626"/>
      <c r="DP37" s="626"/>
      <c r="DQ37" s="626"/>
      <c r="DR37" s="626"/>
      <c r="DS37" s="626"/>
      <c r="DT37" s="626"/>
      <c r="DU37" s="626"/>
      <c r="DV37" s="627"/>
      <c r="DW37" s="604">
        <v>4.8</v>
      </c>
      <c r="DX37" s="628"/>
      <c r="DY37" s="628"/>
      <c r="DZ37" s="628"/>
      <c r="EA37" s="628"/>
      <c r="EB37" s="628"/>
      <c r="EC37" s="630"/>
    </row>
    <row r="38" spans="2:133" ht="11.25" customHeight="1" x14ac:dyDescent="0.15">
      <c r="B38" s="601" t="s">
        <v>404</v>
      </c>
      <c r="C38" s="602"/>
      <c r="D38" s="602"/>
      <c r="E38" s="602"/>
      <c r="F38" s="602"/>
      <c r="G38" s="602"/>
      <c r="H38" s="602"/>
      <c r="I38" s="602"/>
      <c r="J38" s="602"/>
      <c r="K38" s="602"/>
      <c r="L38" s="602"/>
      <c r="M38" s="602"/>
      <c r="N38" s="602"/>
      <c r="O38" s="602"/>
      <c r="P38" s="602"/>
      <c r="Q38" s="603"/>
      <c r="R38" s="596">
        <v>799010</v>
      </c>
      <c r="S38" s="377"/>
      <c r="T38" s="377"/>
      <c r="U38" s="377"/>
      <c r="V38" s="377"/>
      <c r="W38" s="377"/>
      <c r="X38" s="377"/>
      <c r="Y38" s="597"/>
      <c r="Z38" s="598">
        <v>4.2</v>
      </c>
      <c r="AA38" s="598"/>
      <c r="AB38" s="598"/>
      <c r="AC38" s="598"/>
      <c r="AD38" s="599">
        <v>18533</v>
      </c>
      <c r="AE38" s="599"/>
      <c r="AF38" s="599"/>
      <c r="AG38" s="599"/>
      <c r="AH38" s="599"/>
      <c r="AI38" s="599"/>
      <c r="AJ38" s="599"/>
      <c r="AK38" s="599"/>
      <c r="AL38" s="604">
        <v>0.2</v>
      </c>
      <c r="AM38" s="383"/>
      <c r="AN38" s="383"/>
      <c r="AO38" s="605"/>
      <c r="AQ38" s="651" t="s">
        <v>313</v>
      </c>
      <c r="AR38" s="380"/>
      <c r="AS38" s="380"/>
      <c r="AT38" s="380"/>
      <c r="AU38" s="380"/>
      <c r="AV38" s="380"/>
      <c r="AW38" s="380"/>
      <c r="AX38" s="380"/>
      <c r="AY38" s="652"/>
      <c r="AZ38" s="596">
        <v>143772</v>
      </c>
      <c r="BA38" s="377"/>
      <c r="BB38" s="377"/>
      <c r="BC38" s="377"/>
      <c r="BD38" s="626"/>
      <c r="BE38" s="626"/>
      <c r="BF38" s="642"/>
      <c r="BG38" s="601" t="s">
        <v>419</v>
      </c>
      <c r="BH38" s="602"/>
      <c r="BI38" s="602"/>
      <c r="BJ38" s="602"/>
      <c r="BK38" s="602"/>
      <c r="BL38" s="602"/>
      <c r="BM38" s="602"/>
      <c r="BN38" s="602"/>
      <c r="BO38" s="602"/>
      <c r="BP38" s="602"/>
      <c r="BQ38" s="602"/>
      <c r="BR38" s="602"/>
      <c r="BS38" s="602"/>
      <c r="BT38" s="602"/>
      <c r="BU38" s="603"/>
      <c r="BV38" s="596">
        <v>5503</v>
      </c>
      <c r="BW38" s="377"/>
      <c r="BX38" s="377"/>
      <c r="BY38" s="377"/>
      <c r="BZ38" s="377"/>
      <c r="CA38" s="377"/>
      <c r="CB38" s="608"/>
      <c r="CD38" s="601" t="s">
        <v>420</v>
      </c>
      <c r="CE38" s="602"/>
      <c r="CF38" s="602"/>
      <c r="CG38" s="602"/>
      <c r="CH38" s="602"/>
      <c r="CI38" s="602"/>
      <c r="CJ38" s="602"/>
      <c r="CK38" s="602"/>
      <c r="CL38" s="602"/>
      <c r="CM38" s="602"/>
      <c r="CN38" s="602"/>
      <c r="CO38" s="602"/>
      <c r="CP38" s="602"/>
      <c r="CQ38" s="603"/>
      <c r="CR38" s="596">
        <v>1250900</v>
      </c>
      <c r="CS38" s="377"/>
      <c r="CT38" s="377"/>
      <c r="CU38" s="377"/>
      <c r="CV38" s="377"/>
      <c r="CW38" s="377"/>
      <c r="CX38" s="377"/>
      <c r="CY38" s="597"/>
      <c r="CZ38" s="604">
        <v>7</v>
      </c>
      <c r="DA38" s="628"/>
      <c r="DB38" s="628"/>
      <c r="DC38" s="629"/>
      <c r="DD38" s="607">
        <v>1016773</v>
      </c>
      <c r="DE38" s="377"/>
      <c r="DF38" s="377"/>
      <c r="DG38" s="377"/>
      <c r="DH38" s="377"/>
      <c r="DI38" s="377"/>
      <c r="DJ38" s="377"/>
      <c r="DK38" s="597"/>
      <c r="DL38" s="607">
        <v>963582</v>
      </c>
      <c r="DM38" s="377"/>
      <c r="DN38" s="377"/>
      <c r="DO38" s="377"/>
      <c r="DP38" s="377"/>
      <c r="DQ38" s="377"/>
      <c r="DR38" s="377"/>
      <c r="DS38" s="377"/>
      <c r="DT38" s="377"/>
      <c r="DU38" s="377"/>
      <c r="DV38" s="597"/>
      <c r="DW38" s="604">
        <v>8.9</v>
      </c>
      <c r="DX38" s="628"/>
      <c r="DY38" s="628"/>
      <c r="DZ38" s="628"/>
      <c r="EA38" s="628"/>
      <c r="EB38" s="628"/>
      <c r="EC38" s="630"/>
    </row>
    <row r="39" spans="2:133" ht="11.25" customHeight="1" x14ac:dyDescent="0.15">
      <c r="B39" s="601" t="s">
        <v>421</v>
      </c>
      <c r="C39" s="602"/>
      <c r="D39" s="602"/>
      <c r="E39" s="602"/>
      <c r="F39" s="602"/>
      <c r="G39" s="602"/>
      <c r="H39" s="602"/>
      <c r="I39" s="602"/>
      <c r="J39" s="602"/>
      <c r="K39" s="602"/>
      <c r="L39" s="602"/>
      <c r="M39" s="602"/>
      <c r="N39" s="602"/>
      <c r="O39" s="602"/>
      <c r="P39" s="602"/>
      <c r="Q39" s="603"/>
      <c r="R39" s="596">
        <v>1207300</v>
      </c>
      <c r="S39" s="377"/>
      <c r="T39" s="377"/>
      <c r="U39" s="377"/>
      <c r="V39" s="377"/>
      <c r="W39" s="377"/>
      <c r="X39" s="377"/>
      <c r="Y39" s="597"/>
      <c r="Z39" s="598">
        <v>6.3</v>
      </c>
      <c r="AA39" s="598"/>
      <c r="AB39" s="598"/>
      <c r="AC39" s="598"/>
      <c r="AD39" s="599" t="s">
        <v>205</v>
      </c>
      <c r="AE39" s="599"/>
      <c r="AF39" s="599"/>
      <c r="AG39" s="599"/>
      <c r="AH39" s="599"/>
      <c r="AI39" s="599"/>
      <c r="AJ39" s="599"/>
      <c r="AK39" s="599"/>
      <c r="AL39" s="604" t="s">
        <v>205</v>
      </c>
      <c r="AM39" s="383"/>
      <c r="AN39" s="383"/>
      <c r="AO39" s="605"/>
      <c r="AQ39" s="651" t="s">
        <v>106</v>
      </c>
      <c r="AR39" s="380"/>
      <c r="AS39" s="380"/>
      <c r="AT39" s="380"/>
      <c r="AU39" s="380"/>
      <c r="AV39" s="380"/>
      <c r="AW39" s="380"/>
      <c r="AX39" s="380"/>
      <c r="AY39" s="652"/>
      <c r="AZ39" s="596" t="s">
        <v>205</v>
      </c>
      <c r="BA39" s="377"/>
      <c r="BB39" s="377"/>
      <c r="BC39" s="377"/>
      <c r="BD39" s="626"/>
      <c r="BE39" s="626"/>
      <c r="BF39" s="642"/>
      <c r="BG39" s="601" t="s">
        <v>342</v>
      </c>
      <c r="BH39" s="602"/>
      <c r="BI39" s="602"/>
      <c r="BJ39" s="602"/>
      <c r="BK39" s="602"/>
      <c r="BL39" s="602"/>
      <c r="BM39" s="602"/>
      <c r="BN39" s="602"/>
      <c r="BO39" s="602"/>
      <c r="BP39" s="602"/>
      <c r="BQ39" s="602"/>
      <c r="BR39" s="602"/>
      <c r="BS39" s="602"/>
      <c r="BT39" s="602"/>
      <c r="BU39" s="603"/>
      <c r="BV39" s="596">
        <v>9143</v>
      </c>
      <c r="BW39" s="377"/>
      <c r="BX39" s="377"/>
      <c r="BY39" s="377"/>
      <c r="BZ39" s="377"/>
      <c r="CA39" s="377"/>
      <c r="CB39" s="608"/>
      <c r="CD39" s="601" t="s">
        <v>422</v>
      </c>
      <c r="CE39" s="602"/>
      <c r="CF39" s="602"/>
      <c r="CG39" s="602"/>
      <c r="CH39" s="602"/>
      <c r="CI39" s="602"/>
      <c r="CJ39" s="602"/>
      <c r="CK39" s="602"/>
      <c r="CL39" s="602"/>
      <c r="CM39" s="602"/>
      <c r="CN39" s="602"/>
      <c r="CO39" s="602"/>
      <c r="CP39" s="602"/>
      <c r="CQ39" s="603"/>
      <c r="CR39" s="596">
        <v>84893</v>
      </c>
      <c r="CS39" s="626"/>
      <c r="CT39" s="626"/>
      <c r="CU39" s="626"/>
      <c r="CV39" s="626"/>
      <c r="CW39" s="626"/>
      <c r="CX39" s="626"/>
      <c r="CY39" s="627"/>
      <c r="CZ39" s="604">
        <v>0.5</v>
      </c>
      <c r="DA39" s="628"/>
      <c r="DB39" s="628"/>
      <c r="DC39" s="629"/>
      <c r="DD39" s="607">
        <v>21966</v>
      </c>
      <c r="DE39" s="626"/>
      <c r="DF39" s="626"/>
      <c r="DG39" s="626"/>
      <c r="DH39" s="626"/>
      <c r="DI39" s="626"/>
      <c r="DJ39" s="626"/>
      <c r="DK39" s="627"/>
      <c r="DL39" s="607" t="s">
        <v>205</v>
      </c>
      <c r="DM39" s="626"/>
      <c r="DN39" s="626"/>
      <c r="DO39" s="626"/>
      <c r="DP39" s="626"/>
      <c r="DQ39" s="626"/>
      <c r="DR39" s="626"/>
      <c r="DS39" s="626"/>
      <c r="DT39" s="626"/>
      <c r="DU39" s="626"/>
      <c r="DV39" s="627"/>
      <c r="DW39" s="604" t="s">
        <v>205</v>
      </c>
      <c r="DX39" s="628"/>
      <c r="DY39" s="628"/>
      <c r="DZ39" s="628"/>
      <c r="EA39" s="628"/>
      <c r="EB39" s="628"/>
      <c r="EC39" s="630"/>
    </row>
    <row r="40" spans="2:133" ht="11.25" customHeight="1" x14ac:dyDescent="0.15">
      <c r="B40" s="601" t="s">
        <v>426</v>
      </c>
      <c r="C40" s="602"/>
      <c r="D40" s="602"/>
      <c r="E40" s="602"/>
      <c r="F40" s="602"/>
      <c r="G40" s="602"/>
      <c r="H40" s="602"/>
      <c r="I40" s="602"/>
      <c r="J40" s="602"/>
      <c r="K40" s="602"/>
      <c r="L40" s="602"/>
      <c r="M40" s="602"/>
      <c r="N40" s="602"/>
      <c r="O40" s="602"/>
      <c r="P40" s="602"/>
      <c r="Q40" s="603"/>
      <c r="R40" s="596" t="s">
        <v>205</v>
      </c>
      <c r="S40" s="377"/>
      <c r="T40" s="377"/>
      <c r="U40" s="377"/>
      <c r="V40" s="377"/>
      <c r="W40" s="377"/>
      <c r="X40" s="377"/>
      <c r="Y40" s="597"/>
      <c r="Z40" s="598" t="s">
        <v>205</v>
      </c>
      <c r="AA40" s="598"/>
      <c r="AB40" s="598"/>
      <c r="AC40" s="598"/>
      <c r="AD40" s="599" t="s">
        <v>205</v>
      </c>
      <c r="AE40" s="599"/>
      <c r="AF40" s="599"/>
      <c r="AG40" s="599"/>
      <c r="AH40" s="599"/>
      <c r="AI40" s="599"/>
      <c r="AJ40" s="599"/>
      <c r="AK40" s="599"/>
      <c r="AL40" s="604" t="s">
        <v>205</v>
      </c>
      <c r="AM40" s="383"/>
      <c r="AN40" s="383"/>
      <c r="AO40" s="605"/>
      <c r="AQ40" s="651" t="s">
        <v>154</v>
      </c>
      <c r="AR40" s="380"/>
      <c r="AS40" s="380"/>
      <c r="AT40" s="380"/>
      <c r="AU40" s="380"/>
      <c r="AV40" s="380"/>
      <c r="AW40" s="380"/>
      <c r="AX40" s="380"/>
      <c r="AY40" s="652"/>
      <c r="AZ40" s="596" t="s">
        <v>205</v>
      </c>
      <c r="BA40" s="377"/>
      <c r="BB40" s="377"/>
      <c r="BC40" s="377"/>
      <c r="BD40" s="626"/>
      <c r="BE40" s="626"/>
      <c r="BF40" s="642"/>
      <c r="BG40" s="680" t="s">
        <v>428</v>
      </c>
      <c r="BH40" s="537"/>
      <c r="BI40" s="537"/>
      <c r="BJ40" s="537"/>
      <c r="BK40" s="537"/>
      <c r="BL40" s="7"/>
      <c r="BM40" s="602" t="s">
        <v>429</v>
      </c>
      <c r="BN40" s="602"/>
      <c r="BO40" s="602"/>
      <c r="BP40" s="602"/>
      <c r="BQ40" s="602"/>
      <c r="BR40" s="602"/>
      <c r="BS40" s="602"/>
      <c r="BT40" s="602"/>
      <c r="BU40" s="603"/>
      <c r="BV40" s="596">
        <v>105</v>
      </c>
      <c r="BW40" s="377"/>
      <c r="BX40" s="377"/>
      <c r="BY40" s="377"/>
      <c r="BZ40" s="377"/>
      <c r="CA40" s="377"/>
      <c r="CB40" s="608"/>
      <c r="CD40" s="601" t="s">
        <v>379</v>
      </c>
      <c r="CE40" s="602"/>
      <c r="CF40" s="602"/>
      <c r="CG40" s="602"/>
      <c r="CH40" s="602"/>
      <c r="CI40" s="602"/>
      <c r="CJ40" s="602"/>
      <c r="CK40" s="602"/>
      <c r="CL40" s="602"/>
      <c r="CM40" s="602"/>
      <c r="CN40" s="602"/>
      <c r="CO40" s="602"/>
      <c r="CP40" s="602"/>
      <c r="CQ40" s="603"/>
      <c r="CR40" s="596">
        <v>729600</v>
      </c>
      <c r="CS40" s="377"/>
      <c r="CT40" s="377"/>
      <c r="CU40" s="377"/>
      <c r="CV40" s="377"/>
      <c r="CW40" s="377"/>
      <c r="CX40" s="377"/>
      <c r="CY40" s="597"/>
      <c r="CZ40" s="604">
        <v>4.0999999999999996</v>
      </c>
      <c r="DA40" s="628"/>
      <c r="DB40" s="628"/>
      <c r="DC40" s="629"/>
      <c r="DD40" s="607">
        <v>47800</v>
      </c>
      <c r="DE40" s="377"/>
      <c r="DF40" s="377"/>
      <c r="DG40" s="377"/>
      <c r="DH40" s="377"/>
      <c r="DI40" s="377"/>
      <c r="DJ40" s="377"/>
      <c r="DK40" s="597"/>
      <c r="DL40" s="607" t="s">
        <v>205</v>
      </c>
      <c r="DM40" s="377"/>
      <c r="DN40" s="377"/>
      <c r="DO40" s="377"/>
      <c r="DP40" s="377"/>
      <c r="DQ40" s="377"/>
      <c r="DR40" s="377"/>
      <c r="DS40" s="377"/>
      <c r="DT40" s="377"/>
      <c r="DU40" s="377"/>
      <c r="DV40" s="597"/>
      <c r="DW40" s="604" t="s">
        <v>205</v>
      </c>
      <c r="DX40" s="628"/>
      <c r="DY40" s="628"/>
      <c r="DZ40" s="628"/>
      <c r="EA40" s="628"/>
      <c r="EB40" s="628"/>
      <c r="EC40" s="630"/>
    </row>
    <row r="41" spans="2:133" ht="11.25" customHeight="1" x14ac:dyDescent="0.15">
      <c r="B41" s="601" t="s">
        <v>430</v>
      </c>
      <c r="C41" s="602"/>
      <c r="D41" s="602"/>
      <c r="E41" s="602"/>
      <c r="F41" s="602"/>
      <c r="G41" s="602"/>
      <c r="H41" s="602"/>
      <c r="I41" s="602"/>
      <c r="J41" s="602"/>
      <c r="K41" s="602"/>
      <c r="L41" s="602"/>
      <c r="M41" s="602"/>
      <c r="N41" s="602"/>
      <c r="O41" s="602"/>
      <c r="P41" s="602"/>
      <c r="Q41" s="603"/>
      <c r="R41" s="596">
        <v>580000</v>
      </c>
      <c r="S41" s="377"/>
      <c r="T41" s="377"/>
      <c r="U41" s="377"/>
      <c r="V41" s="377"/>
      <c r="W41" s="377"/>
      <c r="X41" s="377"/>
      <c r="Y41" s="597"/>
      <c r="Z41" s="598">
        <v>3</v>
      </c>
      <c r="AA41" s="598"/>
      <c r="AB41" s="598"/>
      <c r="AC41" s="598"/>
      <c r="AD41" s="599" t="s">
        <v>205</v>
      </c>
      <c r="AE41" s="599"/>
      <c r="AF41" s="599"/>
      <c r="AG41" s="599"/>
      <c r="AH41" s="599"/>
      <c r="AI41" s="599"/>
      <c r="AJ41" s="599"/>
      <c r="AK41" s="599"/>
      <c r="AL41" s="604" t="s">
        <v>205</v>
      </c>
      <c r="AM41" s="383"/>
      <c r="AN41" s="383"/>
      <c r="AO41" s="605"/>
      <c r="AQ41" s="651" t="s">
        <v>432</v>
      </c>
      <c r="AR41" s="380"/>
      <c r="AS41" s="380"/>
      <c r="AT41" s="380"/>
      <c r="AU41" s="380"/>
      <c r="AV41" s="380"/>
      <c r="AW41" s="380"/>
      <c r="AX41" s="380"/>
      <c r="AY41" s="652"/>
      <c r="AZ41" s="596">
        <v>279778</v>
      </c>
      <c r="BA41" s="377"/>
      <c r="BB41" s="377"/>
      <c r="BC41" s="377"/>
      <c r="BD41" s="626"/>
      <c r="BE41" s="626"/>
      <c r="BF41" s="642"/>
      <c r="BG41" s="680"/>
      <c r="BH41" s="537"/>
      <c r="BI41" s="537"/>
      <c r="BJ41" s="537"/>
      <c r="BK41" s="537"/>
      <c r="BL41" s="7"/>
      <c r="BM41" s="602" t="s">
        <v>349</v>
      </c>
      <c r="BN41" s="602"/>
      <c r="BO41" s="602"/>
      <c r="BP41" s="602"/>
      <c r="BQ41" s="602"/>
      <c r="BR41" s="602"/>
      <c r="BS41" s="602"/>
      <c r="BT41" s="602"/>
      <c r="BU41" s="603"/>
      <c r="BV41" s="596" t="s">
        <v>205</v>
      </c>
      <c r="BW41" s="377"/>
      <c r="BX41" s="377"/>
      <c r="BY41" s="377"/>
      <c r="BZ41" s="377"/>
      <c r="CA41" s="377"/>
      <c r="CB41" s="608"/>
      <c r="CD41" s="601" t="s">
        <v>293</v>
      </c>
      <c r="CE41" s="602"/>
      <c r="CF41" s="602"/>
      <c r="CG41" s="602"/>
      <c r="CH41" s="602"/>
      <c r="CI41" s="602"/>
      <c r="CJ41" s="602"/>
      <c r="CK41" s="602"/>
      <c r="CL41" s="602"/>
      <c r="CM41" s="602"/>
      <c r="CN41" s="602"/>
      <c r="CO41" s="602"/>
      <c r="CP41" s="602"/>
      <c r="CQ41" s="603"/>
      <c r="CR41" s="596" t="s">
        <v>205</v>
      </c>
      <c r="CS41" s="626"/>
      <c r="CT41" s="626"/>
      <c r="CU41" s="626"/>
      <c r="CV41" s="626"/>
      <c r="CW41" s="626"/>
      <c r="CX41" s="626"/>
      <c r="CY41" s="627"/>
      <c r="CZ41" s="604" t="s">
        <v>205</v>
      </c>
      <c r="DA41" s="628"/>
      <c r="DB41" s="628"/>
      <c r="DC41" s="629"/>
      <c r="DD41" s="607" t="s">
        <v>205</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431</v>
      </c>
      <c r="C42" s="614"/>
      <c r="D42" s="614"/>
      <c r="E42" s="614"/>
      <c r="F42" s="614"/>
      <c r="G42" s="614"/>
      <c r="H42" s="614"/>
      <c r="I42" s="614"/>
      <c r="J42" s="614"/>
      <c r="K42" s="614"/>
      <c r="L42" s="614"/>
      <c r="M42" s="614"/>
      <c r="N42" s="614"/>
      <c r="O42" s="614"/>
      <c r="P42" s="614"/>
      <c r="Q42" s="615"/>
      <c r="R42" s="659">
        <v>19224356</v>
      </c>
      <c r="S42" s="660"/>
      <c r="T42" s="660"/>
      <c r="U42" s="660"/>
      <c r="V42" s="660"/>
      <c r="W42" s="660"/>
      <c r="X42" s="660"/>
      <c r="Y42" s="661"/>
      <c r="Z42" s="662">
        <v>100</v>
      </c>
      <c r="AA42" s="662"/>
      <c r="AB42" s="662"/>
      <c r="AC42" s="662"/>
      <c r="AD42" s="663">
        <v>10306160</v>
      </c>
      <c r="AE42" s="663"/>
      <c r="AF42" s="663"/>
      <c r="AG42" s="663"/>
      <c r="AH42" s="663"/>
      <c r="AI42" s="663"/>
      <c r="AJ42" s="663"/>
      <c r="AK42" s="663"/>
      <c r="AL42" s="664">
        <v>100</v>
      </c>
      <c r="AM42" s="645"/>
      <c r="AN42" s="645"/>
      <c r="AO42" s="665"/>
      <c r="AQ42" s="666" t="s">
        <v>433</v>
      </c>
      <c r="AR42" s="667"/>
      <c r="AS42" s="667"/>
      <c r="AT42" s="667"/>
      <c r="AU42" s="667"/>
      <c r="AV42" s="667"/>
      <c r="AW42" s="667"/>
      <c r="AX42" s="667"/>
      <c r="AY42" s="668"/>
      <c r="AZ42" s="659">
        <v>971122</v>
      </c>
      <c r="BA42" s="660"/>
      <c r="BB42" s="660"/>
      <c r="BC42" s="660"/>
      <c r="BD42" s="644"/>
      <c r="BE42" s="644"/>
      <c r="BF42" s="646"/>
      <c r="BG42" s="553"/>
      <c r="BH42" s="554"/>
      <c r="BI42" s="554"/>
      <c r="BJ42" s="554"/>
      <c r="BK42" s="554"/>
      <c r="BL42" s="23"/>
      <c r="BM42" s="614" t="s">
        <v>434</v>
      </c>
      <c r="BN42" s="614"/>
      <c r="BO42" s="614"/>
      <c r="BP42" s="614"/>
      <c r="BQ42" s="614"/>
      <c r="BR42" s="614"/>
      <c r="BS42" s="614"/>
      <c r="BT42" s="614"/>
      <c r="BU42" s="615"/>
      <c r="BV42" s="659">
        <v>306</v>
      </c>
      <c r="BW42" s="660"/>
      <c r="BX42" s="660"/>
      <c r="BY42" s="660"/>
      <c r="BZ42" s="660"/>
      <c r="CA42" s="660"/>
      <c r="CB42" s="669"/>
      <c r="CD42" s="601" t="s">
        <v>287</v>
      </c>
      <c r="CE42" s="602"/>
      <c r="CF42" s="602"/>
      <c r="CG42" s="602"/>
      <c r="CH42" s="602"/>
      <c r="CI42" s="602"/>
      <c r="CJ42" s="602"/>
      <c r="CK42" s="602"/>
      <c r="CL42" s="602"/>
      <c r="CM42" s="602"/>
      <c r="CN42" s="602"/>
      <c r="CO42" s="602"/>
      <c r="CP42" s="602"/>
      <c r="CQ42" s="603"/>
      <c r="CR42" s="596">
        <v>1521781</v>
      </c>
      <c r="CS42" s="377"/>
      <c r="CT42" s="377"/>
      <c r="CU42" s="377"/>
      <c r="CV42" s="377"/>
      <c r="CW42" s="377"/>
      <c r="CX42" s="377"/>
      <c r="CY42" s="597"/>
      <c r="CZ42" s="604">
        <v>8.5</v>
      </c>
      <c r="DA42" s="383"/>
      <c r="DB42" s="383"/>
      <c r="DC42" s="609"/>
      <c r="DD42" s="607">
        <v>608137</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82</v>
      </c>
      <c r="CE43" s="602"/>
      <c r="CF43" s="602"/>
      <c r="CG43" s="602"/>
      <c r="CH43" s="602"/>
      <c r="CI43" s="602"/>
      <c r="CJ43" s="602"/>
      <c r="CK43" s="602"/>
      <c r="CL43" s="602"/>
      <c r="CM43" s="602"/>
      <c r="CN43" s="602"/>
      <c r="CO43" s="602"/>
      <c r="CP43" s="602"/>
      <c r="CQ43" s="603"/>
      <c r="CR43" s="596">
        <v>24095</v>
      </c>
      <c r="CS43" s="626"/>
      <c r="CT43" s="626"/>
      <c r="CU43" s="626"/>
      <c r="CV43" s="626"/>
      <c r="CW43" s="626"/>
      <c r="CX43" s="626"/>
      <c r="CY43" s="627"/>
      <c r="CZ43" s="604">
        <v>0.1</v>
      </c>
      <c r="DA43" s="628"/>
      <c r="DB43" s="628"/>
      <c r="DC43" s="629"/>
      <c r="DD43" s="607">
        <v>24095</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180</v>
      </c>
      <c r="CE44" s="569"/>
      <c r="CF44" s="601" t="s">
        <v>149</v>
      </c>
      <c r="CG44" s="602"/>
      <c r="CH44" s="602"/>
      <c r="CI44" s="602"/>
      <c r="CJ44" s="602"/>
      <c r="CK44" s="602"/>
      <c r="CL44" s="602"/>
      <c r="CM44" s="602"/>
      <c r="CN44" s="602"/>
      <c r="CO44" s="602"/>
      <c r="CP44" s="602"/>
      <c r="CQ44" s="603"/>
      <c r="CR44" s="596">
        <v>1379207</v>
      </c>
      <c r="CS44" s="377"/>
      <c r="CT44" s="377"/>
      <c r="CU44" s="377"/>
      <c r="CV44" s="377"/>
      <c r="CW44" s="377"/>
      <c r="CX44" s="377"/>
      <c r="CY44" s="597"/>
      <c r="CZ44" s="604">
        <v>7.7</v>
      </c>
      <c r="DA44" s="383"/>
      <c r="DB44" s="383"/>
      <c r="DC44" s="609"/>
      <c r="DD44" s="607">
        <v>549783</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435</v>
      </c>
      <c r="CG45" s="602"/>
      <c r="CH45" s="602"/>
      <c r="CI45" s="602"/>
      <c r="CJ45" s="602"/>
      <c r="CK45" s="602"/>
      <c r="CL45" s="602"/>
      <c r="CM45" s="602"/>
      <c r="CN45" s="602"/>
      <c r="CO45" s="602"/>
      <c r="CP45" s="602"/>
      <c r="CQ45" s="603"/>
      <c r="CR45" s="596">
        <v>311530</v>
      </c>
      <c r="CS45" s="626"/>
      <c r="CT45" s="626"/>
      <c r="CU45" s="626"/>
      <c r="CV45" s="626"/>
      <c r="CW45" s="626"/>
      <c r="CX45" s="626"/>
      <c r="CY45" s="627"/>
      <c r="CZ45" s="604">
        <v>1.7</v>
      </c>
      <c r="DA45" s="628"/>
      <c r="DB45" s="628"/>
      <c r="DC45" s="629"/>
      <c r="DD45" s="607">
        <v>44707</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436</v>
      </c>
      <c r="CG46" s="602"/>
      <c r="CH46" s="602"/>
      <c r="CI46" s="602"/>
      <c r="CJ46" s="602"/>
      <c r="CK46" s="602"/>
      <c r="CL46" s="602"/>
      <c r="CM46" s="602"/>
      <c r="CN46" s="602"/>
      <c r="CO46" s="602"/>
      <c r="CP46" s="602"/>
      <c r="CQ46" s="603"/>
      <c r="CR46" s="596">
        <v>1061228</v>
      </c>
      <c r="CS46" s="377"/>
      <c r="CT46" s="377"/>
      <c r="CU46" s="377"/>
      <c r="CV46" s="377"/>
      <c r="CW46" s="377"/>
      <c r="CX46" s="377"/>
      <c r="CY46" s="597"/>
      <c r="CZ46" s="604">
        <v>5.9</v>
      </c>
      <c r="DA46" s="383"/>
      <c r="DB46" s="383"/>
      <c r="DC46" s="609"/>
      <c r="DD46" s="607">
        <v>505031</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409</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437</v>
      </c>
      <c r="CG47" s="602"/>
      <c r="CH47" s="602"/>
      <c r="CI47" s="602"/>
      <c r="CJ47" s="602"/>
      <c r="CK47" s="602"/>
      <c r="CL47" s="602"/>
      <c r="CM47" s="602"/>
      <c r="CN47" s="602"/>
      <c r="CO47" s="602"/>
      <c r="CP47" s="602"/>
      <c r="CQ47" s="603"/>
      <c r="CR47" s="596">
        <v>142574</v>
      </c>
      <c r="CS47" s="626"/>
      <c r="CT47" s="626"/>
      <c r="CU47" s="626"/>
      <c r="CV47" s="626"/>
      <c r="CW47" s="626"/>
      <c r="CX47" s="626"/>
      <c r="CY47" s="627"/>
      <c r="CZ47" s="604">
        <v>0.8</v>
      </c>
      <c r="DA47" s="628"/>
      <c r="DB47" s="628"/>
      <c r="DC47" s="629"/>
      <c r="DD47" s="607">
        <v>58354</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273</v>
      </c>
      <c r="CD48" s="578"/>
      <c r="CE48" s="580"/>
      <c r="CF48" s="601" t="s">
        <v>439</v>
      </c>
      <c r="CG48" s="602"/>
      <c r="CH48" s="602"/>
      <c r="CI48" s="602"/>
      <c r="CJ48" s="602"/>
      <c r="CK48" s="602"/>
      <c r="CL48" s="602"/>
      <c r="CM48" s="602"/>
      <c r="CN48" s="602"/>
      <c r="CO48" s="602"/>
      <c r="CP48" s="602"/>
      <c r="CQ48" s="603"/>
      <c r="CR48" s="596" t="s">
        <v>205</v>
      </c>
      <c r="CS48" s="377"/>
      <c r="CT48" s="377"/>
      <c r="CU48" s="377"/>
      <c r="CV48" s="377"/>
      <c r="CW48" s="377"/>
      <c r="CX48" s="377"/>
      <c r="CY48" s="597"/>
      <c r="CZ48" s="604" t="s">
        <v>205</v>
      </c>
      <c r="DA48" s="383"/>
      <c r="DB48" s="383"/>
      <c r="DC48" s="609"/>
      <c r="DD48" s="607" t="s">
        <v>205</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197</v>
      </c>
      <c r="CE49" s="614"/>
      <c r="CF49" s="614"/>
      <c r="CG49" s="614"/>
      <c r="CH49" s="614"/>
      <c r="CI49" s="614"/>
      <c r="CJ49" s="614"/>
      <c r="CK49" s="614"/>
      <c r="CL49" s="614"/>
      <c r="CM49" s="614"/>
      <c r="CN49" s="614"/>
      <c r="CO49" s="614"/>
      <c r="CP49" s="614"/>
      <c r="CQ49" s="615"/>
      <c r="CR49" s="659">
        <v>17954194</v>
      </c>
      <c r="CS49" s="644"/>
      <c r="CT49" s="644"/>
      <c r="CU49" s="644"/>
      <c r="CV49" s="644"/>
      <c r="CW49" s="644"/>
      <c r="CX49" s="644"/>
      <c r="CY49" s="670"/>
      <c r="CZ49" s="664">
        <v>100</v>
      </c>
      <c r="DA49" s="671"/>
      <c r="DB49" s="671"/>
      <c r="DC49" s="672"/>
      <c r="DD49" s="673">
        <v>12748257</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QQOwAvygL9RuAva/keTxqVC9eySVTl2T8bBl0FHV65DP5ldS2EuidCWr92NkKLojmgyI7DgilRw2T5LxjPikgQ==" saltValue="ArpSOiAjQLf2hjuBNFwaj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111</v>
      </c>
      <c r="DK2" s="685"/>
      <c r="DL2" s="685"/>
      <c r="DM2" s="685"/>
      <c r="DN2" s="685"/>
      <c r="DO2" s="686"/>
      <c r="DP2" s="69"/>
      <c r="DQ2" s="684" t="s">
        <v>308</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210</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2" t="s">
        <v>442</v>
      </c>
      <c r="B5" s="953"/>
      <c r="C5" s="953"/>
      <c r="D5" s="953"/>
      <c r="E5" s="953"/>
      <c r="F5" s="953"/>
      <c r="G5" s="953"/>
      <c r="H5" s="953"/>
      <c r="I5" s="953"/>
      <c r="J5" s="953"/>
      <c r="K5" s="953"/>
      <c r="L5" s="953"/>
      <c r="M5" s="953"/>
      <c r="N5" s="953"/>
      <c r="O5" s="953"/>
      <c r="P5" s="954"/>
      <c r="Q5" s="958" t="s">
        <v>188</v>
      </c>
      <c r="R5" s="959"/>
      <c r="S5" s="959"/>
      <c r="T5" s="959"/>
      <c r="U5" s="960"/>
      <c r="V5" s="958" t="s">
        <v>443</v>
      </c>
      <c r="W5" s="959"/>
      <c r="X5" s="959"/>
      <c r="Y5" s="959"/>
      <c r="Z5" s="960"/>
      <c r="AA5" s="958" t="s">
        <v>444</v>
      </c>
      <c r="AB5" s="959"/>
      <c r="AC5" s="959"/>
      <c r="AD5" s="959"/>
      <c r="AE5" s="959"/>
      <c r="AF5" s="964" t="s">
        <v>182</v>
      </c>
      <c r="AG5" s="959"/>
      <c r="AH5" s="959"/>
      <c r="AI5" s="959"/>
      <c r="AJ5" s="965"/>
      <c r="AK5" s="959" t="s">
        <v>445</v>
      </c>
      <c r="AL5" s="959"/>
      <c r="AM5" s="959"/>
      <c r="AN5" s="959"/>
      <c r="AO5" s="960"/>
      <c r="AP5" s="958" t="s">
        <v>132</v>
      </c>
      <c r="AQ5" s="959"/>
      <c r="AR5" s="959"/>
      <c r="AS5" s="959"/>
      <c r="AT5" s="960"/>
      <c r="AU5" s="958" t="s">
        <v>446</v>
      </c>
      <c r="AV5" s="959"/>
      <c r="AW5" s="959"/>
      <c r="AX5" s="959"/>
      <c r="AY5" s="965"/>
      <c r="AZ5" s="72"/>
      <c r="BA5" s="72"/>
      <c r="BB5" s="72"/>
      <c r="BC5" s="72"/>
      <c r="BD5" s="72"/>
      <c r="BE5" s="84"/>
      <c r="BF5" s="84"/>
      <c r="BG5" s="84"/>
      <c r="BH5" s="84"/>
      <c r="BI5" s="84"/>
      <c r="BJ5" s="84"/>
      <c r="BK5" s="84"/>
      <c r="BL5" s="84"/>
      <c r="BM5" s="84"/>
      <c r="BN5" s="84"/>
      <c r="BO5" s="84"/>
      <c r="BP5" s="84"/>
      <c r="BQ5" s="952" t="s">
        <v>447</v>
      </c>
      <c r="BR5" s="953"/>
      <c r="BS5" s="953"/>
      <c r="BT5" s="953"/>
      <c r="BU5" s="953"/>
      <c r="BV5" s="953"/>
      <c r="BW5" s="953"/>
      <c r="BX5" s="953"/>
      <c r="BY5" s="953"/>
      <c r="BZ5" s="953"/>
      <c r="CA5" s="953"/>
      <c r="CB5" s="953"/>
      <c r="CC5" s="953"/>
      <c r="CD5" s="953"/>
      <c r="CE5" s="953"/>
      <c r="CF5" s="953"/>
      <c r="CG5" s="954"/>
      <c r="CH5" s="958" t="s">
        <v>375</v>
      </c>
      <c r="CI5" s="959"/>
      <c r="CJ5" s="959"/>
      <c r="CK5" s="959"/>
      <c r="CL5" s="960"/>
      <c r="CM5" s="958" t="s">
        <v>328</v>
      </c>
      <c r="CN5" s="959"/>
      <c r="CO5" s="959"/>
      <c r="CP5" s="959"/>
      <c r="CQ5" s="960"/>
      <c r="CR5" s="958" t="s">
        <v>254</v>
      </c>
      <c r="CS5" s="959"/>
      <c r="CT5" s="959"/>
      <c r="CU5" s="959"/>
      <c r="CV5" s="960"/>
      <c r="CW5" s="958" t="s">
        <v>55</v>
      </c>
      <c r="CX5" s="959"/>
      <c r="CY5" s="959"/>
      <c r="CZ5" s="959"/>
      <c r="DA5" s="960"/>
      <c r="DB5" s="958" t="s">
        <v>448</v>
      </c>
      <c r="DC5" s="959"/>
      <c r="DD5" s="959"/>
      <c r="DE5" s="959"/>
      <c r="DF5" s="960"/>
      <c r="DG5" s="968" t="s">
        <v>251</v>
      </c>
      <c r="DH5" s="969"/>
      <c r="DI5" s="969"/>
      <c r="DJ5" s="969"/>
      <c r="DK5" s="970"/>
      <c r="DL5" s="968" t="s">
        <v>452</v>
      </c>
      <c r="DM5" s="969"/>
      <c r="DN5" s="969"/>
      <c r="DO5" s="969"/>
      <c r="DP5" s="970"/>
      <c r="DQ5" s="958" t="s">
        <v>453</v>
      </c>
      <c r="DR5" s="959"/>
      <c r="DS5" s="959"/>
      <c r="DT5" s="959"/>
      <c r="DU5" s="960"/>
      <c r="DV5" s="958" t="s">
        <v>446</v>
      </c>
      <c r="DW5" s="959"/>
      <c r="DX5" s="959"/>
      <c r="DY5" s="959"/>
      <c r="DZ5" s="965"/>
      <c r="EA5" s="81"/>
    </row>
    <row r="6" spans="1:131" s="53" customFormat="1" ht="26.25" customHeight="1" x14ac:dyDescent="0.1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15">
      <c r="A7" s="58">
        <v>1</v>
      </c>
      <c r="B7" s="688" t="s">
        <v>455</v>
      </c>
      <c r="C7" s="689"/>
      <c r="D7" s="689"/>
      <c r="E7" s="689"/>
      <c r="F7" s="689"/>
      <c r="G7" s="689"/>
      <c r="H7" s="689"/>
      <c r="I7" s="689"/>
      <c r="J7" s="689"/>
      <c r="K7" s="689"/>
      <c r="L7" s="689"/>
      <c r="M7" s="689"/>
      <c r="N7" s="689"/>
      <c r="O7" s="689"/>
      <c r="P7" s="690"/>
      <c r="Q7" s="691">
        <v>19037</v>
      </c>
      <c r="R7" s="692"/>
      <c r="S7" s="692"/>
      <c r="T7" s="692"/>
      <c r="U7" s="692"/>
      <c r="V7" s="692">
        <v>17806</v>
      </c>
      <c r="W7" s="692"/>
      <c r="X7" s="692"/>
      <c r="Y7" s="692"/>
      <c r="Z7" s="692"/>
      <c r="AA7" s="692">
        <v>1231</v>
      </c>
      <c r="AB7" s="692"/>
      <c r="AC7" s="692"/>
      <c r="AD7" s="692"/>
      <c r="AE7" s="693"/>
      <c r="AF7" s="694">
        <v>1079</v>
      </c>
      <c r="AG7" s="695"/>
      <c r="AH7" s="695"/>
      <c r="AI7" s="695"/>
      <c r="AJ7" s="696"/>
      <c r="AK7" s="697">
        <v>294</v>
      </c>
      <c r="AL7" s="692"/>
      <c r="AM7" s="692"/>
      <c r="AN7" s="692"/>
      <c r="AO7" s="692"/>
      <c r="AP7" s="692">
        <v>14098</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499</v>
      </c>
      <c r="BT7" s="689"/>
      <c r="BU7" s="689"/>
      <c r="BV7" s="689"/>
      <c r="BW7" s="689"/>
      <c r="BX7" s="689"/>
      <c r="BY7" s="689"/>
      <c r="BZ7" s="689"/>
      <c r="CA7" s="689"/>
      <c r="CB7" s="689"/>
      <c r="CC7" s="689"/>
      <c r="CD7" s="689"/>
      <c r="CE7" s="689"/>
      <c r="CF7" s="689"/>
      <c r="CG7" s="690"/>
      <c r="CH7" s="700">
        <v>3</v>
      </c>
      <c r="CI7" s="701"/>
      <c r="CJ7" s="701"/>
      <c r="CK7" s="701"/>
      <c r="CL7" s="702"/>
      <c r="CM7" s="700">
        <v>15</v>
      </c>
      <c r="CN7" s="701"/>
      <c r="CO7" s="701"/>
      <c r="CP7" s="701"/>
      <c r="CQ7" s="702"/>
      <c r="CR7" s="700">
        <v>3</v>
      </c>
      <c r="CS7" s="701"/>
      <c r="CT7" s="701"/>
      <c r="CU7" s="701"/>
      <c r="CV7" s="702"/>
      <c r="CW7" s="700" t="s">
        <v>205</v>
      </c>
      <c r="CX7" s="701"/>
      <c r="CY7" s="701"/>
      <c r="CZ7" s="701"/>
      <c r="DA7" s="702"/>
      <c r="DB7" s="700" t="s">
        <v>205</v>
      </c>
      <c r="DC7" s="701"/>
      <c r="DD7" s="701"/>
      <c r="DE7" s="701"/>
      <c r="DF7" s="702"/>
      <c r="DG7" s="700" t="s">
        <v>205</v>
      </c>
      <c r="DH7" s="701"/>
      <c r="DI7" s="701"/>
      <c r="DJ7" s="701"/>
      <c r="DK7" s="702"/>
      <c r="DL7" s="700" t="s">
        <v>205</v>
      </c>
      <c r="DM7" s="701"/>
      <c r="DN7" s="701"/>
      <c r="DO7" s="701"/>
      <c r="DP7" s="702"/>
      <c r="DQ7" s="700" t="s">
        <v>205</v>
      </c>
      <c r="DR7" s="701"/>
      <c r="DS7" s="701"/>
      <c r="DT7" s="701"/>
      <c r="DU7" s="702"/>
      <c r="DV7" s="688"/>
      <c r="DW7" s="689"/>
      <c r="DX7" s="689"/>
      <c r="DY7" s="689"/>
      <c r="DZ7" s="703"/>
      <c r="EA7" s="81"/>
    </row>
    <row r="8" spans="1:131" s="53" customFormat="1" ht="26.25" customHeight="1" x14ac:dyDescent="0.15">
      <c r="A8" s="59">
        <v>2</v>
      </c>
      <c r="B8" s="704" t="s">
        <v>457</v>
      </c>
      <c r="C8" s="705"/>
      <c r="D8" s="705"/>
      <c r="E8" s="705"/>
      <c r="F8" s="705"/>
      <c r="G8" s="705"/>
      <c r="H8" s="705"/>
      <c r="I8" s="705"/>
      <c r="J8" s="705"/>
      <c r="K8" s="705"/>
      <c r="L8" s="705"/>
      <c r="M8" s="705"/>
      <c r="N8" s="705"/>
      <c r="O8" s="705"/>
      <c r="P8" s="706"/>
      <c r="Q8" s="707">
        <v>385</v>
      </c>
      <c r="R8" s="708"/>
      <c r="S8" s="708"/>
      <c r="T8" s="708"/>
      <c r="U8" s="708"/>
      <c r="V8" s="708">
        <v>374</v>
      </c>
      <c r="W8" s="708"/>
      <c r="X8" s="708"/>
      <c r="Y8" s="708"/>
      <c r="Z8" s="708"/>
      <c r="AA8" s="708">
        <v>11</v>
      </c>
      <c r="AB8" s="708"/>
      <c r="AC8" s="708"/>
      <c r="AD8" s="708"/>
      <c r="AE8" s="709"/>
      <c r="AF8" s="710">
        <v>11</v>
      </c>
      <c r="AG8" s="711"/>
      <c r="AH8" s="711"/>
      <c r="AI8" s="711"/>
      <c r="AJ8" s="712"/>
      <c r="AK8" s="713">
        <v>125</v>
      </c>
      <c r="AL8" s="708"/>
      <c r="AM8" s="708"/>
      <c r="AN8" s="708"/>
      <c r="AO8" s="708"/>
      <c r="AP8" s="708">
        <v>1694</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545</v>
      </c>
      <c r="BT8" s="705"/>
      <c r="BU8" s="705"/>
      <c r="BV8" s="705"/>
      <c r="BW8" s="705"/>
      <c r="BX8" s="705"/>
      <c r="BY8" s="705"/>
      <c r="BZ8" s="705"/>
      <c r="CA8" s="705"/>
      <c r="CB8" s="705"/>
      <c r="CC8" s="705"/>
      <c r="CD8" s="705"/>
      <c r="CE8" s="705"/>
      <c r="CF8" s="705"/>
      <c r="CG8" s="706"/>
      <c r="CH8" s="716">
        <v>1</v>
      </c>
      <c r="CI8" s="711"/>
      <c r="CJ8" s="711"/>
      <c r="CK8" s="711"/>
      <c r="CL8" s="717"/>
      <c r="CM8" s="716">
        <v>36</v>
      </c>
      <c r="CN8" s="711"/>
      <c r="CO8" s="711"/>
      <c r="CP8" s="711"/>
      <c r="CQ8" s="717"/>
      <c r="CR8" s="716">
        <v>47</v>
      </c>
      <c r="CS8" s="711"/>
      <c r="CT8" s="711"/>
      <c r="CU8" s="711"/>
      <c r="CV8" s="717"/>
      <c r="CW8" s="716" t="s">
        <v>205</v>
      </c>
      <c r="CX8" s="711"/>
      <c r="CY8" s="711"/>
      <c r="CZ8" s="711"/>
      <c r="DA8" s="717"/>
      <c r="DB8" s="716" t="s">
        <v>205</v>
      </c>
      <c r="DC8" s="711"/>
      <c r="DD8" s="711"/>
      <c r="DE8" s="711"/>
      <c r="DF8" s="717"/>
      <c r="DG8" s="716" t="s">
        <v>205</v>
      </c>
      <c r="DH8" s="711"/>
      <c r="DI8" s="711"/>
      <c r="DJ8" s="711"/>
      <c r="DK8" s="717"/>
      <c r="DL8" s="716" t="s">
        <v>205</v>
      </c>
      <c r="DM8" s="711"/>
      <c r="DN8" s="711"/>
      <c r="DO8" s="711"/>
      <c r="DP8" s="717"/>
      <c r="DQ8" s="716" t="s">
        <v>205</v>
      </c>
      <c r="DR8" s="711"/>
      <c r="DS8" s="711"/>
      <c r="DT8" s="711"/>
      <c r="DU8" s="717"/>
      <c r="DV8" s="704"/>
      <c r="DW8" s="705"/>
      <c r="DX8" s="705"/>
      <c r="DY8" s="705"/>
      <c r="DZ8" s="718"/>
      <c r="EA8" s="81"/>
    </row>
    <row r="9" spans="1:131" s="53" customFormat="1" ht="26.25" customHeight="1" x14ac:dyDescent="0.15">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c r="BT9" s="705"/>
      <c r="BU9" s="705"/>
      <c r="BV9" s="705"/>
      <c r="BW9" s="705"/>
      <c r="BX9" s="705"/>
      <c r="BY9" s="705"/>
      <c r="BZ9" s="705"/>
      <c r="CA9" s="705"/>
      <c r="CB9" s="705"/>
      <c r="CC9" s="705"/>
      <c r="CD9" s="705"/>
      <c r="CE9" s="705"/>
      <c r="CF9" s="705"/>
      <c r="CG9" s="706"/>
      <c r="CH9" s="716"/>
      <c r="CI9" s="711"/>
      <c r="CJ9" s="711"/>
      <c r="CK9" s="711"/>
      <c r="CL9" s="717"/>
      <c r="CM9" s="716"/>
      <c r="CN9" s="711"/>
      <c r="CO9" s="711"/>
      <c r="CP9" s="711"/>
      <c r="CQ9" s="717"/>
      <c r="CR9" s="716"/>
      <c r="CS9" s="711"/>
      <c r="CT9" s="711"/>
      <c r="CU9" s="711"/>
      <c r="CV9" s="717"/>
      <c r="CW9" s="716"/>
      <c r="CX9" s="711"/>
      <c r="CY9" s="711"/>
      <c r="CZ9" s="711"/>
      <c r="DA9" s="717"/>
      <c r="DB9" s="716"/>
      <c r="DC9" s="711"/>
      <c r="DD9" s="711"/>
      <c r="DE9" s="711"/>
      <c r="DF9" s="717"/>
      <c r="DG9" s="716"/>
      <c r="DH9" s="711"/>
      <c r="DI9" s="711"/>
      <c r="DJ9" s="711"/>
      <c r="DK9" s="717"/>
      <c r="DL9" s="716"/>
      <c r="DM9" s="711"/>
      <c r="DN9" s="711"/>
      <c r="DO9" s="711"/>
      <c r="DP9" s="717"/>
      <c r="DQ9" s="716"/>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16"/>
      <c r="CI10" s="711"/>
      <c r="CJ10" s="711"/>
      <c r="CK10" s="711"/>
      <c r="CL10" s="717"/>
      <c r="CM10" s="716"/>
      <c r="CN10" s="711"/>
      <c r="CO10" s="711"/>
      <c r="CP10" s="711"/>
      <c r="CQ10" s="717"/>
      <c r="CR10" s="716"/>
      <c r="CS10" s="711"/>
      <c r="CT10" s="711"/>
      <c r="CU10" s="711"/>
      <c r="CV10" s="717"/>
      <c r="CW10" s="716"/>
      <c r="CX10" s="711"/>
      <c r="CY10" s="711"/>
      <c r="CZ10" s="711"/>
      <c r="DA10" s="717"/>
      <c r="DB10" s="716"/>
      <c r="DC10" s="711"/>
      <c r="DD10" s="711"/>
      <c r="DE10" s="711"/>
      <c r="DF10" s="717"/>
      <c r="DG10" s="716"/>
      <c r="DH10" s="711"/>
      <c r="DI10" s="711"/>
      <c r="DJ10" s="711"/>
      <c r="DK10" s="717"/>
      <c r="DL10" s="716"/>
      <c r="DM10" s="711"/>
      <c r="DN10" s="711"/>
      <c r="DO10" s="711"/>
      <c r="DP10" s="717"/>
      <c r="DQ10" s="716"/>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458</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261</v>
      </c>
      <c r="B23" s="727" t="s">
        <v>310</v>
      </c>
      <c r="C23" s="728"/>
      <c r="D23" s="728"/>
      <c r="E23" s="728"/>
      <c r="F23" s="728"/>
      <c r="G23" s="728"/>
      <c r="H23" s="728"/>
      <c r="I23" s="728"/>
      <c r="J23" s="728"/>
      <c r="K23" s="728"/>
      <c r="L23" s="728"/>
      <c r="M23" s="728"/>
      <c r="N23" s="728"/>
      <c r="O23" s="728"/>
      <c r="P23" s="729"/>
      <c r="Q23" s="730">
        <v>19297</v>
      </c>
      <c r="R23" s="731"/>
      <c r="S23" s="731"/>
      <c r="T23" s="731"/>
      <c r="U23" s="731"/>
      <c r="V23" s="731">
        <v>18056</v>
      </c>
      <c r="W23" s="731"/>
      <c r="X23" s="731"/>
      <c r="Y23" s="731"/>
      <c r="Z23" s="731"/>
      <c r="AA23" s="731">
        <v>1241</v>
      </c>
      <c r="AB23" s="731"/>
      <c r="AC23" s="731"/>
      <c r="AD23" s="731"/>
      <c r="AE23" s="732"/>
      <c r="AF23" s="733">
        <v>1090</v>
      </c>
      <c r="AG23" s="731"/>
      <c r="AH23" s="731"/>
      <c r="AI23" s="731"/>
      <c r="AJ23" s="734"/>
      <c r="AK23" s="735"/>
      <c r="AL23" s="736"/>
      <c r="AM23" s="736"/>
      <c r="AN23" s="736"/>
      <c r="AO23" s="736"/>
      <c r="AP23" s="731">
        <v>15792</v>
      </c>
      <c r="AQ23" s="731"/>
      <c r="AR23" s="731"/>
      <c r="AS23" s="731"/>
      <c r="AT23" s="731"/>
      <c r="AU23" s="737"/>
      <c r="AV23" s="737"/>
      <c r="AW23" s="737"/>
      <c r="AX23" s="737"/>
      <c r="AY23" s="738"/>
      <c r="AZ23" s="739" t="s">
        <v>205</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397</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423</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2" t="s">
        <v>442</v>
      </c>
      <c r="B26" s="953"/>
      <c r="C26" s="953"/>
      <c r="D26" s="953"/>
      <c r="E26" s="953"/>
      <c r="F26" s="953"/>
      <c r="G26" s="953"/>
      <c r="H26" s="953"/>
      <c r="I26" s="953"/>
      <c r="J26" s="953"/>
      <c r="K26" s="953"/>
      <c r="L26" s="953"/>
      <c r="M26" s="953"/>
      <c r="N26" s="953"/>
      <c r="O26" s="953"/>
      <c r="P26" s="954"/>
      <c r="Q26" s="958" t="s">
        <v>460</v>
      </c>
      <c r="R26" s="959"/>
      <c r="S26" s="959"/>
      <c r="T26" s="959"/>
      <c r="U26" s="960"/>
      <c r="V26" s="958" t="s">
        <v>461</v>
      </c>
      <c r="W26" s="959"/>
      <c r="X26" s="959"/>
      <c r="Y26" s="959"/>
      <c r="Z26" s="960"/>
      <c r="AA26" s="958" t="s">
        <v>462</v>
      </c>
      <c r="AB26" s="959"/>
      <c r="AC26" s="959"/>
      <c r="AD26" s="959"/>
      <c r="AE26" s="959"/>
      <c r="AF26" s="974" t="s">
        <v>259</v>
      </c>
      <c r="AG26" s="975"/>
      <c r="AH26" s="975"/>
      <c r="AI26" s="975"/>
      <c r="AJ26" s="976"/>
      <c r="AK26" s="959" t="s">
        <v>399</v>
      </c>
      <c r="AL26" s="959"/>
      <c r="AM26" s="959"/>
      <c r="AN26" s="959"/>
      <c r="AO26" s="960"/>
      <c r="AP26" s="958" t="s">
        <v>367</v>
      </c>
      <c r="AQ26" s="959"/>
      <c r="AR26" s="959"/>
      <c r="AS26" s="959"/>
      <c r="AT26" s="960"/>
      <c r="AU26" s="958" t="s">
        <v>463</v>
      </c>
      <c r="AV26" s="959"/>
      <c r="AW26" s="959"/>
      <c r="AX26" s="959"/>
      <c r="AY26" s="960"/>
      <c r="AZ26" s="958" t="s">
        <v>464</v>
      </c>
      <c r="BA26" s="959"/>
      <c r="BB26" s="959"/>
      <c r="BC26" s="959"/>
      <c r="BD26" s="960"/>
      <c r="BE26" s="958" t="s">
        <v>446</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239</v>
      </c>
      <c r="C28" s="689"/>
      <c r="D28" s="689"/>
      <c r="E28" s="689"/>
      <c r="F28" s="689"/>
      <c r="G28" s="689"/>
      <c r="H28" s="689"/>
      <c r="I28" s="689"/>
      <c r="J28" s="689"/>
      <c r="K28" s="689"/>
      <c r="L28" s="689"/>
      <c r="M28" s="689"/>
      <c r="N28" s="689"/>
      <c r="O28" s="689"/>
      <c r="P28" s="690"/>
      <c r="Q28" s="743">
        <v>4363</v>
      </c>
      <c r="R28" s="744"/>
      <c r="S28" s="744"/>
      <c r="T28" s="744"/>
      <c r="U28" s="744"/>
      <c r="V28" s="744">
        <v>4155</v>
      </c>
      <c r="W28" s="744"/>
      <c r="X28" s="744"/>
      <c r="Y28" s="744"/>
      <c r="Z28" s="744"/>
      <c r="AA28" s="744">
        <v>208</v>
      </c>
      <c r="AB28" s="744"/>
      <c r="AC28" s="744"/>
      <c r="AD28" s="744"/>
      <c r="AE28" s="745"/>
      <c r="AF28" s="746">
        <v>208</v>
      </c>
      <c r="AG28" s="744"/>
      <c r="AH28" s="744"/>
      <c r="AI28" s="744"/>
      <c r="AJ28" s="747"/>
      <c r="AK28" s="748">
        <v>241</v>
      </c>
      <c r="AL28" s="744"/>
      <c r="AM28" s="744"/>
      <c r="AN28" s="744"/>
      <c r="AO28" s="744"/>
      <c r="AP28" s="744" t="s">
        <v>205</v>
      </c>
      <c r="AQ28" s="744"/>
      <c r="AR28" s="744"/>
      <c r="AS28" s="744"/>
      <c r="AT28" s="744"/>
      <c r="AU28" s="744" t="s">
        <v>205</v>
      </c>
      <c r="AV28" s="744"/>
      <c r="AW28" s="744"/>
      <c r="AX28" s="744"/>
      <c r="AY28" s="744"/>
      <c r="AZ28" s="749" t="s">
        <v>205</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26</v>
      </c>
      <c r="C29" s="705"/>
      <c r="D29" s="705"/>
      <c r="E29" s="705"/>
      <c r="F29" s="705"/>
      <c r="G29" s="705"/>
      <c r="H29" s="705"/>
      <c r="I29" s="705"/>
      <c r="J29" s="705"/>
      <c r="K29" s="705"/>
      <c r="L29" s="705"/>
      <c r="M29" s="705"/>
      <c r="N29" s="705"/>
      <c r="O29" s="705"/>
      <c r="P29" s="706"/>
      <c r="Q29" s="707">
        <v>3176</v>
      </c>
      <c r="R29" s="708"/>
      <c r="S29" s="708"/>
      <c r="T29" s="708"/>
      <c r="U29" s="708"/>
      <c r="V29" s="708">
        <v>3157</v>
      </c>
      <c r="W29" s="708"/>
      <c r="X29" s="708"/>
      <c r="Y29" s="708"/>
      <c r="Z29" s="708"/>
      <c r="AA29" s="708">
        <v>19</v>
      </c>
      <c r="AB29" s="708"/>
      <c r="AC29" s="708"/>
      <c r="AD29" s="708"/>
      <c r="AE29" s="709"/>
      <c r="AF29" s="710">
        <v>19</v>
      </c>
      <c r="AG29" s="711"/>
      <c r="AH29" s="711"/>
      <c r="AI29" s="711"/>
      <c r="AJ29" s="712"/>
      <c r="AK29" s="713">
        <v>492</v>
      </c>
      <c r="AL29" s="708"/>
      <c r="AM29" s="708"/>
      <c r="AN29" s="708"/>
      <c r="AO29" s="708"/>
      <c r="AP29" s="708" t="s">
        <v>205</v>
      </c>
      <c r="AQ29" s="708"/>
      <c r="AR29" s="708"/>
      <c r="AS29" s="708"/>
      <c r="AT29" s="708"/>
      <c r="AU29" s="708" t="s">
        <v>205</v>
      </c>
      <c r="AV29" s="708"/>
      <c r="AW29" s="708"/>
      <c r="AX29" s="708"/>
      <c r="AY29" s="708"/>
      <c r="AZ29" s="752" t="s">
        <v>205</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233</v>
      </c>
      <c r="C30" s="705"/>
      <c r="D30" s="705"/>
      <c r="E30" s="705"/>
      <c r="F30" s="705"/>
      <c r="G30" s="705"/>
      <c r="H30" s="705"/>
      <c r="I30" s="705"/>
      <c r="J30" s="705"/>
      <c r="K30" s="705"/>
      <c r="L30" s="705"/>
      <c r="M30" s="705"/>
      <c r="N30" s="705"/>
      <c r="O30" s="705"/>
      <c r="P30" s="706"/>
      <c r="Q30" s="707">
        <v>443</v>
      </c>
      <c r="R30" s="708"/>
      <c r="S30" s="708"/>
      <c r="T30" s="708"/>
      <c r="U30" s="708"/>
      <c r="V30" s="708">
        <v>439</v>
      </c>
      <c r="W30" s="708"/>
      <c r="X30" s="708"/>
      <c r="Y30" s="708"/>
      <c r="Z30" s="708"/>
      <c r="AA30" s="708">
        <v>4</v>
      </c>
      <c r="AB30" s="708"/>
      <c r="AC30" s="708"/>
      <c r="AD30" s="708"/>
      <c r="AE30" s="709"/>
      <c r="AF30" s="710">
        <v>4</v>
      </c>
      <c r="AG30" s="711"/>
      <c r="AH30" s="711"/>
      <c r="AI30" s="711"/>
      <c r="AJ30" s="712"/>
      <c r="AK30" s="713">
        <v>95</v>
      </c>
      <c r="AL30" s="708"/>
      <c r="AM30" s="708"/>
      <c r="AN30" s="708"/>
      <c r="AO30" s="708"/>
      <c r="AP30" s="708" t="s">
        <v>205</v>
      </c>
      <c r="AQ30" s="708"/>
      <c r="AR30" s="708"/>
      <c r="AS30" s="708"/>
      <c r="AT30" s="708"/>
      <c r="AU30" s="708" t="s">
        <v>205</v>
      </c>
      <c r="AV30" s="708"/>
      <c r="AW30" s="708"/>
      <c r="AX30" s="708"/>
      <c r="AY30" s="708"/>
      <c r="AZ30" s="752" t="s">
        <v>205</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465</v>
      </c>
      <c r="C31" s="705"/>
      <c r="D31" s="705"/>
      <c r="E31" s="705"/>
      <c r="F31" s="705"/>
      <c r="G31" s="705"/>
      <c r="H31" s="705"/>
      <c r="I31" s="705"/>
      <c r="J31" s="705"/>
      <c r="K31" s="705"/>
      <c r="L31" s="705"/>
      <c r="M31" s="705"/>
      <c r="N31" s="705"/>
      <c r="O31" s="705"/>
      <c r="P31" s="706"/>
      <c r="Q31" s="707">
        <v>801</v>
      </c>
      <c r="R31" s="708"/>
      <c r="S31" s="708"/>
      <c r="T31" s="708"/>
      <c r="U31" s="708"/>
      <c r="V31" s="708">
        <v>725</v>
      </c>
      <c r="W31" s="708"/>
      <c r="X31" s="708"/>
      <c r="Y31" s="708"/>
      <c r="Z31" s="708"/>
      <c r="AA31" s="708">
        <v>76</v>
      </c>
      <c r="AB31" s="708"/>
      <c r="AC31" s="708"/>
      <c r="AD31" s="708"/>
      <c r="AE31" s="709"/>
      <c r="AF31" s="710">
        <v>1864</v>
      </c>
      <c r="AG31" s="711"/>
      <c r="AH31" s="711"/>
      <c r="AI31" s="711"/>
      <c r="AJ31" s="712"/>
      <c r="AK31" s="713">
        <v>132</v>
      </c>
      <c r="AL31" s="708"/>
      <c r="AM31" s="708"/>
      <c r="AN31" s="708"/>
      <c r="AO31" s="708"/>
      <c r="AP31" s="708">
        <v>5325</v>
      </c>
      <c r="AQ31" s="708"/>
      <c r="AR31" s="708"/>
      <c r="AS31" s="708"/>
      <c r="AT31" s="708"/>
      <c r="AU31" s="708">
        <v>165</v>
      </c>
      <c r="AV31" s="708"/>
      <c r="AW31" s="708"/>
      <c r="AX31" s="708"/>
      <c r="AY31" s="708"/>
      <c r="AZ31" s="752" t="s">
        <v>205</v>
      </c>
      <c r="BA31" s="752"/>
      <c r="BB31" s="752"/>
      <c r="BC31" s="752"/>
      <c r="BD31" s="752"/>
      <c r="BE31" s="714" t="s">
        <v>199</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360</v>
      </c>
      <c r="C32" s="705"/>
      <c r="D32" s="705"/>
      <c r="E32" s="705"/>
      <c r="F32" s="705"/>
      <c r="G32" s="705"/>
      <c r="H32" s="705"/>
      <c r="I32" s="705"/>
      <c r="J32" s="705"/>
      <c r="K32" s="705"/>
      <c r="L32" s="705"/>
      <c r="M32" s="705"/>
      <c r="N32" s="705"/>
      <c r="O32" s="705"/>
      <c r="P32" s="706"/>
      <c r="Q32" s="707">
        <v>1092</v>
      </c>
      <c r="R32" s="708"/>
      <c r="S32" s="708"/>
      <c r="T32" s="708"/>
      <c r="U32" s="708"/>
      <c r="V32" s="708">
        <v>832</v>
      </c>
      <c r="W32" s="708"/>
      <c r="X32" s="708"/>
      <c r="Y32" s="708"/>
      <c r="Z32" s="708"/>
      <c r="AA32" s="708">
        <v>260</v>
      </c>
      <c r="AB32" s="708"/>
      <c r="AC32" s="708"/>
      <c r="AD32" s="708"/>
      <c r="AE32" s="709"/>
      <c r="AF32" s="710">
        <v>104</v>
      </c>
      <c r="AG32" s="711"/>
      <c r="AH32" s="711"/>
      <c r="AI32" s="711"/>
      <c r="AJ32" s="712"/>
      <c r="AK32" s="713">
        <v>580</v>
      </c>
      <c r="AL32" s="708"/>
      <c r="AM32" s="708"/>
      <c r="AN32" s="708"/>
      <c r="AO32" s="708"/>
      <c r="AP32" s="708">
        <v>5832</v>
      </c>
      <c r="AQ32" s="708"/>
      <c r="AR32" s="708"/>
      <c r="AS32" s="708"/>
      <c r="AT32" s="708"/>
      <c r="AU32" s="708">
        <v>4975</v>
      </c>
      <c r="AV32" s="708"/>
      <c r="AW32" s="708"/>
      <c r="AX32" s="708"/>
      <c r="AY32" s="708"/>
      <c r="AZ32" s="752" t="s">
        <v>205</v>
      </c>
      <c r="BA32" s="752"/>
      <c r="BB32" s="752"/>
      <c r="BC32" s="752"/>
      <c r="BD32" s="752"/>
      <c r="BE32" s="714" t="s">
        <v>199</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c r="C33" s="705"/>
      <c r="D33" s="705"/>
      <c r="E33" s="705"/>
      <c r="F33" s="705"/>
      <c r="G33" s="705"/>
      <c r="H33" s="705"/>
      <c r="I33" s="705"/>
      <c r="J33" s="705"/>
      <c r="K33" s="705"/>
      <c r="L33" s="705"/>
      <c r="M33" s="705"/>
      <c r="N33" s="705"/>
      <c r="O33" s="705"/>
      <c r="P33" s="706"/>
      <c r="Q33" s="707"/>
      <c r="R33" s="708"/>
      <c r="S33" s="708"/>
      <c r="T33" s="708"/>
      <c r="U33" s="708"/>
      <c r="V33" s="708"/>
      <c r="W33" s="708"/>
      <c r="X33" s="708"/>
      <c r="Y33" s="708"/>
      <c r="Z33" s="708"/>
      <c r="AA33" s="708"/>
      <c r="AB33" s="708"/>
      <c r="AC33" s="708"/>
      <c r="AD33" s="708"/>
      <c r="AE33" s="709"/>
      <c r="AF33" s="710"/>
      <c r="AG33" s="711"/>
      <c r="AH33" s="711"/>
      <c r="AI33" s="711"/>
      <c r="AJ33" s="712"/>
      <c r="AK33" s="713"/>
      <c r="AL33" s="708"/>
      <c r="AM33" s="708"/>
      <c r="AN33" s="708"/>
      <c r="AO33" s="708"/>
      <c r="AP33" s="708"/>
      <c r="AQ33" s="708"/>
      <c r="AR33" s="708"/>
      <c r="AS33" s="708"/>
      <c r="AT33" s="708"/>
      <c r="AU33" s="708"/>
      <c r="AV33" s="708"/>
      <c r="AW33" s="708"/>
      <c r="AX33" s="708"/>
      <c r="AY33" s="708"/>
      <c r="AZ33" s="752"/>
      <c r="BA33" s="752"/>
      <c r="BB33" s="752"/>
      <c r="BC33" s="752"/>
      <c r="BD33" s="752"/>
      <c r="BE33" s="714"/>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c r="C34" s="705"/>
      <c r="D34" s="705"/>
      <c r="E34" s="705"/>
      <c r="F34" s="705"/>
      <c r="G34" s="705"/>
      <c r="H34" s="705"/>
      <c r="I34" s="705"/>
      <c r="J34" s="705"/>
      <c r="K34" s="705"/>
      <c r="L34" s="705"/>
      <c r="M34" s="705"/>
      <c r="N34" s="705"/>
      <c r="O34" s="705"/>
      <c r="P34" s="706"/>
      <c r="Q34" s="707"/>
      <c r="R34" s="708"/>
      <c r="S34" s="708"/>
      <c r="T34" s="708"/>
      <c r="U34" s="708"/>
      <c r="V34" s="708"/>
      <c r="W34" s="708"/>
      <c r="X34" s="708"/>
      <c r="Y34" s="708"/>
      <c r="Z34" s="708"/>
      <c r="AA34" s="708"/>
      <c r="AB34" s="708"/>
      <c r="AC34" s="708"/>
      <c r="AD34" s="708"/>
      <c r="AE34" s="709"/>
      <c r="AF34" s="710"/>
      <c r="AG34" s="711"/>
      <c r="AH34" s="711"/>
      <c r="AI34" s="711"/>
      <c r="AJ34" s="712"/>
      <c r="AK34" s="713"/>
      <c r="AL34" s="708"/>
      <c r="AM34" s="708"/>
      <c r="AN34" s="708"/>
      <c r="AO34" s="708"/>
      <c r="AP34" s="708"/>
      <c r="AQ34" s="708"/>
      <c r="AR34" s="708"/>
      <c r="AS34" s="708"/>
      <c r="AT34" s="708"/>
      <c r="AU34" s="708"/>
      <c r="AV34" s="708"/>
      <c r="AW34" s="708"/>
      <c r="AX34" s="708"/>
      <c r="AY34" s="708"/>
      <c r="AZ34" s="752"/>
      <c r="BA34" s="752"/>
      <c r="BB34" s="752"/>
      <c r="BC34" s="752"/>
      <c r="BD34" s="752"/>
      <c r="BE34" s="714"/>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2"/>
      <c r="BA35" s="752"/>
      <c r="BB35" s="752"/>
      <c r="BC35" s="752"/>
      <c r="BD35" s="752"/>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2"/>
      <c r="BA36" s="752"/>
      <c r="BB36" s="752"/>
      <c r="BC36" s="752"/>
      <c r="BD36" s="752"/>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466</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261</v>
      </c>
      <c r="B63" s="727" t="s">
        <v>385</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2198</v>
      </c>
      <c r="AG63" s="731"/>
      <c r="AH63" s="731"/>
      <c r="AI63" s="731"/>
      <c r="AJ63" s="734"/>
      <c r="AK63" s="735"/>
      <c r="AL63" s="736"/>
      <c r="AM63" s="736"/>
      <c r="AN63" s="736"/>
      <c r="AO63" s="736"/>
      <c r="AP63" s="731">
        <v>11158</v>
      </c>
      <c r="AQ63" s="731"/>
      <c r="AR63" s="731"/>
      <c r="AS63" s="731"/>
      <c r="AT63" s="731"/>
      <c r="AU63" s="731">
        <v>5140</v>
      </c>
      <c r="AV63" s="731"/>
      <c r="AW63" s="731"/>
      <c r="AX63" s="731"/>
      <c r="AY63" s="731"/>
      <c r="AZ63" s="761"/>
      <c r="BA63" s="761"/>
      <c r="BB63" s="761"/>
      <c r="BC63" s="761"/>
      <c r="BD63" s="761"/>
      <c r="BE63" s="737"/>
      <c r="BF63" s="737"/>
      <c r="BG63" s="737"/>
      <c r="BH63" s="737"/>
      <c r="BI63" s="738"/>
      <c r="BJ63" s="739" t="s">
        <v>205</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456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2" t="s">
        <v>449</v>
      </c>
      <c r="B66" s="953"/>
      <c r="C66" s="953"/>
      <c r="D66" s="953"/>
      <c r="E66" s="953"/>
      <c r="F66" s="953"/>
      <c r="G66" s="953"/>
      <c r="H66" s="953"/>
      <c r="I66" s="953"/>
      <c r="J66" s="953"/>
      <c r="K66" s="953"/>
      <c r="L66" s="953"/>
      <c r="M66" s="953"/>
      <c r="N66" s="953"/>
      <c r="O66" s="953"/>
      <c r="P66" s="954"/>
      <c r="Q66" s="958" t="s">
        <v>460</v>
      </c>
      <c r="R66" s="959"/>
      <c r="S66" s="959"/>
      <c r="T66" s="959"/>
      <c r="U66" s="960"/>
      <c r="V66" s="958" t="s">
        <v>461</v>
      </c>
      <c r="W66" s="959"/>
      <c r="X66" s="959"/>
      <c r="Y66" s="959"/>
      <c r="Z66" s="960"/>
      <c r="AA66" s="958" t="s">
        <v>462</v>
      </c>
      <c r="AB66" s="959"/>
      <c r="AC66" s="959"/>
      <c r="AD66" s="959"/>
      <c r="AE66" s="960"/>
      <c r="AF66" s="980" t="s">
        <v>259</v>
      </c>
      <c r="AG66" s="975"/>
      <c r="AH66" s="975"/>
      <c r="AI66" s="975"/>
      <c r="AJ66" s="981"/>
      <c r="AK66" s="958" t="s">
        <v>399</v>
      </c>
      <c r="AL66" s="953"/>
      <c r="AM66" s="953"/>
      <c r="AN66" s="953"/>
      <c r="AO66" s="954"/>
      <c r="AP66" s="958" t="s">
        <v>367</v>
      </c>
      <c r="AQ66" s="959"/>
      <c r="AR66" s="959"/>
      <c r="AS66" s="959"/>
      <c r="AT66" s="960"/>
      <c r="AU66" s="958" t="s">
        <v>467</v>
      </c>
      <c r="AV66" s="959"/>
      <c r="AW66" s="959"/>
      <c r="AX66" s="959"/>
      <c r="AY66" s="960"/>
      <c r="AZ66" s="958" t="s">
        <v>446</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542</v>
      </c>
      <c r="C68" s="689"/>
      <c r="D68" s="689"/>
      <c r="E68" s="689"/>
      <c r="F68" s="689"/>
      <c r="G68" s="689"/>
      <c r="H68" s="689"/>
      <c r="I68" s="689"/>
      <c r="J68" s="689"/>
      <c r="K68" s="689"/>
      <c r="L68" s="689"/>
      <c r="M68" s="689"/>
      <c r="N68" s="689"/>
      <c r="O68" s="689"/>
      <c r="P68" s="690"/>
      <c r="Q68" s="691">
        <v>8664</v>
      </c>
      <c r="R68" s="692"/>
      <c r="S68" s="692"/>
      <c r="T68" s="692"/>
      <c r="U68" s="692"/>
      <c r="V68" s="692">
        <v>8511</v>
      </c>
      <c r="W68" s="692"/>
      <c r="X68" s="692"/>
      <c r="Y68" s="692"/>
      <c r="Z68" s="692"/>
      <c r="AA68" s="692">
        <v>153</v>
      </c>
      <c r="AB68" s="692"/>
      <c r="AC68" s="692"/>
      <c r="AD68" s="692"/>
      <c r="AE68" s="692"/>
      <c r="AF68" s="692">
        <v>153</v>
      </c>
      <c r="AG68" s="692"/>
      <c r="AH68" s="692"/>
      <c r="AI68" s="692"/>
      <c r="AJ68" s="692"/>
      <c r="AK68" s="692">
        <v>376</v>
      </c>
      <c r="AL68" s="692"/>
      <c r="AM68" s="692"/>
      <c r="AN68" s="692"/>
      <c r="AO68" s="692"/>
      <c r="AP68" s="692">
        <v>2664</v>
      </c>
      <c r="AQ68" s="692"/>
      <c r="AR68" s="692"/>
      <c r="AS68" s="692"/>
      <c r="AT68" s="692"/>
      <c r="AU68" s="692">
        <v>976</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543</v>
      </c>
      <c r="C69" s="705"/>
      <c r="D69" s="705"/>
      <c r="E69" s="705"/>
      <c r="F69" s="705"/>
      <c r="G69" s="705"/>
      <c r="H69" s="705"/>
      <c r="I69" s="705"/>
      <c r="J69" s="705"/>
      <c r="K69" s="705"/>
      <c r="L69" s="705"/>
      <c r="M69" s="705"/>
      <c r="N69" s="705"/>
      <c r="O69" s="705"/>
      <c r="P69" s="706"/>
      <c r="Q69" s="707">
        <v>4</v>
      </c>
      <c r="R69" s="708"/>
      <c r="S69" s="708"/>
      <c r="T69" s="708"/>
      <c r="U69" s="708"/>
      <c r="V69" s="708">
        <v>4</v>
      </c>
      <c r="W69" s="708"/>
      <c r="X69" s="708"/>
      <c r="Y69" s="708"/>
      <c r="Z69" s="708"/>
      <c r="AA69" s="708">
        <v>0</v>
      </c>
      <c r="AB69" s="708"/>
      <c r="AC69" s="708"/>
      <c r="AD69" s="708"/>
      <c r="AE69" s="708"/>
      <c r="AF69" s="708">
        <v>0</v>
      </c>
      <c r="AG69" s="708"/>
      <c r="AH69" s="708"/>
      <c r="AI69" s="708"/>
      <c r="AJ69" s="708"/>
      <c r="AK69" s="708">
        <v>1</v>
      </c>
      <c r="AL69" s="708"/>
      <c r="AM69" s="708"/>
      <c r="AN69" s="708"/>
      <c r="AO69" s="708"/>
      <c r="AP69" s="708" t="s">
        <v>205</v>
      </c>
      <c r="AQ69" s="708"/>
      <c r="AR69" s="708"/>
      <c r="AS69" s="708"/>
      <c r="AT69" s="708"/>
      <c r="AU69" s="708" t="s">
        <v>205</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311</v>
      </c>
      <c r="C70" s="705"/>
      <c r="D70" s="705"/>
      <c r="E70" s="705"/>
      <c r="F70" s="705"/>
      <c r="G70" s="705"/>
      <c r="H70" s="705"/>
      <c r="I70" s="705"/>
      <c r="J70" s="705"/>
      <c r="K70" s="705"/>
      <c r="L70" s="705"/>
      <c r="M70" s="705"/>
      <c r="N70" s="705"/>
      <c r="O70" s="705"/>
      <c r="P70" s="706"/>
      <c r="Q70" s="707">
        <v>9468</v>
      </c>
      <c r="R70" s="708"/>
      <c r="S70" s="708"/>
      <c r="T70" s="708"/>
      <c r="U70" s="708"/>
      <c r="V70" s="708">
        <v>9276</v>
      </c>
      <c r="W70" s="708"/>
      <c r="X70" s="708"/>
      <c r="Y70" s="708"/>
      <c r="Z70" s="708"/>
      <c r="AA70" s="708">
        <v>192</v>
      </c>
      <c r="AB70" s="708"/>
      <c r="AC70" s="708"/>
      <c r="AD70" s="708"/>
      <c r="AE70" s="708"/>
      <c r="AF70" s="708">
        <v>192</v>
      </c>
      <c r="AG70" s="708"/>
      <c r="AH70" s="708"/>
      <c r="AI70" s="708"/>
      <c r="AJ70" s="708"/>
      <c r="AK70" s="708">
        <v>52</v>
      </c>
      <c r="AL70" s="708"/>
      <c r="AM70" s="708"/>
      <c r="AN70" s="708"/>
      <c r="AO70" s="708"/>
      <c r="AP70" s="708" t="s">
        <v>205</v>
      </c>
      <c r="AQ70" s="708"/>
      <c r="AR70" s="708"/>
      <c r="AS70" s="708"/>
      <c r="AT70" s="708"/>
      <c r="AU70" s="708" t="s">
        <v>205</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544</v>
      </c>
      <c r="C71" s="705"/>
      <c r="D71" s="705"/>
      <c r="E71" s="705"/>
      <c r="F71" s="705"/>
      <c r="G71" s="705"/>
      <c r="H71" s="705"/>
      <c r="I71" s="705"/>
      <c r="J71" s="705"/>
      <c r="K71" s="705"/>
      <c r="L71" s="705"/>
      <c r="M71" s="705"/>
      <c r="N71" s="705"/>
      <c r="O71" s="705"/>
      <c r="P71" s="706"/>
      <c r="Q71" s="707">
        <v>22</v>
      </c>
      <c r="R71" s="708"/>
      <c r="S71" s="708"/>
      <c r="T71" s="708"/>
      <c r="U71" s="708"/>
      <c r="V71" s="708">
        <v>16</v>
      </c>
      <c r="W71" s="708"/>
      <c r="X71" s="708"/>
      <c r="Y71" s="708"/>
      <c r="Z71" s="708"/>
      <c r="AA71" s="708">
        <v>7</v>
      </c>
      <c r="AB71" s="708"/>
      <c r="AC71" s="708"/>
      <c r="AD71" s="708"/>
      <c r="AE71" s="708"/>
      <c r="AF71" s="708">
        <v>7</v>
      </c>
      <c r="AG71" s="708"/>
      <c r="AH71" s="708"/>
      <c r="AI71" s="708"/>
      <c r="AJ71" s="708"/>
      <c r="AK71" s="708">
        <v>2</v>
      </c>
      <c r="AL71" s="708"/>
      <c r="AM71" s="708"/>
      <c r="AN71" s="708"/>
      <c r="AO71" s="708"/>
      <c r="AP71" s="708" t="s">
        <v>205</v>
      </c>
      <c r="AQ71" s="708"/>
      <c r="AR71" s="708"/>
      <c r="AS71" s="708"/>
      <c r="AT71" s="708"/>
      <c r="AU71" s="708" t="s">
        <v>205</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441</v>
      </c>
      <c r="C72" s="705"/>
      <c r="D72" s="705"/>
      <c r="E72" s="705"/>
      <c r="F72" s="705"/>
      <c r="G72" s="705"/>
      <c r="H72" s="705"/>
      <c r="I72" s="705"/>
      <c r="J72" s="705"/>
      <c r="K72" s="705"/>
      <c r="L72" s="705"/>
      <c r="M72" s="705"/>
      <c r="N72" s="705"/>
      <c r="O72" s="705"/>
      <c r="P72" s="706"/>
      <c r="Q72" s="707">
        <v>237</v>
      </c>
      <c r="R72" s="708"/>
      <c r="S72" s="708"/>
      <c r="T72" s="708"/>
      <c r="U72" s="708"/>
      <c r="V72" s="708">
        <v>234</v>
      </c>
      <c r="W72" s="708"/>
      <c r="X72" s="708"/>
      <c r="Y72" s="708"/>
      <c r="Z72" s="708"/>
      <c r="AA72" s="708">
        <v>3</v>
      </c>
      <c r="AB72" s="708"/>
      <c r="AC72" s="708"/>
      <c r="AD72" s="708"/>
      <c r="AE72" s="708"/>
      <c r="AF72" s="708">
        <v>3</v>
      </c>
      <c r="AG72" s="708"/>
      <c r="AH72" s="708"/>
      <c r="AI72" s="708"/>
      <c r="AJ72" s="708"/>
      <c r="AK72" s="708">
        <v>122</v>
      </c>
      <c r="AL72" s="708"/>
      <c r="AM72" s="708"/>
      <c r="AN72" s="708"/>
      <c r="AO72" s="708"/>
      <c r="AP72" s="708" t="s">
        <v>205</v>
      </c>
      <c r="AQ72" s="708"/>
      <c r="AR72" s="708"/>
      <c r="AS72" s="708"/>
      <c r="AT72" s="708"/>
      <c r="AU72" s="708" t="s">
        <v>205</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511</v>
      </c>
      <c r="C73" s="705"/>
      <c r="D73" s="705"/>
      <c r="E73" s="705"/>
      <c r="F73" s="705"/>
      <c r="G73" s="705"/>
      <c r="H73" s="705"/>
      <c r="I73" s="705"/>
      <c r="J73" s="705"/>
      <c r="K73" s="705"/>
      <c r="L73" s="705"/>
      <c r="M73" s="705"/>
      <c r="N73" s="705"/>
      <c r="O73" s="705"/>
      <c r="P73" s="706"/>
      <c r="Q73" s="707">
        <v>222319</v>
      </c>
      <c r="R73" s="708"/>
      <c r="S73" s="708"/>
      <c r="T73" s="708"/>
      <c r="U73" s="708"/>
      <c r="V73" s="708">
        <v>215489</v>
      </c>
      <c r="W73" s="708"/>
      <c r="X73" s="708"/>
      <c r="Y73" s="708"/>
      <c r="Z73" s="708"/>
      <c r="AA73" s="708">
        <v>6830</v>
      </c>
      <c r="AB73" s="708"/>
      <c r="AC73" s="708"/>
      <c r="AD73" s="708"/>
      <c r="AE73" s="708"/>
      <c r="AF73" s="708">
        <v>6830</v>
      </c>
      <c r="AG73" s="708"/>
      <c r="AH73" s="708"/>
      <c r="AI73" s="708"/>
      <c r="AJ73" s="708"/>
      <c r="AK73" s="708" t="s">
        <v>205</v>
      </c>
      <c r="AL73" s="708"/>
      <c r="AM73" s="708"/>
      <c r="AN73" s="708"/>
      <c r="AO73" s="708"/>
      <c r="AP73" s="708" t="s">
        <v>205</v>
      </c>
      <c r="AQ73" s="708"/>
      <c r="AR73" s="708"/>
      <c r="AS73" s="708"/>
      <c r="AT73" s="708"/>
      <c r="AU73" s="708" t="s">
        <v>205</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c r="C74" s="705"/>
      <c r="D74" s="705"/>
      <c r="E74" s="705"/>
      <c r="F74" s="705"/>
      <c r="G74" s="705"/>
      <c r="H74" s="705"/>
      <c r="I74" s="705"/>
      <c r="J74" s="705"/>
      <c r="K74" s="705"/>
      <c r="L74" s="705"/>
      <c r="M74" s="705"/>
      <c r="N74" s="705"/>
      <c r="O74" s="705"/>
      <c r="P74" s="706"/>
      <c r="Q74" s="707"/>
      <c r="R74" s="708"/>
      <c r="S74" s="708"/>
      <c r="T74" s="708"/>
      <c r="U74" s="708"/>
      <c r="V74" s="708"/>
      <c r="W74" s="708"/>
      <c r="X74" s="708"/>
      <c r="Y74" s="708"/>
      <c r="Z74" s="708"/>
      <c r="AA74" s="708"/>
      <c r="AB74" s="708"/>
      <c r="AC74" s="708"/>
      <c r="AD74" s="708"/>
      <c r="AE74" s="708"/>
      <c r="AF74" s="708"/>
      <c r="AG74" s="708"/>
      <c r="AH74" s="708"/>
      <c r="AI74" s="708"/>
      <c r="AJ74" s="708"/>
      <c r="AK74" s="708"/>
      <c r="AL74" s="708"/>
      <c r="AM74" s="708"/>
      <c r="AN74" s="708"/>
      <c r="AO74" s="708"/>
      <c r="AP74" s="708"/>
      <c r="AQ74" s="708"/>
      <c r="AR74" s="708"/>
      <c r="AS74" s="708"/>
      <c r="AT74" s="708"/>
      <c r="AU74" s="708"/>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c r="C75" s="705"/>
      <c r="D75" s="705"/>
      <c r="E75" s="705"/>
      <c r="F75" s="705"/>
      <c r="G75" s="705"/>
      <c r="H75" s="705"/>
      <c r="I75" s="705"/>
      <c r="J75" s="705"/>
      <c r="K75" s="705"/>
      <c r="L75" s="705"/>
      <c r="M75" s="705"/>
      <c r="N75" s="705"/>
      <c r="O75" s="705"/>
      <c r="P75" s="706"/>
      <c r="Q75" s="716"/>
      <c r="R75" s="711"/>
      <c r="S75" s="711"/>
      <c r="T75" s="711"/>
      <c r="U75" s="713"/>
      <c r="V75" s="709"/>
      <c r="W75" s="711"/>
      <c r="X75" s="711"/>
      <c r="Y75" s="711"/>
      <c r="Z75" s="713"/>
      <c r="AA75" s="709"/>
      <c r="AB75" s="711"/>
      <c r="AC75" s="711"/>
      <c r="AD75" s="711"/>
      <c r="AE75" s="713"/>
      <c r="AF75" s="709"/>
      <c r="AG75" s="711"/>
      <c r="AH75" s="711"/>
      <c r="AI75" s="711"/>
      <c r="AJ75" s="713"/>
      <c r="AK75" s="709"/>
      <c r="AL75" s="711"/>
      <c r="AM75" s="711"/>
      <c r="AN75" s="711"/>
      <c r="AO75" s="713"/>
      <c r="AP75" s="709"/>
      <c r="AQ75" s="711"/>
      <c r="AR75" s="711"/>
      <c r="AS75" s="711"/>
      <c r="AT75" s="713"/>
      <c r="AU75" s="709"/>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c r="C76" s="705"/>
      <c r="D76" s="705"/>
      <c r="E76" s="705"/>
      <c r="F76" s="705"/>
      <c r="G76" s="705"/>
      <c r="H76" s="705"/>
      <c r="I76" s="705"/>
      <c r="J76" s="705"/>
      <c r="K76" s="705"/>
      <c r="L76" s="705"/>
      <c r="M76" s="705"/>
      <c r="N76" s="705"/>
      <c r="O76" s="705"/>
      <c r="P76" s="706"/>
      <c r="Q76" s="716"/>
      <c r="R76" s="711"/>
      <c r="S76" s="711"/>
      <c r="T76" s="711"/>
      <c r="U76" s="713"/>
      <c r="V76" s="709"/>
      <c r="W76" s="711"/>
      <c r="X76" s="711"/>
      <c r="Y76" s="711"/>
      <c r="Z76" s="713"/>
      <c r="AA76" s="709"/>
      <c r="AB76" s="711"/>
      <c r="AC76" s="711"/>
      <c r="AD76" s="711"/>
      <c r="AE76" s="713"/>
      <c r="AF76" s="709"/>
      <c r="AG76" s="711"/>
      <c r="AH76" s="711"/>
      <c r="AI76" s="711"/>
      <c r="AJ76" s="713"/>
      <c r="AK76" s="709"/>
      <c r="AL76" s="711"/>
      <c r="AM76" s="711"/>
      <c r="AN76" s="711"/>
      <c r="AO76" s="713"/>
      <c r="AP76" s="709"/>
      <c r="AQ76" s="711"/>
      <c r="AR76" s="711"/>
      <c r="AS76" s="711"/>
      <c r="AT76" s="713"/>
      <c r="AU76" s="709"/>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261</v>
      </c>
      <c r="B88" s="727" t="s">
        <v>468</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7185</v>
      </c>
      <c r="AG88" s="731"/>
      <c r="AH88" s="731"/>
      <c r="AI88" s="731"/>
      <c r="AJ88" s="731"/>
      <c r="AK88" s="736"/>
      <c r="AL88" s="736"/>
      <c r="AM88" s="736"/>
      <c r="AN88" s="736"/>
      <c r="AO88" s="736"/>
      <c r="AP88" s="731">
        <v>2664</v>
      </c>
      <c r="AQ88" s="731"/>
      <c r="AR88" s="731"/>
      <c r="AS88" s="731"/>
      <c r="AT88" s="731"/>
      <c r="AU88" s="731">
        <v>976</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261</v>
      </c>
      <c r="BR102" s="727" t="s">
        <v>454</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50</v>
      </c>
      <c r="CS102" s="740"/>
      <c r="CT102" s="740"/>
      <c r="CU102" s="740"/>
      <c r="CV102" s="780"/>
      <c r="CW102" s="779"/>
      <c r="CX102" s="740"/>
      <c r="CY102" s="740"/>
      <c r="CZ102" s="740"/>
      <c r="DA102" s="780"/>
      <c r="DB102" s="779"/>
      <c r="DC102" s="740"/>
      <c r="DD102" s="740"/>
      <c r="DE102" s="740"/>
      <c r="DF102" s="780"/>
      <c r="DG102" s="779"/>
      <c r="DH102" s="740"/>
      <c r="DI102" s="740"/>
      <c r="DJ102" s="740"/>
      <c r="DK102" s="780"/>
      <c r="DL102" s="779"/>
      <c r="DM102" s="740"/>
      <c r="DN102" s="740"/>
      <c r="DO102" s="740"/>
      <c r="DP102" s="780"/>
      <c r="DQ102" s="779"/>
      <c r="DR102" s="740"/>
      <c r="DS102" s="740"/>
      <c r="DT102" s="740"/>
      <c r="DU102" s="780"/>
      <c r="DV102" s="727"/>
      <c r="DW102" s="728"/>
      <c r="DX102" s="728"/>
      <c r="DY102" s="728"/>
      <c r="DZ102" s="78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469</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470</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236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4" t="s">
        <v>472</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207</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15">
      <c r="A109" s="787" t="s">
        <v>473</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266</v>
      </c>
      <c r="AB109" s="788"/>
      <c r="AC109" s="788"/>
      <c r="AD109" s="788"/>
      <c r="AE109" s="789"/>
      <c r="AF109" s="790" t="s">
        <v>400</v>
      </c>
      <c r="AG109" s="788"/>
      <c r="AH109" s="788"/>
      <c r="AI109" s="788"/>
      <c r="AJ109" s="789"/>
      <c r="AK109" s="790" t="s">
        <v>166</v>
      </c>
      <c r="AL109" s="788"/>
      <c r="AM109" s="788"/>
      <c r="AN109" s="788"/>
      <c r="AO109" s="789"/>
      <c r="AP109" s="790" t="s">
        <v>474</v>
      </c>
      <c r="AQ109" s="788"/>
      <c r="AR109" s="788"/>
      <c r="AS109" s="788"/>
      <c r="AT109" s="791"/>
      <c r="AU109" s="787" t="s">
        <v>473</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266</v>
      </c>
      <c r="BR109" s="788"/>
      <c r="BS109" s="788"/>
      <c r="BT109" s="788"/>
      <c r="BU109" s="789"/>
      <c r="BV109" s="790" t="s">
        <v>400</v>
      </c>
      <c r="BW109" s="788"/>
      <c r="BX109" s="788"/>
      <c r="BY109" s="788"/>
      <c r="BZ109" s="789"/>
      <c r="CA109" s="790" t="s">
        <v>166</v>
      </c>
      <c r="CB109" s="788"/>
      <c r="CC109" s="788"/>
      <c r="CD109" s="788"/>
      <c r="CE109" s="789"/>
      <c r="CF109" s="792" t="s">
        <v>474</v>
      </c>
      <c r="CG109" s="792"/>
      <c r="CH109" s="792"/>
      <c r="CI109" s="792"/>
      <c r="CJ109" s="792"/>
      <c r="CK109" s="790" t="s">
        <v>96</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266</v>
      </c>
      <c r="DH109" s="788"/>
      <c r="DI109" s="788"/>
      <c r="DJ109" s="788"/>
      <c r="DK109" s="789"/>
      <c r="DL109" s="790" t="s">
        <v>400</v>
      </c>
      <c r="DM109" s="788"/>
      <c r="DN109" s="788"/>
      <c r="DO109" s="788"/>
      <c r="DP109" s="789"/>
      <c r="DQ109" s="790" t="s">
        <v>166</v>
      </c>
      <c r="DR109" s="788"/>
      <c r="DS109" s="788"/>
      <c r="DT109" s="788"/>
      <c r="DU109" s="789"/>
      <c r="DV109" s="790" t="s">
        <v>474</v>
      </c>
      <c r="DW109" s="788"/>
      <c r="DX109" s="788"/>
      <c r="DY109" s="788"/>
      <c r="DZ109" s="791"/>
    </row>
    <row r="110" spans="1:131" s="54" customFormat="1" ht="26.25" customHeight="1" x14ac:dyDescent="0.15">
      <c r="A110" s="793" t="s">
        <v>335</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1837939</v>
      </c>
      <c r="AB110" s="797"/>
      <c r="AC110" s="797"/>
      <c r="AD110" s="797"/>
      <c r="AE110" s="798"/>
      <c r="AF110" s="799">
        <v>1927419</v>
      </c>
      <c r="AG110" s="797"/>
      <c r="AH110" s="797"/>
      <c r="AI110" s="797"/>
      <c r="AJ110" s="798"/>
      <c r="AK110" s="799">
        <v>1950642</v>
      </c>
      <c r="AL110" s="797"/>
      <c r="AM110" s="797"/>
      <c r="AN110" s="797"/>
      <c r="AO110" s="798"/>
      <c r="AP110" s="800">
        <v>21.6</v>
      </c>
      <c r="AQ110" s="801"/>
      <c r="AR110" s="801"/>
      <c r="AS110" s="801"/>
      <c r="AT110" s="802"/>
      <c r="AU110" s="1016" t="s">
        <v>122</v>
      </c>
      <c r="AV110" s="1017"/>
      <c r="AW110" s="1017"/>
      <c r="AX110" s="1017"/>
      <c r="AY110" s="1017"/>
      <c r="AZ110" s="803" t="s">
        <v>16</v>
      </c>
      <c r="BA110" s="794"/>
      <c r="BB110" s="794"/>
      <c r="BC110" s="794"/>
      <c r="BD110" s="794"/>
      <c r="BE110" s="794"/>
      <c r="BF110" s="794"/>
      <c r="BG110" s="794"/>
      <c r="BH110" s="794"/>
      <c r="BI110" s="794"/>
      <c r="BJ110" s="794"/>
      <c r="BK110" s="794"/>
      <c r="BL110" s="794"/>
      <c r="BM110" s="794"/>
      <c r="BN110" s="794"/>
      <c r="BO110" s="794"/>
      <c r="BP110" s="795"/>
      <c r="BQ110" s="804">
        <v>17222936</v>
      </c>
      <c r="BR110" s="805"/>
      <c r="BS110" s="805"/>
      <c r="BT110" s="805"/>
      <c r="BU110" s="805"/>
      <c r="BV110" s="805">
        <v>16438893</v>
      </c>
      <c r="BW110" s="805"/>
      <c r="BX110" s="805"/>
      <c r="BY110" s="805"/>
      <c r="BZ110" s="805"/>
      <c r="CA110" s="805">
        <v>15792316</v>
      </c>
      <c r="CB110" s="805"/>
      <c r="CC110" s="805"/>
      <c r="CD110" s="805"/>
      <c r="CE110" s="805"/>
      <c r="CF110" s="806">
        <v>174.8</v>
      </c>
      <c r="CG110" s="807"/>
      <c r="CH110" s="807"/>
      <c r="CI110" s="807"/>
      <c r="CJ110" s="807"/>
      <c r="CK110" s="1022" t="s">
        <v>395</v>
      </c>
      <c r="CL110" s="1023"/>
      <c r="CM110" s="808" t="s">
        <v>475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205</v>
      </c>
      <c r="DH110" s="805"/>
      <c r="DI110" s="805"/>
      <c r="DJ110" s="805"/>
      <c r="DK110" s="805"/>
      <c r="DL110" s="805" t="s">
        <v>205</v>
      </c>
      <c r="DM110" s="805"/>
      <c r="DN110" s="805"/>
      <c r="DO110" s="805"/>
      <c r="DP110" s="805"/>
      <c r="DQ110" s="805" t="s">
        <v>205</v>
      </c>
      <c r="DR110" s="805"/>
      <c r="DS110" s="805"/>
      <c r="DT110" s="805"/>
      <c r="DU110" s="805"/>
      <c r="DV110" s="811" t="s">
        <v>205</v>
      </c>
      <c r="DW110" s="811"/>
      <c r="DX110" s="811"/>
      <c r="DY110" s="811"/>
      <c r="DZ110" s="812"/>
    </row>
    <row r="111" spans="1:131" s="54" customFormat="1" ht="26.25" customHeight="1" x14ac:dyDescent="0.15">
      <c r="A111" s="813" t="s">
        <v>459</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205</v>
      </c>
      <c r="AB111" s="817"/>
      <c r="AC111" s="817"/>
      <c r="AD111" s="817"/>
      <c r="AE111" s="818"/>
      <c r="AF111" s="819" t="s">
        <v>205</v>
      </c>
      <c r="AG111" s="817"/>
      <c r="AH111" s="817"/>
      <c r="AI111" s="817"/>
      <c r="AJ111" s="818"/>
      <c r="AK111" s="819" t="s">
        <v>205</v>
      </c>
      <c r="AL111" s="817"/>
      <c r="AM111" s="817"/>
      <c r="AN111" s="817"/>
      <c r="AO111" s="818"/>
      <c r="AP111" s="820" t="s">
        <v>205</v>
      </c>
      <c r="AQ111" s="821"/>
      <c r="AR111" s="821"/>
      <c r="AS111" s="821"/>
      <c r="AT111" s="822"/>
      <c r="AU111" s="1018"/>
      <c r="AV111" s="1019"/>
      <c r="AW111" s="1019"/>
      <c r="AX111" s="1019"/>
      <c r="AY111" s="1019"/>
      <c r="AZ111" s="823" t="s">
        <v>477</v>
      </c>
      <c r="BA111" s="824"/>
      <c r="BB111" s="824"/>
      <c r="BC111" s="824"/>
      <c r="BD111" s="824"/>
      <c r="BE111" s="824"/>
      <c r="BF111" s="824"/>
      <c r="BG111" s="824"/>
      <c r="BH111" s="824"/>
      <c r="BI111" s="824"/>
      <c r="BJ111" s="824"/>
      <c r="BK111" s="824"/>
      <c r="BL111" s="824"/>
      <c r="BM111" s="824"/>
      <c r="BN111" s="824"/>
      <c r="BO111" s="824"/>
      <c r="BP111" s="825"/>
      <c r="BQ111" s="826">
        <v>2136</v>
      </c>
      <c r="BR111" s="827"/>
      <c r="BS111" s="827"/>
      <c r="BT111" s="827"/>
      <c r="BU111" s="827"/>
      <c r="BV111" s="827">
        <v>36</v>
      </c>
      <c r="BW111" s="827"/>
      <c r="BX111" s="827"/>
      <c r="BY111" s="827"/>
      <c r="BZ111" s="827"/>
      <c r="CA111" s="827">
        <v>16</v>
      </c>
      <c r="CB111" s="827"/>
      <c r="CC111" s="827"/>
      <c r="CD111" s="827"/>
      <c r="CE111" s="827"/>
      <c r="CF111" s="828">
        <v>0</v>
      </c>
      <c r="CG111" s="829"/>
      <c r="CH111" s="829"/>
      <c r="CI111" s="829"/>
      <c r="CJ111" s="829"/>
      <c r="CK111" s="1024"/>
      <c r="CL111" s="1025"/>
      <c r="CM111" s="830" t="s">
        <v>136</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205</v>
      </c>
      <c r="DH111" s="827"/>
      <c r="DI111" s="827"/>
      <c r="DJ111" s="827"/>
      <c r="DK111" s="827"/>
      <c r="DL111" s="827" t="s">
        <v>205</v>
      </c>
      <c r="DM111" s="827"/>
      <c r="DN111" s="827"/>
      <c r="DO111" s="827"/>
      <c r="DP111" s="827"/>
      <c r="DQ111" s="827" t="s">
        <v>205</v>
      </c>
      <c r="DR111" s="827"/>
      <c r="DS111" s="827"/>
      <c r="DT111" s="827"/>
      <c r="DU111" s="827"/>
      <c r="DV111" s="833" t="s">
        <v>205</v>
      </c>
      <c r="DW111" s="833"/>
      <c r="DX111" s="833"/>
      <c r="DY111" s="833"/>
      <c r="DZ111" s="834"/>
    </row>
    <row r="112" spans="1:131" s="54" customFormat="1" ht="26.25" customHeight="1" x14ac:dyDescent="0.15">
      <c r="A112" s="985" t="s">
        <v>158</v>
      </c>
      <c r="B112" s="986"/>
      <c r="C112" s="824" t="s">
        <v>478</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205</v>
      </c>
      <c r="AB112" s="817"/>
      <c r="AC112" s="817"/>
      <c r="AD112" s="817"/>
      <c r="AE112" s="818"/>
      <c r="AF112" s="819" t="s">
        <v>205</v>
      </c>
      <c r="AG112" s="817"/>
      <c r="AH112" s="817"/>
      <c r="AI112" s="817"/>
      <c r="AJ112" s="818"/>
      <c r="AK112" s="819" t="s">
        <v>205</v>
      </c>
      <c r="AL112" s="817"/>
      <c r="AM112" s="817"/>
      <c r="AN112" s="817"/>
      <c r="AO112" s="818"/>
      <c r="AP112" s="820" t="s">
        <v>205</v>
      </c>
      <c r="AQ112" s="821"/>
      <c r="AR112" s="821"/>
      <c r="AS112" s="821"/>
      <c r="AT112" s="822"/>
      <c r="AU112" s="1018"/>
      <c r="AV112" s="1019"/>
      <c r="AW112" s="1019"/>
      <c r="AX112" s="1019"/>
      <c r="AY112" s="1019"/>
      <c r="AZ112" s="823" t="s">
        <v>279</v>
      </c>
      <c r="BA112" s="824"/>
      <c r="BB112" s="824"/>
      <c r="BC112" s="824"/>
      <c r="BD112" s="824"/>
      <c r="BE112" s="824"/>
      <c r="BF112" s="824"/>
      <c r="BG112" s="824"/>
      <c r="BH112" s="824"/>
      <c r="BI112" s="824"/>
      <c r="BJ112" s="824"/>
      <c r="BK112" s="824"/>
      <c r="BL112" s="824"/>
      <c r="BM112" s="824"/>
      <c r="BN112" s="824"/>
      <c r="BO112" s="824"/>
      <c r="BP112" s="825"/>
      <c r="BQ112" s="826">
        <v>5815081</v>
      </c>
      <c r="BR112" s="827"/>
      <c r="BS112" s="827"/>
      <c r="BT112" s="827"/>
      <c r="BU112" s="827"/>
      <c r="BV112" s="827">
        <v>5428038</v>
      </c>
      <c r="BW112" s="827"/>
      <c r="BX112" s="827"/>
      <c r="BY112" s="827"/>
      <c r="BZ112" s="827"/>
      <c r="CA112" s="827">
        <v>5140070</v>
      </c>
      <c r="CB112" s="827"/>
      <c r="CC112" s="827"/>
      <c r="CD112" s="827"/>
      <c r="CE112" s="827"/>
      <c r="CF112" s="828">
        <v>56.9</v>
      </c>
      <c r="CG112" s="829"/>
      <c r="CH112" s="829"/>
      <c r="CI112" s="829"/>
      <c r="CJ112" s="829"/>
      <c r="CK112" s="1024"/>
      <c r="CL112" s="1025"/>
      <c r="CM112" s="830" t="s">
        <v>213</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205</v>
      </c>
      <c r="DH112" s="827"/>
      <c r="DI112" s="827"/>
      <c r="DJ112" s="827"/>
      <c r="DK112" s="827"/>
      <c r="DL112" s="827" t="s">
        <v>205</v>
      </c>
      <c r="DM112" s="827"/>
      <c r="DN112" s="827"/>
      <c r="DO112" s="827"/>
      <c r="DP112" s="827"/>
      <c r="DQ112" s="827" t="s">
        <v>205</v>
      </c>
      <c r="DR112" s="827"/>
      <c r="DS112" s="827"/>
      <c r="DT112" s="827"/>
      <c r="DU112" s="827"/>
      <c r="DV112" s="833" t="s">
        <v>205</v>
      </c>
      <c r="DW112" s="833"/>
      <c r="DX112" s="833"/>
      <c r="DY112" s="833"/>
      <c r="DZ112" s="834"/>
    </row>
    <row r="113" spans="1:130" s="54" customFormat="1" ht="26.25" customHeight="1" x14ac:dyDescent="0.15">
      <c r="A113" s="987"/>
      <c r="B113" s="988"/>
      <c r="C113" s="824" t="s">
        <v>480</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437982</v>
      </c>
      <c r="AB113" s="817"/>
      <c r="AC113" s="817"/>
      <c r="AD113" s="817"/>
      <c r="AE113" s="818"/>
      <c r="AF113" s="819">
        <v>420236</v>
      </c>
      <c r="AG113" s="817"/>
      <c r="AH113" s="817"/>
      <c r="AI113" s="817"/>
      <c r="AJ113" s="818"/>
      <c r="AK113" s="819">
        <v>409362</v>
      </c>
      <c r="AL113" s="817"/>
      <c r="AM113" s="817"/>
      <c r="AN113" s="817"/>
      <c r="AO113" s="818"/>
      <c r="AP113" s="820">
        <v>4.5</v>
      </c>
      <c r="AQ113" s="821"/>
      <c r="AR113" s="821"/>
      <c r="AS113" s="821"/>
      <c r="AT113" s="822"/>
      <c r="AU113" s="1018"/>
      <c r="AV113" s="1019"/>
      <c r="AW113" s="1019"/>
      <c r="AX113" s="1019"/>
      <c r="AY113" s="1019"/>
      <c r="AZ113" s="823" t="s">
        <v>481</v>
      </c>
      <c r="BA113" s="824"/>
      <c r="BB113" s="824"/>
      <c r="BC113" s="824"/>
      <c r="BD113" s="824"/>
      <c r="BE113" s="824"/>
      <c r="BF113" s="824"/>
      <c r="BG113" s="824"/>
      <c r="BH113" s="824"/>
      <c r="BI113" s="824"/>
      <c r="BJ113" s="824"/>
      <c r="BK113" s="824"/>
      <c r="BL113" s="824"/>
      <c r="BM113" s="824"/>
      <c r="BN113" s="824"/>
      <c r="BO113" s="824"/>
      <c r="BP113" s="825"/>
      <c r="BQ113" s="826">
        <v>294569</v>
      </c>
      <c r="BR113" s="827"/>
      <c r="BS113" s="827"/>
      <c r="BT113" s="827"/>
      <c r="BU113" s="827"/>
      <c r="BV113" s="827">
        <v>410340</v>
      </c>
      <c r="BW113" s="827"/>
      <c r="BX113" s="827"/>
      <c r="BY113" s="827"/>
      <c r="BZ113" s="827"/>
      <c r="CA113" s="827">
        <v>975541</v>
      </c>
      <c r="CB113" s="827"/>
      <c r="CC113" s="827"/>
      <c r="CD113" s="827"/>
      <c r="CE113" s="827"/>
      <c r="CF113" s="828">
        <v>10.8</v>
      </c>
      <c r="CG113" s="829"/>
      <c r="CH113" s="829"/>
      <c r="CI113" s="829"/>
      <c r="CJ113" s="829"/>
      <c r="CK113" s="1024"/>
      <c r="CL113" s="1025"/>
      <c r="CM113" s="830" t="s">
        <v>411</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205</v>
      </c>
      <c r="DH113" s="817"/>
      <c r="DI113" s="817"/>
      <c r="DJ113" s="817"/>
      <c r="DK113" s="818"/>
      <c r="DL113" s="819" t="s">
        <v>205</v>
      </c>
      <c r="DM113" s="817"/>
      <c r="DN113" s="817"/>
      <c r="DO113" s="817"/>
      <c r="DP113" s="818"/>
      <c r="DQ113" s="819" t="s">
        <v>205</v>
      </c>
      <c r="DR113" s="817"/>
      <c r="DS113" s="817"/>
      <c r="DT113" s="817"/>
      <c r="DU113" s="818"/>
      <c r="DV113" s="820" t="s">
        <v>205</v>
      </c>
      <c r="DW113" s="821"/>
      <c r="DX113" s="821"/>
      <c r="DY113" s="821"/>
      <c r="DZ113" s="822"/>
    </row>
    <row r="114" spans="1:130" s="54" customFormat="1" ht="26.25" customHeight="1" x14ac:dyDescent="0.15">
      <c r="A114" s="987"/>
      <c r="B114" s="988"/>
      <c r="C114" s="824" t="s">
        <v>482</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41173</v>
      </c>
      <c r="AB114" s="817"/>
      <c r="AC114" s="817"/>
      <c r="AD114" s="817"/>
      <c r="AE114" s="818"/>
      <c r="AF114" s="819">
        <v>46780</v>
      </c>
      <c r="AG114" s="817"/>
      <c r="AH114" s="817"/>
      <c r="AI114" s="817"/>
      <c r="AJ114" s="818"/>
      <c r="AK114" s="819">
        <v>54405</v>
      </c>
      <c r="AL114" s="817"/>
      <c r="AM114" s="817"/>
      <c r="AN114" s="817"/>
      <c r="AO114" s="818"/>
      <c r="AP114" s="820">
        <v>0.6</v>
      </c>
      <c r="AQ114" s="821"/>
      <c r="AR114" s="821"/>
      <c r="AS114" s="821"/>
      <c r="AT114" s="822"/>
      <c r="AU114" s="1018"/>
      <c r="AV114" s="1019"/>
      <c r="AW114" s="1019"/>
      <c r="AX114" s="1019"/>
      <c r="AY114" s="1019"/>
      <c r="AZ114" s="823" t="s">
        <v>483</v>
      </c>
      <c r="BA114" s="824"/>
      <c r="BB114" s="824"/>
      <c r="BC114" s="824"/>
      <c r="BD114" s="824"/>
      <c r="BE114" s="824"/>
      <c r="BF114" s="824"/>
      <c r="BG114" s="824"/>
      <c r="BH114" s="824"/>
      <c r="BI114" s="824"/>
      <c r="BJ114" s="824"/>
      <c r="BK114" s="824"/>
      <c r="BL114" s="824"/>
      <c r="BM114" s="824"/>
      <c r="BN114" s="824"/>
      <c r="BO114" s="824"/>
      <c r="BP114" s="825"/>
      <c r="BQ114" s="826">
        <v>2239806</v>
      </c>
      <c r="BR114" s="827"/>
      <c r="BS114" s="827"/>
      <c r="BT114" s="827"/>
      <c r="BU114" s="827"/>
      <c r="BV114" s="827">
        <v>2070918</v>
      </c>
      <c r="BW114" s="827"/>
      <c r="BX114" s="827"/>
      <c r="BY114" s="827"/>
      <c r="BZ114" s="827"/>
      <c r="CA114" s="827">
        <v>1997616</v>
      </c>
      <c r="CB114" s="827"/>
      <c r="CC114" s="827"/>
      <c r="CD114" s="827"/>
      <c r="CE114" s="827"/>
      <c r="CF114" s="828">
        <v>22.1</v>
      </c>
      <c r="CG114" s="829"/>
      <c r="CH114" s="829"/>
      <c r="CI114" s="829"/>
      <c r="CJ114" s="829"/>
      <c r="CK114" s="1024"/>
      <c r="CL114" s="1025"/>
      <c r="CM114" s="830" t="s">
        <v>484</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205</v>
      </c>
      <c r="DH114" s="817"/>
      <c r="DI114" s="817"/>
      <c r="DJ114" s="817"/>
      <c r="DK114" s="818"/>
      <c r="DL114" s="819" t="s">
        <v>205</v>
      </c>
      <c r="DM114" s="817"/>
      <c r="DN114" s="817"/>
      <c r="DO114" s="817"/>
      <c r="DP114" s="818"/>
      <c r="DQ114" s="819" t="s">
        <v>205</v>
      </c>
      <c r="DR114" s="817"/>
      <c r="DS114" s="817"/>
      <c r="DT114" s="817"/>
      <c r="DU114" s="818"/>
      <c r="DV114" s="820" t="s">
        <v>205</v>
      </c>
      <c r="DW114" s="821"/>
      <c r="DX114" s="821"/>
      <c r="DY114" s="821"/>
      <c r="DZ114" s="822"/>
    </row>
    <row r="115" spans="1:130" s="54" customFormat="1" ht="26.25" customHeight="1" x14ac:dyDescent="0.15">
      <c r="A115" s="987"/>
      <c r="B115" s="988"/>
      <c r="C115" s="824" t="s">
        <v>386</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3827</v>
      </c>
      <c r="AB115" s="817"/>
      <c r="AC115" s="817"/>
      <c r="AD115" s="817"/>
      <c r="AE115" s="818"/>
      <c r="AF115" s="819">
        <v>2100</v>
      </c>
      <c r="AG115" s="817"/>
      <c r="AH115" s="817"/>
      <c r="AI115" s="817"/>
      <c r="AJ115" s="818"/>
      <c r="AK115" s="819">
        <v>14</v>
      </c>
      <c r="AL115" s="817"/>
      <c r="AM115" s="817"/>
      <c r="AN115" s="817"/>
      <c r="AO115" s="818"/>
      <c r="AP115" s="820">
        <v>0</v>
      </c>
      <c r="AQ115" s="821"/>
      <c r="AR115" s="821"/>
      <c r="AS115" s="821"/>
      <c r="AT115" s="822"/>
      <c r="AU115" s="1018"/>
      <c r="AV115" s="1019"/>
      <c r="AW115" s="1019"/>
      <c r="AX115" s="1019"/>
      <c r="AY115" s="1019"/>
      <c r="AZ115" s="823" t="s">
        <v>354</v>
      </c>
      <c r="BA115" s="824"/>
      <c r="BB115" s="824"/>
      <c r="BC115" s="824"/>
      <c r="BD115" s="824"/>
      <c r="BE115" s="824"/>
      <c r="BF115" s="824"/>
      <c r="BG115" s="824"/>
      <c r="BH115" s="824"/>
      <c r="BI115" s="824"/>
      <c r="BJ115" s="824"/>
      <c r="BK115" s="824"/>
      <c r="BL115" s="824"/>
      <c r="BM115" s="824"/>
      <c r="BN115" s="824"/>
      <c r="BO115" s="824"/>
      <c r="BP115" s="825"/>
      <c r="BQ115" s="826" t="s">
        <v>205</v>
      </c>
      <c r="BR115" s="827"/>
      <c r="BS115" s="827"/>
      <c r="BT115" s="827"/>
      <c r="BU115" s="827"/>
      <c r="BV115" s="827" t="s">
        <v>205</v>
      </c>
      <c r="BW115" s="827"/>
      <c r="BX115" s="827"/>
      <c r="BY115" s="827"/>
      <c r="BZ115" s="827"/>
      <c r="CA115" s="827" t="s">
        <v>205</v>
      </c>
      <c r="CB115" s="827"/>
      <c r="CC115" s="827"/>
      <c r="CD115" s="827"/>
      <c r="CE115" s="827"/>
      <c r="CF115" s="828" t="s">
        <v>205</v>
      </c>
      <c r="CG115" s="829"/>
      <c r="CH115" s="829"/>
      <c r="CI115" s="829"/>
      <c r="CJ115" s="829"/>
      <c r="CK115" s="1024"/>
      <c r="CL115" s="1025"/>
      <c r="CM115" s="823" t="s">
        <v>33</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205</v>
      </c>
      <c r="DH115" s="817"/>
      <c r="DI115" s="817"/>
      <c r="DJ115" s="817"/>
      <c r="DK115" s="818"/>
      <c r="DL115" s="819" t="s">
        <v>205</v>
      </c>
      <c r="DM115" s="817"/>
      <c r="DN115" s="817"/>
      <c r="DO115" s="817"/>
      <c r="DP115" s="818"/>
      <c r="DQ115" s="819" t="s">
        <v>205</v>
      </c>
      <c r="DR115" s="817"/>
      <c r="DS115" s="817"/>
      <c r="DT115" s="817"/>
      <c r="DU115" s="818"/>
      <c r="DV115" s="820" t="s">
        <v>205</v>
      </c>
      <c r="DW115" s="821"/>
      <c r="DX115" s="821"/>
      <c r="DY115" s="821"/>
      <c r="DZ115" s="822"/>
    </row>
    <row r="116" spans="1:130" s="54" customFormat="1" ht="26.25" customHeight="1" x14ac:dyDescent="0.1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t="s">
        <v>205</v>
      </c>
      <c r="AB116" s="817"/>
      <c r="AC116" s="817"/>
      <c r="AD116" s="817"/>
      <c r="AE116" s="818"/>
      <c r="AF116" s="819" t="s">
        <v>205</v>
      </c>
      <c r="AG116" s="817"/>
      <c r="AH116" s="817"/>
      <c r="AI116" s="817"/>
      <c r="AJ116" s="818"/>
      <c r="AK116" s="819" t="s">
        <v>205</v>
      </c>
      <c r="AL116" s="817"/>
      <c r="AM116" s="817"/>
      <c r="AN116" s="817"/>
      <c r="AO116" s="818"/>
      <c r="AP116" s="820" t="s">
        <v>205</v>
      </c>
      <c r="AQ116" s="821"/>
      <c r="AR116" s="821"/>
      <c r="AS116" s="821"/>
      <c r="AT116" s="822"/>
      <c r="AU116" s="1018"/>
      <c r="AV116" s="1019"/>
      <c r="AW116" s="1019"/>
      <c r="AX116" s="1019"/>
      <c r="AY116" s="1019"/>
      <c r="AZ116" s="838" t="s">
        <v>231</v>
      </c>
      <c r="BA116" s="839"/>
      <c r="BB116" s="839"/>
      <c r="BC116" s="839"/>
      <c r="BD116" s="839"/>
      <c r="BE116" s="839"/>
      <c r="BF116" s="839"/>
      <c r="BG116" s="839"/>
      <c r="BH116" s="839"/>
      <c r="BI116" s="839"/>
      <c r="BJ116" s="839"/>
      <c r="BK116" s="839"/>
      <c r="BL116" s="839"/>
      <c r="BM116" s="839"/>
      <c r="BN116" s="839"/>
      <c r="BO116" s="839"/>
      <c r="BP116" s="840"/>
      <c r="BQ116" s="826" t="s">
        <v>205</v>
      </c>
      <c r="BR116" s="827"/>
      <c r="BS116" s="827"/>
      <c r="BT116" s="827"/>
      <c r="BU116" s="827"/>
      <c r="BV116" s="827" t="s">
        <v>205</v>
      </c>
      <c r="BW116" s="827"/>
      <c r="BX116" s="827"/>
      <c r="BY116" s="827"/>
      <c r="BZ116" s="827"/>
      <c r="CA116" s="827" t="s">
        <v>205</v>
      </c>
      <c r="CB116" s="827"/>
      <c r="CC116" s="827"/>
      <c r="CD116" s="827"/>
      <c r="CE116" s="827"/>
      <c r="CF116" s="828" t="s">
        <v>205</v>
      </c>
      <c r="CG116" s="829"/>
      <c r="CH116" s="829"/>
      <c r="CI116" s="829"/>
      <c r="CJ116" s="829"/>
      <c r="CK116" s="1024"/>
      <c r="CL116" s="1025"/>
      <c r="CM116" s="830" t="s">
        <v>485</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205</v>
      </c>
      <c r="DH116" s="817"/>
      <c r="DI116" s="817"/>
      <c r="DJ116" s="817"/>
      <c r="DK116" s="818"/>
      <c r="DL116" s="819" t="s">
        <v>205</v>
      </c>
      <c r="DM116" s="817"/>
      <c r="DN116" s="817"/>
      <c r="DO116" s="817"/>
      <c r="DP116" s="818"/>
      <c r="DQ116" s="819" t="s">
        <v>205</v>
      </c>
      <c r="DR116" s="817"/>
      <c r="DS116" s="817"/>
      <c r="DT116" s="817"/>
      <c r="DU116" s="818"/>
      <c r="DV116" s="820" t="s">
        <v>205</v>
      </c>
      <c r="DW116" s="821"/>
      <c r="DX116" s="821"/>
      <c r="DY116" s="821"/>
      <c r="DZ116" s="822"/>
    </row>
    <row r="117" spans="1:130" s="54" customFormat="1" ht="26.25" customHeight="1" x14ac:dyDescent="0.15">
      <c r="A117" s="787" t="s">
        <v>283</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330</v>
      </c>
      <c r="Z117" s="789"/>
      <c r="AA117" s="842">
        <v>2320921</v>
      </c>
      <c r="AB117" s="843"/>
      <c r="AC117" s="843"/>
      <c r="AD117" s="843"/>
      <c r="AE117" s="844"/>
      <c r="AF117" s="845">
        <v>2396535</v>
      </c>
      <c r="AG117" s="843"/>
      <c r="AH117" s="843"/>
      <c r="AI117" s="843"/>
      <c r="AJ117" s="844"/>
      <c r="AK117" s="845">
        <v>2414423</v>
      </c>
      <c r="AL117" s="843"/>
      <c r="AM117" s="843"/>
      <c r="AN117" s="843"/>
      <c r="AO117" s="844"/>
      <c r="AP117" s="846"/>
      <c r="AQ117" s="847"/>
      <c r="AR117" s="847"/>
      <c r="AS117" s="847"/>
      <c r="AT117" s="848"/>
      <c r="AU117" s="1018"/>
      <c r="AV117" s="1019"/>
      <c r="AW117" s="1019"/>
      <c r="AX117" s="1019"/>
      <c r="AY117" s="1019"/>
      <c r="AZ117" s="838" t="s">
        <v>486</v>
      </c>
      <c r="BA117" s="839"/>
      <c r="BB117" s="839"/>
      <c r="BC117" s="839"/>
      <c r="BD117" s="839"/>
      <c r="BE117" s="839"/>
      <c r="BF117" s="839"/>
      <c r="BG117" s="839"/>
      <c r="BH117" s="839"/>
      <c r="BI117" s="839"/>
      <c r="BJ117" s="839"/>
      <c r="BK117" s="839"/>
      <c r="BL117" s="839"/>
      <c r="BM117" s="839"/>
      <c r="BN117" s="839"/>
      <c r="BO117" s="839"/>
      <c r="BP117" s="840"/>
      <c r="BQ117" s="826" t="s">
        <v>205</v>
      </c>
      <c r="BR117" s="827"/>
      <c r="BS117" s="827"/>
      <c r="BT117" s="827"/>
      <c r="BU117" s="827"/>
      <c r="BV117" s="827" t="s">
        <v>205</v>
      </c>
      <c r="BW117" s="827"/>
      <c r="BX117" s="827"/>
      <c r="BY117" s="827"/>
      <c r="BZ117" s="827"/>
      <c r="CA117" s="827" t="s">
        <v>205</v>
      </c>
      <c r="CB117" s="827"/>
      <c r="CC117" s="827"/>
      <c r="CD117" s="827"/>
      <c r="CE117" s="827"/>
      <c r="CF117" s="828" t="s">
        <v>205</v>
      </c>
      <c r="CG117" s="829"/>
      <c r="CH117" s="829"/>
      <c r="CI117" s="829"/>
      <c r="CJ117" s="829"/>
      <c r="CK117" s="1024"/>
      <c r="CL117" s="1025"/>
      <c r="CM117" s="830" t="s">
        <v>346</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205</v>
      </c>
      <c r="DH117" s="817"/>
      <c r="DI117" s="817"/>
      <c r="DJ117" s="817"/>
      <c r="DK117" s="818"/>
      <c r="DL117" s="819" t="s">
        <v>205</v>
      </c>
      <c r="DM117" s="817"/>
      <c r="DN117" s="817"/>
      <c r="DO117" s="817"/>
      <c r="DP117" s="818"/>
      <c r="DQ117" s="819" t="s">
        <v>205</v>
      </c>
      <c r="DR117" s="817"/>
      <c r="DS117" s="817"/>
      <c r="DT117" s="817"/>
      <c r="DU117" s="818"/>
      <c r="DV117" s="820" t="s">
        <v>205</v>
      </c>
      <c r="DW117" s="821"/>
      <c r="DX117" s="821"/>
      <c r="DY117" s="821"/>
      <c r="DZ117" s="822"/>
    </row>
    <row r="118" spans="1:130" s="54" customFormat="1" ht="26.25" customHeight="1" x14ac:dyDescent="0.15">
      <c r="A118" s="787" t="s">
        <v>96</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266</v>
      </c>
      <c r="AB118" s="788"/>
      <c r="AC118" s="788"/>
      <c r="AD118" s="788"/>
      <c r="AE118" s="789"/>
      <c r="AF118" s="790" t="s">
        <v>400</v>
      </c>
      <c r="AG118" s="788"/>
      <c r="AH118" s="788"/>
      <c r="AI118" s="788"/>
      <c r="AJ118" s="789"/>
      <c r="AK118" s="790" t="s">
        <v>166</v>
      </c>
      <c r="AL118" s="788"/>
      <c r="AM118" s="788"/>
      <c r="AN118" s="788"/>
      <c r="AO118" s="789"/>
      <c r="AP118" s="790" t="s">
        <v>474</v>
      </c>
      <c r="AQ118" s="788"/>
      <c r="AR118" s="788"/>
      <c r="AS118" s="788"/>
      <c r="AT118" s="791"/>
      <c r="AU118" s="1018"/>
      <c r="AV118" s="1019"/>
      <c r="AW118" s="1019"/>
      <c r="AX118" s="1019"/>
      <c r="AY118" s="1019"/>
      <c r="AZ118" s="849" t="s">
        <v>487</v>
      </c>
      <c r="BA118" s="836"/>
      <c r="BB118" s="836"/>
      <c r="BC118" s="836"/>
      <c r="BD118" s="836"/>
      <c r="BE118" s="836"/>
      <c r="BF118" s="836"/>
      <c r="BG118" s="836"/>
      <c r="BH118" s="836"/>
      <c r="BI118" s="836"/>
      <c r="BJ118" s="836"/>
      <c r="BK118" s="836"/>
      <c r="BL118" s="836"/>
      <c r="BM118" s="836"/>
      <c r="BN118" s="836"/>
      <c r="BO118" s="836"/>
      <c r="BP118" s="837"/>
      <c r="BQ118" s="850" t="s">
        <v>205</v>
      </c>
      <c r="BR118" s="851"/>
      <c r="BS118" s="851"/>
      <c r="BT118" s="851"/>
      <c r="BU118" s="851"/>
      <c r="BV118" s="851" t="s">
        <v>205</v>
      </c>
      <c r="BW118" s="851"/>
      <c r="BX118" s="851"/>
      <c r="BY118" s="851"/>
      <c r="BZ118" s="851"/>
      <c r="CA118" s="851" t="s">
        <v>205</v>
      </c>
      <c r="CB118" s="851"/>
      <c r="CC118" s="851"/>
      <c r="CD118" s="851"/>
      <c r="CE118" s="851"/>
      <c r="CF118" s="828" t="s">
        <v>205</v>
      </c>
      <c r="CG118" s="829"/>
      <c r="CH118" s="829"/>
      <c r="CI118" s="829"/>
      <c r="CJ118" s="829"/>
      <c r="CK118" s="1024"/>
      <c r="CL118" s="1025"/>
      <c r="CM118" s="830" t="s">
        <v>488</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205</v>
      </c>
      <c r="DH118" s="817"/>
      <c r="DI118" s="817"/>
      <c r="DJ118" s="817"/>
      <c r="DK118" s="818"/>
      <c r="DL118" s="819" t="s">
        <v>205</v>
      </c>
      <c r="DM118" s="817"/>
      <c r="DN118" s="817"/>
      <c r="DO118" s="817"/>
      <c r="DP118" s="818"/>
      <c r="DQ118" s="819" t="s">
        <v>205</v>
      </c>
      <c r="DR118" s="817"/>
      <c r="DS118" s="817"/>
      <c r="DT118" s="817"/>
      <c r="DU118" s="818"/>
      <c r="DV118" s="820" t="s">
        <v>205</v>
      </c>
      <c r="DW118" s="821"/>
      <c r="DX118" s="821"/>
      <c r="DY118" s="821"/>
      <c r="DZ118" s="822"/>
    </row>
    <row r="119" spans="1:130" s="54" customFormat="1" ht="26.25" customHeight="1" x14ac:dyDescent="0.15">
      <c r="A119" s="1028" t="s">
        <v>395</v>
      </c>
      <c r="B119" s="1023"/>
      <c r="C119" s="808" t="s">
        <v>475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205</v>
      </c>
      <c r="AB119" s="797"/>
      <c r="AC119" s="797"/>
      <c r="AD119" s="797"/>
      <c r="AE119" s="798"/>
      <c r="AF119" s="799" t="s">
        <v>205</v>
      </c>
      <c r="AG119" s="797"/>
      <c r="AH119" s="797"/>
      <c r="AI119" s="797"/>
      <c r="AJ119" s="798"/>
      <c r="AK119" s="799" t="s">
        <v>205</v>
      </c>
      <c r="AL119" s="797"/>
      <c r="AM119" s="797"/>
      <c r="AN119" s="797"/>
      <c r="AO119" s="798"/>
      <c r="AP119" s="800" t="s">
        <v>205</v>
      </c>
      <c r="AQ119" s="801"/>
      <c r="AR119" s="801"/>
      <c r="AS119" s="801"/>
      <c r="AT119" s="802"/>
      <c r="AU119" s="1020"/>
      <c r="AV119" s="1021"/>
      <c r="AW119" s="1021"/>
      <c r="AX119" s="1021"/>
      <c r="AY119" s="1021"/>
      <c r="AZ119" s="83" t="s">
        <v>283</v>
      </c>
      <c r="BA119" s="83"/>
      <c r="BB119" s="83"/>
      <c r="BC119" s="83"/>
      <c r="BD119" s="83"/>
      <c r="BE119" s="83"/>
      <c r="BF119" s="83"/>
      <c r="BG119" s="83"/>
      <c r="BH119" s="83"/>
      <c r="BI119" s="83"/>
      <c r="BJ119" s="83"/>
      <c r="BK119" s="83"/>
      <c r="BL119" s="83"/>
      <c r="BM119" s="83"/>
      <c r="BN119" s="83"/>
      <c r="BO119" s="841" t="s">
        <v>171</v>
      </c>
      <c r="BP119" s="852"/>
      <c r="BQ119" s="850">
        <v>25574528</v>
      </c>
      <c r="BR119" s="851"/>
      <c r="BS119" s="851"/>
      <c r="BT119" s="851"/>
      <c r="BU119" s="851"/>
      <c r="BV119" s="851">
        <v>24348225</v>
      </c>
      <c r="BW119" s="851"/>
      <c r="BX119" s="851"/>
      <c r="BY119" s="851"/>
      <c r="BZ119" s="851"/>
      <c r="CA119" s="851">
        <v>23905559</v>
      </c>
      <c r="CB119" s="851"/>
      <c r="CC119" s="851"/>
      <c r="CD119" s="851"/>
      <c r="CE119" s="851"/>
      <c r="CF119" s="853"/>
      <c r="CG119" s="854"/>
      <c r="CH119" s="854"/>
      <c r="CI119" s="854"/>
      <c r="CJ119" s="855"/>
      <c r="CK119" s="1026"/>
      <c r="CL119" s="1027"/>
      <c r="CM119" s="856" t="s">
        <v>489</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v>2136</v>
      </c>
      <c r="DH119" s="860"/>
      <c r="DI119" s="860"/>
      <c r="DJ119" s="860"/>
      <c r="DK119" s="861"/>
      <c r="DL119" s="862">
        <v>36</v>
      </c>
      <c r="DM119" s="860"/>
      <c r="DN119" s="860"/>
      <c r="DO119" s="860"/>
      <c r="DP119" s="861"/>
      <c r="DQ119" s="862">
        <v>16</v>
      </c>
      <c r="DR119" s="860"/>
      <c r="DS119" s="860"/>
      <c r="DT119" s="860"/>
      <c r="DU119" s="861"/>
      <c r="DV119" s="863">
        <v>0</v>
      </c>
      <c r="DW119" s="864"/>
      <c r="DX119" s="864"/>
      <c r="DY119" s="864"/>
      <c r="DZ119" s="865"/>
    </row>
    <row r="120" spans="1:130" s="54" customFormat="1" ht="26.25" customHeight="1" x14ac:dyDescent="0.15">
      <c r="A120" s="1029"/>
      <c r="B120" s="1025"/>
      <c r="C120" s="830" t="s">
        <v>136</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205</v>
      </c>
      <c r="AB120" s="817"/>
      <c r="AC120" s="817"/>
      <c r="AD120" s="817"/>
      <c r="AE120" s="818"/>
      <c r="AF120" s="819" t="s">
        <v>205</v>
      </c>
      <c r="AG120" s="817"/>
      <c r="AH120" s="817"/>
      <c r="AI120" s="817"/>
      <c r="AJ120" s="818"/>
      <c r="AK120" s="819" t="s">
        <v>205</v>
      </c>
      <c r="AL120" s="817"/>
      <c r="AM120" s="817"/>
      <c r="AN120" s="817"/>
      <c r="AO120" s="818"/>
      <c r="AP120" s="820" t="s">
        <v>205</v>
      </c>
      <c r="AQ120" s="821"/>
      <c r="AR120" s="821"/>
      <c r="AS120" s="821"/>
      <c r="AT120" s="822"/>
      <c r="AU120" s="991" t="s">
        <v>479</v>
      </c>
      <c r="AV120" s="992"/>
      <c r="AW120" s="992"/>
      <c r="AX120" s="992"/>
      <c r="AY120" s="993"/>
      <c r="AZ120" s="803" t="s">
        <v>223</v>
      </c>
      <c r="BA120" s="794"/>
      <c r="BB120" s="794"/>
      <c r="BC120" s="794"/>
      <c r="BD120" s="794"/>
      <c r="BE120" s="794"/>
      <c r="BF120" s="794"/>
      <c r="BG120" s="794"/>
      <c r="BH120" s="794"/>
      <c r="BI120" s="794"/>
      <c r="BJ120" s="794"/>
      <c r="BK120" s="794"/>
      <c r="BL120" s="794"/>
      <c r="BM120" s="794"/>
      <c r="BN120" s="794"/>
      <c r="BO120" s="794"/>
      <c r="BP120" s="795"/>
      <c r="BQ120" s="804">
        <v>6644462</v>
      </c>
      <c r="BR120" s="805"/>
      <c r="BS120" s="805"/>
      <c r="BT120" s="805"/>
      <c r="BU120" s="805"/>
      <c r="BV120" s="805">
        <v>7402112</v>
      </c>
      <c r="BW120" s="805"/>
      <c r="BX120" s="805"/>
      <c r="BY120" s="805"/>
      <c r="BZ120" s="805"/>
      <c r="CA120" s="805">
        <v>7286847</v>
      </c>
      <c r="CB120" s="805"/>
      <c r="CC120" s="805"/>
      <c r="CD120" s="805"/>
      <c r="CE120" s="805"/>
      <c r="CF120" s="806">
        <v>80.7</v>
      </c>
      <c r="CG120" s="807"/>
      <c r="CH120" s="807"/>
      <c r="CI120" s="807"/>
      <c r="CJ120" s="807"/>
      <c r="CK120" s="999" t="s">
        <v>280</v>
      </c>
      <c r="CL120" s="1000"/>
      <c r="CM120" s="1000"/>
      <c r="CN120" s="1000"/>
      <c r="CO120" s="1001"/>
      <c r="CP120" s="866" t="s">
        <v>360</v>
      </c>
      <c r="CQ120" s="867"/>
      <c r="CR120" s="867"/>
      <c r="CS120" s="867"/>
      <c r="CT120" s="867"/>
      <c r="CU120" s="867"/>
      <c r="CV120" s="867"/>
      <c r="CW120" s="867"/>
      <c r="CX120" s="867"/>
      <c r="CY120" s="867"/>
      <c r="CZ120" s="867"/>
      <c r="DA120" s="867"/>
      <c r="DB120" s="867"/>
      <c r="DC120" s="867"/>
      <c r="DD120" s="867"/>
      <c r="DE120" s="867"/>
      <c r="DF120" s="868"/>
      <c r="DG120" s="804" t="s">
        <v>205</v>
      </c>
      <c r="DH120" s="805"/>
      <c r="DI120" s="805"/>
      <c r="DJ120" s="805"/>
      <c r="DK120" s="805"/>
      <c r="DL120" s="805" t="s">
        <v>205</v>
      </c>
      <c r="DM120" s="805"/>
      <c r="DN120" s="805"/>
      <c r="DO120" s="805"/>
      <c r="DP120" s="805"/>
      <c r="DQ120" s="805">
        <v>4974989</v>
      </c>
      <c r="DR120" s="805"/>
      <c r="DS120" s="805"/>
      <c r="DT120" s="805"/>
      <c r="DU120" s="805"/>
      <c r="DV120" s="811">
        <v>55.1</v>
      </c>
      <c r="DW120" s="811"/>
      <c r="DX120" s="811"/>
      <c r="DY120" s="811"/>
      <c r="DZ120" s="812"/>
    </row>
    <row r="121" spans="1:130" s="54" customFormat="1" ht="26.25" customHeight="1" x14ac:dyDescent="0.15">
      <c r="A121" s="1029"/>
      <c r="B121" s="1025"/>
      <c r="C121" s="838" t="s">
        <v>138</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t="s">
        <v>205</v>
      </c>
      <c r="AB121" s="817"/>
      <c r="AC121" s="817"/>
      <c r="AD121" s="817"/>
      <c r="AE121" s="818"/>
      <c r="AF121" s="819" t="s">
        <v>205</v>
      </c>
      <c r="AG121" s="817"/>
      <c r="AH121" s="817"/>
      <c r="AI121" s="817"/>
      <c r="AJ121" s="818"/>
      <c r="AK121" s="819" t="s">
        <v>205</v>
      </c>
      <c r="AL121" s="817"/>
      <c r="AM121" s="817"/>
      <c r="AN121" s="817"/>
      <c r="AO121" s="818"/>
      <c r="AP121" s="820" t="s">
        <v>205</v>
      </c>
      <c r="AQ121" s="821"/>
      <c r="AR121" s="821"/>
      <c r="AS121" s="821"/>
      <c r="AT121" s="822"/>
      <c r="AU121" s="994"/>
      <c r="AV121" s="995"/>
      <c r="AW121" s="995"/>
      <c r="AX121" s="995"/>
      <c r="AY121" s="996"/>
      <c r="AZ121" s="823" t="s">
        <v>490</v>
      </c>
      <c r="BA121" s="824"/>
      <c r="BB121" s="824"/>
      <c r="BC121" s="824"/>
      <c r="BD121" s="824"/>
      <c r="BE121" s="824"/>
      <c r="BF121" s="824"/>
      <c r="BG121" s="824"/>
      <c r="BH121" s="824"/>
      <c r="BI121" s="824"/>
      <c r="BJ121" s="824"/>
      <c r="BK121" s="824"/>
      <c r="BL121" s="824"/>
      <c r="BM121" s="824"/>
      <c r="BN121" s="824"/>
      <c r="BO121" s="824"/>
      <c r="BP121" s="825"/>
      <c r="BQ121" s="826">
        <v>1977755</v>
      </c>
      <c r="BR121" s="827"/>
      <c r="BS121" s="827"/>
      <c r="BT121" s="827"/>
      <c r="BU121" s="827"/>
      <c r="BV121" s="827">
        <v>1839393</v>
      </c>
      <c r="BW121" s="827"/>
      <c r="BX121" s="827"/>
      <c r="BY121" s="827"/>
      <c r="BZ121" s="827"/>
      <c r="CA121" s="827">
        <v>1748501</v>
      </c>
      <c r="CB121" s="827"/>
      <c r="CC121" s="827"/>
      <c r="CD121" s="827"/>
      <c r="CE121" s="827"/>
      <c r="CF121" s="828">
        <v>19.399999999999999</v>
      </c>
      <c r="CG121" s="829"/>
      <c r="CH121" s="829"/>
      <c r="CI121" s="829"/>
      <c r="CJ121" s="829"/>
      <c r="CK121" s="1002"/>
      <c r="CL121" s="1003"/>
      <c r="CM121" s="1003"/>
      <c r="CN121" s="1003"/>
      <c r="CO121" s="1004"/>
      <c r="CP121" s="869" t="s">
        <v>465</v>
      </c>
      <c r="CQ121" s="870"/>
      <c r="CR121" s="870"/>
      <c r="CS121" s="870"/>
      <c r="CT121" s="870"/>
      <c r="CU121" s="870"/>
      <c r="CV121" s="870"/>
      <c r="CW121" s="870"/>
      <c r="CX121" s="870"/>
      <c r="CY121" s="870"/>
      <c r="CZ121" s="870"/>
      <c r="DA121" s="870"/>
      <c r="DB121" s="870"/>
      <c r="DC121" s="870"/>
      <c r="DD121" s="870"/>
      <c r="DE121" s="870"/>
      <c r="DF121" s="871"/>
      <c r="DG121" s="826">
        <v>173921</v>
      </c>
      <c r="DH121" s="827"/>
      <c r="DI121" s="827"/>
      <c r="DJ121" s="827"/>
      <c r="DK121" s="827"/>
      <c r="DL121" s="827">
        <v>212913</v>
      </c>
      <c r="DM121" s="827"/>
      <c r="DN121" s="827"/>
      <c r="DO121" s="827"/>
      <c r="DP121" s="827"/>
      <c r="DQ121" s="827">
        <v>165081</v>
      </c>
      <c r="DR121" s="827"/>
      <c r="DS121" s="827"/>
      <c r="DT121" s="827"/>
      <c r="DU121" s="827"/>
      <c r="DV121" s="833">
        <v>1.8</v>
      </c>
      <c r="DW121" s="833"/>
      <c r="DX121" s="833"/>
      <c r="DY121" s="833"/>
      <c r="DZ121" s="834"/>
    </row>
    <row r="122" spans="1:130" s="54" customFormat="1" ht="26.25" customHeight="1" x14ac:dyDescent="0.15">
      <c r="A122" s="1029"/>
      <c r="B122" s="1025"/>
      <c r="C122" s="830" t="s">
        <v>484</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205</v>
      </c>
      <c r="AB122" s="817"/>
      <c r="AC122" s="817"/>
      <c r="AD122" s="817"/>
      <c r="AE122" s="818"/>
      <c r="AF122" s="819" t="s">
        <v>205</v>
      </c>
      <c r="AG122" s="817"/>
      <c r="AH122" s="817"/>
      <c r="AI122" s="817"/>
      <c r="AJ122" s="818"/>
      <c r="AK122" s="819" t="s">
        <v>205</v>
      </c>
      <c r="AL122" s="817"/>
      <c r="AM122" s="817"/>
      <c r="AN122" s="817"/>
      <c r="AO122" s="818"/>
      <c r="AP122" s="820" t="s">
        <v>205</v>
      </c>
      <c r="AQ122" s="821"/>
      <c r="AR122" s="821"/>
      <c r="AS122" s="821"/>
      <c r="AT122" s="822"/>
      <c r="AU122" s="994"/>
      <c r="AV122" s="995"/>
      <c r="AW122" s="995"/>
      <c r="AX122" s="995"/>
      <c r="AY122" s="996"/>
      <c r="AZ122" s="849" t="s">
        <v>492</v>
      </c>
      <c r="BA122" s="836"/>
      <c r="BB122" s="836"/>
      <c r="BC122" s="836"/>
      <c r="BD122" s="836"/>
      <c r="BE122" s="836"/>
      <c r="BF122" s="836"/>
      <c r="BG122" s="836"/>
      <c r="BH122" s="836"/>
      <c r="BI122" s="836"/>
      <c r="BJ122" s="836"/>
      <c r="BK122" s="836"/>
      <c r="BL122" s="836"/>
      <c r="BM122" s="836"/>
      <c r="BN122" s="836"/>
      <c r="BO122" s="836"/>
      <c r="BP122" s="837"/>
      <c r="BQ122" s="850">
        <v>17938347</v>
      </c>
      <c r="BR122" s="851"/>
      <c r="BS122" s="851"/>
      <c r="BT122" s="851"/>
      <c r="BU122" s="851"/>
      <c r="BV122" s="851">
        <v>17468237</v>
      </c>
      <c r="BW122" s="851"/>
      <c r="BX122" s="851"/>
      <c r="BY122" s="851"/>
      <c r="BZ122" s="851"/>
      <c r="CA122" s="851">
        <v>17141681</v>
      </c>
      <c r="CB122" s="851"/>
      <c r="CC122" s="851"/>
      <c r="CD122" s="851"/>
      <c r="CE122" s="851"/>
      <c r="CF122" s="872">
        <v>189.8</v>
      </c>
      <c r="CG122" s="873"/>
      <c r="CH122" s="873"/>
      <c r="CI122" s="873"/>
      <c r="CJ122" s="873"/>
      <c r="CK122" s="1002"/>
      <c r="CL122" s="1003"/>
      <c r="CM122" s="1003"/>
      <c r="CN122" s="1003"/>
      <c r="CO122" s="1004"/>
      <c r="CP122" s="869" t="s">
        <v>26</v>
      </c>
      <c r="CQ122" s="870"/>
      <c r="CR122" s="870"/>
      <c r="CS122" s="870"/>
      <c r="CT122" s="870"/>
      <c r="CU122" s="870"/>
      <c r="CV122" s="870"/>
      <c r="CW122" s="870"/>
      <c r="CX122" s="870"/>
      <c r="CY122" s="870"/>
      <c r="CZ122" s="870"/>
      <c r="DA122" s="870"/>
      <c r="DB122" s="870"/>
      <c r="DC122" s="870"/>
      <c r="DD122" s="870"/>
      <c r="DE122" s="870"/>
      <c r="DF122" s="871"/>
      <c r="DG122" s="826" t="s">
        <v>205</v>
      </c>
      <c r="DH122" s="827"/>
      <c r="DI122" s="827"/>
      <c r="DJ122" s="827"/>
      <c r="DK122" s="827"/>
      <c r="DL122" s="827" t="s">
        <v>205</v>
      </c>
      <c r="DM122" s="827"/>
      <c r="DN122" s="827"/>
      <c r="DO122" s="827"/>
      <c r="DP122" s="827"/>
      <c r="DQ122" s="827" t="s">
        <v>205</v>
      </c>
      <c r="DR122" s="827"/>
      <c r="DS122" s="827"/>
      <c r="DT122" s="827"/>
      <c r="DU122" s="827"/>
      <c r="DV122" s="833" t="s">
        <v>205</v>
      </c>
      <c r="DW122" s="833"/>
      <c r="DX122" s="833"/>
      <c r="DY122" s="833"/>
      <c r="DZ122" s="834"/>
    </row>
    <row r="123" spans="1:130" s="54" customFormat="1" ht="26.25" customHeight="1" x14ac:dyDescent="0.15">
      <c r="A123" s="1029"/>
      <c r="B123" s="1025"/>
      <c r="C123" s="830" t="s">
        <v>485</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205</v>
      </c>
      <c r="AB123" s="817"/>
      <c r="AC123" s="817"/>
      <c r="AD123" s="817"/>
      <c r="AE123" s="818"/>
      <c r="AF123" s="819" t="s">
        <v>205</v>
      </c>
      <c r="AG123" s="817"/>
      <c r="AH123" s="817"/>
      <c r="AI123" s="817"/>
      <c r="AJ123" s="818"/>
      <c r="AK123" s="819" t="s">
        <v>205</v>
      </c>
      <c r="AL123" s="817"/>
      <c r="AM123" s="817"/>
      <c r="AN123" s="817"/>
      <c r="AO123" s="818"/>
      <c r="AP123" s="820" t="s">
        <v>205</v>
      </c>
      <c r="AQ123" s="821"/>
      <c r="AR123" s="821"/>
      <c r="AS123" s="821"/>
      <c r="AT123" s="822"/>
      <c r="AU123" s="997"/>
      <c r="AV123" s="998"/>
      <c r="AW123" s="998"/>
      <c r="AX123" s="998"/>
      <c r="AY123" s="998"/>
      <c r="AZ123" s="83" t="s">
        <v>283</v>
      </c>
      <c r="BA123" s="83"/>
      <c r="BB123" s="83"/>
      <c r="BC123" s="83"/>
      <c r="BD123" s="83"/>
      <c r="BE123" s="83"/>
      <c r="BF123" s="83"/>
      <c r="BG123" s="83"/>
      <c r="BH123" s="83"/>
      <c r="BI123" s="83"/>
      <c r="BJ123" s="83"/>
      <c r="BK123" s="83"/>
      <c r="BL123" s="83"/>
      <c r="BM123" s="83"/>
      <c r="BN123" s="83"/>
      <c r="BO123" s="841" t="s">
        <v>493</v>
      </c>
      <c r="BP123" s="852"/>
      <c r="BQ123" s="874">
        <v>26560564</v>
      </c>
      <c r="BR123" s="875"/>
      <c r="BS123" s="875"/>
      <c r="BT123" s="875"/>
      <c r="BU123" s="875"/>
      <c r="BV123" s="875">
        <v>26709742</v>
      </c>
      <c r="BW123" s="875"/>
      <c r="BX123" s="875"/>
      <c r="BY123" s="875"/>
      <c r="BZ123" s="875"/>
      <c r="CA123" s="875">
        <v>26177029</v>
      </c>
      <c r="CB123" s="875"/>
      <c r="CC123" s="875"/>
      <c r="CD123" s="875"/>
      <c r="CE123" s="875"/>
      <c r="CF123" s="853"/>
      <c r="CG123" s="854"/>
      <c r="CH123" s="854"/>
      <c r="CI123" s="854"/>
      <c r="CJ123" s="855"/>
      <c r="CK123" s="1002"/>
      <c r="CL123" s="1003"/>
      <c r="CM123" s="1003"/>
      <c r="CN123" s="1003"/>
      <c r="CO123" s="1004"/>
      <c r="CP123" s="869" t="s">
        <v>233</v>
      </c>
      <c r="CQ123" s="870"/>
      <c r="CR123" s="870"/>
      <c r="CS123" s="870"/>
      <c r="CT123" s="870"/>
      <c r="CU123" s="870"/>
      <c r="CV123" s="870"/>
      <c r="CW123" s="870"/>
      <c r="CX123" s="870"/>
      <c r="CY123" s="870"/>
      <c r="CZ123" s="870"/>
      <c r="DA123" s="870"/>
      <c r="DB123" s="870"/>
      <c r="DC123" s="870"/>
      <c r="DD123" s="870"/>
      <c r="DE123" s="870"/>
      <c r="DF123" s="871"/>
      <c r="DG123" s="816" t="s">
        <v>205</v>
      </c>
      <c r="DH123" s="817"/>
      <c r="DI123" s="817"/>
      <c r="DJ123" s="817"/>
      <c r="DK123" s="818"/>
      <c r="DL123" s="819" t="s">
        <v>205</v>
      </c>
      <c r="DM123" s="817"/>
      <c r="DN123" s="817"/>
      <c r="DO123" s="817"/>
      <c r="DP123" s="818"/>
      <c r="DQ123" s="819" t="s">
        <v>205</v>
      </c>
      <c r="DR123" s="817"/>
      <c r="DS123" s="817"/>
      <c r="DT123" s="817"/>
      <c r="DU123" s="818"/>
      <c r="DV123" s="820" t="s">
        <v>205</v>
      </c>
      <c r="DW123" s="821"/>
      <c r="DX123" s="821"/>
      <c r="DY123" s="821"/>
      <c r="DZ123" s="822"/>
    </row>
    <row r="124" spans="1:130" s="54" customFormat="1" ht="26.25" customHeight="1" x14ac:dyDescent="0.15">
      <c r="A124" s="1029"/>
      <c r="B124" s="1025"/>
      <c r="C124" s="830" t="s">
        <v>346</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205</v>
      </c>
      <c r="AB124" s="817"/>
      <c r="AC124" s="817"/>
      <c r="AD124" s="817"/>
      <c r="AE124" s="818"/>
      <c r="AF124" s="819" t="s">
        <v>205</v>
      </c>
      <c r="AG124" s="817"/>
      <c r="AH124" s="817"/>
      <c r="AI124" s="817"/>
      <c r="AJ124" s="818"/>
      <c r="AK124" s="819" t="s">
        <v>205</v>
      </c>
      <c r="AL124" s="817"/>
      <c r="AM124" s="817"/>
      <c r="AN124" s="817"/>
      <c r="AO124" s="818"/>
      <c r="AP124" s="820" t="s">
        <v>205</v>
      </c>
      <c r="AQ124" s="821"/>
      <c r="AR124" s="821"/>
      <c r="AS124" s="821"/>
      <c r="AT124" s="822"/>
      <c r="AU124" s="876" t="s">
        <v>494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205</v>
      </c>
      <c r="BR124" s="880"/>
      <c r="BS124" s="880"/>
      <c r="BT124" s="880"/>
      <c r="BU124" s="880"/>
      <c r="BV124" s="880" t="s">
        <v>205</v>
      </c>
      <c r="BW124" s="880"/>
      <c r="BX124" s="880"/>
      <c r="BY124" s="880"/>
      <c r="BZ124" s="880"/>
      <c r="CA124" s="880" t="s">
        <v>205</v>
      </c>
      <c r="CB124" s="880"/>
      <c r="CC124" s="880"/>
      <c r="CD124" s="880"/>
      <c r="CE124" s="880"/>
      <c r="CF124" s="881"/>
      <c r="CG124" s="882"/>
      <c r="CH124" s="882"/>
      <c r="CI124" s="882"/>
      <c r="CJ124" s="883"/>
      <c r="CK124" s="1005"/>
      <c r="CL124" s="1005"/>
      <c r="CM124" s="1005"/>
      <c r="CN124" s="1005"/>
      <c r="CO124" s="1006"/>
      <c r="CP124" s="869" t="s">
        <v>495</v>
      </c>
      <c r="CQ124" s="870"/>
      <c r="CR124" s="870"/>
      <c r="CS124" s="870"/>
      <c r="CT124" s="870"/>
      <c r="CU124" s="870"/>
      <c r="CV124" s="870"/>
      <c r="CW124" s="870"/>
      <c r="CX124" s="870"/>
      <c r="CY124" s="870"/>
      <c r="CZ124" s="870"/>
      <c r="DA124" s="870"/>
      <c r="DB124" s="870"/>
      <c r="DC124" s="870"/>
      <c r="DD124" s="870"/>
      <c r="DE124" s="870"/>
      <c r="DF124" s="871"/>
      <c r="DG124" s="859">
        <v>5641160</v>
      </c>
      <c r="DH124" s="860"/>
      <c r="DI124" s="860"/>
      <c r="DJ124" s="860"/>
      <c r="DK124" s="861"/>
      <c r="DL124" s="862">
        <v>5215125</v>
      </c>
      <c r="DM124" s="860"/>
      <c r="DN124" s="860"/>
      <c r="DO124" s="860"/>
      <c r="DP124" s="861"/>
      <c r="DQ124" s="862" t="s">
        <v>205</v>
      </c>
      <c r="DR124" s="860"/>
      <c r="DS124" s="860"/>
      <c r="DT124" s="860"/>
      <c r="DU124" s="861"/>
      <c r="DV124" s="863" t="s">
        <v>205</v>
      </c>
      <c r="DW124" s="864"/>
      <c r="DX124" s="864"/>
      <c r="DY124" s="864"/>
      <c r="DZ124" s="865"/>
    </row>
    <row r="125" spans="1:130" s="54" customFormat="1" ht="26.25" customHeight="1" x14ac:dyDescent="0.15">
      <c r="A125" s="1029"/>
      <c r="B125" s="1025"/>
      <c r="C125" s="830" t="s">
        <v>488</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205</v>
      </c>
      <c r="AB125" s="817"/>
      <c r="AC125" s="817"/>
      <c r="AD125" s="817"/>
      <c r="AE125" s="818"/>
      <c r="AF125" s="819" t="s">
        <v>205</v>
      </c>
      <c r="AG125" s="817"/>
      <c r="AH125" s="817"/>
      <c r="AI125" s="817"/>
      <c r="AJ125" s="818"/>
      <c r="AK125" s="819" t="s">
        <v>205</v>
      </c>
      <c r="AL125" s="817"/>
      <c r="AM125" s="817"/>
      <c r="AN125" s="817"/>
      <c r="AO125" s="818"/>
      <c r="AP125" s="820" t="s">
        <v>205</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496</v>
      </c>
      <c r="CL125" s="1000"/>
      <c r="CM125" s="1000"/>
      <c r="CN125" s="1000"/>
      <c r="CO125" s="1001"/>
      <c r="CP125" s="803" t="s">
        <v>142</v>
      </c>
      <c r="CQ125" s="794"/>
      <c r="CR125" s="794"/>
      <c r="CS125" s="794"/>
      <c r="CT125" s="794"/>
      <c r="CU125" s="794"/>
      <c r="CV125" s="794"/>
      <c r="CW125" s="794"/>
      <c r="CX125" s="794"/>
      <c r="CY125" s="794"/>
      <c r="CZ125" s="794"/>
      <c r="DA125" s="794"/>
      <c r="DB125" s="794"/>
      <c r="DC125" s="794"/>
      <c r="DD125" s="794"/>
      <c r="DE125" s="794"/>
      <c r="DF125" s="795"/>
      <c r="DG125" s="804" t="s">
        <v>205</v>
      </c>
      <c r="DH125" s="805"/>
      <c r="DI125" s="805"/>
      <c r="DJ125" s="805"/>
      <c r="DK125" s="805"/>
      <c r="DL125" s="805" t="s">
        <v>205</v>
      </c>
      <c r="DM125" s="805"/>
      <c r="DN125" s="805"/>
      <c r="DO125" s="805"/>
      <c r="DP125" s="805"/>
      <c r="DQ125" s="805" t="s">
        <v>205</v>
      </c>
      <c r="DR125" s="805"/>
      <c r="DS125" s="805"/>
      <c r="DT125" s="805"/>
      <c r="DU125" s="805"/>
      <c r="DV125" s="811" t="s">
        <v>205</v>
      </c>
      <c r="DW125" s="811"/>
      <c r="DX125" s="811"/>
      <c r="DY125" s="811"/>
      <c r="DZ125" s="812"/>
    </row>
    <row r="126" spans="1:130" s="54" customFormat="1" ht="26.25" customHeight="1" x14ac:dyDescent="0.15">
      <c r="A126" s="1029"/>
      <c r="B126" s="1025"/>
      <c r="C126" s="830" t="s">
        <v>489</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v>3827</v>
      </c>
      <c r="AB126" s="817"/>
      <c r="AC126" s="817"/>
      <c r="AD126" s="817"/>
      <c r="AE126" s="818"/>
      <c r="AF126" s="819">
        <v>2100</v>
      </c>
      <c r="AG126" s="817"/>
      <c r="AH126" s="817"/>
      <c r="AI126" s="817"/>
      <c r="AJ126" s="818"/>
      <c r="AK126" s="819">
        <v>14</v>
      </c>
      <c r="AL126" s="817"/>
      <c r="AM126" s="817"/>
      <c r="AN126" s="817"/>
      <c r="AO126" s="818"/>
      <c r="AP126" s="820">
        <v>0</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424</v>
      </c>
      <c r="CQ126" s="824"/>
      <c r="CR126" s="824"/>
      <c r="CS126" s="824"/>
      <c r="CT126" s="824"/>
      <c r="CU126" s="824"/>
      <c r="CV126" s="824"/>
      <c r="CW126" s="824"/>
      <c r="CX126" s="824"/>
      <c r="CY126" s="824"/>
      <c r="CZ126" s="824"/>
      <c r="DA126" s="824"/>
      <c r="DB126" s="824"/>
      <c r="DC126" s="824"/>
      <c r="DD126" s="824"/>
      <c r="DE126" s="824"/>
      <c r="DF126" s="825"/>
      <c r="DG126" s="826" t="s">
        <v>205</v>
      </c>
      <c r="DH126" s="827"/>
      <c r="DI126" s="827"/>
      <c r="DJ126" s="827"/>
      <c r="DK126" s="827"/>
      <c r="DL126" s="827" t="s">
        <v>205</v>
      </c>
      <c r="DM126" s="827"/>
      <c r="DN126" s="827"/>
      <c r="DO126" s="827"/>
      <c r="DP126" s="827"/>
      <c r="DQ126" s="827" t="s">
        <v>205</v>
      </c>
      <c r="DR126" s="827"/>
      <c r="DS126" s="827"/>
      <c r="DT126" s="827"/>
      <c r="DU126" s="827"/>
      <c r="DV126" s="833" t="s">
        <v>205</v>
      </c>
      <c r="DW126" s="833"/>
      <c r="DX126" s="833"/>
      <c r="DY126" s="833"/>
      <c r="DZ126" s="834"/>
    </row>
    <row r="127" spans="1:130" s="54" customFormat="1" ht="26.25" customHeight="1" x14ac:dyDescent="0.15">
      <c r="A127" s="1030"/>
      <c r="B127" s="1027"/>
      <c r="C127" s="856" t="s">
        <v>77</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t="s">
        <v>205</v>
      </c>
      <c r="AB127" s="817"/>
      <c r="AC127" s="817"/>
      <c r="AD127" s="817"/>
      <c r="AE127" s="818"/>
      <c r="AF127" s="819" t="s">
        <v>205</v>
      </c>
      <c r="AG127" s="817"/>
      <c r="AH127" s="817"/>
      <c r="AI127" s="817"/>
      <c r="AJ127" s="818"/>
      <c r="AK127" s="819" t="s">
        <v>205</v>
      </c>
      <c r="AL127" s="817"/>
      <c r="AM127" s="817"/>
      <c r="AN127" s="817"/>
      <c r="AO127" s="818"/>
      <c r="AP127" s="820" t="s">
        <v>205</v>
      </c>
      <c r="AQ127" s="821"/>
      <c r="AR127" s="821"/>
      <c r="AS127" s="821"/>
      <c r="AT127" s="822"/>
      <c r="AU127" s="77"/>
      <c r="AV127" s="77"/>
      <c r="AW127" s="77"/>
      <c r="AX127" s="884" t="s">
        <v>500</v>
      </c>
      <c r="AY127" s="885"/>
      <c r="AZ127" s="885"/>
      <c r="BA127" s="885"/>
      <c r="BB127" s="885"/>
      <c r="BC127" s="885"/>
      <c r="BD127" s="885"/>
      <c r="BE127" s="886"/>
      <c r="BF127" s="887" t="s">
        <v>501</v>
      </c>
      <c r="BG127" s="885"/>
      <c r="BH127" s="885"/>
      <c r="BI127" s="885"/>
      <c r="BJ127" s="885"/>
      <c r="BK127" s="885"/>
      <c r="BL127" s="886"/>
      <c r="BM127" s="887" t="s">
        <v>425</v>
      </c>
      <c r="BN127" s="885"/>
      <c r="BO127" s="885"/>
      <c r="BP127" s="885"/>
      <c r="BQ127" s="885"/>
      <c r="BR127" s="885"/>
      <c r="BS127" s="886"/>
      <c r="BT127" s="887" t="s">
        <v>417</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451</v>
      </c>
      <c r="CQ127" s="824"/>
      <c r="CR127" s="824"/>
      <c r="CS127" s="824"/>
      <c r="CT127" s="824"/>
      <c r="CU127" s="824"/>
      <c r="CV127" s="824"/>
      <c r="CW127" s="824"/>
      <c r="CX127" s="824"/>
      <c r="CY127" s="824"/>
      <c r="CZ127" s="824"/>
      <c r="DA127" s="824"/>
      <c r="DB127" s="824"/>
      <c r="DC127" s="824"/>
      <c r="DD127" s="824"/>
      <c r="DE127" s="824"/>
      <c r="DF127" s="825"/>
      <c r="DG127" s="826" t="s">
        <v>205</v>
      </c>
      <c r="DH127" s="827"/>
      <c r="DI127" s="827"/>
      <c r="DJ127" s="827"/>
      <c r="DK127" s="827"/>
      <c r="DL127" s="827" t="s">
        <v>205</v>
      </c>
      <c r="DM127" s="827"/>
      <c r="DN127" s="827"/>
      <c r="DO127" s="827"/>
      <c r="DP127" s="827"/>
      <c r="DQ127" s="827" t="s">
        <v>205</v>
      </c>
      <c r="DR127" s="827"/>
      <c r="DS127" s="827"/>
      <c r="DT127" s="827"/>
      <c r="DU127" s="827"/>
      <c r="DV127" s="833" t="s">
        <v>205</v>
      </c>
      <c r="DW127" s="833"/>
      <c r="DX127" s="833"/>
      <c r="DY127" s="833"/>
      <c r="DZ127" s="834"/>
    </row>
    <row r="128" spans="1:130" s="54" customFormat="1" ht="26.25" customHeight="1" x14ac:dyDescent="0.15">
      <c r="A128" s="889" t="s">
        <v>502</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6</v>
      </c>
      <c r="X128" s="891"/>
      <c r="Y128" s="891"/>
      <c r="Z128" s="892"/>
      <c r="AA128" s="796">
        <v>166267</v>
      </c>
      <c r="AB128" s="797"/>
      <c r="AC128" s="797"/>
      <c r="AD128" s="797"/>
      <c r="AE128" s="798"/>
      <c r="AF128" s="799">
        <v>164571</v>
      </c>
      <c r="AG128" s="797"/>
      <c r="AH128" s="797"/>
      <c r="AI128" s="797"/>
      <c r="AJ128" s="798"/>
      <c r="AK128" s="799">
        <v>132453</v>
      </c>
      <c r="AL128" s="797"/>
      <c r="AM128" s="797"/>
      <c r="AN128" s="797"/>
      <c r="AO128" s="798"/>
      <c r="AP128" s="893"/>
      <c r="AQ128" s="894"/>
      <c r="AR128" s="894"/>
      <c r="AS128" s="894"/>
      <c r="AT128" s="895"/>
      <c r="AU128" s="77"/>
      <c r="AV128" s="77"/>
      <c r="AW128" s="77"/>
      <c r="AX128" s="793" t="s">
        <v>314</v>
      </c>
      <c r="AY128" s="794"/>
      <c r="AZ128" s="794"/>
      <c r="BA128" s="794"/>
      <c r="BB128" s="794"/>
      <c r="BC128" s="794"/>
      <c r="BD128" s="794"/>
      <c r="BE128" s="795"/>
      <c r="BF128" s="896" t="s">
        <v>205</v>
      </c>
      <c r="BG128" s="897"/>
      <c r="BH128" s="897"/>
      <c r="BI128" s="897"/>
      <c r="BJ128" s="897"/>
      <c r="BK128" s="897"/>
      <c r="BL128" s="898"/>
      <c r="BM128" s="896">
        <v>13.24</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407</v>
      </c>
      <c r="CQ128" s="901"/>
      <c r="CR128" s="901"/>
      <c r="CS128" s="901"/>
      <c r="CT128" s="901"/>
      <c r="CU128" s="901"/>
      <c r="CV128" s="901"/>
      <c r="CW128" s="901"/>
      <c r="CX128" s="901"/>
      <c r="CY128" s="901"/>
      <c r="CZ128" s="901"/>
      <c r="DA128" s="901"/>
      <c r="DB128" s="901"/>
      <c r="DC128" s="901"/>
      <c r="DD128" s="901"/>
      <c r="DE128" s="901"/>
      <c r="DF128" s="902"/>
      <c r="DG128" s="903" t="s">
        <v>205</v>
      </c>
      <c r="DH128" s="904"/>
      <c r="DI128" s="904"/>
      <c r="DJ128" s="904"/>
      <c r="DK128" s="904"/>
      <c r="DL128" s="904" t="s">
        <v>205</v>
      </c>
      <c r="DM128" s="904"/>
      <c r="DN128" s="904"/>
      <c r="DO128" s="904"/>
      <c r="DP128" s="904"/>
      <c r="DQ128" s="904" t="s">
        <v>205</v>
      </c>
      <c r="DR128" s="904"/>
      <c r="DS128" s="904"/>
      <c r="DT128" s="904"/>
      <c r="DU128" s="904"/>
      <c r="DV128" s="905" t="s">
        <v>205</v>
      </c>
      <c r="DW128" s="905"/>
      <c r="DX128" s="905"/>
      <c r="DY128" s="905"/>
      <c r="DZ128" s="906"/>
    </row>
    <row r="129" spans="1:131" s="54" customFormat="1" ht="26.25" customHeight="1" x14ac:dyDescent="0.15">
      <c r="A129" s="813" t="s">
        <v>177</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249</v>
      </c>
      <c r="X129" s="908"/>
      <c r="Y129" s="908"/>
      <c r="Z129" s="909"/>
      <c r="AA129" s="816">
        <v>10585367</v>
      </c>
      <c r="AB129" s="817"/>
      <c r="AC129" s="817"/>
      <c r="AD129" s="817"/>
      <c r="AE129" s="818"/>
      <c r="AF129" s="819">
        <v>10616095</v>
      </c>
      <c r="AG129" s="817"/>
      <c r="AH129" s="817"/>
      <c r="AI129" s="817"/>
      <c r="AJ129" s="818"/>
      <c r="AK129" s="819">
        <v>10607554</v>
      </c>
      <c r="AL129" s="817"/>
      <c r="AM129" s="817"/>
      <c r="AN129" s="817"/>
      <c r="AO129" s="818"/>
      <c r="AP129" s="910"/>
      <c r="AQ129" s="911"/>
      <c r="AR129" s="911"/>
      <c r="AS129" s="911"/>
      <c r="AT129" s="912"/>
      <c r="AU129" s="79"/>
      <c r="AV129" s="79"/>
      <c r="AW129" s="79"/>
      <c r="AX129" s="913" t="s">
        <v>117</v>
      </c>
      <c r="AY129" s="824"/>
      <c r="AZ129" s="824"/>
      <c r="BA129" s="824"/>
      <c r="BB129" s="824"/>
      <c r="BC129" s="824"/>
      <c r="BD129" s="824"/>
      <c r="BE129" s="825"/>
      <c r="BF129" s="914" t="s">
        <v>205</v>
      </c>
      <c r="BG129" s="915"/>
      <c r="BH129" s="915"/>
      <c r="BI129" s="915"/>
      <c r="BJ129" s="915"/>
      <c r="BK129" s="915"/>
      <c r="BL129" s="916"/>
      <c r="BM129" s="914">
        <v>18.239999999999998</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3" t="s">
        <v>503</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504</v>
      </c>
      <c r="X130" s="908"/>
      <c r="Y130" s="908"/>
      <c r="Z130" s="909"/>
      <c r="AA130" s="816">
        <v>1516791</v>
      </c>
      <c r="AB130" s="817"/>
      <c r="AC130" s="817"/>
      <c r="AD130" s="817"/>
      <c r="AE130" s="818"/>
      <c r="AF130" s="819">
        <v>1577073</v>
      </c>
      <c r="AG130" s="817"/>
      <c r="AH130" s="817"/>
      <c r="AI130" s="817"/>
      <c r="AJ130" s="818"/>
      <c r="AK130" s="819">
        <v>1574520</v>
      </c>
      <c r="AL130" s="817"/>
      <c r="AM130" s="817"/>
      <c r="AN130" s="817"/>
      <c r="AO130" s="818"/>
      <c r="AP130" s="910"/>
      <c r="AQ130" s="911"/>
      <c r="AR130" s="911"/>
      <c r="AS130" s="911"/>
      <c r="AT130" s="912"/>
      <c r="AU130" s="79"/>
      <c r="AV130" s="79"/>
      <c r="AW130" s="79"/>
      <c r="AX130" s="913" t="s">
        <v>438</v>
      </c>
      <c r="AY130" s="824"/>
      <c r="AZ130" s="824"/>
      <c r="BA130" s="824"/>
      <c r="BB130" s="824"/>
      <c r="BC130" s="824"/>
      <c r="BD130" s="824"/>
      <c r="BE130" s="825"/>
      <c r="BF130" s="919">
        <v>7.3</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179</v>
      </c>
      <c r="X131" s="927"/>
      <c r="Y131" s="927"/>
      <c r="Z131" s="928"/>
      <c r="AA131" s="859">
        <v>9068576</v>
      </c>
      <c r="AB131" s="860"/>
      <c r="AC131" s="860"/>
      <c r="AD131" s="860"/>
      <c r="AE131" s="861"/>
      <c r="AF131" s="862">
        <v>9039022</v>
      </c>
      <c r="AG131" s="860"/>
      <c r="AH131" s="860"/>
      <c r="AI131" s="860"/>
      <c r="AJ131" s="861"/>
      <c r="AK131" s="862">
        <v>9033034</v>
      </c>
      <c r="AL131" s="860"/>
      <c r="AM131" s="860"/>
      <c r="AN131" s="860"/>
      <c r="AO131" s="861"/>
      <c r="AP131" s="929"/>
      <c r="AQ131" s="930"/>
      <c r="AR131" s="930"/>
      <c r="AS131" s="930"/>
      <c r="AT131" s="931"/>
      <c r="AU131" s="79"/>
      <c r="AV131" s="79"/>
      <c r="AW131" s="79"/>
      <c r="AX131" s="932" t="s">
        <v>476</v>
      </c>
      <c r="AY131" s="901"/>
      <c r="AZ131" s="901"/>
      <c r="BA131" s="901"/>
      <c r="BB131" s="901"/>
      <c r="BC131" s="901"/>
      <c r="BD131" s="901"/>
      <c r="BE131" s="902"/>
      <c r="BF131" s="933" t="s">
        <v>205</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2" t="s">
        <v>31</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505</v>
      </c>
      <c r="W132" s="939"/>
      <c r="X132" s="939"/>
      <c r="Y132" s="939"/>
      <c r="Z132" s="940"/>
      <c r="AA132" s="941">
        <v>7.0337724469999996</v>
      </c>
      <c r="AB132" s="942"/>
      <c r="AC132" s="942"/>
      <c r="AD132" s="942"/>
      <c r="AE132" s="943"/>
      <c r="AF132" s="944">
        <v>7.2451532920000004</v>
      </c>
      <c r="AG132" s="942"/>
      <c r="AH132" s="942"/>
      <c r="AI132" s="942"/>
      <c r="AJ132" s="943"/>
      <c r="AK132" s="944">
        <v>7.8318093339999999</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83</v>
      </c>
      <c r="W133" s="946"/>
      <c r="X133" s="946"/>
      <c r="Y133" s="946"/>
      <c r="Z133" s="947"/>
      <c r="AA133" s="948">
        <v>7.2</v>
      </c>
      <c r="AB133" s="949"/>
      <c r="AC133" s="949"/>
      <c r="AD133" s="949"/>
      <c r="AE133" s="950"/>
      <c r="AF133" s="948">
        <v>7.2</v>
      </c>
      <c r="AG133" s="949"/>
      <c r="AH133" s="949"/>
      <c r="AI133" s="949"/>
      <c r="AJ133" s="950"/>
      <c r="AK133" s="948">
        <v>7.3</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JBRZdjFFPcXsW6t3XmZBgLi98FgwY0llJJ83ph4wBo00NGAVdalAB5G1bU2bM2G0gwYsULUjhzZrSmVORY3JBQ==" saltValue="SRuCfqnW1IFPpx9aNiinY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100</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Rik4s6tOE4wKJKSGy6mGJp/BLnln+kGSDrfDApEJzqkXLSzL6fWDrIebHeYn+4HmhjwFeJvIcgJ9L/ERco9oSw==" saltValue="7/Qs91Mn083EKsjAYNdCW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KWx2AwkBYn1vXqnO/5iD0ZgytoDj7nQYH45xYpiiACgr99qBX8BWbhDQpzswdFdd8N6DajtYbuA5o4tGm+SOcw==" saltValue="D2BU04bZ+6jdCTQKMZMRt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election activeCell="AK40" sqref="AK40:AN40"/>
    </sheetView>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339</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87</v>
      </c>
      <c r="AP7" s="144"/>
      <c r="AQ7" s="155" t="s">
        <v>508</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509</v>
      </c>
      <c r="AQ8" s="156" t="s">
        <v>512</v>
      </c>
      <c r="AR8" s="170" t="s">
        <v>155</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513</v>
      </c>
      <c r="AL9" s="1032"/>
      <c r="AM9" s="1032"/>
      <c r="AN9" s="1033"/>
      <c r="AO9" s="134">
        <v>2556977</v>
      </c>
      <c r="AP9" s="134">
        <v>57893</v>
      </c>
      <c r="AQ9" s="157">
        <v>70630</v>
      </c>
      <c r="AR9" s="171">
        <v>-18</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506</v>
      </c>
      <c r="AL10" s="1032"/>
      <c r="AM10" s="1032"/>
      <c r="AN10" s="1033"/>
      <c r="AO10" s="135">
        <v>422660</v>
      </c>
      <c r="AP10" s="135">
        <v>9570</v>
      </c>
      <c r="AQ10" s="158">
        <v>8333</v>
      </c>
      <c r="AR10" s="172">
        <v>14.8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215</v>
      </c>
      <c r="AL11" s="1032"/>
      <c r="AM11" s="1032"/>
      <c r="AN11" s="1033"/>
      <c r="AO11" s="135">
        <v>481805</v>
      </c>
      <c r="AP11" s="135">
        <v>10909</v>
      </c>
      <c r="AQ11" s="158">
        <v>8447</v>
      </c>
      <c r="AR11" s="172">
        <v>29.1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405</v>
      </c>
      <c r="AL12" s="1032"/>
      <c r="AM12" s="1032"/>
      <c r="AN12" s="1033"/>
      <c r="AO12" s="135" t="s">
        <v>205</v>
      </c>
      <c r="AP12" s="135" t="s">
        <v>205</v>
      </c>
      <c r="AQ12" s="158">
        <v>1002</v>
      </c>
      <c r="AR12" s="172" t="s">
        <v>205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247</v>
      </c>
      <c r="AL13" s="1032"/>
      <c r="AM13" s="1032"/>
      <c r="AN13" s="1033"/>
      <c r="AO13" s="135" t="s">
        <v>205</v>
      </c>
      <c r="AP13" s="135" t="s">
        <v>205</v>
      </c>
      <c r="AQ13" s="158">
        <v>12</v>
      </c>
      <c r="AR13" s="172" t="s">
        <v>205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297</v>
      </c>
      <c r="AL14" s="1032"/>
      <c r="AM14" s="1032"/>
      <c r="AN14" s="1033"/>
      <c r="AO14" s="135">
        <v>114822</v>
      </c>
      <c r="AP14" s="135">
        <v>2600</v>
      </c>
      <c r="AQ14" s="158">
        <v>2952</v>
      </c>
      <c r="AR14" s="172">
        <v>-11.9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514</v>
      </c>
      <c r="AL15" s="1032"/>
      <c r="AM15" s="1032"/>
      <c r="AN15" s="1033"/>
      <c r="AO15" s="135">
        <v>24095</v>
      </c>
      <c r="AP15" s="135">
        <v>546</v>
      </c>
      <c r="AQ15" s="158">
        <v>1842</v>
      </c>
      <c r="AR15" s="172">
        <v>-70.400000000000006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317</v>
      </c>
      <c r="AL16" s="1035"/>
      <c r="AM16" s="1035"/>
      <c r="AN16" s="1036"/>
      <c r="AO16" s="135">
        <v>-225753</v>
      </c>
      <c r="AP16" s="135">
        <v>-5111</v>
      </c>
      <c r="AQ16" s="158">
        <v>-6186</v>
      </c>
      <c r="AR16" s="172">
        <v>-17.399999999999999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283</v>
      </c>
      <c r="AL17" s="1035"/>
      <c r="AM17" s="1035"/>
      <c r="AN17" s="1036"/>
      <c r="AO17" s="135">
        <v>3374606</v>
      </c>
      <c r="AP17" s="135">
        <v>76406</v>
      </c>
      <c r="AQ17" s="158">
        <v>87031</v>
      </c>
      <c r="AR17" s="172">
        <v>-12.2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515</v>
      </c>
      <c r="AP20" s="146" t="s">
        <v>344</v>
      </c>
      <c r="AQ20" s="159" t="s">
        <v>43</v>
      </c>
      <c r="AR20" s="173"/>
    </row>
    <row r="21" spans="1:46" s="98" customFormat="1" x14ac:dyDescent="0.15">
      <c r="A21" s="100"/>
      <c r="AK21" s="1037" t="s">
        <v>186</v>
      </c>
      <c r="AL21" s="1038"/>
      <c r="AM21" s="1038"/>
      <c r="AN21" s="1039"/>
      <c r="AO21" s="137">
        <v>6.88</v>
      </c>
      <c r="AP21" s="147">
        <v>8.3000000000000007</v>
      </c>
      <c r="AQ21" s="160">
        <v>-1.42</v>
      </c>
      <c r="AS21" s="179"/>
      <c r="AT21" s="100"/>
    </row>
    <row r="22" spans="1:46" s="98" customFormat="1" x14ac:dyDescent="0.15">
      <c r="A22" s="100"/>
      <c r="AK22" s="1037" t="s">
        <v>516</v>
      </c>
      <c r="AL22" s="1038"/>
      <c r="AM22" s="1038"/>
      <c r="AN22" s="1039"/>
      <c r="AO22" s="138">
        <v>97.6</v>
      </c>
      <c r="AP22" s="148">
        <v>97.7</v>
      </c>
      <c r="AQ22" s="161">
        <v>-0.1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517</v>
      </c>
      <c r="AP26" s="149"/>
      <c r="AQ26" s="149"/>
      <c r="AR26" s="149"/>
      <c r="AS26" s="102"/>
      <c r="AT26" s="102"/>
    </row>
    <row r="27" spans="1:46" x14ac:dyDescent="0.15">
      <c r="A27" s="103"/>
      <c r="AO27" s="108"/>
      <c r="AP27" s="108"/>
      <c r="AQ27" s="108"/>
      <c r="AR27" s="108"/>
      <c r="AS27" s="108"/>
      <c r="AT27" s="108"/>
    </row>
    <row r="28" spans="1:46" ht="17.25" x14ac:dyDescent="0.15">
      <c r="A28" s="99" t="s">
        <v>274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87</v>
      </c>
      <c r="AP30" s="144"/>
      <c r="AQ30" s="155" t="s">
        <v>508</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509</v>
      </c>
      <c r="AQ31" s="156" t="s">
        <v>512</v>
      </c>
      <c r="AR31" s="170" t="s">
        <v>155</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518</v>
      </c>
      <c r="AL32" s="1041"/>
      <c r="AM32" s="1041"/>
      <c r="AN32" s="1042"/>
      <c r="AO32" s="135">
        <v>1950642</v>
      </c>
      <c r="AP32" s="135">
        <v>44165</v>
      </c>
      <c r="AQ32" s="162">
        <v>50496</v>
      </c>
      <c r="AR32" s="172">
        <v>-12.5</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519</v>
      </c>
      <c r="AL33" s="1041"/>
      <c r="AM33" s="1041"/>
      <c r="AN33" s="1042"/>
      <c r="AO33" s="135" t="s">
        <v>205</v>
      </c>
      <c r="AP33" s="135" t="s">
        <v>205</v>
      </c>
      <c r="AQ33" s="162" t="s">
        <v>205</v>
      </c>
      <c r="AR33" s="172" t="s">
        <v>205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60</v>
      </c>
      <c r="AL34" s="1041"/>
      <c r="AM34" s="1041"/>
      <c r="AN34" s="1042"/>
      <c r="AO34" s="135" t="s">
        <v>205</v>
      </c>
      <c r="AP34" s="135" t="s">
        <v>205</v>
      </c>
      <c r="AQ34" s="162">
        <v>40</v>
      </c>
      <c r="AR34" s="172" t="s">
        <v>205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520</v>
      </c>
      <c r="AL35" s="1041"/>
      <c r="AM35" s="1041"/>
      <c r="AN35" s="1042"/>
      <c r="AO35" s="135">
        <v>409362</v>
      </c>
      <c r="AP35" s="135">
        <v>9269</v>
      </c>
      <c r="AQ35" s="162">
        <v>19688</v>
      </c>
      <c r="AR35" s="172">
        <v>-52.9</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37</v>
      </c>
      <c r="AL36" s="1041"/>
      <c r="AM36" s="1041"/>
      <c r="AN36" s="1042"/>
      <c r="AO36" s="135">
        <v>54405</v>
      </c>
      <c r="AP36" s="135">
        <v>1232</v>
      </c>
      <c r="AQ36" s="162">
        <v>2838</v>
      </c>
      <c r="AR36" s="172">
        <v>-56.6</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357</v>
      </c>
      <c r="AL37" s="1041"/>
      <c r="AM37" s="1041"/>
      <c r="AN37" s="1042"/>
      <c r="AO37" s="135">
        <v>14</v>
      </c>
      <c r="AP37" s="135">
        <v>0</v>
      </c>
      <c r="AQ37" s="162">
        <v>486</v>
      </c>
      <c r="AR37" s="172">
        <v>-100</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228</v>
      </c>
      <c r="AL38" s="1044"/>
      <c r="AM38" s="1044"/>
      <c r="AN38" s="1045"/>
      <c r="AO38" s="139" t="s">
        <v>205</v>
      </c>
      <c r="AP38" s="139" t="s">
        <v>205</v>
      </c>
      <c r="AQ38" s="163">
        <v>3</v>
      </c>
      <c r="AR38" s="161" t="s">
        <v>205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85</v>
      </c>
      <c r="AL39" s="1044"/>
      <c r="AM39" s="1044"/>
      <c r="AN39" s="1045"/>
      <c r="AO39" s="135">
        <v>-132453</v>
      </c>
      <c r="AP39" s="135">
        <v>-2999</v>
      </c>
      <c r="AQ39" s="162">
        <v>-4320</v>
      </c>
      <c r="AR39" s="172">
        <v>-30.6</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521</v>
      </c>
      <c r="AL40" s="1041"/>
      <c r="AM40" s="1041"/>
      <c r="AN40" s="1042"/>
      <c r="AO40" s="135">
        <v>-1574520</v>
      </c>
      <c r="AP40" s="135">
        <v>-35649</v>
      </c>
      <c r="AQ40" s="162">
        <v>-47973</v>
      </c>
      <c r="AR40" s="172">
        <v>-25.7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398</v>
      </c>
      <c r="AL41" s="1047"/>
      <c r="AM41" s="1047"/>
      <c r="AN41" s="1048"/>
      <c r="AO41" s="135">
        <v>707450</v>
      </c>
      <c r="AP41" s="135">
        <v>16018</v>
      </c>
      <c r="AQ41" s="162">
        <v>21258</v>
      </c>
      <c r="AR41" s="172">
        <v>-24.6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140</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87</v>
      </c>
      <c r="AN49" s="1049" t="s">
        <v>133</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497</v>
      </c>
      <c r="AO50" s="141" t="s">
        <v>498</v>
      </c>
      <c r="AP50" s="152" t="s">
        <v>523</v>
      </c>
      <c r="AQ50" s="165" t="s">
        <v>392</v>
      </c>
      <c r="AR50" s="175" t="s">
        <v>524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244</v>
      </c>
      <c r="AL51" s="120"/>
      <c r="AM51" s="125">
        <v>3202391</v>
      </c>
      <c r="AN51" s="132">
        <v>72077</v>
      </c>
      <c r="AO51" s="142">
        <v>1.5</v>
      </c>
      <c r="AP51" s="153">
        <v>85459</v>
      </c>
      <c r="AQ51" s="166">
        <v>-19.8</v>
      </c>
      <c r="AR51" s="176">
        <v>21.3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285</v>
      </c>
      <c r="AM52" s="126">
        <v>2015658</v>
      </c>
      <c r="AN52" s="133">
        <v>45367</v>
      </c>
      <c r="AO52" s="143">
        <v>51.7</v>
      </c>
      <c r="AP52" s="154">
        <v>44378</v>
      </c>
      <c r="AQ52" s="167">
        <v>-2.6</v>
      </c>
      <c r="AR52" s="177">
        <v>54.3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135</v>
      </c>
      <c r="AL53" s="120"/>
      <c r="AM53" s="125">
        <v>3643254</v>
      </c>
      <c r="AN53" s="132">
        <v>82131</v>
      </c>
      <c r="AO53" s="142">
        <v>13.9</v>
      </c>
      <c r="AP53" s="153">
        <v>65876</v>
      </c>
      <c r="AQ53" s="166">
        <v>-22.9</v>
      </c>
      <c r="AR53" s="176">
        <v>36.799999999999997</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285</v>
      </c>
      <c r="AM54" s="126">
        <v>2697803</v>
      </c>
      <c r="AN54" s="133">
        <v>60817</v>
      </c>
      <c r="AO54" s="143">
        <v>34.1</v>
      </c>
      <c r="AP54" s="154">
        <v>36484</v>
      </c>
      <c r="AQ54" s="167">
        <v>-17.8</v>
      </c>
      <c r="AR54" s="177">
        <v>51.9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242</v>
      </c>
      <c r="AL55" s="120"/>
      <c r="AM55" s="125">
        <v>2137860</v>
      </c>
      <c r="AN55" s="132">
        <v>48174</v>
      </c>
      <c r="AO55" s="142">
        <v>-41.3</v>
      </c>
      <c r="AP55" s="153">
        <v>68468</v>
      </c>
      <c r="AQ55" s="166">
        <v>3.9</v>
      </c>
      <c r="AR55" s="176">
        <v>-45.2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285</v>
      </c>
      <c r="AM56" s="126">
        <v>1035625</v>
      </c>
      <c r="AN56" s="133">
        <v>23336</v>
      </c>
      <c r="AO56" s="143">
        <v>-61.6</v>
      </c>
      <c r="AP56" s="154">
        <v>34140</v>
      </c>
      <c r="AQ56" s="167">
        <v>-6.4</v>
      </c>
      <c r="AR56" s="177">
        <v>-55.2</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510</v>
      </c>
      <c r="AL57" s="120"/>
      <c r="AM57" s="125">
        <v>1339584</v>
      </c>
      <c r="AN57" s="132">
        <v>30285</v>
      </c>
      <c r="AO57" s="142">
        <v>-37.1</v>
      </c>
      <c r="AP57" s="153">
        <v>69729</v>
      </c>
      <c r="AQ57" s="166">
        <v>1.8</v>
      </c>
      <c r="AR57" s="176">
        <v>-38.9</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285</v>
      </c>
      <c r="AM58" s="126">
        <v>968405</v>
      </c>
      <c r="AN58" s="133">
        <v>21893</v>
      </c>
      <c r="AO58" s="143">
        <v>-6.2</v>
      </c>
      <c r="AP58" s="154">
        <v>38908</v>
      </c>
      <c r="AQ58" s="167">
        <v>14</v>
      </c>
      <c r="AR58" s="177">
        <v>-20.2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525</v>
      </c>
      <c r="AL59" s="120"/>
      <c r="AM59" s="125">
        <v>1379207</v>
      </c>
      <c r="AN59" s="132">
        <v>31227</v>
      </c>
      <c r="AO59" s="142">
        <v>3.1</v>
      </c>
      <c r="AP59" s="153">
        <v>74581</v>
      </c>
      <c r="AQ59" s="166">
        <v>7</v>
      </c>
      <c r="AR59" s="176">
        <v>-3.9</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285</v>
      </c>
      <c r="AM60" s="126">
        <v>1061228</v>
      </c>
      <c r="AN60" s="133">
        <v>24028</v>
      </c>
      <c r="AO60" s="143">
        <v>9.8000000000000007</v>
      </c>
      <c r="AP60" s="154">
        <v>41563</v>
      </c>
      <c r="AQ60" s="167">
        <v>6.8</v>
      </c>
      <c r="AR60" s="177">
        <v>3</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526</v>
      </c>
      <c r="AL61" s="123"/>
      <c r="AM61" s="125">
        <v>2340459</v>
      </c>
      <c r="AN61" s="132">
        <v>52779</v>
      </c>
      <c r="AO61" s="142">
        <v>-12</v>
      </c>
      <c r="AP61" s="153">
        <v>72823</v>
      </c>
      <c r="AQ61" s="168">
        <v>-6</v>
      </c>
      <c r="AR61" s="176">
        <v>-6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285</v>
      </c>
      <c r="AM62" s="126">
        <v>1555744</v>
      </c>
      <c r="AN62" s="133">
        <v>35088</v>
      </c>
      <c r="AO62" s="143">
        <v>5.6</v>
      </c>
      <c r="AP62" s="154">
        <v>39095</v>
      </c>
      <c r="AQ62" s="167">
        <v>-1.2</v>
      </c>
      <c r="AR62" s="177">
        <v>6.8</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0k2vI4RCV/E4WhJLoDTgEaVFqWv71e2NBCXDw5cOPcBo8oU0W1MbQSt82UF/0TfW9Ig5+NjuDU3sBuVOivpmvA==" saltValue="ZAB2opEq/2a14cTIN9rAW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100</v>
      </c>
    </row>
    <row r="120" spans="125:125" ht="13.5" hidden="1" customHeight="1" x14ac:dyDescent="0.15"/>
    <row r="121" spans="125:125" ht="13.5" hidden="1" customHeight="1" x14ac:dyDescent="0.15">
      <c r="DU121" s="95"/>
    </row>
  </sheetData>
  <sheetProtection algorithmName="SHA-512" hashValue="0PukST8aF9yXX4K4LPfWxGNtfwgRGeYPXCsoej0Z+q3hXb6YQfXGrv9TUM01r3ZtEVZq+kRF66nsclI8DnBiCg==" saltValue="o2nOTKY3om2ulindlfkP4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100</v>
      </c>
    </row>
  </sheetData>
  <sheetProtection algorithmName="SHA-512" hashValue="yOwx4XdbR/fNntl90MHam/UY2gqlqXp2VEQi4cPjuvdsmH1+krtXRCfdj9Y2jXr4rTl/ueM2KsztZXPvtTTedg==" saltValue="tqZuhNE8pOXqfza+BEOt8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election activeCell="G48" sqref="G48"/>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4</v>
      </c>
      <c r="C46" s="188"/>
      <c r="D46" s="188"/>
      <c r="E46" s="189" t="s">
        <v>15</v>
      </c>
      <c r="F46" s="190" t="s">
        <v>528</v>
      </c>
      <c r="G46" s="194" t="s">
        <v>529</v>
      </c>
      <c r="H46" s="194" t="s">
        <v>450</v>
      </c>
      <c r="I46" s="194" t="s">
        <v>530</v>
      </c>
      <c r="J46" s="199" t="s">
        <v>531</v>
      </c>
    </row>
    <row r="47" spans="2:10" ht="57.75" customHeight="1" x14ac:dyDescent="0.15">
      <c r="B47" s="185"/>
      <c r="C47" s="1056" t="s">
        <v>3</v>
      </c>
      <c r="D47" s="1056"/>
      <c r="E47" s="1057"/>
      <c r="F47" s="191">
        <v>23.84</v>
      </c>
      <c r="G47" s="195">
        <v>22.94</v>
      </c>
      <c r="H47" s="195">
        <v>22.74</v>
      </c>
      <c r="I47" s="195">
        <v>22.72</v>
      </c>
      <c r="J47" s="200">
        <v>20.49</v>
      </c>
    </row>
    <row r="48" spans="2:10" ht="57.75" customHeight="1" x14ac:dyDescent="0.15">
      <c r="B48" s="186"/>
      <c r="C48" s="1058" t="s">
        <v>11</v>
      </c>
      <c r="D48" s="1058"/>
      <c r="E48" s="1059"/>
      <c r="F48" s="192">
        <v>13.97</v>
      </c>
      <c r="G48" s="196">
        <v>14.89</v>
      </c>
      <c r="H48" s="196">
        <v>15</v>
      </c>
      <c r="I48" s="196">
        <v>12.17</v>
      </c>
      <c r="J48" s="201">
        <v>10.55</v>
      </c>
    </row>
    <row r="49" spans="2:10" ht="57.75" customHeight="1" x14ac:dyDescent="0.15">
      <c r="B49" s="187"/>
      <c r="C49" s="1060" t="s">
        <v>14</v>
      </c>
      <c r="D49" s="1060"/>
      <c r="E49" s="1061"/>
      <c r="F49" s="193">
        <v>4.05</v>
      </c>
      <c r="G49" s="197">
        <v>1.8199999999999998</v>
      </c>
      <c r="H49" s="197">
        <v>0.33</v>
      </c>
      <c r="I49" s="197" t="s">
        <v>532</v>
      </c>
      <c r="J49" s="202" t="s">
        <v>533</v>
      </c>
    </row>
    <row r="50" spans="2:10" ht="13.5" customHeight="1" x14ac:dyDescent="0.15"/>
  </sheetData>
  <sheetProtection algorithmName="SHA-512" hashValue="WA/O07mG6SANvMVUC8m97Z/UZMUIcxxXDbCXJrEgxucoepLDXQVFMHLPo0+T9nXJ+oLodNPq6nJcl0Lr8hQRPg==" saltValue="2FbaGvxGj0Loz6C+H1jcs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2021-03-04T05:35:42Z</cp:lastPrinted>
  <dcterms:created xsi:type="dcterms:W3CDTF">2021-02-05T01:32:28Z</dcterms:created>
  <dcterms:modified xsi:type="dcterms:W3CDTF">2021-10-22T04:12:22Z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3.1.8.0</vt:lpwstr>
    </vt:vector>
  </property>
  <property fmtid="{DCFEDD21-7773-49B2-8022-6FC58DB5260B}" pid="3" name="LastSavedVersion">
    <vt:lpwstr>3.1.8.0</vt:lpwstr>
  </property>
  <property fmtid="{DCFEDD21-7773-49B2-8022-6FC58DB5260B}" pid="4" name="LastSavedDate">
    <vt:filetime>2021-10-13T01:25:51Z</vt:filetime>
  </property>
</Properties>
</file>