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W38" i="10"/>
  <c r="BW39" i="10" s="1"/>
  <c r="BW40" i="10" s="1"/>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<sst xmlns="http://schemas.openxmlformats.org/spreadsheetml/2006/main" count="1093" uniqueCount="648">
  <si>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</si>
  <si>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</si>
  <si>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</si>
  <si>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</si>
  <si>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</si>
  <si>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</si>
  <si>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</si>
  <si>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</si>
  <si>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</si>
  <si>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</si>
  <si>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</si>
  <si>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</si>
  <si>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</si>
  <si>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</si>
  <si>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</si>
  <si>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</si>
  <si>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</si>
  <si>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</si>
  <si>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</si>
  <si>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</si>
  <si>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</si>
  <si>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</si>
  <si>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</si>
  <si>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</si>
  <si>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</si>
  <si>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</si>
  <si>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</si>
  <si>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</si>
  <si>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</si>
  <si>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</si>
  <si>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</si>
  <si>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</si>
  <si>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</si>
  <si>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</si>
  <si>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</si>
  <si>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</si>
  <si>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</si>
  <si>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</si>
  <si>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</si>
  <si>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</si>
  <si>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</si>
  <si>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</si>
  <si>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</si>
  <si>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</si>
  <si>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</si>
  <si>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</si>
  <si>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</si>
  <si>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</si>
  <si>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</si>
  <si>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</si>
  <si>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</si>
  <si>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</si>
  <si>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</si>
  <si>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</si>
  <si>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</si>
  <si>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</si>
  <si>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</si>
  <si>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</si>
  <si>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</si>
  <si>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</si>
  <si>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</si>
  <si>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</si>
  <si>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</si>
  <si>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</si>
  <si>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</si>
  <si>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</si>
  <si>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</si>
  <si>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</si>
  <si>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</si>
  <si>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</si>
  <si>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</si>
  <si>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</si>
  <si>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</si>
  <si>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</si>
  <si>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</si>
  <si>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</si>
  <si>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</si>
  <si>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</si>
  <si>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</si>
  <si>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</si>
  <si>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</si>
  <si>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</si>
  <si>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</si>
  <si>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</si>
  <si>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</si>
  <si>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</si>
  <si>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</si>
  <si>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</si>
  <si>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</si>
  <si>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</si>
  <si>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</si>
  <si>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</si>
  <si>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</si>
  <si>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</si>
  <si>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</si>
  <si>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</si>
  <si>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</si>
  <si>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宇都宮市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</si>
  <si>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</si>
  <si>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</si>
  <si>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</si>
  <si>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</si>
  <si>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</si>
  <si>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</si>
  <si>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</si>
  <si>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</si>
  <si>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</si>
  <si>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</si>
  <si>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</si>
  <si>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</si>
  <si>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</si>
  <si>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</si>
  <si>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</si>
  <si>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</si>
  <si>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</si>
  <si>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</si>
  <si>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</si>
  <si>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</si>
  <si>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</si>
  <si>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</si>
  <si>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</si>
  <si>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</si>
  <si>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</si>
  <si>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</si>
  <si>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</si>
  <si>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</si>
  <si>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</si>
  <si>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</si>
  <si>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</si>
  <si>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</si>
  <si>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</si>
  <si>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</si>
  <si>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</si>
  <si>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</si>
  <si>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</si>
  <si>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</si>
  <si>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</si>
  <si>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</si>
  <si>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</si>
  <si>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</si>
  <si>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</si>
  <si>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</si>
  <si>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</si>
  <si>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</si>
  <si>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</si>
  <si>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</si>
  <si>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</si>
  <si>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</si>
  <si>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</si>
  <si>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</si>
  <si>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</si>
  <si>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</si>
  <si>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</si>
  <si>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</si>
  <si>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</si>
  <si>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</si>
  <si>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</si>
  <si>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</si>
  <si>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</si>
  <si>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</si>
  <si>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</si>
  <si>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</si>
  <si>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</si>
  <si>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</si>
  <si>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</si>
  <si>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</si>
  <si>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</si>
  <si>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</si>
  <si>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</si>
  <si>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</si>
  <si>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</si>
  <si>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</si>
  <si>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</si>
  <si>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</si>
  <si>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</si>
  <si>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</si>
  <si>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</si>
  <si>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</si>
  <si>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</si>
  <si>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</si>
  <si>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</si>
  <si>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</si>
  <si>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</si>
  <si>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</si>
  <si>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</si>
  <si>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</si>
  <si>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</si>
  <si>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</si>
  <si>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</si>
  <si>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</si>
  <si>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</si>
  <si>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</si>
  <si>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</si>
  <si>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</si>
  <si>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</si>
  <si>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</si>
  <si>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</si>
  <si>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</si>
  <si>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</si>
  <si>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</si>
  <si>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</si>
  <si>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</si>
  <si>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</si>
  <si>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</si>
  <si>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</si>
  <si>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</si>
  <si>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</si>
  <si>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</si>
  <si>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</si>
  <si>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</si>
  <si>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</si>
  <si>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</si>
  <si>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</si>
  <si>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</si>
  <si>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</si>
  <si>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栃木県宇都宮市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</si>
  <si>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</si>
  <si>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</si>
  <si>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</si>
  <si>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</si>
  <si>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</si>
  <si>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</si>
  <si>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</si>
  <si>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</si>
  <si>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</si>
  <si>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</si>
  <si>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</si>
  <si>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</si>
  <si>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</si>
  <si>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</si>
  <si>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</si>
  <si>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</si>
  <si>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</si>
  <si>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</si>
  <si>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</si>
  <si>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</si>
  <si>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</si>
  <si>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</si>
  <si>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</si>
  <si>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</si>
  <si>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</si>
  <si>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</si>
  <si>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</si>
  <si>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</si>
  <si>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</si>
  <si>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</si>
  <si>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</si>
  <si>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</si>
  <si>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</si>
  <si>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</si>
  <si>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</si>
  <si>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</si>
  <si>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</si>
  <si>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</si>
  <si>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</si>
  <si>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</si>
  <si>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</si>
  <si>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</si>
  <si>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</si>
  <si>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</si>
  <si>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</si>
  <si>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</si>
  <si>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</si>
  <si>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</si>
  <si>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</si>
  <si>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</si>
  <si>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</si>
  <si>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</si>
  <si>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</si>
  <si>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</si>
  <si>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</si>
  <si>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</si>
  <si>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</si>
  <si>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</si>
  <si>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</si>
  <si>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</si>
  <si>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</si>
  <si>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</si>
  <si>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</si>
  <si>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</si>
  <si>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</si>
  <si>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</si>
  <si>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</si>
  <si>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</si>
  <si>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</si>
  <si>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</si>
  <si>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</si>
  <si>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</si>
  <si>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</si>
  <si>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</si>
  <si>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</si>
  <si>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</si>
  <si>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</si>
  <si>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</si>
  <si>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</si>
  <si>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</si>
  <si>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</si>
  <si>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</si>
  <si>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</si>
  <si>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</si>
  <si>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</si>
  <si>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</si>
  <si>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</si>
  <si>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</si>
  <si>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</si>
  <si>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</si>
  <si>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</si>
  <si>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</si>
  <si>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</si>
  <si>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</si>
  <si>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</si>
  <si>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</si>
  <si>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</si>
  <si>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</si>
  <si>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</si>
  <si>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</si>
  <si>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</si>
  <si>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</si>
  <si>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</si>
  <si>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</si>
  <si>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</si>
  <si>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</si>
  <si>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</si>
  <si>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</si>
  <si>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</si>
  <si>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</si>
  <si>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</si>
  <si>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</si>
  <si>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</si>
  <si>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</si>
  <si>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</si>
  <si>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</si>
  <si>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</si>
  <si>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</si>
  <si>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</si>
  <si>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</si>
  <si>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</si>
  <si>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</si>
  <si>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</si>
  <si>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</si>
  <si>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</si>
  <si>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</si>
  <si>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</si>
  <si>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</si>
  <si>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</si>
  <si>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</si>
  <si>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</si>
  <si>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</si>
  <si>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</si>
  <si>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</si>
  <si>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</si>
  <si>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</si>
  <si>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</si>
  <si>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</si>
  <si>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</si>
  <si>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</si>
  <si>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</si>
  <si>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</si>
  <si>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</si>
  <si>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</si>
  <si>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</si>
  <si>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</si>
  <si>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</si>
  <si>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</si>
  <si>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</si>
  <si>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</si>
  <si>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</si>
  <si>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</si>
  <si>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</si>
  <si>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</si>
  <si>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栃木県宇都宮市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</si>
  <si>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</si>
  <si>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</si>
  <si>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</si>
  <si>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</si>
  <si>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</si>
  <si>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</si>
  <si>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</si>
  <si>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</si>
  <si>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</si>
  <si>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</si>
  <si>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</si>
  <si>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</si>
  <si>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</si>
  <si>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</si>
  <si>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</si>
  <si>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</si>
  <si>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</si>
  <si>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</si>
  <si>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</si>
  <si>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</si>
  <si>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</si>
  <si>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生活排水処理事業</t>
    <phoneticPr fontId="5"/>
  </si>
  <si>
    <t>都市開発資金事業</t>
    <phoneticPr fontId="5"/>
  </si>
  <si>
    <t>鶴田第２土地区画整理事業</t>
    <phoneticPr fontId="5"/>
  </si>
  <si>
    <t>宇大東南部第１土地区画整理事業</t>
    <phoneticPr fontId="5"/>
  </si>
  <si>
    <t>-</t>
    <phoneticPr fontId="5"/>
  </si>
  <si>
    <t>宇大東南部第２土地区画整理事業</t>
    <phoneticPr fontId="5"/>
  </si>
  <si>
    <t>岡本駅西土地区画整理事業</t>
    <phoneticPr fontId="5"/>
  </si>
  <si>
    <t>育英事業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</si>
  <si>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</si>
  <si>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</si>
  <si>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</si>
  <si>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</si>
  <si>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</si>
  <si>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</si>
  <si>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</si>
  <si>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</si>
  <si>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</si>
  <si>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</si>
  <si>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</si>
  <si>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</si>
  <si>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</si>
  <si>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</si>
  <si>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</si>
  <si>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</si>
  <si>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競輪</t>
    <phoneticPr fontId="5"/>
  </si>
  <si>
    <t>駐車場</t>
    <phoneticPr fontId="5"/>
  </si>
  <si>
    <t>水道事業</t>
    <phoneticPr fontId="5"/>
  </si>
  <si>
    <t>法適用企業</t>
    <phoneticPr fontId="5"/>
  </si>
  <si>
    <t>下水道事業</t>
    <phoneticPr fontId="5"/>
  </si>
  <si>
    <t>法適用企業</t>
    <phoneticPr fontId="5"/>
  </si>
  <si>
    <t>中央卸売市場事業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</si>
  <si>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</si>
  <si>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</si>
  <si>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</si>
  <si>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</si>
  <si>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</si>
  <si>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</si>
  <si>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</si>
  <si>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</si>
  <si>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</si>
  <si>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</si>
  <si>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</si>
  <si>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</si>
  <si>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</si>
  <si>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</si>
  <si>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</si>
  <si>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</si>
  <si>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</si>
  <si>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</si>
  <si>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</si>
  <si>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</si>
  <si>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</si>
  <si>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</si>
  <si>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</si>
  <si>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</si>
  <si>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</si>
  <si>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</si>
  <si>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</si>
  <si>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</si>
  <si>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</si>
  <si>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</si>
  <si>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</si>
  <si>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</si>
  <si>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</si>
  <si>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</si>
  <si>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</si>
  <si>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</si>
  <si>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</si>
  <si>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</si>
  <si>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</si>
  <si>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</si>
  <si>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</si>
  <si>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</si>
  <si>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</si>
  <si>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</si>
  <si>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</si>
  <si>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</si>
  <si>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</si>
  <si>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</si>
  <si>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</si>
  <si>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</si>
  <si>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</si>
  <si>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</si>
  <si>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</si>
  <si>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</si>
  <si>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</si>
  <si>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</si>
  <si>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</si>
  <si>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</si>
  <si>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</si>
  <si>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</si>
  <si>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</si>
  <si>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</si>
  <si>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</si>
  <si>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</si>
  <si>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中央卸売市場事業会計</t>
    <phoneticPr fontId="5"/>
  </si>
  <si>
    <t>(Ｆ)</t>
    <phoneticPr fontId="5"/>
  </si>
  <si>
    <t>介護保険</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</si>
  <si>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</si>
  <si>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</si>
  <si>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</si>
  <si>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</si>
  <si>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</si>
  <si>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</si>
  <si>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</si>
  <si>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</si>
  <si>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</si>
  <si>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</si>
  <si>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</si>
  <si>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</si>
  <si>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</si>
  <si>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</si>
  <si>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</si>
  <si>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</si>
  <si>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</si>
  <si>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</si>
  <si>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</si>
  <si>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</si>
  <si>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</si>
  <si>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</si>
  <si>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</si>
  <si>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</si>
  <si>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</si>
  <si>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</si>
  <si>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</si>
  <si>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</si>
  <si>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</si>
  <si>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</si>
  <si>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</si>
  <si>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</si>
  <si>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</si>
  <si>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</si>
  <si>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</si>
  <si>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</si>
  <si>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</si>
  <si>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</si>
  <si>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</si>
  <si>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</si>
  <si>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</si>
  <si>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</si>
  <si>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</si>
  <si>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</si>
  <si>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</si>
  <si>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</si>
  <si>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</si>
  <si>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</si>
  <si>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</si>
  <si>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</si>
  <si>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</si>
  <si>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</si>
  <si>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</si>
  <si>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</si>
  <si>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</si>
  <si>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</si>
  <si>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</si>
  <si>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</si>
  <si>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</si>
  <si>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</si>
  <si>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</si>
  <si>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</si>
  <si>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</si>
  <si>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</si>
  <si>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</si>
  <si>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</si>
  <si>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</si>
  <si>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</si>
  <si>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</si>
  <si>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</si>
  <si>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</si>
  <si>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</si>
  <si>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</si>
  <si>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</si>
  <si>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</si>
  <si>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</si>
  <si>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</si>
  <si>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</si>
  <si>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</si>
  <si>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</si>
  <si>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</si>
  <si>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</si>
  <si>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</si>
  <si>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</si>
  <si>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</si>
  <si>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</si>
  <si>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</si>
  <si>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2.08</t>
  </si>
  <si>
    <t>▲ 3.42</t>
  </si>
  <si>
    <t>▲ 3.57</t>
  </si>
  <si>
    <t>▲ 1.39</t>
  </si>
  <si>
    <t>水道事業</t>
  </si>
  <si>
    <t>下水道事業</t>
  </si>
  <si>
    <t>一般会計</t>
  </si>
  <si>
    <t>中央卸売市場事業</t>
  </si>
  <si>
    <t>競輪</t>
  </si>
  <si>
    <t>介護保険</t>
  </si>
  <si>
    <t>育英事業</t>
  </si>
  <si>
    <t>国民健康保険</t>
  </si>
  <si>
    <t>その他会計（赤字）</t>
  </si>
  <si>
    <t>その他会計（黒字）</t>
  </si>
  <si>
    <t>（百万円）</t>
    <phoneticPr fontId="5"/>
  </si>
  <si>
    <t>H27末</t>
    <phoneticPr fontId="5"/>
  </si>
  <si>
    <t>H28末</t>
    <phoneticPr fontId="5"/>
  </si>
  <si>
    <t>H29末</t>
    <phoneticPr fontId="5"/>
  </si>
  <si>
    <t>H30末</t>
    <phoneticPr fontId="5"/>
  </si>
  <si>
    <t>R01末</t>
    <phoneticPr fontId="5"/>
  </si>
  <si>
    <t>社会福祉基金</t>
    <rPh sb="0" eb="4">
      <t>シャカイフクシ</t>
    </rPh>
    <rPh sb="4" eb="6">
      <t>キキン</t>
    </rPh>
    <phoneticPr fontId="5"/>
  </si>
  <si>
    <t>-</t>
    <phoneticPr fontId="2"/>
  </si>
  <si>
    <t>-</t>
    <phoneticPr fontId="2"/>
  </si>
  <si>
    <t>-</t>
    <phoneticPr fontId="2"/>
  </si>
  <si>
    <t>-</t>
    <phoneticPr fontId="2"/>
  </si>
  <si>
    <t>宇都宮市医療保健事業団</t>
  </si>
  <si>
    <t>宇都宮市農業公社</t>
  </si>
  <si>
    <t>グリーントラストうつのみや</t>
  </si>
  <si>
    <t>宇都宮市スポーツ振興財団</t>
  </si>
  <si>
    <t>宇都宮市土地開発公社</t>
  </si>
  <si>
    <t>うつのみや文化創造財団</t>
    <phoneticPr fontId="2"/>
  </si>
  <si>
    <t>宇都宮ライトレール</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</si>
  <si>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</si>
  <si>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</si>
  <si>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</si>
  <si>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</si>
  <si>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</si>
  <si>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</si>
  <si>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</si>
  <si>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</si>
  <si>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</si>
  <si>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栃木県市町村総合事務組合（一般会計）</t>
    <rPh sb="13" eb="15">
      <t>イッパン</t>
    </rPh>
    <rPh sb="15" eb="17">
      <t>カイケイ</t>
    </rPh>
    <phoneticPr fontId="2"/>
  </si>
  <si>
    <t>栃木県後期高齢者医療広域連合（一般会計）</t>
  </si>
  <si>
    <t>栃木県後期高齢者医療広域連合（後期高齢者医療特別会計）</t>
    <phoneticPr fontId="2"/>
  </si>
  <si>
    <t>栃木県市町村総合事務組合（特別会計）</t>
    <rPh sb="13" eb="15">
      <t>トクベツ</t>
    </rPh>
    <rPh sb="15" eb="17">
      <t>カイケイ</t>
    </rPh>
    <phoneticPr fontId="2"/>
  </si>
  <si>
    <t>-</t>
    <phoneticPr fontId="2"/>
  </si>
  <si>
    <t>-</t>
    <phoneticPr fontId="2"/>
  </si>
  <si>
    <t>-</t>
    <phoneticPr fontId="2"/>
  </si>
  <si>
    <t>-</t>
    <phoneticPr fontId="2"/>
  </si>
  <si>
    <t>○</t>
    <phoneticPr fontId="2"/>
  </si>
  <si>
    <t>公共施設等整備基金</t>
  </si>
  <si>
    <t>退職手当基金</t>
  </si>
  <si>
    <t>ＬＲＴ整備基金</t>
    <rPh sb="3" eb="5">
      <t>セイビ</t>
    </rPh>
    <rPh sb="5" eb="7">
      <t>キキン</t>
    </rPh>
    <phoneticPr fontId="2"/>
  </si>
  <si>
    <t>都市緑化基金</t>
    <rPh sb="0" eb="2">
      <t>トシ</t>
    </rPh>
    <rPh sb="2" eb="4">
      <t>リョクカ</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</si>
  <si>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</si>
  <si>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</si>
  <si>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</si>
  <si>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9.9％で早期健全化基準を下回っており，健全な状況にある。前年度から上昇した要因は，公営企業債の現在高が減少した一方で，令和２年度に減収補塡債を発行したことなどに伴い，市債現在高が増加するとともに，減債基金の活用などにより充当可能な基金の残高が減少したことによるものである。有形固定資産減価償却率は，類似団体及び早期健全化基準を下回り，健全な状況にあるが，前年度より0.3ポイント上昇し，資産の老朽化が進んでいる。今後，公共施設等の更新時期に併せた再配置・統合・複合化など，コストの縮減・平準化を図りながら，効果的に市債・基金を活用し，公共施設マネジメントに取り組んでいく。</t>
    <rPh sb="13" eb="15">
      <t>ソウキ</t>
    </rPh>
    <rPh sb="15" eb="18">
      <t>ケンゼンカ</t>
    </rPh>
    <rPh sb="18" eb="20">
      <t>キジュン</t>
    </rPh>
    <rPh sb="21" eb="23">
      <t>シタマワ</t>
    </rPh>
    <rPh sb="28" eb="30">
      <t>ケンゼン</t>
    </rPh>
    <rPh sb="31" eb="33">
      <t>ジョウキョウ</t>
    </rPh>
    <rPh sb="37" eb="40">
      <t>ゼンネンド</t>
    </rPh>
    <rPh sb="42" eb="44">
      <t>ジョウショウ</t>
    </rPh>
    <rPh sb="46" eb="48">
      <t>ヨウイン</t>
    </rPh>
    <rPh sb="50" eb="52">
      <t>コウエイ</t>
    </rPh>
    <rPh sb="52" eb="54">
      <t>キギョウ</t>
    </rPh>
    <rPh sb="54" eb="55">
      <t>サイ</t>
    </rPh>
    <rPh sb="56" eb="58">
      <t>ゲンザイ</t>
    </rPh>
    <rPh sb="58" eb="59">
      <t>ダカ</t>
    </rPh>
    <rPh sb="60" eb="62">
      <t>ゲンショウ</t>
    </rPh>
    <rPh sb="64" eb="66">
      <t>イッポウ</t>
    </rPh>
    <rPh sb="68" eb="70">
      <t>レイワ</t>
    </rPh>
    <rPh sb="71" eb="73">
      <t>ネンド</t>
    </rPh>
    <rPh sb="74" eb="76">
      <t>ゲンシュウ</t>
    </rPh>
    <rPh sb="130" eb="132">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</si>
  <si>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</si>
  <si>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</si>
  <si>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</si>
  <si>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</si>
  <si>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</si>
  <si>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</si>
  <si>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</si>
  <si>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</si>
  <si>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及び早期健全化基準を下回り，健全な状況にある。今後も，地方債及び基金の残高目標を踏まえた活用を図るなど，将来の過度な負担とならないよう市債の計画的な活用や，急激な経済情勢の変化などに的確に対応するため，基金の涵養に努めながら，引き続き財政の健全化と長期安定化に取り組んでいく。</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</si>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</sst>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AF81-4BB7-8B0B-F527EA64BE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59705</c:v>
                </c:pt>
                <c:pt idx="1">
                  <c:v>54779</c:v>
                </c:pt>
                <c:pt idx="2">
                  <c:v>69252</c:v>
                </c:pt>
                <c:pt idx="3">
                  <c:v>91638</c:v>
                </c:pt>
                <c:pt idx="4">
                  <c:v>86198</c:v>
                </c:pt>
              </c:numCache>
            </c:numRef>
          </c:val>
          <c:smooth val="0"/>
          <c:extLst>
            <c:ext xmlns:c16="http://schemas.microsoft.com/office/drawing/2014/chart" uri="{C3380CC4-5D6E-409C-BE32-E72D297353CC}">
              <c16:uniqueId val="{00000001-AF81-4BB7-8B0B-F527EA64BE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1.22</c:v>
                </c:pt>
                <c:pt idx="1">
                  <c:v>3.99</c:v>
                </c:pt>
                <c:pt idx="2">
                  <c:v>1.24</c:v>
                </c:pt>
                <c:pt idx="3">
                  <c:v>1.29</c:v>
                </c:pt>
                <c:pt idx="4">
                  <c:v>1.51</c:v>
                </c:pt>
              </c:numCache>
            </c:numRef>
          </c:val>
          <c:extLst>
            <c:ext xmlns:c16="http://schemas.microsoft.com/office/drawing/2014/chart" uri="{C3380CC4-5D6E-409C-BE32-E72D297353CC}">
              <c16:uniqueId val="{00000000-6EFD-466F-96D4-BEFCC8B3F0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14.34</c:v>
                </c:pt>
                <c:pt idx="1">
                  <c:v>14.89</c:v>
                </c:pt>
                <c:pt idx="2">
                  <c:v>17.190000000000001</c:v>
                </c:pt>
                <c:pt idx="3">
                  <c:v>14.27</c:v>
                </c:pt>
                <c:pt idx="4">
                  <c:v>13.06</c:v>
                </c:pt>
              </c:numCache>
            </c:numRef>
          </c:val>
          <c:extLst>
            <c:ext xmlns:c16="http://schemas.microsoft.com/office/drawing/2014/chart" uri="{C3380CC4-5D6E-409C-BE32-E72D297353CC}">
              <c16:uniqueId val="{00000001-6EFD-466F-96D4-BEFCC8B3F0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-2.08</c:v>
                </c:pt>
                <c:pt idx="1">
                  <c:v>2.84</c:v>
                </c:pt>
                <c:pt idx="2">
                  <c:v>-3.42</c:v>
                </c:pt>
                <c:pt idx="3">
                  <c:v>-3.57</c:v>
                </c:pt>
                <c:pt idx="4">
                  <c:v>-1.39</c:v>
                </c:pt>
              </c:numCache>
            </c:numRef>
          </c:val>
          <c:smooth val="0"/>
          <c:extLst>
            <c:ext xmlns:c16="http://schemas.microsoft.com/office/drawing/2014/chart" uri="{C3380CC4-5D6E-409C-BE32-E72D297353CC}">
              <c16:uniqueId val="{00000002-6EFD-466F-96D4-BEFCC8B3F0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0.05</c:v>
                </c:pt>
                <c:pt idx="4">
                  <c:v>#N/A</c:v>
                </c:pt>
                <c:pt idx="5">
                  <c:v>0.05</c:v>
                </c:pt>
                <c:pt idx="6">
                  <c:v>#N/A</c:v>
                </c:pt>
                <c:pt idx="7">
                  <c:v>0.05</c:v>
                </c:pt>
                <c:pt idx="8">
                  <c:v>#N/A</c:v>
                </c:pt>
                <c:pt idx="9">
                  <c:v>7.0000000000000007E-2</c:v>
                </c:pt>
              </c:numCache>
            </c:numRef>
          </c:val>
          <c:extLst>
            <c:ext xmlns:c16="http://schemas.microsoft.com/office/drawing/2014/chart" uri="{C3380CC4-5D6E-409C-BE32-E72D297353CC}">
              <c16:uniqueId val="{00000000-D396-4B6B-B444-87328A3C55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96-4B6B-B444-87328A3C55A8}"/>
            </c:ext>
          </c:extLst>
        </c:ser>
        <c:ser>
          <c:idx val="2"/>
          <c:order val="2"/>
          <c:tx>
            <c:strRef>
              <c:f>データシート!$A$29</c:f>
              <c:strCache>
                <c:ptCount val="1"/>
                <c:pt idx="0">
                  <c:v>国民健康保険</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0.73</c:v>
                </c:pt>
                <c:pt idx="4">
                  <c:v>#N/A</c:v>
                </c:pt>
                <c:pt idx="5">
                  <c:v>0.08</c:v>
                </c:pt>
                <c:pt idx="6">
                  <c:v>#N/A</c:v>
                </c:pt>
                <c:pt idx="7">
                  <c:v>0.05</c:v>
                </c:pt>
                <c:pt idx="8">
                  <c:v>#N/A</c:v>
                </c:pt>
                <c:pt idx="9">
                  <c:v>7.0000000000000007E-2</c:v>
                </c:pt>
              </c:numCache>
            </c:numRef>
          </c:val>
          <c:extLst>
            <c:ext xmlns:c16="http://schemas.microsoft.com/office/drawing/2014/chart" uri="{C3380CC4-5D6E-409C-BE32-E72D297353CC}">
              <c16:uniqueId val="{00000002-D396-4B6B-B444-87328A3C55A8}"/>
            </c:ext>
          </c:extLst>
        </c:ser>
        <c:ser>
          <c:idx val="3"/>
          <c:order val="3"/>
          <c:tx>
            <c:strRef>
              <c:f>データシート!$A$30</c:f>
              <c:strCache>
                <c:ptCount val="1"/>
                <c:pt idx="0">
                  <c:v>育英事業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0.02</c:v>
                </c:pt>
                <c:pt idx="4">
                  <c:v>#N/A</c:v>
                </c:pt>
                <c:pt idx="5">
                  <c:v>0.03</c:v>
                </c:pt>
                <c:pt idx="6">
                  <c:v>#N/A</c:v>
                </c:pt>
                <c:pt idx="7">
                  <c:v>0.05</c:v>
                </c:pt>
                <c:pt idx="8">
                  <c:v>#N/A</c:v>
                </c:pt>
                <c:pt idx="9">
                  <c:v>0.08</c:v>
                </c:pt>
              </c:numCache>
            </c:numRef>
          </c:val>
          <c:extLst>
            <c:ext xmlns:c16="http://schemas.microsoft.com/office/drawing/2014/chart" uri="{C3380CC4-5D6E-409C-BE32-E72D297353CC}">
              <c16:uniqueId val="{00000003-D396-4B6B-B444-87328A3C55A8}"/>
            </c:ext>
          </c:extLst>
        </c:ser>
        <c:ser>
          <c:idx val="4"/>
          <c:order val="4"/>
          <c:tx>
            <c:strRef>
              <c:f>データシート!$A$31</c:f>
              <c:strCache>
                <c:ptCount val="1"/>
                <c:pt idx="0">
                  <c:v>介護保険</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0.44</c:v>
                </c:pt>
                <c:pt idx="2">
                  <c:v>#N/A</c:v>
                </c:pt>
                <c:pt idx="3">
                  <c:v>0.14000000000000001</c:v>
                </c:pt>
                <c:pt idx="4">
                  <c:v>#N/A</c:v>
                </c:pt>
                <c:pt idx="5">
                  <c:v>0.17</c:v>
                </c:pt>
                <c:pt idx="6">
                  <c:v>#N/A</c:v>
                </c:pt>
                <c:pt idx="7">
                  <c:v>0.16</c:v>
                </c:pt>
                <c:pt idx="8">
                  <c:v>#N/A</c:v>
                </c:pt>
                <c:pt idx="9">
                  <c:v>0.28999999999999998</c:v>
                </c:pt>
              </c:numCache>
            </c:numRef>
          </c:val>
          <c:extLst>
            <c:ext xmlns:c16="http://schemas.microsoft.com/office/drawing/2014/chart" uri="{C3380CC4-5D6E-409C-BE32-E72D297353CC}">
              <c16:uniqueId val="{00000004-D396-4B6B-B444-87328A3C55A8}"/>
            </c:ext>
          </c:extLst>
        </c:ser>
        <c:ser>
          <c:idx val="5"/>
          <c:order val="5"/>
          <c:tx>
            <c:strRef>
              <c:f>データシート!$A$32</c:f>
              <c:strCache>
                <c:ptCount val="1"/>
                <c:pt idx="0">
                  <c:v>競輪</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0.11</c:v>
                </c:pt>
                <c:pt idx="4">
                  <c:v>#N/A</c:v>
                </c:pt>
                <c:pt idx="5">
                  <c:v>0.12</c:v>
                </c:pt>
                <c:pt idx="6">
                  <c:v>#N/A</c:v>
                </c:pt>
                <c:pt idx="7">
                  <c:v>0.23</c:v>
                </c:pt>
                <c:pt idx="8">
                  <c:v>#N/A</c:v>
                </c:pt>
                <c:pt idx="9">
                  <c:v>0.31</c:v>
                </c:pt>
              </c:numCache>
            </c:numRef>
          </c:val>
          <c:extLst>
            <c:ext xmlns:c16="http://schemas.microsoft.com/office/drawing/2014/chart" uri="{C3380CC4-5D6E-409C-BE32-E72D297353CC}">
              <c16:uniqueId val="{00000005-D396-4B6B-B444-87328A3C55A8}"/>
            </c:ext>
          </c:extLst>
        </c:ser>
        <c:ser>
          <c:idx val="6"/>
          <c:order val="6"/>
          <c:tx>
            <c:strRef>
              <c:f>データシート!$A$33</c:f>
              <c:strCache>
                <c:ptCount val="1"/>
                <c:pt idx="0">
                  <c:v>中央卸売市場事業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1.38</c:v>
                </c:pt>
                <c:pt idx="2">
                  <c:v>#N/A</c:v>
                </c:pt>
                <c:pt idx="3">
                  <c:v>1.41</c:v>
                </c:pt>
                <c:pt idx="4">
                  <c:v>#N/A</c:v>
                </c:pt>
                <c:pt idx="5">
                  <c:v>1.43</c:v>
                </c:pt>
                <c:pt idx="6">
                  <c:v>#N/A</c:v>
                </c:pt>
                <c:pt idx="7">
                  <c:v>1.37</c:v>
                </c:pt>
                <c:pt idx="8">
                  <c:v>#N/A</c:v>
                </c:pt>
                <c:pt idx="9">
                  <c:v>1.29</c:v>
                </c:pt>
              </c:numCache>
            </c:numRef>
          </c:val>
          <c:extLst>
            <c:ext xmlns:c16="http://schemas.microsoft.com/office/drawing/2014/chart" uri="{C3380CC4-5D6E-409C-BE32-E72D297353CC}">
              <c16:uniqueId val="{00000006-D396-4B6B-B444-87328A3C55A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1.1599999999999999</c:v>
                </c:pt>
                <c:pt idx="2">
                  <c:v>#N/A</c:v>
                </c:pt>
                <c:pt idx="3">
                  <c:v>3.92</c:v>
                </c:pt>
                <c:pt idx="4">
                  <c:v>#N/A</c:v>
                </c:pt>
                <c:pt idx="5">
                  <c:v>1.18</c:v>
                </c:pt>
                <c:pt idx="6">
                  <c:v>#N/A</c:v>
                </c:pt>
                <c:pt idx="7">
                  <c:v>1.19</c:v>
                </c:pt>
                <c:pt idx="8">
                  <c:v>#N/A</c:v>
                </c:pt>
                <c:pt idx="9">
                  <c:v>1.36</c:v>
                </c:pt>
              </c:numCache>
            </c:numRef>
          </c:val>
          <c:extLst>
            <c:ext xmlns:c16="http://schemas.microsoft.com/office/drawing/2014/chart" uri="{C3380CC4-5D6E-409C-BE32-E72D297353CC}">
              <c16:uniqueId val="{00000007-D396-4B6B-B444-87328A3C55A8}"/>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4.07</c:v>
                </c:pt>
                <c:pt idx="2">
                  <c:v>#N/A</c:v>
                </c:pt>
                <c:pt idx="3">
                  <c:v>3.89</c:v>
                </c:pt>
                <c:pt idx="4">
                  <c:v>#N/A</c:v>
                </c:pt>
                <c:pt idx="5">
                  <c:v>3.74</c:v>
                </c:pt>
                <c:pt idx="6">
                  <c:v>#N/A</c:v>
                </c:pt>
                <c:pt idx="7">
                  <c:v>2.97</c:v>
                </c:pt>
                <c:pt idx="8">
                  <c:v>#N/A</c:v>
                </c:pt>
                <c:pt idx="9">
                  <c:v>2.17</c:v>
                </c:pt>
              </c:numCache>
            </c:numRef>
          </c:val>
          <c:extLst>
            <c:ext xmlns:c16="http://schemas.microsoft.com/office/drawing/2014/chart" uri="{C3380CC4-5D6E-409C-BE32-E72D297353CC}">
              <c16:uniqueId val="{00000008-D396-4B6B-B444-87328A3C55A8}"/>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9.64</c:v>
                </c:pt>
                <c:pt idx="2">
                  <c:v>#N/A</c:v>
                </c:pt>
                <c:pt idx="3">
                  <c:v>10.19</c:v>
                </c:pt>
                <c:pt idx="4">
                  <c:v>#N/A</c:v>
                </c:pt>
                <c:pt idx="5">
                  <c:v>11.66</c:v>
                </c:pt>
                <c:pt idx="6">
                  <c:v>#N/A</c:v>
                </c:pt>
                <c:pt idx="7">
                  <c:v>11.22</c:v>
                </c:pt>
                <c:pt idx="8">
                  <c:v>#N/A</c:v>
                </c:pt>
                <c:pt idx="9">
                  <c:v>11.06</c:v>
                </c:pt>
              </c:numCache>
            </c:numRef>
          </c:val>
          <c:extLst>
            <c:ext xmlns:c16="http://schemas.microsoft.com/office/drawing/2014/chart" uri="{C3380CC4-5D6E-409C-BE32-E72D297353CC}">
              <c16:uniqueId val="{00000009-D396-4B6B-B444-87328A3C55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15723</c:v>
                </c:pt>
                <c:pt idx="5">
                  <c:v>15712</c:v>
                </c:pt>
                <c:pt idx="8">
                  <c:v>14893</c:v>
                </c:pt>
                <c:pt idx="11">
                  <c:v>13991</c:v>
                </c:pt>
                <c:pt idx="14">
                  <c:v>13159</c:v>
                </c:pt>
              </c:numCache>
            </c:numRef>
          </c:val>
          <c:extLst>
            <c:ext xmlns:c16="http://schemas.microsoft.com/office/drawing/2014/chart" uri="{C3380CC4-5D6E-409C-BE32-E72D297353CC}">
              <c16:uniqueId val="{00000000-78D3-4946-B64A-CDD45C1BD1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D3-4946-B64A-CDD45C1BD1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1050</c:v>
                </c:pt>
                <c:pt idx="3">
                  <c:v>2422</c:v>
                </c:pt>
                <c:pt idx="6">
                  <c:v>1746</c:v>
                </c:pt>
                <c:pt idx="9">
                  <c:v>330</c:v>
                </c:pt>
                <c:pt idx="12">
                  <c:v>331</c:v>
                </c:pt>
              </c:numCache>
            </c:numRef>
          </c:val>
          <c:extLst>
            <c:ext xmlns:c16="http://schemas.microsoft.com/office/drawing/2014/chart" uri="{C3380CC4-5D6E-409C-BE32-E72D297353CC}">
              <c16:uniqueId val="{00000002-78D3-4946-B64A-CDD45C1BD1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D3-4946-B64A-CDD45C1BD1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3430</c:v>
                </c:pt>
                <c:pt idx="3">
                  <c:v>3437</c:v>
                </c:pt>
                <c:pt idx="6">
                  <c:v>2424</c:v>
                </c:pt>
                <c:pt idx="9">
                  <c:v>2204</c:v>
                </c:pt>
                <c:pt idx="12">
                  <c:v>1922</c:v>
                </c:pt>
              </c:numCache>
            </c:numRef>
          </c:val>
          <c:extLst>
            <c:ext xmlns:c16="http://schemas.microsoft.com/office/drawing/2014/chart" uri="{C3380CC4-5D6E-409C-BE32-E72D297353CC}">
              <c16:uniqueId val="{00000004-78D3-4946-B64A-CDD45C1BD1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83</c:v>
                </c:pt>
                <c:pt idx="3">
                  <c:v>67</c:v>
                </c:pt>
                <c:pt idx="6">
                  <c:v>50</c:v>
                </c:pt>
                <c:pt idx="9">
                  <c:v>33</c:v>
                </c:pt>
                <c:pt idx="12">
                  <c:v>17</c:v>
                </c:pt>
              </c:numCache>
            </c:numRef>
          </c:val>
          <c:extLst>
            <c:ext xmlns:c16="http://schemas.microsoft.com/office/drawing/2014/chart" uri="{C3380CC4-5D6E-409C-BE32-E72D297353CC}">
              <c16:uniqueId val="{00000005-78D3-4946-B64A-CDD45C1BD1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D3-4946-B64A-CDD45C1BD1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15341</c:v>
                </c:pt>
                <c:pt idx="3">
                  <c:v>15610</c:v>
                </c:pt>
                <c:pt idx="6">
                  <c:v>15228</c:v>
                </c:pt>
                <c:pt idx="9">
                  <c:v>15450</c:v>
                </c:pt>
                <c:pt idx="12">
                  <c:v>14515</c:v>
                </c:pt>
              </c:numCache>
            </c:numRef>
          </c:val>
          <c:extLst>
            <c:ext xmlns:c16="http://schemas.microsoft.com/office/drawing/2014/chart" uri="{C3380CC4-5D6E-409C-BE32-E72D297353CC}">
              <c16:uniqueId val="{00000007-78D3-4946-B64A-CDD45C1BD1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4181</c:v>
                </c:pt>
                <c:pt idx="2">
                  <c:v>#N/A</c:v>
                </c:pt>
                <c:pt idx="3">
                  <c:v>#N/A</c:v>
                </c:pt>
                <c:pt idx="4">
                  <c:v>5824</c:v>
                </c:pt>
                <c:pt idx="5">
                  <c:v>#N/A</c:v>
                </c:pt>
                <c:pt idx="6">
                  <c:v>#N/A</c:v>
                </c:pt>
                <c:pt idx="7">
                  <c:v>4555</c:v>
                </c:pt>
                <c:pt idx="8">
                  <c:v>#N/A</c:v>
                </c:pt>
                <c:pt idx="9">
                  <c:v>#N/A</c:v>
                </c:pt>
                <c:pt idx="10">
                  <c:v>4026</c:v>
                </c:pt>
                <c:pt idx="11">
                  <c:v>#N/A</c:v>
                </c:pt>
                <c:pt idx="12">
                  <c:v>#N/A</c:v>
                </c:pt>
                <c:pt idx="13">
                  <c:v>3626</c:v>
                </c:pt>
                <c:pt idx="14">
                  <c:v>#N/A</c:v>
                </c:pt>
              </c:numCache>
            </c:numRef>
          </c:val>
          <c:smooth val="0"/>
          <c:extLst>
            <c:ext xmlns:c16="http://schemas.microsoft.com/office/drawing/2014/chart" uri="{C3380CC4-5D6E-409C-BE32-E72D297353CC}">
              <c16:uniqueId val="{00000008-78D3-4946-B64A-CDD45C1BD1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120065</c:v>
                </c:pt>
                <c:pt idx="5">
                  <c:v>112935</c:v>
                </c:pt>
                <c:pt idx="8">
                  <c:v>106164</c:v>
                </c:pt>
                <c:pt idx="11">
                  <c:v>103267</c:v>
                </c:pt>
                <c:pt idx="14">
                  <c:v>100852</c:v>
                </c:pt>
              </c:numCache>
            </c:numRef>
          </c:val>
          <c:extLst>
            <c:ext xmlns:c16="http://schemas.microsoft.com/office/drawing/2014/chart" uri="{C3380CC4-5D6E-409C-BE32-E72D297353CC}">
              <c16:uniqueId val="{00000000-5DC2-4E0D-82E8-7C7489243E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21748</c:v>
                </c:pt>
                <c:pt idx="5">
                  <c:v>19823</c:v>
                </c:pt>
                <c:pt idx="8">
                  <c:v>17840</c:v>
                </c:pt>
                <c:pt idx="11">
                  <c:v>17254</c:v>
                </c:pt>
                <c:pt idx="14">
                  <c:v>16104</c:v>
                </c:pt>
              </c:numCache>
            </c:numRef>
          </c:val>
          <c:extLst>
            <c:ext xmlns:c16="http://schemas.microsoft.com/office/drawing/2014/chart" uri="{C3380CC4-5D6E-409C-BE32-E72D297353CC}">
              <c16:uniqueId val="{00000001-5DC2-4E0D-82E8-7C7489243E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40818</c:v>
                </c:pt>
                <c:pt idx="5">
                  <c:v>40000</c:v>
                </c:pt>
                <c:pt idx="8">
                  <c:v>48620</c:v>
                </c:pt>
                <c:pt idx="11">
                  <c:v>43073</c:v>
                </c:pt>
                <c:pt idx="14">
                  <c:v>39534</c:v>
                </c:pt>
              </c:numCache>
            </c:numRef>
          </c:val>
          <c:extLst>
            <c:ext xmlns:c16="http://schemas.microsoft.com/office/drawing/2014/chart" uri="{C3380CC4-5D6E-409C-BE32-E72D297353CC}">
              <c16:uniqueId val="{00000002-5DC2-4E0D-82E8-7C7489243E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C2-4E0D-82E8-7C7489243E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C2-4E0D-82E8-7C7489243E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38</c:v>
                </c:pt>
                <c:pt idx="3">
                  <c:v>15</c:v>
                </c:pt>
                <c:pt idx="6">
                  <c:v>25</c:v>
                </c:pt>
                <c:pt idx="9">
                  <c:v>20</c:v>
                </c:pt>
                <c:pt idx="12">
                  <c:v>0</c:v>
                </c:pt>
              </c:numCache>
            </c:numRef>
          </c:val>
          <c:extLst>
            <c:ext xmlns:c16="http://schemas.microsoft.com/office/drawing/2014/chart" uri="{C3380CC4-5D6E-409C-BE32-E72D297353CC}">
              <c16:uniqueId val="{00000005-5DC2-4E0D-82E8-7C7489243E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25151</c:v>
                </c:pt>
                <c:pt idx="3">
                  <c:v>24836</c:v>
                </c:pt>
                <c:pt idx="6">
                  <c:v>23738</c:v>
                </c:pt>
                <c:pt idx="9">
                  <c:v>23449</c:v>
                </c:pt>
                <c:pt idx="12">
                  <c:v>23039</c:v>
                </c:pt>
              </c:numCache>
            </c:numRef>
          </c:val>
          <c:extLst>
            <c:ext xmlns:c16="http://schemas.microsoft.com/office/drawing/2014/chart" uri="{C3380CC4-5D6E-409C-BE32-E72D297353CC}">
              <c16:uniqueId val="{00000006-5DC2-4E0D-82E8-7C7489243E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DC2-4E0D-82E8-7C7489243E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31309</c:v>
                </c:pt>
                <c:pt idx="3">
                  <c:v>28275</c:v>
                </c:pt>
                <c:pt idx="6">
                  <c:v>23700</c:v>
                </c:pt>
                <c:pt idx="9">
                  <c:v>20511</c:v>
                </c:pt>
                <c:pt idx="12">
                  <c:v>16153</c:v>
                </c:pt>
              </c:numCache>
            </c:numRef>
          </c:val>
          <c:extLst>
            <c:ext xmlns:c16="http://schemas.microsoft.com/office/drawing/2014/chart" uri="{C3380CC4-5D6E-409C-BE32-E72D297353CC}">
              <c16:uniqueId val="{00000008-5DC2-4E0D-82E8-7C7489243E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13190</c:v>
                </c:pt>
                <c:pt idx="3">
                  <c:v>10764</c:v>
                </c:pt>
                <c:pt idx="6">
                  <c:v>8862</c:v>
                </c:pt>
                <c:pt idx="9">
                  <c:v>7999</c:v>
                </c:pt>
                <c:pt idx="12">
                  <c:v>8338</c:v>
                </c:pt>
              </c:numCache>
            </c:numRef>
          </c:val>
          <c:extLst>
            <c:ext xmlns:c16="http://schemas.microsoft.com/office/drawing/2014/chart" uri="{C3380CC4-5D6E-409C-BE32-E72D297353CC}">
              <c16:uniqueId val="{00000009-5DC2-4E0D-82E8-7C7489243E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119784</c:v>
                </c:pt>
                <c:pt idx="3">
                  <c:v>114663</c:v>
                </c:pt>
                <c:pt idx="6">
                  <c:v>110876</c:v>
                </c:pt>
                <c:pt idx="9">
                  <c:v>111645</c:v>
                </c:pt>
                <c:pt idx="12">
                  <c:v>118218</c:v>
                </c:pt>
              </c:numCache>
            </c:numRef>
          </c:val>
          <c:extLst>
            <c:ext xmlns:c16="http://schemas.microsoft.com/office/drawing/2014/chart" uri="{C3380CC4-5D6E-409C-BE32-E72D297353CC}">
              <c16:uniqueId val="{0000000A-5DC2-4E0D-82E8-7C7489243E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6842</c:v>
                </c:pt>
                <c:pt idx="2">
                  <c:v>#N/A</c:v>
                </c:pt>
                <c:pt idx="3">
                  <c:v>#N/A</c:v>
                </c:pt>
                <c:pt idx="4">
                  <c:v>5795</c:v>
                </c:pt>
                <c:pt idx="5">
                  <c:v>#N/A</c:v>
                </c:pt>
                <c:pt idx="6">
                  <c:v>#N/A</c:v>
                </c:pt>
                <c:pt idx="7">
                  <c:v>0</c:v>
                </c:pt>
                <c:pt idx="8">
                  <c:v>#N/A</c:v>
                </c:pt>
                <c:pt idx="9">
                  <c:v>#N/A</c:v>
                </c:pt>
                <c:pt idx="10">
                  <c:v>30</c:v>
                </c:pt>
                <c:pt idx="11">
                  <c:v>#N/A</c:v>
                </c:pt>
                <c:pt idx="12">
                  <c:v>#N/A</c:v>
                </c:pt>
                <c:pt idx="13">
                  <c:v>9258</c:v>
                </c:pt>
                <c:pt idx="14">
                  <c:v>#N/A</c:v>
                </c:pt>
              </c:numCache>
            </c:numRef>
          </c:val>
          <c:smooth val="0"/>
          <c:extLst>
            <c:ext xmlns:c16="http://schemas.microsoft.com/office/drawing/2014/chart" uri="{C3380CC4-5D6E-409C-BE32-E72D297353CC}">
              <c16:uniqueId val="{0000000B-5DC2-4E0D-82E8-7C7489243E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17551</c:v>
                </c:pt>
                <c:pt idx="1">
                  <c:v>14557</c:v>
                </c:pt>
                <c:pt idx="2">
                  <c:v>13565</c:v>
                </c:pt>
              </c:numCache>
            </c:numRef>
          </c:val>
          <c:extLst>
            <c:ext xmlns:c16="http://schemas.microsoft.com/office/drawing/2014/chart" uri="{C3380CC4-5D6E-409C-BE32-E72D297353CC}">
              <c16:uniqueId val="{00000000-E522-4685-AB3F-0537D10F32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5414</c:v>
                </c:pt>
                <c:pt idx="1">
                  <c:v>4915</c:v>
                </c:pt>
                <c:pt idx="2">
                  <c:v>3415</c:v>
                </c:pt>
              </c:numCache>
            </c:numRef>
          </c:val>
          <c:extLst>
            <c:ext xmlns:c16="http://schemas.microsoft.com/office/drawing/2014/chart" uri="{C3380CC4-5D6E-409C-BE32-E72D297353CC}">
              <c16:uniqueId val="{00000001-E522-4685-AB3F-0537D10F32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20793</c:v>
                </c:pt>
                <c:pt idx="1">
                  <c:v>19068</c:v>
                </c:pt>
                <c:pt idx="2">
                  <c:v>18159</c:v>
                </c:pt>
              </c:numCache>
            </c:numRef>
          </c:val>
          <c:extLst>
            <c:ext xmlns:c16="http://schemas.microsoft.com/office/drawing/2014/chart" uri="{C3380CC4-5D6E-409C-BE32-E72D297353CC}">
              <c16:uniqueId val="{00000002-E522-4685-AB3F-0537D10F32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{6846C6F1-E271-47AC-9D7C-AE552889A7F2}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FDA-4B36-8E5B-15512E4D89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{A412F61E-AC03-4253-8C2F-5552A10138C8}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DA-4B36-8E5B-15512E4D89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{B95C0F29-4B4E-4311-9BFE-E178909DDC32}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DA-4B36-8E5B-15512E4D89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{51D7BA6A-110D-4B93-9BAA-A42492EA2288}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DA-4B36-8E5B-15512E4D89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{12B11F85-24A4-49F8-ABE1-1A3190E7869F}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DA-4B36-8E5B-15512E4D89D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{759C3FE1-FB31-4DEB-AECC-8B022BEA9A52}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FDA-4B36-8E5B-15512E4D89D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{D29CC5EC-CFE0-4DBA-9CD6-45B97C7947D0}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FDA-4B36-8E5B-15512E4D89D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{F3542B14-7FA4-42AB-B5CA-B9D7A99D9D57}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FDA-4B36-8E5B-15512E4D89D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{09576E59-70C4-4CDB-B0EF-D32FE2A377BF}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FDA-4B36-8E5B-15512E4D89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50.7</c:v>
                </c:pt>
                <c:pt idx="8">
                  <c:v>52.2</c:v>
                </c:pt>
                <c:pt idx="16">
                  <c:v>53.7</c:v>
                </c:pt>
                <c:pt idx="24">
                  <c:v>54.5</c:v>
                </c:pt>
                <c:pt idx="32">
                  <c:v>54.8</c:v>
                </c:pt>
              </c:numCache>
            </c:numRef>
          </c:xVal>
          <c:yVal>
            <c:numRef>
              <c:f>公会計指標分析・財政指標組合せ分析表!$BP$51:$DC$51</c:f>
              <c:numCache>
                <c:formatCode>#,##0.0;"▲ "#,##0.0</c:formatCode>
                <c:ptCount val="40"/>
                <c:pt idx="0">
                  <c:v>7.5</c:v>
                </c:pt>
                <c:pt idx="8">
                  <c:v>6.4</c:v>
                </c:pt>
                <c:pt idx="24">
                  <c:v>0</c:v>
                </c:pt>
                <c:pt idx="32">
                  <c:v>9.9</c:v>
                </c:pt>
              </c:numCache>
            </c:numRef>
          </c:yVal>
          <c:smooth val="0"/>
          <c:extLst>
            <c:ext xmlns:c16="http://schemas.microsoft.com/office/drawing/2014/chart" uri="{C3380CC4-5D6E-409C-BE32-E72D297353CC}">
              <c16:uniqueId val="{00000009-2FDA-4B36-8E5B-15512E4D89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8500001310515607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{41AC278B-6B5B-4DE4-9E91-F45BD7946442}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FDA-4B36-8E5B-15512E4D89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{325CE0C1-F6BB-4633-8E57-4C30EF3BB2CF}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DA-4B36-8E5B-15512E4D89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{3B03D3F2-282E-4A67-936B-88D169AB37F6}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DA-4B36-8E5B-15512E4D89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{2DEF9F9D-5740-48C7-A80E-F4825FC0E05A}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DA-4B36-8E5B-15512E4D89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{902FCF17-8412-4B89-A30C-6CD358AD2209}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DA-4B36-8E5B-15512E4D89D5}"/>
                </c:ext>
              </c:extLst>
            </c:dLbl>
            <c:dLbl>
              <c:idx val="8"/>
              <c:layout>
                <c:manualLayout>
                  <c:x val="-3.5790399628628997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{5F3242A1-69DD-4E46-917D-51E735B8C87C}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FDA-4B36-8E5B-15512E4D89D5}"/>
                </c:ext>
              </c:extLst>
            </c:dLbl>
            <c:dLbl>
              <c:idx val="16"/>
              <c:layout>
                <c:manualLayout>
                  <c:x val="-2.986490331452694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{04FBB05C-7F46-476E-95BC-DEAC83BDC70B}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FDA-4B36-8E5B-15512E4D89D5}"/>
                </c:ext>
              </c:extLst>
            </c:dLbl>
            <c:dLbl>
              <c:idx val="24"/>
              <c:layout>
                <c:manualLayout>
                  <c:x val="-3.4296047805279513E-2"/>
                  <c:y val="-6.070575129366186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{3ACF4FE6-DFBB-4E87-A1B2-E3B468ED7EB2}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FDA-4B36-8E5B-15512E4D89D5}"/>
                </c:ext>
              </c:extLst>
            </c:dLbl>
            <c:dLbl>
              <c:idx val="32"/>
              <c:layout>
                <c:manualLayout>
                  <c:x val="-3.2015750650234161E-2"/>
                  <c:y val="-6.8772332918068502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{6DB97219-20B2-4554-9F94-0867DC4774B0}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FDA-4B36-8E5B-15512E4D89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2FDA-4B36-8E5B-15512E4D89D5}"/>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09653070695388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{8ED0E5B9-4F8A-405F-AF54-BECFA8EFACDB}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46B-46A5-85FF-4A82AC8213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{00DA5DFA-D370-4946-87FF-361F9E9D0324}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6B-46A5-85FF-4A82AC8213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{78D06957-9B8F-48A4-8D1E-C4EC67EAC055}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6B-46A5-85FF-4A82AC8213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{DF120E16-A598-42F5-96AE-75F9DCDBC810}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6B-46A5-85FF-4A82AC8213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{988B241D-90BD-4279-9FFB-4F3A54CF7DBA}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6B-46A5-85FF-4A82AC82136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{BD41B109-A24A-4DE5-A75D-F0BB59BDF86F}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46B-46A5-85FF-4A82AC82136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{06E33F03-AE83-4EB0-9556-DB2122A7D972}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46B-46A5-85FF-4A82AC82136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{09193E27-C4BA-4134-B83F-2545621F47BE}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46B-46A5-85FF-4A82AC821361}"/>
                </c:ext>
              </c:extLst>
            </c:dLbl>
            <c:dLbl>
              <c:idx val="32"/>
              <c:layout>
                <c:manualLayout>
                  <c:x val="-1.8171803637232468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{BF12C2BF-1138-4AB5-86EC-EB1034DC9575}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46B-46A5-85FF-4A82AC8213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5</c:v>
                </c:pt>
                <c:pt idx="16">
                  <c:v>5.3</c:v>
                </c:pt>
                <c:pt idx="24">
                  <c:v>5.3</c:v>
                </c:pt>
                <c:pt idx="32">
                  <c:v>4.4000000000000004</c:v>
                </c:pt>
              </c:numCache>
            </c:numRef>
          </c:xVal>
          <c:yVal>
            <c:numRef>
              <c:f>公会計指標分析・財政指標組合せ分析表!$BP$73:$DC$73</c:f>
              <c:numCache>
                <c:formatCode>#,##0.0;"▲ "#,##0.0</c:formatCode>
                <c:ptCount val="40"/>
                <c:pt idx="0">
                  <c:v>7.5</c:v>
                </c:pt>
                <c:pt idx="8">
                  <c:v>6.4</c:v>
                </c:pt>
                <c:pt idx="24">
                  <c:v>0</c:v>
                </c:pt>
                <c:pt idx="32">
                  <c:v>9.9</c:v>
                </c:pt>
              </c:numCache>
            </c:numRef>
          </c:yVal>
          <c:smooth val="0"/>
          <c:extLst>
            <c:ext xmlns:c16="http://schemas.microsoft.com/office/drawing/2014/chart" uri="{C3380CC4-5D6E-409C-BE32-E72D297353CC}">
              <c16:uniqueId val="{00000009-046B-46A5-85FF-4A82AC8213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{FCB62E24-E0DE-42E9-A7D9-7D66926E46FE}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46B-46A5-85FF-4A82AC8213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{2FB1309E-D8F6-42A4-B472-42DE197412D4}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6B-46A5-85FF-4A82AC8213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{653D73A4-67D5-4914-9AD5-332769EDF4BE}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6B-46A5-85FF-4A82AC8213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{E034D4E6-D39F-4B9B-A1C1-A5FEDE4DA5A6}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6B-46A5-85FF-4A82AC8213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{3E48868B-BE6C-44B7-AED6-BD2E5726E85A}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6B-46A5-85FF-4A82AC82136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{D5FCA9D8-8748-44B2-BBA2-3D65BA9F7838}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46B-46A5-85FF-4A82AC82136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{7738E2AB-937A-4A89-BDDE-F0F29CA931AB}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46B-46A5-85FF-4A82AC82136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{A3F5EC80-1833-4D1C-B9C3-22E0F8FE486B}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46B-46A5-85FF-4A82AC82136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{443DF6C8-156D-4D23-B648-8CC08B8CBFC0}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46B-46A5-85FF-4A82AC8213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046B-46A5-85FF-4A82AC821361}"/>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年以降，先行取得用地の買戻し等に伴い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一時的に分子となる元利償還金等が増加したものの，令和２年度は平成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年度に発行した減収補塡債の償還の完了などに伴い元利償還金が減少している。</a:t>
          </a:r>
        </a:p>
        <a:p>
          <a:r>
            <a:rPr kumimoji="1" lang="ja-JP" altLang="en-US" sz="1400">
              <a:latin typeface="ＭＳ ゴシック" pitchFamily="49" charset="-128"/>
              <a:ea typeface="ＭＳ ゴシック" pitchFamily="49" charset="-128"/>
            </a:rPr>
            <a:t>　実質公債費比率については，引き続き，早期健全化基準を下回っていることから，健全な状況にある。</a:t>
          </a:r>
        </a:p>
        <a:p>
          <a:r>
            <a:rPr kumimoji="1" lang="ja-JP" altLang="en-US" sz="1400">
              <a:latin typeface="ＭＳ ゴシック" pitchFamily="49" charset="-128"/>
              <a:ea typeface="ＭＳ ゴシック" pitchFamily="49" charset="-128"/>
            </a:rPr>
            <a:t>　今後も地方債については，将来の財政運営の大きな負担とならないよう，計画的に活用を図るなど，引き続き，財政の健全性と長期安定性の確保に努めていく。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本市においては，満期一括償還地方債（５年）の「みや雷都債」を発行していたが，平成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年度から発行を休止しているため，減債基金残高及び積立相当額ともに減少に転じている。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過去５年間において，将来負担額については，元金償還額以内で地方債を活用し，残高の抑制に努めてきたことから，一般会計等に係る地方債や公営企業債の現在高が減少するなど，減少傾向にあったが，令和２年度は減収補塡債の発行などにより，一般会計等に係る地方債の現在高が増加している。</a:t>
          </a:r>
        </a:p>
        <a:p>
          <a:r>
            <a:rPr kumimoji="1" lang="ja-JP" altLang="en-US" sz="1100">
              <a:latin typeface="ＭＳ ゴシック" pitchFamily="49" charset="-128"/>
              <a:ea typeface="ＭＳ ゴシック" pitchFamily="49" charset="-128"/>
            </a:rPr>
            <a:t>　充当可能財源等については，平成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ＬＲＴ整備基金の創設などにより一時的に増加したが，令和元年度は災害対応のための財政調整基金の取り崩しや，令和２年度は市税の減収や新型コロナウイルス感染症対策に取り組むための財政調整基金の取り崩しを行うとともに，市債の償還に減債基金を活用するなど，傾向としては減少している。</a:t>
          </a:r>
        </a:p>
        <a:p>
          <a:r>
            <a:rPr kumimoji="1" lang="ja-JP" altLang="en-US" sz="1100">
              <a:latin typeface="ＭＳ ゴシック" pitchFamily="49" charset="-128"/>
              <a:ea typeface="ＭＳ ゴシック" pitchFamily="49" charset="-128"/>
            </a:rPr>
            <a:t>　将来負担比率としては，引き続き，早期健全化基準を下回っており，健全な状況にある。</a:t>
          </a:r>
        </a:p>
        <a:p>
          <a:r>
            <a:rPr kumimoji="1" lang="ja-JP" altLang="en-US" sz="1100">
              <a:latin typeface="ＭＳ ゴシック" pitchFamily="49" charset="-128"/>
              <a:ea typeface="ＭＳ ゴシック" pitchFamily="49" charset="-128"/>
            </a:rPr>
            <a:t>　今後も，地方債については，将来の財政運営の大きな負担とならないよう，計画的に活用を図るとともに，基金については，社会情勢の変化にも十分に対応できるよう，財政調整基金の目標残高を</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億円程度として活用を図るなど，引き続き，財政の健全性と長期安定性の確保に努めていく</a:t>
          </a:r>
          <a:r>
            <a:rPr kumimoji="1" lang="ja-JP" altLang="en-US" sz="105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栃木県宇都宮市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感染症の影響を最小化するための取組などに財調整基金を活用したことや，満期一括償還方式を採っている「みや雷都債」などの償還の財源として減債基金を活用したことなどによるものである。主な基金の増減は，財政調整基金が前年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億円，公共施設等整備基金が前年度比約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億円，減債基金が前年度比約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・財政の健全性と長期安定性を確保するため，社会経済の変化にも十分に対応できる残高を確保しつつ，効果的に活用を図る。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　　　　　　　退職手当の財源に不足を生じたときの財源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公共施設等の整備事業の財源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・ＬＲＴ整備基金　　　　　　ＬＲＴ整備の財源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　　　　　　　社会福祉の増進の財源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・都市緑化基金　　　　　　　都市緑化の推進及び緑の保全の財源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・公共施設等整備基金を，老朽化した公共施設の改修や新設小学校の建設などの大型の建設事業の財源として活用したことなどにより，その他の特定目的基金の残高が減少している。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・各種基金の設置目的に基づき活用を図るとともに，基金の涵養を図る。特に，公共施設等整備基金については，ネットワーク型コンパクト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シティの形成に資する都市基盤の整備や，老朽化に対応するための公共施設等の更新・長寿命化などの財源として活用を図るとともに，計画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的な積み立てを行う。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・これは，感染症の影響を最小化するための取組などに基金を活用したことなどが主な要因である。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・市税の急激な減収や災害の発生など，年度内における不測の事態などにも対応できるよう，目標残高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億円程度を確保しながら，本市の持続的な発展に向け必要となる事業費を確保するため，効果的に活用する。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・これは，満期一括償還方式を採っている「みや雷都債」などの償還の財源として取崩を行ったことなどが主な要因である。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・市債の償還に備えるため，必要な残高について今後検討を行う。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521,104
511,767
416.85
290,797,283
285,257,330
1,569,694
103,904,018
115,766,987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公共施設等の改修費用など資産形成に要した経費に比べて，既存資産の減価償却費が大きいため，前年度と比較して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ポイント上昇の</a:t>
          </a:r>
          <a:r>
            <a:rPr kumimoji="1" lang="en-US" altLang="ja-JP" sz="1100">
              <a:solidFill>
                <a:schemeClr val="dk1"/>
              </a:solidFill>
              <a:effectLst/>
              <a:latin typeface="+mn-lt"/>
              <a:ea typeface="+mn-ea"/>
              <a:cs typeface="+mn-cs"/>
            </a:rPr>
            <a:t>54.8</a:t>
          </a:r>
          <a:r>
            <a:rPr kumimoji="1" lang="ja-JP" altLang="ja-JP" sz="1100">
              <a:solidFill>
                <a:schemeClr val="dk1"/>
              </a:solidFill>
              <a:effectLst/>
              <a:latin typeface="+mn-lt"/>
              <a:ea typeface="+mn-ea"/>
              <a:cs typeface="+mn-cs"/>
            </a:rPr>
            <a:t>％となり，資産の老朽化が進んでいる。引き続き，長寿命化の推進や更新時期に併せた施設の再配置・統廃合・複合化など，公共施設マネジメントに取り組んでいく必要がある。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7" name="直線コネクタ 66"/>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8"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9" name="直線コネクタ 68"/>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70"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71" name="直線コネクタ 70"/>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2" name="有形固定資産減価償却率平均値テキスト"/>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3" name="フローチャート: 判断 72"/>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4" name="フローチャート: 判断 73"/>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5" name="フローチャート: 判断 74"/>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6" name="フローチャート: 判断 75"/>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7" name="フローチャート: 判断 76"/>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83" name="楕円 82"/>
        <xdr:cNvSpPr/>
      </xdr:nvSpPr>
      <xdr:spPr>
        <a:xfrm>
          <a:off x="47117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73889</xdr:rowOff>
    </xdr:from>
    <xdr:ext cx="405111" cy="259045"/>
    <xdr:sp macro="" textlink="">
      <xdr:nvSpPr>
        <xdr:cNvPr id="84" name="有形固定資産減価償却率該当値テキスト"/>
        <xdr:cNvSpPr txBox="1"/>
      </xdr:nvSpPr>
      <xdr:spPr>
        <a:xfrm>
          <a:off x="4813300" y="56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40217</xdr:rowOff>
    </xdr:from>
    <xdr:to>
      <xdr:col>19</xdr:col>
      <xdr:colOff>187325</xdr:colOff>
      <xdr:row>29</xdr:row>
      <xdr:rowOff>141817</xdr:rowOff>
    </xdr:to>
    <xdr:sp macro="" textlink="">
      <xdr:nvSpPr>
        <xdr:cNvPr id="85" name="楕円 84"/>
        <xdr:cNvSpPr/>
      </xdr:nvSpPr>
      <xdr:spPr>
        <a:xfrm>
          <a:off x="4000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91017</xdr:rowOff>
    </xdr:from>
    <xdr:to>
      <xdr:col>23</xdr:col>
      <xdr:colOff>85725</xdr:colOff>
      <xdr:row>29</xdr:row>
      <xdr:rowOff>101812</xdr:rowOff>
    </xdr:to>
    <xdr:cxnSp macro="">
      <xdr:nvCxnSpPr>
        <xdr:cNvPr id="86" name="直線コネクタ 85"/>
        <xdr:cNvCxnSpPr/>
      </xdr:nvCxnSpPr>
      <xdr:spPr>
        <a:xfrm>
          <a:off x="4051300" y="5834592"/>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11430</xdr:rowOff>
    </xdr:from>
    <xdr:to>
      <xdr:col>15</xdr:col>
      <xdr:colOff>187325</xdr:colOff>
      <xdr:row>29</xdr:row>
      <xdr:rowOff>113030</xdr:rowOff>
    </xdr:to>
    <xdr:sp macro="" textlink="">
      <xdr:nvSpPr>
        <xdr:cNvPr id="87" name="楕円 86"/>
        <xdr:cNvSpPr/>
      </xdr:nvSpPr>
      <xdr:spPr>
        <a:xfrm>
          <a:off x="3238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62230</xdr:rowOff>
    </xdr:from>
    <xdr:to>
      <xdr:col>19</xdr:col>
      <xdr:colOff>136525</xdr:colOff>
      <xdr:row>29</xdr:row>
      <xdr:rowOff>91017</xdr:rowOff>
    </xdr:to>
    <xdr:cxnSp macro="">
      <xdr:nvCxnSpPr>
        <xdr:cNvPr id="88" name="直線コネクタ 87"/>
        <xdr:cNvCxnSpPr/>
      </xdr:nvCxnSpPr>
      <xdr:spPr>
        <a:xfrm>
          <a:off x="3289300" y="580580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128905</xdr:rowOff>
    </xdr:from>
    <xdr:to>
      <xdr:col>11</xdr:col>
      <xdr:colOff>187325</xdr:colOff>
      <xdr:row>29</xdr:row>
      <xdr:rowOff>59055</xdr:rowOff>
    </xdr:to>
    <xdr:sp macro="" textlink="">
      <xdr:nvSpPr>
        <xdr:cNvPr id="89" name="楕円 88"/>
        <xdr:cNvSpPr/>
      </xdr:nvSpPr>
      <xdr:spPr>
        <a:xfrm>
          <a:off x="2476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8255</xdr:rowOff>
    </xdr:from>
    <xdr:to>
      <xdr:col>15</xdr:col>
      <xdr:colOff>136525</xdr:colOff>
      <xdr:row>29</xdr:row>
      <xdr:rowOff>62230</xdr:rowOff>
    </xdr:to>
    <xdr:cxnSp macro="">
      <xdr:nvCxnSpPr>
        <xdr:cNvPr id="90" name="直線コネクタ 89"/>
        <xdr:cNvCxnSpPr/>
      </xdr:nvCxnSpPr>
      <xdr:spPr>
        <a:xfrm>
          <a:off x="2527300" y="575183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74930</xdr:rowOff>
    </xdr:from>
    <xdr:to>
      <xdr:col>7</xdr:col>
      <xdr:colOff>187325</xdr:colOff>
      <xdr:row>29</xdr:row>
      <xdr:rowOff>5080</xdr:rowOff>
    </xdr:to>
    <xdr:sp macro="" textlink="">
      <xdr:nvSpPr>
        <xdr:cNvPr id="91" name="楕円 90"/>
        <xdr:cNvSpPr/>
      </xdr:nvSpPr>
      <xdr:spPr>
        <a:xfrm>
          <a:off x="1714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125730</xdr:rowOff>
    </xdr:from>
    <xdr:to>
      <xdr:col>11</xdr:col>
      <xdr:colOff>136525</xdr:colOff>
      <xdr:row>29</xdr:row>
      <xdr:rowOff>8255</xdr:rowOff>
    </xdr:to>
    <xdr:cxnSp macro="">
      <xdr:nvCxnSpPr>
        <xdr:cNvPr id="92" name="直線コネクタ 91"/>
        <xdr:cNvCxnSpPr/>
      </xdr:nvCxnSpPr>
      <xdr:spPr>
        <a:xfrm>
          <a:off x="1765300" y="569785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3"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4" name="n_2aveValue有形固定資産減価償却率"/>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5" name="n_3aveValue有形固定資産減価償却率"/>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6"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158344</xdr:rowOff>
    </xdr:from>
    <xdr:ext cx="405111" cy="259045"/>
    <xdr:sp macro="" textlink="">
      <xdr:nvSpPr>
        <xdr:cNvPr id="97" name="n_1mainValue有形固定資産減価償却率"/>
        <xdr:cNvSpPr txBox="1"/>
      </xdr:nvSpPr>
      <xdr:spPr>
        <a:xfrm>
          <a:off x="38360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129557</xdr:rowOff>
    </xdr:from>
    <xdr:ext cx="405111" cy="259045"/>
    <xdr:sp macro="" textlink="">
      <xdr:nvSpPr>
        <xdr:cNvPr id="98" name="n_2mainValue有形固定資産減価償却率"/>
        <xdr:cNvSpPr txBox="1"/>
      </xdr:nvSpPr>
      <xdr:spPr>
        <a:xfrm>
          <a:off x="3086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75582</xdr:rowOff>
    </xdr:from>
    <xdr:ext cx="405111" cy="259045"/>
    <xdr:sp macro="" textlink="">
      <xdr:nvSpPr>
        <xdr:cNvPr id="99" name="n_3mainValue有形固定資産減価償却率"/>
        <xdr:cNvSpPr txBox="1"/>
      </xdr:nvSpPr>
      <xdr:spPr>
        <a:xfrm>
          <a:off x="2324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21607</xdr:rowOff>
    </xdr:from>
    <xdr:ext cx="405111" cy="259045"/>
    <xdr:sp macro="" textlink="">
      <xdr:nvSpPr>
        <xdr:cNvPr id="100" name="n_4mainValue有形固定資産減価償却率"/>
        <xdr:cNvSpPr txBox="1"/>
      </xdr:nvSpPr>
      <xdr:spPr>
        <a:xfrm>
          <a:off x="1562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本市では，財政の健全性と長期安定性を確保するため，元金償還額以内で市債を活用しながら，残高の抑制を図ってきた。</a:t>
          </a:r>
          <a:endParaRPr lang="ja-JP" altLang="ja-JP">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年度は，未来につながる複数の大型建設事業に対して，元金償還額を上回る市債を活用したことにより</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増加となった。 </a:t>
          </a:r>
          <a:endParaRPr lang="ja-JP" altLang="ja-JP">
            <a:effectLst/>
          </a:endParaRPr>
        </a:p>
        <a:p>
          <a:r>
            <a:rPr kumimoji="1" lang="ja-JP" altLang="ja-JP" sz="1100">
              <a:solidFill>
                <a:schemeClr val="dk1"/>
              </a:solidFill>
              <a:effectLst/>
              <a:latin typeface="+mn-lt"/>
              <a:ea typeface="+mn-ea"/>
              <a:cs typeface="+mn-cs"/>
            </a:rPr>
            <a:t>引き続き「宇都宮市財政運営指針」に基づき，公債費負担比率</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％以内を維持するなど，市債の適正管理に努めていく。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9" name="直線コネクタ 128"/>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30"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31" name="直線コネクタ 130"/>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34" name="債務償還比率平均値テキスト"/>
        <xdr:cNvSpPr txBox="1"/>
      </xdr:nvSpPr>
      <xdr:spPr>
        <a:xfrm>
          <a:off x="14846300" y="603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5" name="フローチャート: 判断 134"/>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6" name="フローチャート: 判断 135"/>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8" name="フローチャート: 判断 137"/>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9" name="フローチャート: 判断 138"/>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59768</xdr:rowOff>
    </xdr:from>
    <xdr:to>
      <xdr:col>76</xdr:col>
      <xdr:colOff>73025</xdr:colOff>
      <xdr:row>29</xdr:row>
      <xdr:rowOff>161368</xdr:rowOff>
    </xdr:to>
    <xdr:sp macro="" textlink="">
      <xdr:nvSpPr>
        <xdr:cNvPr id="145" name="楕円 144"/>
        <xdr:cNvSpPr/>
      </xdr:nvSpPr>
      <xdr:spPr>
        <a:xfrm>
          <a:off x="14744700" y="58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82645</xdr:rowOff>
    </xdr:from>
    <xdr:ext cx="469744" cy="259045"/>
    <xdr:sp macro="" textlink="">
      <xdr:nvSpPr>
        <xdr:cNvPr id="146" name="債務償還比率該当値テキスト"/>
        <xdr:cNvSpPr txBox="1"/>
      </xdr:nvSpPr>
      <xdr:spPr>
        <a:xfrm>
          <a:off x="14846300" y="565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52331</xdr:rowOff>
    </xdr:from>
    <xdr:to>
      <xdr:col>72</xdr:col>
      <xdr:colOff>123825</xdr:colOff>
      <xdr:row>29</xdr:row>
      <xdr:rowOff>153931</xdr:rowOff>
    </xdr:to>
    <xdr:sp macro="" textlink="">
      <xdr:nvSpPr>
        <xdr:cNvPr id="147" name="楕円 146"/>
        <xdr:cNvSpPr/>
      </xdr:nvSpPr>
      <xdr:spPr>
        <a:xfrm>
          <a:off x="14033500" y="579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103131</xdr:rowOff>
    </xdr:from>
    <xdr:to>
      <xdr:col>76</xdr:col>
      <xdr:colOff>22225</xdr:colOff>
      <xdr:row>29</xdr:row>
      <xdr:rowOff>110568</xdr:rowOff>
    </xdr:to>
    <xdr:cxnSp macro="">
      <xdr:nvCxnSpPr>
        <xdr:cNvPr id="148" name="直線コネクタ 147"/>
        <xdr:cNvCxnSpPr/>
      </xdr:nvCxnSpPr>
      <xdr:spPr>
        <a:xfrm>
          <a:off x="14084300" y="5846706"/>
          <a:ext cx="711200" cy="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143778</xdr:rowOff>
    </xdr:from>
    <xdr:to>
      <xdr:col>68</xdr:col>
      <xdr:colOff>123825</xdr:colOff>
      <xdr:row>29</xdr:row>
      <xdr:rowOff>73928</xdr:rowOff>
    </xdr:to>
    <xdr:sp macro="" textlink="">
      <xdr:nvSpPr>
        <xdr:cNvPr id="149" name="楕円 148"/>
        <xdr:cNvSpPr/>
      </xdr:nvSpPr>
      <xdr:spPr>
        <a:xfrm>
          <a:off x="13271500" y="57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23128</xdr:rowOff>
    </xdr:from>
    <xdr:to>
      <xdr:col>72</xdr:col>
      <xdr:colOff>73025</xdr:colOff>
      <xdr:row>29</xdr:row>
      <xdr:rowOff>103131</xdr:rowOff>
    </xdr:to>
    <xdr:cxnSp macro="">
      <xdr:nvCxnSpPr>
        <xdr:cNvPr id="150" name="直線コネクタ 149"/>
        <xdr:cNvCxnSpPr/>
      </xdr:nvCxnSpPr>
      <xdr:spPr>
        <a:xfrm>
          <a:off x="13322300" y="5766703"/>
          <a:ext cx="762000" cy="8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31101</xdr:rowOff>
    </xdr:from>
    <xdr:to>
      <xdr:col>64</xdr:col>
      <xdr:colOff>123825</xdr:colOff>
      <xdr:row>29</xdr:row>
      <xdr:rowOff>132701</xdr:rowOff>
    </xdr:to>
    <xdr:sp macro="" textlink="">
      <xdr:nvSpPr>
        <xdr:cNvPr id="151" name="楕円 150"/>
        <xdr:cNvSpPr/>
      </xdr:nvSpPr>
      <xdr:spPr>
        <a:xfrm>
          <a:off x="12509500" y="57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23128</xdr:rowOff>
    </xdr:from>
    <xdr:to>
      <xdr:col>68</xdr:col>
      <xdr:colOff>73025</xdr:colOff>
      <xdr:row>29</xdr:row>
      <xdr:rowOff>81901</xdr:rowOff>
    </xdr:to>
    <xdr:cxnSp macro="">
      <xdr:nvCxnSpPr>
        <xdr:cNvPr id="152" name="直線コネクタ 151"/>
        <xdr:cNvCxnSpPr/>
      </xdr:nvCxnSpPr>
      <xdr:spPr>
        <a:xfrm flipV="1">
          <a:off x="12560300" y="5766703"/>
          <a:ext cx="762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113383</xdr:rowOff>
    </xdr:from>
    <xdr:to>
      <xdr:col>60</xdr:col>
      <xdr:colOff>123825</xdr:colOff>
      <xdr:row>30</xdr:row>
      <xdr:rowOff>43533</xdr:rowOff>
    </xdr:to>
    <xdr:sp macro="" textlink="">
      <xdr:nvSpPr>
        <xdr:cNvPr id="153" name="楕円 152"/>
        <xdr:cNvSpPr/>
      </xdr:nvSpPr>
      <xdr:spPr>
        <a:xfrm>
          <a:off x="11747500" y="58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81901</xdr:rowOff>
    </xdr:from>
    <xdr:to>
      <xdr:col>64</xdr:col>
      <xdr:colOff>73025</xdr:colOff>
      <xdr:row>29</xdr:row>
      <xdr:rowOff>164183</xdr:rowOff>
    </xdr:to>
    <xdr:cxnSp macro="">
      <xdr:nvCxnSpPr>
        <xdr:cNvPr id="154" name="直線コネクタ 153"/>
        <xdr:cNvCxnSpPr/>
      </xdr:nvCxnSpPr>
      <xdr:spPr>
        <a:xfrm flipV="1">
          <a:off x="11798300" y="5825476"/>
          <a:ext cx="762000" cy="8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55" name="n_1aveValue債務償還比率"/>
        <xdr:cNvSpPr txBox="1"/>
      </xdr:nvSpPr>
      <xdr:spPr>
        <a:xfrm>
          <a:off x="13836727" y="61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56" name="n_2aveValue債務償還比率"/>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57" name="n_3aveValue債務償還比率"/>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58" name="n_4aveValue債務償還比率"/>
        <xdr:cNvSpPr txBox="1"/>
      </xdr:nvSpPr>
      <xdr:spPr>
        <a:xfrm>
          <a:off x="11563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170458</xdr:rowOff>
    </xdr:from>
    <xdr:ext cx="469744" cy="259045"/>
    <xdr:sp macro="" textlink="">
      <xdr:nvSpPr>
        <xdr:cNvPr id="159" name="n_1mainValue債務償還比率"/>
        <xdr:cNvSpPr txBox="1"/>
      </xdr:nvSpPr>
      <xdr:spPr>
        <a:xfrm>
          <a:off x="13836727" y="557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90455</xdr:rowOff>
    </xdr:from>
    <xdr:ext cx="469744" cy="259045"/>
    <xdr:sp macro="" textlink="">
      <xdr:nvSpPr>
        <xdr:cNvPr id="160" name="n_2mainValue債務償還比率"/>
        <xdr:cNvSpPr txBox="1"/>
      </xdr:nvSpPr>
      <xdr:spPr>
        <a:xfrm>
          <a:off x="13087427" y="549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149228</xdr:rowOff>
    </xdr:from>
    <xdr:ext cx="469744" cy="259045"/>
    <xdr:sp macro="" textlink="">
      <xdr:nvSpPr>
        <xdr:cNvPr id="161" name="n_3mainValue債務償還比率"/>
        <xdr:cNvSpPr txBox="1"/>
      </xdr:nvSpPr>
      <xdr:spPr>
        <a:xfrm>
          <a:off x="12325427" y="554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60060</xdr:rowOff>
    </xdr:from>
    <xdr:ext cx="469744" cy="259045"/>
    <xdr:sp macro="" textlink="">
      <xdr:nvSpPr>
        <xdr:cNvPr id="162" name="n_4mainValue債務償還比率"/>
        <xdr:cNvSpPr txBox="1"/>
      </xdr:nvSpPr>
      <xdr:spPr>
        <a:xfrm>
          <a:off x="11563427" y="563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521,104
511,767
416.85
290,797,283
285,257,330
1,569,694
103,904,018
115,766,987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114935</xdr:rowOff>
    </xdr:from>
    <xdr:to>
      <xdr:col>24</xdr:col>
      <xdr:colOff>114300</xdr:colOff>
      <xdr:row>36</xdr:row>
      <xdr:rowOff>45085</xdr:rowOff>
    </xdr:to>
    <xdr:sp macro="" textlink="">
      <xdr:nvSpPr>
        <xdr:cNvPr id="73" name="楕円 72"/>
        <xdr:cNvSpPr/>
      </xdr:nvSpPr>
      <xdr:spPr>
        <a:xfrm>
          <a:off x="45847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137812</xdr:rowOff>
    </xdr:from>
    <xdr:ext cx="405111" cy="259045"/>
    <xdr:sp macro="" textlink="">
      <xdr:nvSpPr>
        <xdr:cNvPr id="74" name="【道路】&#10;有形固定資産減価償却率該当値テキスト"/>
        <xdr:cNvSpPr txBox="1"/>
      </xdr:nvSpPr>
      <xdr:spPr>
        <a:xfrm>
          <a:off x="4673600"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78740</xdr:rowOff>
    </xdr:from>
    <xdr:to>
      <xdr:col>20</xdr:col>
      <xdr:colOff>38100</xdr:colOff>
      <xdr:row>36</xdr:row>
      <xdr:rowOff>8890</xdr:rowOff>
    </xdr:to>
    <xdr:sp macro="" textlink="">
      <xdr:nvSpPr>
        <xdr:cNvPr id="75" name="楕円 74"/>
        <xdr:cNvSpPr/>
      </xdr:nvSpPr>
      <xdr:spPr>
        <a:xfrm>
          <a:off x="3746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129540</xdr:rowOff>
    </xdr:from>
    <xdr:to>
      <xdr:col>24</xdr:col>
      <xdr:colOff>63500</xdr:colOff>
      <xdr:row>35</xdr:row>
      <xdr:rowOff>165735</xdr:rowOff>
    </xdr:to>
    <xdr:cxnSp macro="">
      <xdr:nvCxnSpPr>
        <xdr:cNvPr id="76" name="直線コネクタ 75"/>
        <xdr:cNvCxnSpPr/>
      </xdr:nvCxnSpPr>
      <xdr:spPr>
        <a:xfrm>
          <a:off x="3797300" y="61302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44450</xdr:rowOff>
    </xdr:from>
    <xdr:to>
      <xdr:col>15</xdr:col>
      <xdr:colOff>101600</xdr:colOff>
      <xdr:row>35</xdr:row>
      <xdr:rowOff>146050</xdr:rowOff>
    </xdr:to>
    <xdr:sp macro="" textlink="">
      <xdr:nvSpPr>
        <xdr:cNvPr id="77" name="楕円 76"/>
        <xdr:cNvSpPr/>
      </xdr:nvSpPr>
      <xdr:spPr>
        <a:xfrm>
          <a:off x="2857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95250</xdr:rowOff>
    </xdr:from>
    <xdr:to>
      <xdr:col>19</xdr:col>
      <xdr:colOff>177800</xdr:colOff>
      <xdr:row>35</xdr:row>
      <xdr:rowOff>129540</xdr:rowOff>
    </xdr:to>
    <xdr:cxnSp macro="">
      <xdr:nvCxnSpPr>
        <xdr:cNvPr id="78" name="直線コネクタ 77"/>
        <xdr:cNvCxnSpPr/>
      </xdr:nvCxnSpPr>
      <xdr:spPr>
        <a:xfrm>
          <a:off x="2908300" y="6096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xdr:rowOff>
    </xdr:from>
    <xdr:to>
      <xdr:col>10</xdr:col>
      <xdr:colOff>165100</xdr:colOff>
      <xdr:row>35</xdr:row>
      <xdr:rowOff>109855</xdr:rowOff>
    </xdr:to>
    <xdr:sp macro="" textlink="">
      <xdr:nvSpPr>
        <xdr:cNvPr id="79" name="楕円 78"/>
        <xdr:cNvSpPr/>
      </xdr:nvSpPr>
      <xdr:spPr>
        <a:xfrm>
          <a:off x="1968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59055</xdr:rowOff>
    </xdr:from>
    <xdr:to>
      <xdr:col>15</xdr:col>
      <xdr:colOff>50800</xdr:colOff>
      <xdr:row>35</xdr:row>
      <xdr:rowOff>95250</xdr:rowOff>
    </xdr:to>
    <xdr:cxnSp macro="">
      <xdr:nvCxnSpPr>
        <xdr:cNvPr id="80" name="直線コネクタ 79"/>
        <xdr:cNvCxnSpPr/>
      </xdr:nvCxnSpPr>
      <xdr:spPr>
        <a:xfrm>
          <a:off x="2019300" y="6059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147320</xdr:rowOff>
    </xdr:from>
    <xdr:to>
      <xdr:col>6</xdr:col>
      <xdr:colOff>38100</xdr:colOff>
      <xdr:row>35</xdr:row>
      <xdr:rowOff>77470</xdr:rowOff>
    </xdr:to>
    <xdr:sp macro="" textlink="">
      <xdr:nvSpPr>
        <xdr:cNvPr id="81" name="楕円 80"/>
        <xdr:cNvSpPr/>
      </xdr:nvSpPr>
      <xdr:spPr>
        <a:xfrm>
          <a:off x="1079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26670</xdr:rowOff>
    </xdr:from>
    <xdr:to>
      <xdr:col>10</xdr:col>
      <xdr:colOff>114300</xdr:colOff>
      <xdr:row>35</xdr:row>
      <xdr:rowOff>59055</xdr:rowOff>
    </xdr:to>
    <xdr:cxnSp macro="">
      <xdr:nvCxnSpPr>
        <xdr:cNvPr id="82" name="直線コネクタ 81"/>
        <xdr:cNvCxnSpPr/>
      </xdr:nvCxnSpPr>
      <xdr:spPr>
        <a:xfrm>
          <a:off x="1130300" y="60274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25417</xdr:rowOff>
    </xdr:from>
    <xdr:ext cx="405111" cy="259045"/>
    <xdr:sp macro="" textlink="">
      <xdr:nvSpPr>
        <xdr:cNvPr id="87" name="n_1mainValue【道路】&#10;有形固定資産減価償却率"/>
        <xdr:cNvSpPr txBox="1"/>
      </xdr:nvSpPr>
      <xdr:spPr>
        <a:xfrm>
          <a:off x="3582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162577</xdr:rowOff>
    </xdr:from>
    <xdr:ext cx="405111" cy="259045"/>
    <xdr:sp macro="" textlink="">
      <xdr:nvSpPr>
        <xdr:cNvPr id="88" name="n_2mainValue【道路】&#10;有形固定資産減価償却率"/>
        <xdr:cNvSpPr txBox="1"/>
      </xdr:nvSpPr>
      <xdr:spPr>
        <a:xfrm>
          <a:off x="2705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126382</xdr:rowOff>
    </xdr:from>
    <xdr:ext cx="405111" cy="259045"/>
    <xdr:sp macro="" textlink="">
      <xdr:nvSpPr>
        <xdr:cNvPr id="89" name="n_3mainValue【道路】&#10;有形固定資産減価償却率"/>
        <xdr:cNvSpPr txBox="1"/>
      </xdr:nvSpPr>
      <xdr:spPr>
        <a:xfrm>
          <a:off x="1816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93997</xdr:rowOff>
    </xdr:from>
    <xdr:ext cx="405111" cy="259045"/>
    <xdr:sp macro="" textlink="">
      <xdr:nvSpPr>
        <xdr:cNvPr id="90" name="n_4mainValue【道路】&#10;有形固定資産減価償却率"/>
        <xdr:cNvSpPr txBox="1"/>
      </xdr:nvSpPr>
      <xdr:spPr>
        <a:xfrm>
          <a:off x="927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92891</xdr:rowOff>
    </xdr:from>
    <xdr:to>
      <xdr:col>55</xdr:col>
      <xdr:colOff>50800</xdr:colOff>
      <xdr:row>39</xdr:row>
      <xdr:rowOff>23041</xdr:rowOff>
    </xdr:to>
    <xdr:sp macro="" textlink="">
      <xdr:nvSpPr>
        <xdr:cNvPr id="132" name="楕円 131"/>
        <xdr:cNvSpPr/>
      </xdr:nvSpPr>
      <xdr:spPr>
        <a:xfrm>
          <a:off x="10426700" y="660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115769</xdr:rowOff>
    </xdr:from>
    <xdr:ext cx="469744" cy="259045"/>
    <xdr:sp macro="" textlink="">
      <xdr:nvSpPr>
        <xdr:cNvPr id="133" name="【道路】&#10;一人当たり延長該当値テキスト"/>
        <xdr:cNvSpPr txBox="1"/>
      </xdr:nvSpPr>
      <xdr:spPr>
        <a:xfrm>
          <a:off x="10515600" y="64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85489</xdr:rowOff>
    </xdr:from>
    <xdr:to>
      <xdr:col>50</xdr:col>
      <xdr:colOff>165100</xdr:colOff>
      <xdr:row>39</xdr:row>
      <xdr:rowOff>15639</xdr:rowOff>
    </xdr:to>
    <xdr:sp macro="" textlink="">
      <xdr:nvSpPr>
        <xdr:cNvPr id="134" name="楕円 133"/>
        <xdr:cNvSpPr/>
      </xdr:nvSpPr>
      <xdr:spPr>
        <a:xfrm>
          <a:off x="9588500" y="660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136289</xdr:rowOff>
    </xdr:from>
    <xdr:to>
      <xdr:col>55</xdr:col>
      <xdr:colOff>0</xdr:colOff>
      <xdr:row>38</xdr:row>
      <xdr:rowOff>143691</xdr:rowOff>
    </xdr:to>
    <xdr:cxnSp macro="">
      <xdr:nvCxnSpPr>
        <xdr:cNvPr id="135" name="直線コネクタ 134"/>
        <xdr:cNvCxnSpPr/>
      </xdr:nvCxnSpPr>
      <xdr:spPr>
        <a:xfrm>
          <a:off x="9639300" y="6651389"/>
          <a:ext cx="8382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87666</xdr:rowOff>
    </xdr:from>
    <xdr:to>
      <xdr:col>46</xdr:col>
      <xdr:colOff>38100</xdr:colOff>
      <xdr:row>39</xdr:row>
      <xdr:rowOff>17816</xdr:rowOff>
    </xdr:to>
    <xdr:sp macro="" textlink="">
      <xdr:nvSpPr>
        <xdr:cNvPr id="136" name="楕円 135"/>
        <xdr:cNvSpPr/>
      </xdr:nvSpPr>
      <xdr:spPr>
        <a:xfrm>
          <a:off x="8699500" y="660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136289</xdr:rowOff>
    </xdr:from>
    <xdr:to>
      <xdr:col>50</xdr:col>
      <xdr:colOff>114300</xdr:colOff>
      <xdr:row>38</xdr:row>
      <xdr:rowOff>138466</xdr:rowOff>
    </xdr:to>
    <xdr:cxnSp macro="">
      <xdr:nvCxnSpPr>
        <xdr:cNvPr id="137" name="直線コネクタ 136"/>
        <xdr:cNvCxnSpPr/>
      </xdr:nvCxnSpPr>
      <xdr:spPr>
        <a:xfrm flipV="1">
          <a:off x="8750300" y="665138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88537</xdr:rowOff>
    </xdr:from>
    <xdr:to>
      <xdr:col>41</xdr:col>
      <xdr:colOff>101600</xdr:colOff>
      <xdr:row>39</xdr:row>
      <xdr:rowOff>18687</xdr:rowOff>
    </xdr:to>
    <xdr:sp macro="" textlink="">
      <xdr:nvSpPr>
        <xdr:cNvPr id="138" name="楕円 137"/>
        <xdr:cNvSpPr/>
      </xdr:nvSpPr>
      <xdr:spPr>
        <a:xfrm>
          <a:off x="7810500" y="660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138466</xdr:rowOff>
    </xdr:from>
    <xdr:to>
      <xdr:col>45</xdr:col>
      <xdr:colOff>177800</xdr:colOff>
      <xdr:row>38</xdr:row>
      <xdr:rowOff>139337</xdr:rowOff>
    </xdr:to>
    <xdr:cxnSp macro="">
      <xdr:nvCxnSpPr>
        <xdr:cNvPr id="139" name="直線コネクタ 138"/>
        <xdr:cNvCxnSpPr/>
      </xdr:nvCxnSpPr>
      <xdr:spPr>
        <a:xfrm flipV="1">
          <a:off x="7861300" y="6653566"/>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88428</xdr:rowOff>
    </xdr:from>
    <xdr:to>
      <xdr:col>36</xdr:col>
      <xdr:colOff>165100</xdr:colOff>
      <xdr:row>39</xdr:row>
      <xdr:rowOff>18578</xdr:rowOff>
    </xdr:to>
    <xdr:sp macro="" textlink="">
      <xdr:nvSpPr>
        <xdr:cNvPr id="140" name="楕円 139"/>
        <xdr:cNvSpPr/>
      </xdr:nvSpPr>
      <xdr:spPr>
        <a:xfrm>
          <a:off x="6921500" y="66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139228</xdr:rowOff>
    </xdr:from>
    <xdr:to>
      <xdr:col>41</xdr:col>
      <xdr:colOff>50800</xdr:colOff>
      <xdr:row>38</xdr:row>
      <xdr:rowOff>139337</xdr:rowOff>
    </xdr:to>
    <xdr:cxnSp macro="">
      <xdr:nvCxnSpPr>
        <xdr:cNvPr id="141" name="直線コネクタ 140"/>
        <xdr:cNvCxnSpPr/>
      </xdr:nvCxnSpPr>
      <xdr:spPr>
        <a:xfrm>
          <a:off x="6972300" y="6654328"/>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32166</xdr:rowOff>
    </xdr:from>
    <xdr:ext cx="469744" cy="259045"/>
    <xdr:sp macro="" textlink="">
      <xdr:nvSpPr>
        <xdr:cNvPr id="146" name="n_1mainValue【道路】&#10;一人当たり延長"/>
        <xdr:cNvSpPr txBox="1"/>
      </xdr:nvSpPr>
      <xdr:spPr>
        <a:xfrm>
          <a:off x="9391727" y="637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34343</xdr:rowOff>
    </xdr:from>
    <xdr:ext cx="469744" cy="259045"/>
    <xdr:sp macro="" textlink="">
      <xdr:nvSpPr>
        <xdr:cNvPr id="147" name="n_2mainValue【道路】&#10;一人当たり延長"/>
        <xdr:cNvSpPr txBox="1"/>
      </xdr:nvSpPr>
      <xdr:spPr>
        <a:xfrm>
          <a:off x="8515427" y="637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9814</xdr:rowOff>
    </xdr:from>
    <xdr:ext cx="469744" cy="259045"/>
    <xdr:sp macro="" textlink="">
      <xdr:nvSpPr>
        <xdr:cNvPr id="148" name="n_3mainValue【道路】&#10;一人当たり延長"/>
        <xdr:cNvSpPr txBox="1"/>
      </xdr:nvSpPr>
      <xdr:spPr>
        <a:xfrm>
          <a:off x="7626427" y="669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35105</xdr:rowOff>
    </xdr:from>
    <xdr:ext cx="469744" cy="259045"/>
    <xdr:sp macro="" textlink="">
      <xdr:nvSpPr>
        <xdr:cNvPr id="149" name="n_4mainValue【道路】&#10;一人当たり延長"/>
        <xdr:cNvSpPr txBox="1"/>
      </xdr:nvSpPr>
      <xdr:spPr>
        <a:xfrm>
          <a:off x="6737427" y="63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27577</xdr:rowOff>
    </xdr:from>
    <xdr:to>
      <xdr:col>24</xdr:col>
      <xdr:colOff>114300</xdr:colOff>
      <xdr:row>59</xdr:row>
      <xdr:rowOff>129177</xdr:rowOff>
    </xdr:to>
    <xdr:sp macro="" textlink="">
      <xdr:nvSpPr>
        <xdr:cNvPr id="191" name="楕円 190"/>
        <xdr:cNvSpPr/>
      </xdr:nvSpPr>
      <xdr:spPr>
        <a:xfrm>
          <a:off x="4584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50454</xdr:rowOff>
    </xdr:from>
    <xdr:ext cx="405111" cy="259045"/>
    <xdr:sp macro="" textlink="">
      <xdr:nvSpPr>
        <xdr:cNvPr id="192" name="【橋りょう・トンネル】&#10;有形固定資産減価償却率該当値テキスト"/>
        <xdr:cNvSpPr txBox="1"/>
      </xdr:nvSpPr>
      <xdr:spPr>
        <a:xfrm>
          <a:off x="4673600" y="999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193" name="楕円 192"/>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78377</xdr:rowOff>
    </xdr:to>
    <xdr:cxnSp macro="">
      <xdr:nvCxnSpPr>
        <xdr:cNvPr id="194" name="直線コネクタ 193"/>
        <xdr:cNvCxnSpPr/>
      </xdr:nvCxnSpPr>
      <xdr:spPr>
        <a:xfrm>
          <a:off x="3797300" y="1016290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140244</xdr:rowOff>
    </xdr:from>
    <xdr:to>
      <xdr:col>15</xdr:col>
      <xdr:colOff>101600</xdr:colOff>
      <xdr:row>59</xdr:row>
      <xdr:rowOff>70394</xdr:rowOff>
    </xdr:to>
    <xdr:sp macro="" textlink="">
      <xdr:nvSpPr>
        <xdr:cNvPr id="195" name="楕円 194"/>
        <xdr:cNvSpPr/>
      </xdr:nvSpPr>
      <xdr:spPr>
        <a:xfrm>
          <a:off x="2857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19594</xdr:rowOff>
    </xdr:from>
    <xdr:to>
      <xdr:col>19</xdr:col>
      <xdr:colOff>177800</xdr:colOff>
      <xdr:row>59</xdr:row>
      <xdr:rowOff>47353</xdr:rowOff>
    </xdr:to>
    <xdr:cxnSp macro="">
      <xdr:nvCxnSpPr>
        <xdr:cNvPr id="196" name="直線コネクタ 195"/>
        <xdr:cNvCxnSpPr/>
      </xdr:nvCxnSpPr>
      <xdr:spPr>
        <a:xfrm>
          <a:off x="2908300" y="1013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39370</xdr:rowOff>
    </xdr:to>
    <xdr:sp macro="" textlink="">
      <xdr:nvSpPr>
        <xdr:cNvPr id="197" name="楕円 196"/>
        <xdr:cNvSpPr/>
      </xdr:nvSpPr>
      <xdr:spPr>
        <a:xfrm>
          <a:off x="1968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59</xdr:row>
      <xdr:rowOff>19594</xdr:rowOff>
    </xdr:to>
    <xdr:cxnSp macro="">
      <xdr:nvCxnSpPr>
        <xdr:cNvPr id="198" name="直線コネクタ 197"/>
        <xdr:cNvCxnSpPr/>
      </xdr:nvCxnSpPr>
      <xdr:spPr>
        <a:xfrm>
          <a:off x="2019300" y="101041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81462</xdr:rowOff>
    </xdr:from>
    <xdr:to>
      <xdr:col>6</xdr:col>
      <xdr:colOff>38100</xdr:colOff>
      <xdr:row>59</xdr:row>
      <xdr:rowOff>11612</xdr:rowOff>
    </xdr:to>
    <xdr:sp macro="" textlink="">
      <xdr:nvSpPr>
        <xdr:cNvPr id="199" name="楕円 198"/>
        <xdr:cNvSpPr/>
      </xdr:nvSpPr>
      <xdr:spPr>
        <a:xfrm>
          <a:off x="1079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132262</xdr:rowOff>
    </xdr:from>
    <xdr:to>
      <xdr:col>10</xdr:col>
      <xdr:colOff>114300</xdr:colOff>
      <xdr:row>58</xdr:row>
      <xdr:rowOff>160020</xdr:rowOff>
    </xdr:to>
    <xdr:cxnSp macro="">
      <xdr:nvCxnSpPr>
        <xdr:cNvPr id="200" name="直線コネクタ 199"/>
        <xdr:cNvCxnSpPr/>
      </xdr:nvCxnSpPr>
      <xdr:spPr>
        <a:xfrm>
          <a:off x="1130300" y="100763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114680</xdr:rowOff>
    </xdr:from>
    <xdr:ext cx="405111" cy="259045"/>
    <xdr:sp macro="" textlink="">
      <xdr:nvSpPr>
        <xdr:cNvPr id="205" name="n_1main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86921</xdr:rowOff>
    </xdr:from>
    <xdr:ext cx="405111" cy="259045"/>
    <xdr:sp macro="" textlink="">
      <xdr:nvSpPr>
        <xdr:cNvPr id="206" name="n_2mainValue【橋りょう・トンネル】&#10;有形固定資産減価償却率"/>
        <xdr:cNvSpPr txBox="1"/>
      </xdr:nvSpPr>
      <xdr:spPr>
        <a:xfrm>
          <a:off x="2705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55897</xdr:rowOff>
    </xdr:from>
    <xdr:ext cx="405111" cy="259045"/>
    <xdr:sp macro="" textlink="">
      <xdr:nvSpPr>
        <xdr:cNvPr id="207" name="n_3mainValue【橋りょう・トンネル】&#10;有形固定資産減価償却率"/>
        <xdr:cNvSpPr txBox="1"/>
      </xdr:nvSpPr>
      <xdr:spPr>
        <a:xfrm>
          <a:off x="1816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28139</xdr:rowOff>
    </xdr:from>
    <xdr:ext cx="405111" cy="259045"/>
    <xdr:sp macro="" textlink="">
      <xdr:nvSpPr>
        <xdr:cNvPr id="208" name="n_4mainValue【橋りょう・トンネル】&#10;有形固定資産減価償却率"/>
        <xdr:cNvSpPr txBox="1"/>
      </xdr:nvSpPr>
      <xdr:spPr>
        <a:xfrm>
          <a:off x="927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15841</xdr:rowOff>
    </xdr:from>
    <xdr:to>
      <xdr:col>55</xdr:col>
      <xdr:colOff>50800</xdr:colOff>
      <xdr:row>64</xdr:row>
      <xdr:rowOff>117441</xdr:rowOff>
    </xdr:to>
    <xdr:sp macro="" textlink="">
      <xdr:nvSpPr>
        <xdr:cNvPr id="248" name="楕円 247"/>
        <xdr:cNvSpPr/>
      </xdr:nvSpPr>
      <xdr:spPr>
        <a:xfrm>
          <a:off x="10426700" y="1098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102218</xdr:rowOff>
    </xdr:from>
    <xdr:ext cx="469744" cy="259045"/>
    <xdr:sp macro="" textlink="">
      <xdr:nvSpPr>
        <xdr:cNvPr id="249" name="【橋りょう・トンネル】&#10;一人当たり有形固定資産（償却資産）額該当値テキスト"/>
        <xdr:cNvSpPr txBox="1"/>
      </xdr:nvSpPr>
      <xdr:spPr>
        <a:xfrm>
          <a:off x="10515600" y="1090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15856</xdr:rowOff>
    </xdr:from>
    <xdr:to>
      <xdr:col>50</xdr:col>
      <xdr:colOff>165100</xdr:colOff>
      <xdr:row>64</xdr:row>
      <xdr:rowOff>117456</xdr:rowOff>
    </xdr:to>
    <xdr:sp macro="" textlink="">
      <xdr:nvSpPr>
        <xdr:cNvPr id="250" name="楕円 249"/>
        <xdr:cNvSpPr/>
      </xdr:nvSpPr>
      <xdr:spPr>
        <a:xfrm>
          <a:off x="9588500" y="1098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66641</xdr:rowOff>
    </xdr:from>
    <xdr:to>
      <xdr:col>55</xdr:col>
      <xdr:colOff>0</xdr:colOff>
      <xdr:row>64</xdr:row>
      <xdr:rowOff>66656</xdr:rowOff>
    </xdr:to>
    <xdr:cxnSp macro="">
      <xdr:nvCxnSpPr>
        <xdr:cNvPr id="251" name="直線コネクタ 250"/>
        <xdr:cNvCxnSpPr/>
      </xdr:nvCxnSpPr>
      <xdr:spPr>
        <a:xfrm flipV="1">
          <a:off x="9639300" y="11039441"/>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15921</xdr:rowOff>
    </xdr:from>
    <xdr:to>
      <xdr:col>46</xdr:col>
      <xdr:colOff>38100</xdr:colOff>
      <xdr:row>64</xdr:row>
      <xdr:rowOff>117521</xdr:rowOff>
    </xdr:to>
    <xdr:sp macro="" textlink="">
      <xdr:nvSpPr>
        <xdr:cNvPr id="252" name="楕円 251"/>
        <xdr:cNvSpPr/>
      </xdr:nvSpPr>
      <xdr:spPr>
        <a:xfrm>
          <a:off x="8699500" y="109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66656</xdr:rowOff>
    </xdr:from>
    <xdr:to>
      <xdr:col>50</xdr:col>
      <xdr:colOff>114300</xdr:colOff>
      <xdr:row>64</xdr:row>
      <xdr:rowOff>66721</xdr:rowOff>
    </xdr:to>
    <xdr:cxnSp macro="">
      <xdr:nvCxnSpPr>
        <xdr:cNvPr id="253" name="直線コネクタ 252"/>
        <xdr:cNvCxnSpPr/>
      </xdr:nvCxnSpPr>
      <xdr:spPr>
        <a:xfrm flipV="1">
          <a:off x="8750300" y="11039456"/>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15951</xdr:rowOff>
    </xdr:from>
    <xdr:to>
      <xdr:col>41</xdr:col>
      <xdr:colOff>101600</xdr:colOff>
      <xdr:row>64</xdr:row>
      <xdr:rowOff>117551</xdr:rowOff>
    </xdr:to>
    <xdr:sp macro="" textlink="">
      <xdr:nvSpPr>
        <xdr:cNvPr id="254" name="楕円 253"/>
        <xdr:cNvSpPr/>
      </xdr:nvSpPr>
      <xdr:spPr>
        <a:xfrm>
          <a:off x="7810500" y="109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66721</xdr:rowOff>
    </xdr:from>
    <xdr:to>
      <xdr:col>45</xdr:col>
      <xdr:colOff>177800</xdr:colOff>
      <xdr:row>64</xdr:row>
      <xdr:rowOff>66751</xdr:rowOff>
    </xdr:to>
    <xdr:cxnSp macro="">
      <xdr:nvCxnSpPr>
        <xdr:cNvPr id="255" name="直線コネクタ 254"/>
        <xdr:cNvCxnSpPr/>
      </xdr:nvCxnSpPr>
      <xdr:spPr>
        <a:xfrm flipV="1">
          <a:off x="7861300" y="11039521"/>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16039</xdr:rowOff>
    </xdr:from>
    <xdr:to>
      <xdr:col>36</xdr:col>
      <xdr:colOff>165100</xdr:colOff>
      <xdr:row>64</xdr:row>
      <xdr:rowOff>117639</xdr:rowOff>
    </xdr:to>
    <xdr:sp macro="" textlink="">
      <xdr:nvSpPr>
        <xdr:cNvPr id="256" name="楕円 255"/>
        <xdr:cNvSpPr/>
      </xdr:nvSpPr>
      <xdr:spPr>
        <a:xfrm>
          <a:off x="6921500" y="1098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66751</xdr:rowOff>
    </xdr:from>
    <xdr:to>
      <xdr:col>41</xdr:col>
      <xdr:colOff>50800</xdr:colOff>
      <xdr:row>64</xdr:row>
      <xdr:rowOff>66839</xdr:rowOff>
    </xdr:to>
    <xdr:cxnSp macro="">
      <xdr:nvCxnSpPr>
        <xdr:cNvPr id="257" name="直線コネクタ 256"/>
        <xdr:cNvCxnSpPr/>
      </xdr:nvCxnSpPr>
      <xdr:spPr>
        <a:xfrm flipV="1">
          <a:off x="6972300" y="11039551"/>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108583</xdr:rowOff>
    </xdr:from>
    <xdr:ext cx="469744" cy="259045"/>
    <xdr:sp macro="" textlink="">
      <xdr:nvSpPr>
        <xdr:cNvPr id="262" name="n_1mainValue【橋りょう・トンネル】&#10;一人当たり有形固定資産（償却資産）額"/>
        <xdr:cNvSpPr txBox="1"/>
      </xdr:nvSpPr>
      <xdr:spPr>
        <a:xfrm>
          <a:off x="9391728" y="1108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108648</xdr:rowOff>
    </xdr:from>
    <xdr:ext cx="469744" cy="259045"/>
    <xdr:sp macro="" textlink="">
      <xdr:nvSpPr>
        <xdr:cNvPr id="263" name="n_2mainValue【橋りょう・トンネル】&#10;一人当たり有形固定資産（償却資産）額"/>
        <xdr:cNvSpPr txBox="1"/>
      </xdr:nvSpPr>
      <xdr:spPr>
        <a:xfrm>
          <a:off x="8515428" y="110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108678</xdr:rowOff>
    </xdr:from>
    <xdr:ext cx="469744" cy="259045"/>
    <xdr:sp macro="" textlink="">
      <xdr:nvSpPr>
        <xdr:cNvPr id="264" name="n_3mainValue【橋りょう・トンネル】&#10;一人当たり有形固定資産（償却資産）額"/>
        <xdr:cNvSpPr txBox="1"/>
      </xdr:nvSpPr>
      <xdr:spPr>
        <a:xfrm>
          <a:off x="7626428" y="1108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108766</xdr:rowOff>
    </xdr:from>
    <xdr:ext cx="469744" cy="259045"/>
    <xdr:sp macro="" textlink="">
      <xdr:nvSpPr>
        <xdr:cNvPr id="265" name="n_4mainValue【橋りょう・トンネル】&#10;一人当たり有形固定資産（償却資産）額"/>
        <xdr:cNvSpPr txBox="1"/>
      </xdr:nvSpPr>
      <xdr:spPr>
        <a:xfrm>
          <a:off x="6737428" y="1108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105411</xdr:rowOff>
    </xdr:from>
    <xdr:to>
      <xdr:col>24</xdr:col>
      <xdr:colOff>114300</xdr:colOff>
      <xdr:row>85</xdr:row>
      <xdr:rowOff>35561</xdr:rowOff>
    </xdr:to>
    <xdr:sp macro="" textlink="">
      <xdr:nvSpPr>
        <xdr:cNvPr id="306" name="楕円 305"/>
        <xdr:cNvSpPr/>
      </xdr:nvSpPr>
      <xdr:spPr>
        <a:xfrm>
          <a:off x="4584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83838</xdr:rowOff>
    </xdr:from>
    <xdr:ext cx="405111" cy="259045"/>
    <xdr:sp macro="" textlink="">
      <xdr:nvSpPr>
        <xdr:cNvPr id="307" name="【公営住宅】&#10;有形固定資産減価償却率該当値テキスト"/>
        <xdr:cNvSpPr txBox="1"/>
      </xdr:nvSpPr>
      <xdr:spPr>
        <a:xfrm>
          <a:off x="4673600"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48261</xdr:rowOff>
    </xdr:from>
    <xdr:to>
      <xdr:col>20</xdr:col>
      <xdr:colOff>38100</xdr:colOff>
      <xdr:row>84</xdr:row>
      <xdr:rowOff>149861</xdr:rowOff>
    </xdr:to>
    <xdr:sp macro="" textlink="">
      <xdr:nvSpPr>
        <xdr:cNvPr id="308" name="楕円 307"/>
        <xdr:cNvSpPr/>
      </xdr:nvSpPr>
      <xdr:spPr>
        <a:xfrm>
          <a:off x="3746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99061</xdr:rowOff>
    </xdr:from>
    <xdr:to>
      <xdr:col>24</xdr:col>
      <xdr:colOff>63500</xdr:colOff>
      <xdr:row>84</xdr:row>
      <xdr:rowOff>156211</xdr:rowOff>
    </xdr:to>
    <xdr:cxnSp macro="">
      <xdr:nvCxnSpPr>
        <xdr:cNvPr id="309" name="直線コネクタ 308"/>
        <xdr:cNvCxnSpPr/>
      </xdr:nvCxnSpPr>
      <xdr:spPr>
        <a:xfrm>
          <a:off x="3797300" y="145008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154939</xdr:rowOff>
    </xdr:from>
    <xdr:to>
      <xdr:col>15</xdr:col>
      <xdr:colOff>101600</xdr:colOff>
      <xdr:row>84</xdr:row>
      <xdr:rowOff>85089</xdr:rowOff>
    </xdr:to>
    <xdr:sp macro="" textlink="">
      <xdr:nvSpPr>
        <xdr:cNvPr id="310" name="楕円 309"/>
        <xdr:cNvSpPr/>
      </xdr:nvSpPr>
      <xdr:spPr>
        <a:xfrm>
          <a:off x="2857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34289</xdr:rowOff>
    </xdr:from>
    <xdr:to>
      <xdr:col>19</xdr:col>
      <xdr:colOff>177800</xdr:colOff>
      <xdr:row>84</xdr:row>
      <xdr:rowOff>99061</xdr:rowOff>
    </xdr:to>
    <xdr:cxnSp macro="">
      <xdr:nvCxnSpPr>
        <xdr:cNvPr id="311" name="直線コネクタ 310"/>
        <xdr:cNvCxnSpPr/>
      </xdr:nvCxnSpPr>
      <xdr:spPr>
        <a:xfrm>
          <a:off x="2908300" y="144360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86361</xdr:rowOff>
    </xdr:from>
    <xdr:to>
      <xdr:col>10</xdr:col>
      <xdr:colOff>165100</xdr:colOff>
      <xdr:row>84</xdr:row>
      <xdr:rowOff>16511</xdr:rowOff>
    </xdr:to>
    <xdr:sp macro="" textlink="">
      <xdr:nvSpPr>
        <xdr:cNvPr id="312" name="楕円 311"/>
        <xdr:cNvSpPr/>
      </xdr:nvSpPr>
      <xdr:spPr>
        <a:xfrm>
          <a:off x="1968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137161</xdr:rowOff>
    </xdr:from>
    <xdr:to>
      <xdr:col>15</xdr:col>
      <xdr:colOff>50800</xdr:colOff>
      <xdr:row>84</xdr:row>
      <xdr:rowOff>34289</xdr:rowOff>
    </xdr:to>
    <xdr:cxnSp macro="">
      <xdr:nvCxnSpPr>
        <xdr:cNvPr id="313" name="直線コネクタ 312"/>
        <xdr:cNvCxnSpPr/>
      </xdr:nvCxnSpPr>
      <xdr:spPr>
        <a:xfrm>
          <a:off x="2019300" y="143675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17780</xdr:rowOff>
    </xdr:from>
    <xdr:to>
      <xdr:col>6</xdr:col>
      <xdr:colOff>38100</xdr:colOff>
      <xdr:row>83</xdr:row>
      <xdr:rowOff>119380</xdr:rowOff>
    </xdr:to>
    <xdr:sp macro="" textlink="">
      <xdr:nvSpPr>
        <xdr:cNvPr id="314" name="楕円 313"/>
        <xdr:cNvSpPr/>
      </xdr:nvSpPr>
      <xdr:spPr>
        <a:xfrm>
          <a:off x="1079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68580</xdr:rowOff>
    </xdr:from>
    <xdr:to>
      <xdr:col>10</xdr:col>
      <xdr:colOff>114300</xdr:colOff>
      <xdr:row>83</xdr:row>
      <xdr:rowOff>137161</xdr:rowOff>
    </xdr:to>
    <xdr:cxnSp macro="">
      <xdr:nvCxnSpPr>
        <xdr:cNvPr id="315" name="直線コネクタ 314"/>
        <xdr:cNvCxnSpPr/>
      </xdr:nvCxnSpPr>
      <xdr:spPr>
        <a:xfrm>
          <a:off x="1130300" y="142989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140988</xdr:rowOff>
    </xdr:from>
    <xdr:ext cx="405111" cy="259045"/>
    <xdr:sp macro="" textlink="">
      <xdr:nvSpPr>
        <xdr:cNvPr id="320" name="n_1mainValue【公営住宅】&#10;有形固定資産減価償却率"/>
        <xdr:cNvSpPr txBox="1"/>
      </xdr:nvSpPr>
      <xdr:spPr>
        <a:xfrm>
          <a:off x="3582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76216</xdr:rowOff>
    </xdr:from>
    <xdr:ext cx="405111" cy="259045"/>
    <xdr:sp macro="" textlink="">
      <xdr:nvSpPr>
        <xdr:cNvPr id="321" name="n_2mainValue【公営住宅】&#10;有形固定資産減価償却率"/>
        <xdr:cNvSpPr txBox="1"/>
      </xdr:nvSpPr>
      <xdr:spPr>
        <a:xfrm>
          <a:off x="2705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322" name="n_3mainValue【公営住宅】&#10;有形固定資産減価償却率"/>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23" name="n_4mainValue【公営住宅】&#10;有形固定資産減価償却率"/>
        <xdr:cNvSpPr txBox="1"/>
      </xdr:nvSpPr>
      <xdr:spPr>
        <a:xfrm>
          <a:off x="927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61976</xdr:rowOff>
    </xdr:from>
    <xdr:to>
      <xdr:col>55</xdr:col>
      <xdr:colOff>50800</xdr:colOff>
      <xdr:row>84</xdr:row>
      <xdr:rowOff>163576</xdr:rowOff>
    </xdr:to>
    <xdr:sp macro="" textlink="">
      <xdr:nvSpPr>
        <xdr:cNvPr id="363" name="楕円 362"/>
        <xdr:cNvSpPr/>
      </xdr:nvSpPr>
      <xdr:spPr>
        <a:xfrm>
          <a:off x="10426700" y="144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40403</xdr:rowOff>
    </xdr:from>
    <xdr:ext cx="469744" cy="259045"/>
    <xdr:sp macro="" textlink="">
      <xdr:nvSpPr>
        <xdr:cNvPr id="364" name="【公営住宅】&#10;一人当たり面積該当値テキスト"/>
        <xdr:cNvSpPr txBox="1"/>
      </xdr:nvSpPr>
      <xdr:spPr>
        <a:xfrm>
          <a:off x="10515600" y="1444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62737</xdr:rowOff>
    </xdr:from>
    <xdr:to>
      <xdr:col>50</xdr:col>
      <xdr:colOff>165100</xdr:colOff>
      <xdr:row>84</xdr:row>
      <xdr:rowOff>164337</xdr:rowOff>
    </xdr:to>
    <xdr:sp macro="" textlink="">
      <xdr:nvSpPr>
        <xdr:cNvPr id="365" name="楕円 364"/>
        <xdr:cNvSpPr/>
      </xdr:nvSpPr>
      <xdr:spPr>
        <a:xfrm>
          <a:off x="9588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112776</xdr:rowOff>
    </xdr:from>
    <xdr:to>
      <xdr:col>55</xdr:col>
      <xdr:colOff>0</xdr:colOff>
      <xdr:row>84</xdr:row>
      <xdr:rowOff>113537</xdr:rowOff>
    </xdr:to>
    <xdr:cxnSp macro="">
      <xdr:nvCxnSpPr>
        <xdr:cNvPr id="366" name="直線コネクタ 365"/>
        <xdr:cNvCxnSpPr/>
      </xdr:nvCxnSpPr>
      <xdr:spPr>
        <a:xfrm flipV="1">
          <a:off x="9639300" y="14514576"/>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62737</xdr:rowOff>
    </xdr:from>
    <xdr:to>
      <xdr:col>46</xdr:col>
      <xdr:colOff>38100</xdr:colOff>
      <xdr:row>84</xdr:row>
      <xdr:rowOff>164337</xdr:rowOff>
    </xdr:to>
    <xdr:sp macro="" textlink="">
      <xdr:nvSpPr>
        <xdr:cNvPr id="367" name="楕円 366"/>
        <xdr:cNvSpPr/>
      </xdr:nvSpPr>
      <xdr:spPr>
        <a:xfrm>
          <a:off x="8699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113537</xdr:rowOff>
    </xdr:from>
    <xdr:to>
      <xdr:col>50</xdr:col>
      <xdr:colOff>114300</xdr:colOff>
      <xdr:row>84</xdr:row>
      <xdr:rowOff>113537</xdr:rowOff>
    </xdr:to>
    <xdr:cxnSp macro="">
      <xdr:nvCxnSpPr>
        <xdr:cNvPr id="368" name="直線コネクタ 367"/>
        <xdr:cNvCxnSpPr/>
      </xdr:nvCxnSpPr>
      <xdr:spPr>
        <a:xfrm>
          <a:off x="8750300" y="14515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63500</xdr:rowOff>
    </xdr:from>
    <xdr:to>
      <xdr:col>41</xdr:col>
      <xdr:colOff>101600</xdr:colOff>
      <xdr:row>84</xdr:row>
      <xdr:rowOff>165100</xdr:rowOff>
    </xdr:to>
    <xdr:sp macro="" textlink="">
      <xdr:nvSpPr>
        <xdr:cNvPr id="369" name="楕円 368"/>
        <xdr:cNvSpPr/>
      </xdr:nvSpPr>
      <xdr:spPr>
        <a:xfrm>
          <a:off x="781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113537</xdr:rowOff>
    </xdr:from>
    <xdr:to>
      <xdr:col>45</xdr:col>
      <xdr:colOff>177800</xdr:colOff>
      <xdr:row>84</xdr:row>
      <xdr:rowOff>114300</xdr:rowOff>
    </xdr:to>
    <xdr:cxnSp macro="">
      <xdr:nvCxnSpPr>
        <xdr:cNvPr id="370" name="直線コネクタ 369"/>
        <xdr:cNvCxnSpPr/>
      </xdr:nvCxnSpPr>
      <xdr:spPr>
        <a:xfrm flipV="1">
          <a:off x="7861300" y="145153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62737</xdr:rowOff>
    </xdr:from>
    <xdr:to>
      <xdr:col>36</xdr:col>
      <xdr:colOff>165100</xdr:colOff>
      <xdr:row>84</xdr:row>
      <xdr:rowOff>164337</xdr:rowOff>
    </xdr:to>
    <xdr:sp macro="" textlink="">
      <xdr:nvSpPr>
        <xdr:cNvPr id="371" name="楕円 370"/>
        <xdr:cNvSpPr/>
      </xdr:nvSpPr>
      <xdr:spPr>
        <a:xfrm>
          <a:off x="6921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113537</xdr:rowOff>
    </xdr:from>
    <xdr:to>
      <xdr:col>41</xdr:col>
      <xdr:colOff>50800</xdr:colOff>
      <xdr:row>84</xdr:row>
      <xdr:rowOff>114300</xdr:rowOff>
    </xdr:to>
    <xdr:cxnSp macro="">
      <xdr:nvCxnSpPr>
        <xdr:cNvPr id="372" name="直線コネクタ 371"/>
        <xdr:cNvCxnSpPr/>
      </xdr:nvCxnSpPr>
      <xdr:spPr>
        <a:xfrm>
          <a:off x="6972300" y="145153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155464</xdr:rowOff>
    </xdr:from>
    <xdr:ext cx="469744" cy="259045"/>
    <xdr:sp macro="" textlink="">
      <xdr:nvSpPr>
        <xdr:cNvPr id="377" name="n_1mainValue【公営住宅】&#10;一人当たり面積"/>
        <xdr:cNvSpPr txBox="1"/>
      </xdr:nvSpPr>
      <xdr:spPr>
        <a:xfrm>
          <a:off x="93917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155464</xdr:rowOff>
    </xdr:from>
    <xdr:ext cx="469744" cy="259045"/>
    <xdr:sp macro="" textlink="">
      <xdr:nvSpPr>
        <xdr:cNvPr id="378" name="n_2mainValue【公営住宅】&#10;一人当たり面積"/>
        <xdr:cNvSpPr txBox="1"/>
      </xdr:nvSpPr>
      <xdr:spPr>
        <a:xfrm>
          <a:off x="8515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156227</xdr:rowOff>
    </xdr:from>
    <xdr:ext cx="469744" cy="259045"/>
    <xdr:sp macro="" textlink="">
      <xdr:nvSpPr>
        <xdr:cNvPr id="379" name="n_3mainValue【公営住宅】&#10;一人当たり面積"/>
        <xdr:cNvSpPr txBox="1"/>
      </xdr:nvSpPr>
      <xdr:spPr>
        <a:xfrm>
          <a:off x="7626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155464</xdr:rowOff>
    </xdr:from>
    <xdr:ext cx="469744" cy="259045"/>
    <xdr:sp macro="" textlink="">
      <xdr:nvSpPr>
        <xdr:cNvPr id="380" name="n_4mainValue【公営住宅】&#10;一人当たり面積"/>
        <xdr:cNvSpPr txBox="1"/>
      </xdr:nvSpPr>
      <xdr:spPr>
        <a:xfrm>
          <a:off x="6737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426" name="【認定こども園・幼稚園・保育所】&#10;有形固定資産減価償却率平均値テキスト"/>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xdr:rowOff>
    </xdr:from>
    <xdr:to>
      <xdr:col>85</xdr:col>
      <xdr:colOff>177800</xdr:colOff>
      <xdr:row>36</xdr:row>
      <xdr:rowOff>109855</xdr:rowOff>
    </xdr:to>
    <xdr:sp macro="" textlink="">
      <xdr:nvSpPr>
        <xdr:cNvPr id="437" name="楕円 436"/>
        <xdr:cNvSpPr/>
      </xdr:nvSpPr>
      <xdr:spPr>
        <a:xfrm>
          <a:off x="16268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31132</xdr:rowOff>
    </xdr:from>
    <xdr:ext cx="405111" cy="259045"/>
    <xdr:sp macro="" textlink="">
      <xdr:nvSpPr>
        <xdr:cNvPr id="438" name="【認定こども園・幼稚園・保育所】&#10;有形固定資産減価償却率該当値テキスト"/>
        <xdr:cNvSpPr txBox="1"/>
      </xdr:nvSpPr>
      <xdr:spPr>
        <a:xfrm>
          <a:off x="163576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153035</xdr:rowOff>
    </xdr:from>
    <xdr:to>
      <xdr:col>81</xdr:col>
      <xdr:colOff>101600</xdr:colOff>
      <xdr:row>36</xdr:row>
      <xdr:rowOff>83185</xdr:rowOff>
    </xdr:to>
    <xdr:sp macro="" textlink="">
      <xdr:nvSpPr>
        <xdr:cNvPr id="439" name="楕円 438"/>
        <xdr:cNvSpPr/>
      </xdr:nvSpPr>
      <xdr:spPr>
        <a:xfrm>
          <a:off x="15430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32385</xdr:rowOff>
    </xdr:from>
    <xdr:to>
      <xdr:col>85</xdr:col>
      <xdr:colOff>127000</xdr:colOff>
      <xdr:row>36</xdr:row>
      <xdr:rowOff>59055</xdr:rowOff>
    </xdr:to>
    <xdr:cxnSp macro="">
      <xdr:nvCxnSpPr>
        <xdr:cNvPr id="440" name="直線コネクタ 439"/>
        <xdr:cNvCxnSpPr/>
      </xdr:nvCxnSpPr>
      <xdr:spPr>
        <a:xfrm>
          <a:off x="15481300" y="62045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149225</xdr:rowOff>
    </xdr:from>
    <xdr:to>
      <xdr:col>76</xdr:col>
      <xdr:colOff>165100</xdr:colOff>
      <xdr:row>36</xdr:row>
      <xdr:rowOff>79375</xdr:rowOff>
    </xdr:to>
    <xdr:sp macro="" textlink="">
      <xdr:nvSpPr>
        <xdr:cNvPr id="441" name="楕円 440"/>
        <xdr:cNvSpPr/>
      </xdr:nvSpPr>
      <xdr:spPr>
        <a:xfrm>
          <a:off x="14541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28575</xdr:rowOff>
    </xdr:from>
    <xdr:to>
      <xdr:col>81</xdr:col>
      <xdr:colOff>50800</xdr:colOff>
      <xdr:row>36</xdr:row>
      <xdr:rowOff>32385</xdr:rowOff>
    </xdr:to>
    <xdr:cxnSp macro="">
      <xdr:nvCxnSpPr>
        <xdr:cNvPr id="442" name="直線コネクタ 441"/>
        <xdr:cNvCxnSpPr/>
      </xdr:nvCxnSpPr>
      <xdr:spPr>
        <a:xfrm>
          <a:off x="14592300" y="62007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95885</xdr:rowOff>
    </xdr:from>
    <xdr:to>
      <xdr:col>72</xdr:col>
      <xdr:colOff>38100</xdr:colOff>
      <xdr:row>36</xdr:row>
      <xdr:rowOff>26035</xdr:rowOff>
    </xdr:to>
    <xdr:sp macro="" textlink="">
      <xdr:nvSpPr>
        <xdr:cNvPr id="443" name="楕円 442"/>
        <xdr:cNvSpPr/>
      </xdr:nvSpPr>
      <xdr:spPr>
        <a:xfrm>
          <a:off x="13652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146685</xdr:rowOff>
    </xdr:from>
    <xdr:to>
      <xdr:col>76</xdr:col>
      <xdr:colOff>114300</xdr:colOff>
      <xdr:row>36</xdr:row>
      <xdr:rowOff>28575</xdr:rowOff>
    </xdr:to>
    <xdr:cxnSp macro="">
      <xdr:nvCxnSpPr>
        <xdr:cNvPr id="444" name="直線コネクタ 443"/>
        <xdr:cNvCxnSpPr/>
      </xdr:nvCxnSpPr>
      <xdr:spPr>
        <a:xfrm>
          <a:off x="13703300" y="61474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42545</xdr:rowOff>
    </xdr:from>
    <xdr:to>
      <xdr:col>67</xdr:col>
      <xdr:colOff>101600</xdr:colOff>
      <xdr:row>35</xdr:row>
      <xdr:rowOff>144145</xdr:rowOff>
    </xdr:to>
    <xdr:sp macro="" textlink="">
      <xdr:nvSpPr>
        <xdr:cNvPr id="445" name="楕円 444"/>
        <xdr:cNvSpPr/>
      </xdr:nvSpPr>
      <xdr:spPr>
        <a:xfrm>
          <a:off x="12763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93345</xdr:rowOff>
    </xdr:from>
    <xdr:to>
      <xdr:col>71</xdr:col>
      <xdr:colOff>177800</xdr:colOff>
      <xdr:row>35</xdr:row>
      <xdr:rowOff>146685</xdr:rowOff>
    </xdr:to>
    <xdr:cxnSp macro="">
      <xdr:nvCxnSpPr>
        <xdr:cNvPr id="446" name="直線コネクタ 445"/>
        <xdr:cNvCxnSpPr/>
      </xdr:nvCxnSpPr>
      <xdr:spPr>
        <a:xfrm>
          <a:off x="12814300" y="60940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447" name="n_1aveValue【認定こども園・幼稚園・保育所】&#10;有形固定資産減価償却率"/>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448" name="n_2aveValue【認定こども園・幼稚園・保育所】&#10;有形固定資産減価償却率"/>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9" name="n_3aveValue【認定こども園・幼稚園・保育所】&#10;有形固定資産減価償却率"/>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450" name="n_4aveValue【認定こども園・幼稚園・保育所】&#10;有形固定資産減価償却率"/>
        <xdr:cNvSpPr txBox="1"/>
      </xdr:nvSpPr>
      <xdr:spPr>
        <a:xfrm>
          <a:off x="12611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99712</xdr:rowOff>
    </xdr:from>
    <xdr:ext cx="405111" cy="259045"/>
    <xdr:sp macro="" textlink="">
      <xdr:nvSpPr>
        <xdr:cNvPr id="451" name="n_1mainValue【認定こども園・幼稚園・保育所】&#10;有形固定資産減価償却率"/>
        <xdr:cNvSpPr txBox="1"/>
      </xdr:nvSpPr>
      <xdr:spPr>
        <a:xfrm>
          <a:off x="152660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95902</xdr:rowOff>
    </xdr:from>
    <xdr:ext cx="405111" cy="259045"/>
    <xdr:sp macro="" textlink="">
      <xdr:nvSpPr>
        <xdr:cNvPr id="452" name="n_2mainValue【認定こども園・幼稚園・保育所】&#10;有形固定資産減価償却率"/>
        <xdr:cNvSpPr txBox="1"/>
      </xdr:nvSpPr>
      <xdr:spPr>
        <a:xfrm>
          <a:off x="14389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42562</xdr:rowOff>
    </xdr:from>
    <xdr:ext cx="405111" cy="259045"/>
    <xdr:sp macro="" textlink="">
      <xdr:nvSpPr>
        <xdr:cNvPr id="453" name="n_3mainValue【認定こども園・幼稚園・保育所】&#10;有形固定資産減価償却率"/>
        <xdr:cNvSpPr txBox="1"/>
      </xdr:nvSpPr>
      <xdr:spPr>
        <a:xfrm>
          <a:off x="13500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160672</xdr:rowOff>
    </xdr:from>
    <xdr:ext cx="405111" cy="259045"/>
    <xdr:sp macro="" textlink="">
      <xdr:nvSpPr>
        <xdr:cNvPr id="454" name="n_4mainValue【認定こども園・幼稚園・保育所】&#10;有形固定資産減価償却率"/>
        <xdr:cNvSpPr txBox="1"/>
      </xdr:nvSpPr>
      <xdr:spPr>
        <a:xfrm>
          <a:off x="126117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13970</xdr:rowOff>
    </xdr:from>
    <xdr:to>
      <xdr:col>116</xdr:col>
      <xdr:colOff>114300</xdr:colOff>
      <xdr:row>41</xdr:row>
      <xdr:rowOff>115570</xdr:rowOff>
    </xdr:to>
    <xdr:sp macro="" textlink="">
      <xdr:nvSpPr>
        <xdr:cNvPr id="494" name="楕円 493"/>
        <xdr:cNvSpPr/>
      </xdr:nvSpPr>
      <xdr:spPr>
        <a:xfrm>
          <a:off x="22110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100347</xdr:rowOff>
    </xdr:from>
    <xdr:ext cx="469744" cy="259045"/>
    <xdr:sp macro="" textlink="">
      <xdr:nvSpPr>
        <xdr:cNvPr id="495" name="【認定こども園・幼稚園・保育所】&#10;一人当たり面積該当値テキスト"/>
        <xdr:cNvSpPr txBox="1"/>
      </xdr:nvSpPr>
      <xdr:spPr>
        <a:xfrm>
          <a:off x="22199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13970</xdr:rowOff>
    </xdr:from>
    <xdr:to>
      <xdr:col>112</xdr:col>
      <xdr:colOff>38100</xdr:colOff>
      <xdr:row>41</xdr:row>
      <xdr:rowOff>115570</xdr:rowOff>
    </xdr:to>
    <xdr:sp macro="" textlink="">
      <xdr:nvSpPr>
        <xdr:cNvPr id="496" name="楕円 495"/>
        <xdr:cNvSpPr/>
      </xdr:nvSpPr>
      <xdr:spPr>
        <a:xfrm>
          <a:off x="21272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64770</xdr:rowOff>
    </xdr:from>
    <xdr:to>
      <xdr:col>116</xdr:col>
      <xdr:colOff>63500</xdr:colOff>
      <xdr:row>41</xdr:row>
      <xdr:rowOff>64770</xdr:rowOff>
    </xdr:to>
    <xdr:cxnSp macro="">
      <xdr:nvCxnSpPr>
        <xdr:cNvPr id="497" name="直線コネクタ 496"/>
        <xdr:cNvCxnSpPr/>
      </xdr:nvCxnSpPr>
      <xdr:spPr>
        <a:xfrm>
          <a:off x="21323300" y="709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13970</xdr:rowOff>
    </xdr:from>
    <xdr:to>
      <xdr:col>107</xdr:col>
      <xdr:colOff>101600</xdr:colOff>
      <xdr:row>41</xdr:row>
      <xdr:rowOff>115570</xdr:rowOff>
    </xdr:to>
    <xdr:sp macro="" textlink="">
      <xdr:nvSpPr>
        <xdr:cNvPr id="498" name="楕円 497"/>
        <xdr:cNvSpPr/>
      </xdr:nvSpPr>
      <xdr:spPr>
        <a:xfrm>
          <a:off x="20383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64770</xdr:rowOff>
    </xdr:from>
    <xdr:to>
      <xdr:col>111</xdr:col>
      <xdr:colOff>177800</xdr:colOff>
      <xdr:row>41</xdr:row>
      <xdr:rowOff>64770</xdr:rowOff>
    </xdr:to>
    <xdr:cxnSp macro="">
      <xdr:nvCxnSpPr>
        <xdr:cNvPr id="499" name="直線コネクタ 498"/>
        <xdr:cNvCxnSpPr/>
      </xdr:nvCxnSpPr>
      <xdr:spPr>
        <a:xfrm>
          <a:off x="20434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13970</xdr:rowOff>
    </xdr:from>
    <xdr:to>
      <xdr:col>102</xdr:col>
      <xdr:colOff>165100</xdr:colOff>
      <xdr:row>41</xdr:row>
      <xdr:rowOff>115570</xdr:rowOff>
    </xdr:to>
    <xdr:sp macro="" textlink="">
      <xdr:nvSpPr>
        <xdr:cNvPr id="500" name="楕円 499"/>
        <xdr:cNvSpPr/>
      </xdr:nvSpPr>
      <xdr:spPr>
        <a:xfrm>
          <a:off x="19494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64770</xdr:rowOff>
    </xdr:from>
    <xdr:to>
      <xdr:col>107</xdr:col>
      <xdr:colOff>50800</xdr:colOff>
      <xdr:row>41</xdr:row>
      <xdr:rowOff>64770</xdr:rowOff>
    </xdr:to>
    <xdr:cxnSp macro="">
      <xdr:nvCxnSpPr>
        <xdr:cNvPr id="501" name="直線コネクタ 500"/>
        <xdr:cNvCxnSpPr/>
      </xdr:nvCxnSpPr>
      <xdr:spPr>
        <a:xfrm>
          <a:off x="19545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13970</xdr:rowOff>
    </xdr:from>
    <xdr:to>
      <xdr:col>98</xdr:col>
      <xdr:colOff>38100</xdr:colOff>
      <xdr:row>41</xdr:row>
      <xdr:rowOff>115570</xdr:rowOff>
    </xdr:to>
    <xdr:sp macro="" textlink="">
      <xdr:nvSpPr>
        <xdr:cNvPr id="502" name="楕円 501"/>
        <xdr:cNvSpPr/>
      </xdr:nvSpPr>
      <xdr:spPr>
        <a:xfrm>
          <a:off x="18605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64770</xdr:rowOff>
    </xdr:from>
    <xdr:to>
      <xdr:col>102</xdr:col>
      <xdr:colOff>114300</xdr:colOff>
      <xdr:row>41</xdr:row>
      <xdr:rowOff>64770</xdr:rowOff>
    </xdr:to>
    <xdr:cxnSp macro="">
      <xdr:nvCxnSpPr>
        <xdr:cNvPr id="503" name="直線コネクタ 502"/>
        <xdr:cNvCxnSpPr/>
      </xdr:nvCxnSpPr>
      <xdr:spPr>
        <a:xfrm>
          <a:off x="18656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4"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5"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ave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7"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106697</xdr:rowOff>
    </xdr:from>
    <xdr:ext cx="469744" cy="259045"/>
    <xdr:sp macro="" textlink="">
      <xdr:nvSpPr>
        <xdr:cNvPr id="508" name="n_1mainValue【認定こども園・幼稚園・保育所】&#10;一人当たり面積"/>
        <xdr:cNvSpPr txBox="1"/>
      </xdr:nvSpPr>
      <xdr:spPr>
        <a:xfrm>
          <a:off x="21075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106697</xdr:rowOff>
    </xdr:from>
    <xdr:ext cx="469744" cy="259045"/>
    <xdr:sp macro="" textlink="">
      <xdr:nvSpPr>
        <xdr:cNvPr id="509" name="n_2mainValue【認定こども園・幼稚園・保育所】&#10;一人当たり面積"/>
        <xdr:cNvSpPr txBox="1"/>
      </xdr:nvSpPr>
      <xdr:spPr>
        <a:xfrm>
          <a:off x="20199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106697</xdr:rowOff>
    </xdr:from>
    <xdr:ext cx="469744" cy="259045"/>
    <xdr:sp macro="" textlink="">
      <xdr:nvSpPr>
        <xdr:cNvPr id="510" name="n_3mainValue【認定こども園・幼稚園・保育所】&#10;一人当たり面積"/>
        <xdr:cNvSpPr txBox="1"/>
      </xdr:nvSpPr>
      <xdr:spPr>
        <a:xfrm>
          <a:off x="19310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106697</xdr:rowOff>
    </xdr:from>
    <xdr:ext cx="469744" cy="259045"/>
    <xdr:sp macro="" textlink="">
      <xdr:nvSpPr>
        <xdr:cNvPr id="511" name="n_4mainValue【認定こども園・幼稚園・保育所】&#10;一人当たり面積"/>
        <xdr:cNvSpPr txBox="1"/>
      </xdr:nvSpPr>
      <xdr:spPr>
        <a:xfrm>
          <a:off x="18421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543" name="【学校施設】&#10;有形固定資産減価償却率平均値テキスト"/>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54" name="楕円 553"/>
        <xdr:cNvSpPr/>
      </xdr:nvSpPr>
      <xdr:spPr>
        <a:xfrm>
          <a:off x="16268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148062</xdr:rowOff>
    </xdr:from>
    <xdr:ext cx="405111" cy="259045"/>
    <xdr:sp macro="" textlink="">
      <xdr:nvSpPr>
        <xdr:cNvPr id="555" name="【学校施設】&#10;有形固定資産減価償却率該当値テキスト"/>
        <xdr:cNvSpPr txBox="1"/>
      </xdr:nvSpPr>
      <xdr:spPr>
        <a:xfrm>
          <a:off x="16357600"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156573</xdr:rowOff>
    </xdr:from>
    <xdr:to>
      <xdr:col>81</xdr:col>
      <xdr:colOff>101600</xdr:colOff>
      <xdr:row>60</xdr:row>
      <xdr:rowOff>86723</xdr:rowOff>
    </xdr:to>
    <xdr:sp macro="" textlink="">
      <xdr:nvSpPr>
        <xdr:cNvPr id="556" name="楕円 555"/>
        <xdr:cNvSpPr/>
      </xdr:nvSpPr>
      <xdr:spPr>
        <a:xfrm>
          <a:off x="15430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35923</xdr:rowOff>
    </xdr:from>
    <xdr:to>
      <xdr:col>85</xdr:col>
      <xdr:colOff>127000</xdr:colOff>
      <xdr:row>60</xdr:row>
      <xdr:rowOff>48985</xdr:rowOff>
    </xdr:to>
    <xdr:cxnSp macro="">
      <xdr:nvCxnSpPr>
        <xdr:cNvPr id="557" name="直線コネクタ 556"/>
        <xdr:cNvCxnSpPr/>
      </xdr:nvCxnSpPr>
      <xdr:spPr>
        <a:xfrm>
          <a:off x="15481300" y="10322923"/>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58" name="楕円 557"/>
        <xdr:cNvSpPr/>
      </xdr:nvSpPr>
      <xdr:spPr>
        <a:xfrm>
          <a:off x="14541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3266</xdr:rowOff>
    </xdr:from>
    <xdr:to>
      <xdr:col>81</xdr:col>
      <xdr:colOff>50800</xdr:colOff>
      <xdr:row>60</xdr:row>
      <xdr:rowOff>35923</xdr:rowOff>
    </xdr:to>
    <xdr:cxnSp macro="">
      <xdr:nvCxnSpPr>
        <xdr:cNvPr id="559" name="直線コネクタ 558"/>
        <xdr:cNvCxnSpPr/>
      </xdr:nvCxnSpPr>
      <xdr:spPr>
        <a:xfrm>
          <a:off x="14592300" y="1029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91259</xdr:rowOff>
    </xdr:from>
    <xdr:to>
      <xdr:col>72</xdr:col>
      <xdr:colOff>38100</xdr:colOff>
      <xdr:row>60</xdr:row>
      <xdr:rowOff>21409</xdr:rowOff>
    </xdr:to>
    <xdr:sp macro="" textlink="">
      <xdr:nvSpPr>
        <xdr:cNvPr id="560" name="楕円 559"/>
        <xdr:cNvSpPr/>
      </xdr:nvSpPr>
      <xdr:spPr>
        <a:xfrm>
          <a:off x="13652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142059</xdr:rowOff>
    </xdr:from>
    <xdr:to>
      <xdr:col>76</xdr:col>
      <xdr:colOff>114300</xdr:colOff>
      <xdr:row>60</xdr:row>
      <xdr:rowOff>3266</xdr:rowOff>
    </xdr:to>
    <xdr:cxnSp macro="">
      <xdr:nvCxnSpPr>
        <xdr:cNvPr id="561" name="直線コネクタ 560"/>
        <xdr:cNvCxnSpPr/>
      </xdr:nvCxnSpPr>
      <xdr:spPr>
        <a:xfrm>
          <a:off x="13703300" y="102576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45538</xdr:rowOff>
    </xdr:from>
    <xdr:to>
      <xdr:col>67</xdr:col>
      <xdr:colOff>101600</xdr:colOff>
      <xdr:row>59</xdr:row>
      <xdr:rowOff>147138</xdr:rowOff>
    </xdr:to>
    <xdr:sp macro="" textlink="">
      <xdr:nvSpPr>
        <xdr:cNvPr id="562" name="楕円 561"/>
        <xdr:cNvSpPr/>
      </xdr:nvSpPr>
      <xdr:spPr>
        <a:xfrm>
          <a:off x="12763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96338</xdr:rowOff>
    </xdr:from>
    <xdr:to>
      <xdr:col>71</xdr:col>
      <xdr:colOff>177800</xdr:colOff>
      <xdr:row>59</xdr:row>
      <xdr:rowOff>142059</xdr:rowOff>
    </xdr:to>
    <xdr:cxnSp macro="">
      <xdr:nvCxnSpPr>
        <xdr:cNvPr id="563" name="直線コネクタ 562"/>
        <xdr:cNvCxnSpPr/>
      </xdr:nvCxnSpPr>
      <xdr:spPr>
        <a:xfrm>
          <a:off x="12814300" y="102118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64"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65" name="n_2aveValue【学校施設】&#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566" name="n_3aveValue【学校施設】&#10;有形固定資産減価償却率"/>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7" name="n_4aveValue【学校施設】&#10;有形固定資産減価償却率"/>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77850</xdr:rowOff>
    </xdr:from>
    <xdr:ext cx="405111" cy="259045"/>
    <xdr:sp macro="" textlink="">
      <xdr:nvSpPr>
        <xdr:cNvPr id="568" name="n_1mainValue【学校施設】&#10;有形固定資産減価償却率"/>
        <xdr:cNvSpPr txBox="1"/>
      </xdr:nvSpPr>
      <xdr:spPr>
        <a:xfrm>
          <a:off x="152660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45193</xdr:rowOff>
    </xdr:from>
    <xdr:ext cx="405111" cy="259045"/>
    <xdr:sp macro="" textlink="">
      <xdr:nvSpPr>
        <xdr:cNvPr id="569" name="n_2mainValue【学校施設】&#10;有形固定資産減価償却率"/>
        <xdr:cNvSpPr txBox="1"/>
      </xdr:nvSpPr>
      <xdr:spPr>
        <a:xfrm>
          <a:off x="14389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12536</xdr:rowOff>
    </xdr:from>
    <xdr:ext cx="405111" cy="259045"/>
    <xdr:sp macro="" textlink="">
      <xdr:nvSpPr>
        <xdr:cNvPr id="570" name="n_3mainValue【学校施設】&#10;有形固定資産減価償却率"/>
        <xdr:cNvSpPr txBox="1"/>
      </xdr:nvSpPr>
      <xdr:spPr>
        <a:xfrm>
          <a:off x="13500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163665</xdr:rowOff>
    </xdr:from>
    <xdr:ext cx="405111" cy="259045"/>
    <xdr:sp macro="" textlink="">
      <xdr:nvSpPr>
        <xdr:cNvPr id="571" name="n_4mainValue【学校施設】&#10;有形固定資産減価償却率"/>
        <xdr:cNvSpPr txBox="1"/>
      </xdr:nvSpPr>
      <xdr:spPr>
        <a:xfrm>
          <a:off x="12611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10;一人当たり面積平均値テキスト"/>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127181</xdr:rowOff>
    </xdr:from>
    <xdr:to>
      <xdr:col>116</xdr:col>
      <xdr:colOff>114300</xdr:colOff>
      <xdr:row>61</xdr:row>
      <xdr:rowOff>57331</xdr:rowOff>
    </xdr:to>
    <xdr:sp macro="" textlink="">
      <xdr:nvSpPr>
        <xdr:cNvPr id="614" name="楕円 613"/>
        <xdr:cNvSpPr/>
      </xdr:nvSpPr>
      <xdr:spPr>
        <a:xfrm>
          <a:off x="22110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105608</xdr:rowOff>
    </xdr:from>
    <xdr:ext cx="469744" cy="259045"/>
    <xdr:sp macro="" textlink="">
      <xdr:nvSpPr>
        <xdr:cNvPr id="615" name="【学校施設】&#10;一人当たり面積該当値テキスト"/>
        <xdr:cNvSpPr txBox="1"/>
      </xdr:nvSpPr>
      <xdr:spPr>
        <a:xfrm>
          <a:off x="22199600" y="1039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161472</xdr:rowOff>
    </xdr:from>
    <xdr:to>
      <xdr:col>112</xdr:col>
      <xdr:colOff>38100</xdr:colOff>
      <xdr:row>61</xdr:row>
      <xdr:rowOff>91622</xdr:rowOff>
    </xdr:to>
    <xdr:sp macro="" textlink="">
      <xdr:nvSpPr>
        <xdr:cNvPr id="616" name="楕円 615"/>
        <xdr:cNvSpPr/>
      </xdr:nvSpPr>
      <xdr:spPr>
        <a:xfrm>
          <a:off x="21272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6531</xdr:rowOff>
    </xdr:from>
    <xdr:to>
      <xdr:col>116</xdr:col>
      <xdr:colOff>63500</xdr:colOff>
      <xdr:row>61</xdr:row>
      <xdr:rowOff>40822</xdr:rowOff>
    </xdr:to>
    <xdr:cxnSp macro="">
      <xdr:nvCxnSpPr>
        <xdr:cNvPr id="617" name="直線コネクタ 616"/>
        <xdr:cNvCxnSpPr/>
      </xdr:nvCxnSpPr>
      <xdr:spPr>
        <a:xfrm flipV="1">
          <a:off x="21323300" y="1046498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168003</xdr:rowOff>
    </xdr:from>
    <xdr:to>
      <xdr:col>107</xdr:col>
      <xdr:colOff>101600</xdr:colOff>
      <xdr:row>61</xdr:row>
      <xdr:rowOff>98153</xdr:rowOff>
    </xdr:to>
    <xdr:sp macro="" textlink="">
      <xdr:nvSpPr>
        <xdr:cNvPr id="618" name="楕円 617"/>
        <xdr:cNvSpPr/>
      </xdr:nvSpPr>
      <xdr:spPr>
        <a:xfrm>
          <a:off x="20383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40822</xdr:rowOff>
    </xdr:from>
    <xdr:to>
      <xdr:col>111</xdr:col>
      <xdr:colOff>177800</xdr:colOff>
      <xdr:row>61</xdr:row>
      <xdr:rowOff>47353</xdr:rowOff>
    </xdr:to>
    <xdr:cxnSp macro="">
      <xdr:nvCxnSpPr>
        <xdr:cNvPr id="619" name="直線コネクタ 618"/>
        <xdr:cNvCxnSpPr/>
      </xdr:nvCxnSpPr>
      <xdr:spPr>
        <a:xfrm flipV="1">
          <a:off x="20434300" y="104992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171269</xdr:rowOff>
    </xdr:from>
    <xdr:to>
      <xdr:col>102</xdr:col>
      <xdr:colOff>165100</xdr:colOff>
      <xdr:row>61</xdr:row>
      <xdr:rowOff>101419</xdr:rowOff>
    </xdr:to>
    <xdr:sp macro="" textlink="">
      <xdr:nvSpPr>
        <xdr:cNvPr id="620" name="楕円 619"/>
        <xdr:cNvSpPr/>
      </xdr:nvSpPr>
      <xdr:spPr>
        <a:xfrm>
          <a:off x="19494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47353</xdr:rowOff>
    </xdr:from>
    <xdr:to>
      <xdr:col>107</xdr:col>
      <xdr:colOff>50800</xdr:colOff>
      <xdr:row>61</xdr:row>
      <xdr:rowOff>50619</xdr:rowOff>
    </xdr:to>
    <xdr:cxnSp macro="">
      <xdr:nvCxnSpPr>
        <xdr:cNvPr id="621" name="直線コネクタ 620"/>
        <xdr:cNvCxnSpPr/>
      </xdr:nvCxnSpPr>
      <xdr:spPr>
        <a:xfrm flipV="1">
          <a:off x="19545300" y="105058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169635</xdr:rowOff>
    </xdr:from>
    <xdr:to>
      <xdr:col>98</xdr:col>
      <xdr:colOff>38100</xdr:colOff>
      <xdr:row>61</xdr:row>
      <xdr:rowOff>99785</xdr:rowOff>
    </xdr:to>
    <xdr:sp macro="" textlink="">
      <xdr:nvSpPr>
        <xdr:cNvPr id="622" name="楕円 621"/>
        <xdr:cNvSpPr/>
      </xdr:nvSpPr>
      <xdr:spPr>
        <a:xfrm>
          <a:off x="18605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48985</xdr:rowOff>
    </xdr:from>
    <xdr:to>
      <xdr:col>102</xdr:col>
      <xdr:colOff>114300</xdr:colOff>
      <xdr:row>61</xdr:row>
      <xdr:rowOff>50619</xdr:rowOff>
    </xdr:to>
    <xdr:cxnSp macro="">
      <xdr:nvCxnSpPr>
        <xdr:cNvPr id="623" name="直線コネクタ 622"/>
        <xdr:cNvCxnSpPr/>
      </xdr:nvCxnSpPr>
      <xdr:spPr>
        <a:xfrm>
          <a:off x="18656300" y="1050743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4" name="n_1aveValue【学校施設】&#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25" name="n_2aveValue【学校施設】&#10;一人当たり面積"/>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626" name="n_3aveValue【学校施設】&#10;一人当たり面積"/>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7" name="n_4aveValue【学校施設】&#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82749</xdr:rowOff>
    </xdr:from>
    <xdr:ext cx="469744" cy="259045"/>
    <xdr:sp macro="" textlink="">
      <xdr:nvSpPr>
        <xdr:cNvPr id="628" name="n_1mainValue【学校施設】&#10;一人当たり面積"/>
        <xdr:cNvSpPr txBox="1"/>
      </xdr:nvSpPr>
      <xdr:spPr>
        <a:xfrm>
          <a:off x="21075727" y="1054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89280</xdr:rowOff>
    </xdr:from>
    <xdr:ext cx="469744" cy="259045"/>
    <xdr:sp macro="" textlink="">
      <xdr:nvSpPr>
        <xdr:cNvPr id="629" name="n_2mainValue【学校施設】&#10;一人当たり面積"/>
        <xdr:cNvSpPr txBox="1"/>
      </xdr:nvSpPr>
      <xdr:spPr>
        <a:xfrm>
          <a:off x="201994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92546</xdr:rowOff>
    </xdr:from>
    <xdr:ext cx="469744" cy="259045"/>
    <xdr:sp macro="" textlink="">
      <xdr:nvSpPr>
        <xdr:cNvPr id="630" name="n_3mainValue【学校施設】&#10;一人当たり面積"/>
        <xdr:cNvSpPr txBox="1"/>
      </xdr:nvSpPr>
      <xdr:spPr>
        <a:xfrm>
          <a:off x="19310427" y="1055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90912</xdr:rowOff>
    </xdr:from>
    <xdr:ext cx="469744" cy="259045"/>
    <xdr:sp macro="" textlink="">
      <xdr:nvSpPr>
        <xdr:cNvPr id="631" name="n_4mainValue【学校施設】&#10;一人当たり面積"/>
        <xdr:cNvSpPr txBox="1"/>
      </xdr:nvSpPr>
      <xdr:spPr>
        <a:xfrm>
          <a:off x="18421427" y="1054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661" name="【児童館】&#10;有形固定資産減価償却率平均値テキスト"/>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114936</xdr:rowOff>
    </xdr:from>
    <xdr:to>
      <xdr:col>85</xdr:col>
      <xdr:colOff>177800</xdr:colOff>
      <xdr:row>79</xdr:row>
      <xdr:rowOff>45086</xdr:rowOff>
    </xdr:to>
    <xdr:sp macro="" textlink="">
      <xdr:nvSpPr>
        <xdr:cNvPr id="672" name="楕円 671"/>
        <xdr:cNvSpPr/>
      </xdr:nvSpPr>
      <xdr:spPr>
        <a:xfrm>
          <a:off x="162687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137813</xdr:rowOff>
    </xdr:from>
    <xdr:ext cx="405111" cy="259045"/>
    <xdr:sp macro="" textlink="">
      <xdr:nvSpPr>
        <xdr:cNvPr id="673" name="【児童館】&#10;有形固定資産減価償却率該当値テキスト"/>
        <xdr:cNvSpPr txBox="1"/>
      </xdr:nvSpPr>
      <xdr:spPr>
        <a:xfrm>
          <a:off x="16357600"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80645</xdr:rowOff>
    </xdr:from>
    <xdr:to>
      <xdr:col>81</xdr:col>
      <xdr:colOff>101600</xdr:colOff>
      <xdr:row>79</xdr:row>
      <xdr:rowOff>10795</xdr:rowOff>
    </xdr:to>
    <xdr:sp macro="" textlink="">
      <xdr:nvSpPr>
        <xdr:cNvPr id="674" name="楕円 673"/>
        <xdr:cNvSpPr/>
      </xdr:nvSpPr>
      <xdr:spPr>
        <a:xfrm>
          <a:off x="15430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131445</xdr:rowOff>
    </xdr:from>
    <xdr:to>
      <xdr:col>85</xdr:col>
      <xdr:colOff>127000</xdr:colOff>
      <xdr:row>78</xdr:row>
      <xdr:rowOff>165736</xdr:rowOff>
    </xdr:to>
    <xdr:cxnSp macro="">
      <xdr:nvCxnSpPr>
        <xdr:cNvPr id="675" name="直線コネクタ 674"/>
        <xdr:cNvCxnSpPr/>
      </xdr:nvCxnSpPr>
      <xdr:spPr>
        <a:xfrm>
          <a:off x="15481300" y="135045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34925</xdr:rowOff>
    </xdr:from>
    <xdr:to>
      <xdr:col>76</xdr:col>
      <xdr:colOff>165100</xdr:colOff>
      <xdr:row>78</xdr:row>
      <xdr:rowOff>136525</xdr:rowOff>
    </xdr:to>
    <xdr:sp macro="" textlink="">
      <xdr:nvSpPr>
        <xdr:cNvPr id="676" name="楕円 675"/>
        <xdr:cNvSpPr/>
      </xdr:nvSpPr>
      <xdr:spPr>
        <a:xfrm>
          <a:off x="14541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85725</xdr:rowOff>
    </xdr:from>
    <xdr:to>
      <xdr:col>81</xdr:col>
      <xdr:colOff>50800</xdr:colOff>
      <xdr:row>78</xdr:row>
      <xdr:rowOff>131445</xdr:rowOff>
    </xdr:to>
    <xdr:cxnSp macro="">
      <xdr:nvCxnSpPr>
        <xdr:cNvPr id="677" name="直線コネクタ 676"/>
        <xdr:cNvCxnSpPr/>
      </xdr:nvCxnSpPr>
      <xdr:spPr>
        <a:xfrm>
          <a:off x="14592300" y="134588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166370</xdr:rowOff>
    </xdr:from>
    <xdr:to>
      <xdr:col>72</xdr:col>
      <xdr:colOff>38100</xdr:colOff>
      <xdr:row>78</xdr:row>
      <xdr:rowOff>96520</xdr:rowOff>
    </xdr:to>
    <xdr:sp macro="" textlink="">
      <xdr:nvSpPr>
        <xdr:cNvPr id="678" name="楕円 677"/>
        <xdr:cNvSpPr/>
      </xdr:nvSpPr>
      <xdr:spPr>
        <a:xfrm>
          <a:off x="13652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45720</xdr:rowOff>
    </xdr:from>
    <xdr:to>
      <xdr:col>76</xdr:col>
      <xdr:colOff>114300</xdr:colOff>
      <xdr:row>78</xdr:row>
      <xdr:rowOff>85725</xdr:rowOff>
    </xdr:to>
    <xdr:cxnSp macro="">
      <xdr:nvCxnSpPr>
        <xdr:cNvPr id="679" name="直線コネクタ 678"/>
        <xdr:cNvCxnSpPr/>
      </xdr:nvCxnSpPr>
      <xdr:spPr>
        <a:xfrm>
          <a:off x="13703300" y="134188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126364</xdr:rowOff>
    </xdr:from>
    <xdr:to>
      <xdr:col>67</xdr:col>
      <xdr:colOff>101600</xdr:colOff>
      <xdr:row>78</xdr:row>
      <xdr:rowOff>56514</xdr:rowOff>
    </xdr:to>
    <xdr:sp macro="" textlink="">
      <xdr:nvSpPr>
        <xdr:cNvPr id="680" name="楕円 679"/>
        <xdr:cNvSpPr/>
      </xdr:nvSpPr>
      <xdr:spPr>
        <a:xfrm>
          <a:off x="127635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5714</xdr:rowOff>
    </xdr:from>
    <xdr:to>
      <xdr:col>71</xdr:col>
      <xdr:colOff>177800</xdr:colOff>
      <xdr:row>78</xdr:row>
      <xdr:rowOff>45720</xdr:rowOff>
    </xdr:to>
    <xdr:cxnSp macro="">
      <xdr:nvCxnSpPr>
        <xdr:cNvPr id="681" name="直線コネクタ 680"/>
        <xdr:cNvCxnSpPr/>
      </xdr:nvCxnSpPr>
      <xdr:spPr>
        <a:xfrm>
          <a:off x="12814300" y="133788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82" name="n_1aveValue【児童館】&#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683" name="n_2aveValue【児童館】&#10;有形固定資産減価償却率"/>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684" name="n_3aveValue【児童館】&#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685" name="n_4aveValue【児童館】&#10;有形固定資産減価償却率"/>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27322</xdr:rowOff>
    </xdr:from>
    <xdr:ext cx="405111" cy="259045"/>
    <xdr:sp macro="" textlink="">
      <xdr:nvSpPr>
        <xdr:cNvPr id="686" name="n_1mainValue【児童館】&#10;有形固定資産減価償却率"/>
        <xdr:cNvSpPr txBox="1"/>
      </xdr:nvSpPr>
      <xdr:spPr>
        <a:xfrm>
          <a:off x="1526604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153052</xdr:rowOff>
    </xdr:from>
    <xdr:ext cx="405111" cy="259045"/>
    <xdr:sp macro="" textlink="">
      <xdr:nvSpPr>
        <xdr:cNvPr id="687" name="n_2mainValue【児童館】&#10;有形固定資産減価償却率"/>
        <xdr:cNvSpPr txBox="1"/>
      </xdr:nvSpPr>
      <xdr:spPr>
        <a:xfrm>
          <a:off x="14389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113047</xdr:rowOff>
    </xdr:from>
    <xdr:ext cx="405111" cy="259045"/>
    <xdr:sp macro="" textlink="">
      <xdr:nvSpPr>
        <xdr:cNvPr id="688" name="n_3mainValue【児童館】&#10;有形固定資産減価償却率"/>
        <xdr:cNvSpPr txBox="1"/>
      </xdr:nvSpPr>
      <xdr:spPr>
        <a:xfrm>
          <a:off x="1350074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73041</xdr:rowOff>
    </xdr:from>
    <xdr:ext cx="405111" cy="259045"/>
    <xdr:sp macro="" textlink="">
      <xdr:nvSpPr>
        <xdr:cNvPr id="689" name="n_4mainValue【児童館】&#10;有形固定資産減価償却率"/>
        <xdr:cNvSpPr txBox="1"/>
      </xdr:nvSpPr>
      <xdr:spPr>
        <a:xfrm>
          <a:off x="1261174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27" name="楕円 726"/>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728" name="【児童館】&#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29" name="楕円 728"/>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730" name="直線コネクタ 729"/>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31" name="楕円 730"/>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732" name="直線コネクタ 731"/>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33" name="楕円 732"/>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734" name="直線コネクタ 733"/>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35" name="楕円 734"/>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736" name="直線コネクタ 735"/>
        <xdr:cNvCxnSpPr/>
      </xdr:nvCxnSpPr>
      <xdr:spPr>
        <a:xfrm>
          <a:off x="18656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7"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8"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9" name="n_3aveValue【児童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40"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41" name="n_1mainValue【児童館】&#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42" name="n_2mainValue【児童館】&#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43" name="n_3mainValue【児童館】&#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44" name="n_4mainValue【児童館】&#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74" name="【公民館】&#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785" name="楕円 784"/>
        <xdr:cNvSpPr/>
      </xdr:nvSpPr>
      <xdr:spPr>
        <a:xfrm>
          <a:off x="162687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73041</xdr:rowOff>
    </xdr:from>
    <xdr:ext cx="405111" cy="259045"/>
    <xdr:sp macro="" textlink="">
      <xdr:nvSpPr>
        <xdr:cNvPr id="786" name="【公民館】&#10;有形固定資産減価償却率該当値テキスト"/>
        <xdr:cNvSpPr txBox="1"/>
      </xdr:nvSpPr>
      <xdr:spPr>
        <a:xfrm>
          <a:off x="16357600"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xdr:rowOff>
    </xdr:from>
    <xdr:to>
      <xdr:col>81</xdr:col>
      <xdr:colOff>101600</xdr:colOff>
      <xdr:row>103</xdr:row>
      <xdr:rowOff>117475</xdr:rowOff>
    </xdr:to>
    <xdr:sp macro="" textlink="">
      <xdr:nvSpPr>
        <xdr:cNvPr id="787" name="楕円 786"/>
        <xdr:cNvSpPr/>
      </xdr:nvSpPr>
      <xdr:spPr>
        <a:xfrm>
          <a:off x="15430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66675</xdr:rowOff>
    </xdr:from>
    <xdr:to>
      <xdr:col>85</xdr:col>
      <xdr:colOff>127000</xdr:colOff>
      <xdr:row>103</xdr:row>
      <xdr:rowOff>100964</xdr:rowOff>
    </xdr:to>
    <xdr:cxnSp macro="">
      <xdr:nvCxnSpPr>
        <xdr:cNvPr id="788" name="直線コネクタ 787"/>
        <xdr:cNvCxnSpPr/>
      </xdr:nvCxnSpPr>
      <xdr:spPr>
        <a:xfrm>
          <a:off x="15481300" y="177260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789" name="楕円 788"/>
        <xdr:cNvSpPr/>
      </xdr:nvSpPr>
      <xdr:spPr>
        <a:xfrm>
          <a:off x="14541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66675</xdr:rowOff>
    </xdr:from>
    <xdr:to>
      <xdr:col>81</xdr:col>
      <xdr:colOff>50800</xdr:colOff>
      <xdr:row>103</xdr:row>
      <xdr:rowOff>72389</xdr:rowOff>
    </xdr:to>
    <xdr:cxnSp macro="">
      <xdr:nvCxnSpPr>
        <xdr:cNvPr id="790" name="直線コネクタ 789"/>
        <xdr:cNvCxnSpPr/>
      </xdr:nvCxnSpPr>
      <xdr:spPr>
        <a:xfrm flipV="1">
          <a:off x="14592300" y="177260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151130</xdr:rowOff>
    </xdr:from>
    <xdr:to>
      <xdr:col>72</xdr:col>
      <xdr:colOff>38100</xdr:colOff>
      <xdr:row>103</xdr:row>
      <xdr:rowOff>81280</xdr:rowOff>
    </xdr:to>
    <xdr:sp macro="" textlink="">
      <xdr:nvSpPr>
        <xdr:cNvPr id="791" name="楕円 790"/>
        <xdr:cNvSpPr/>
      </xdr:nvSpPr>
      <xdr:spPr>
        <a:xfrm>
          <a:off x="13652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30480</xdr:rowOff>
    </xdr:from>
    <xdr:to>
      <xdr:col>76</xdr:col>
      <xdr:colOff>114300</xdr:colOff>
      <xdr:row>103</xdr:row>
      <xdr:rowOff>72389</xdr:rowOff>
    </xdr:to>
    <xdr:cxnSp macro="">
      <xdr:nvCxnSpPr>
        <xdr:cNvPr id="792" name="直線コネクタ 791"/>
        <xdr:cNvCxnSpPr/>
      </xdr:nvCxnSpPr>
      <xdr:spPr>
        <a:xfrm>
          <a:off x="13703300" y="17689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118745</xdr:rowOff>
    </xdr:from>
    <xdr:to>
      <xdr:col>67</xdr:col>
      <xdr:colOff>101600</xdr:colOff>
      <xdr:row>103</xdr:row>
      <xdr:rowOff>48895</xdr:rowOff>
    </xdr:to>
    <xdr:sp macro="" textlink="">
      <xdr:nvSpPr>
        <xdr:cNvPr id="793" name="楕円 792"/>
        <xdr:cNvSpPr/>
      </xdr:nvSpPr>
      <xdr:spPr>
        <a:xfrm>
          <a:off x="12763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169545</xdr:rowOff>
    </xdr:from>
    <xdr:to>
      <xdr:col>71</xdr:col>
      <xdr:colOff>177800</xdr:colOff>
      <xdr:row>103</xdr:row>
      <xdr:rowOff>30480</xdr:rowOff>
    </xdr:to>
    <xdr:cxnSp macro="">
      <xdr:nvCxnSpPr>
        <xdr:cNvPr id="794" name="直線コネクタ 793"/>
        <xdr:cNvCxnSpPr/>
      </xdr:nvCxnSpPr>
      <xdr:spPr>
        <a:xfrm>
          <a:off x="12814300" y="176574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795" name="n_1aveValue【公民館】&#10;有形固定資産減価償却率"/>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796" name="n_2aveValue【公民館】&#10;有形固定資産減価償却率"/>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797" name="n_3aveValue【公民館】&#10;有形固定資産減価償却率"/>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798" name="n_4aveValue【公民館】&#10;有形固定資産減価償却率"/>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134002</xdr:rowOff>
    </xdr:from>
    <xdr:ext cx="405111" cy="259045"/>
    <xdr:sp macro="" textlink="">
      <xdr:nvSpPr>
        <xdr:cNvPr id="799" name="n_1mainValue【公民館】&#10;有形固定資産減価償却率"/>
        <xdr:cNvSpPr txBox="1"/>
      </xdr:nvSpPr>
      <xdr:spPr>
        <a:xfrm>
          <a:off x="152660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00" name="n_2mainValue【公民館】&#10;有形固定資産減価償却率"/>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97807</xdr:rowOff>
    </xdr:from>
    <xdr:ext cx="405111" cy="259045"/>
    <xdr:sp macro="" textlink="">
      <xdr:nvSpPr>
        <xdr:cNvPr id="801" name="n_3mainValue【公民館】&#10;有形固定資産減価償却率"/>
        <xdr:cNvSpPr txBox="1"/>
      </xdr:nvSpPr>
      <xdr:spPr>
        <a:xfrm>
          <a:off x="13500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65422</xdr:rowOff>
    </xdr:from>
    <xdr:ext cx="405111" cy="259045"/>
    <xdr:sp macro="" textlink="">
      <xdr:nvSpPr>
        <xdr:cNvPr id="802" name="n_4mainValue【公民館】&#10;有形固定資産減価償却率"/>
        <xdr:cNvSpPr txBox="1"/>
      </xdr:nvSpPr>
      <xdr:spPr>
        <a:xfrm>
          <a:off x="12611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827" name="【公民館】&#10;一人当たり面積平均値テキスト"/>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838" name="楕円 837"/>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839" name="【公民館】&#10;一人当たり面積該当値テキスト"/>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840" name="楕円 839"/>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121920</xdr:rowOff>
    </xdr:to>
    <xdr:cxnSp macro="">
      <xdr:nvCxnSpPr>
        <xdr:cNvPr id="841" name="直線コネクタ 840"/>
        <xdr:cNvCxnSpPr/>
      </xdr:nvCxnSpPr>
      <xdr:spPr>
        <a:xfrm>
          <a:off x="21323300" y="1829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842" name="楕円 841"/>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121920</xdr:rowOff>
    </xdr:to>
    <xdr:cxnSp macro="">
      <xdr:nvCxnSpPr>
        <xdr:cNvPr id="843" name="直線コネクタ 842"/>
        <xdr:cNvCxnSpPr/>
      </xdr:nvCxnSpPr>
      <xdr:spPr>
        <a:xfrm>
          <a:off x="20434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76836</xdr:rowOff>
    </xdr:from>
    <xdr:to>
      <xdr:col>102</xdr:col>
      <xdr:colOff>165100</xdr:colOff>
      <xdr:row>107</xdr:row>
      <xdr:rowOff>6986</xdr:rowOff>
    </xdr:to>
    <xdr:sp macro="" textlink="">
      <xdr:nvSpPr>
        <xdr:cNvPr id="844" name="楕円 843"/>
        <xdr:cNvSpPr/>
      </xdr:nvSpPr>
      <xdr:spPr>
        <a:xfrm>
          <a:off x="19494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127636</xdr:rowOff>
    </xdr:to>
    <xdr:cxnSp macro="">
      <xdr:nvCxnSpPr>
        <xdr:cNvPr id="845" name="直線コネクタ 844"/>
        <xdr:cNvCxnSpPr/>
      </xdr:nvCxnSpPr>
      <xdr:spPr>
        <a:xfrm flipV="1">
          <a:off x="19545300" y="182956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71120</xdr:rowOff>
    </xdr:from>
    <xdr:to>
      <xdr:col>98</xdr:col>
      <xdr:colOff>38100</xdr:colOff>
      <xdr:row>107</xdr:row>
      <xdr:rowOff>1270</xdr:rowOff>
    </xdr:to>
    <xdr:sp macro="" textlink="">
      <xdr:nvSpPr>
        <xdr:cNvPr id="846" name="楕円 845"/>
        <xdr:cNvSpPr/>
      </xdr:nvSpPr>
      <xdr:spPr>
        <a:xfrm>
          <a:off x="18605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127636</xdr:rowOff>
    </xdr:to>
    <xdr:cxnSp macro="">
      <xdr:nvCxnSpPr>
        <xdr:cNvPr id="847" name="直線コネクタ 846"/>
        <xdr:cNvCxnSpPr/>
      </xdr:nvCxnSpPr>
      <xdr:spPr>
        <a:xfrm>
          <a:off x="18656300" y="182956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8"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849" name="n_2aveValue【公民館】&#10;一人当たり面積"/>
        <xdr:cNvSpPr txBox="1"/>
      </xdr:nvSpPr>
      <xdr:spPr>
        <a:xfrm>
          <a:off x="20199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850" name="n_3aveValue【公民館】&#10;一人当たり面積"/>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851" name="n_4aveValue【公民館】&#10;一人当たり面積"/>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852" name="n_1mainValue【公民館】&#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853" name="n_2mainValue【公民館】&#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169563</xdr:rowOff>
    </xdr:from>
    <xdr:ext cx="469744" cy="259045"/>
    <xdr:sp macro="" textlink="">
      <xdr:nvSpPr>
        <xdr:cNvPr id="854" name="n_3mainValue【公民館】&#10;一人当たり面積"/>
        <xdr:cNvSpPr txBox="1"/>
      </xdr:nvSpPr>
      <xdr:spPr>
        <a:xfrm>
          <a:off x="19310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163847</xdr:rowOff>
    </xdr:from>
    <xdr:ext cx="469744" cy="259045"/>
    <xdr:sp macro="" textlink="">
      <xdr:nvSpPr>
        <xdr:cNvPr id="855" name="n_4mainValue【公民館】&#10;一人当たり面積"/>
        <xdr:cNvSpPr txBox="1"/>
      </xdr:nvSpPr>
      <xdr:spPr>
        <a:xfrm>
          <a:off x="18421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本市の有形固定資産減価償却率は，公営住宅，学校施設は類似団体平均を上回っているが，その他の資産については平均を下回っている。</a:t>
          </a:r>
          <a:endParaRPr lang="ja-JP" altLang="ja-JP" sz="1400">
            <a:effectLst/>
          </a:endParaRPr>
        </a:p>
        <a:p>
          <a:r>
            <a:rPr kumimoji="1" lang="ja-JP" altLang="ja-JP" sz="1100">
              <a:solidFill>
                <a:schemeClr val="dk1"/>
              </a:solidFill>
              <a:effectLst/>
              <a:latin typeface="+mn-lt"/>
              <a:ea typeface="+mn-ea"/>
              <a:cs typeface="+mn-cs"/>
            </a:rPr>
            <a:t>　類似団体平均においては，有形固定資産減価償却率が減少している施設もあり，施設の更新が進んでいると考えられる。本市においては，ほとんどの資産おいて有形固定資産減価償却率が上昇しており，資産の老朽化が進んでいることから，引き続き長寿命化の推進や更新時期に併せた施設の再配置・統廃合・複合化など，公共施設マネジメントに取り組む必要がある。</a:t>
          </a:r>
          <a:endParaRPr lang="ja-JP" altLang="ja-JP" sz="1400">
            <a:effectLst/>
          </a:endParaRPr>
        </a:p>
        <a:p>
          <a:r>
            <a:rPr kumimoji="1" lang="ja-JP" altLang="ja-JP" sz="1100">
              <a:solidFill>
                <a:schemeClr val="dk1"/>
              </a:solidFill>
              <a:effectLst/>
              <a:latin typeface="+mn-lt"/>
              <a:ea typeface="+mn-ea"/>
              <a:cs typeface="+mn-cs"/>
            </a:rPr>
            <a:t>　学校施設については，平成２９年度に有形固定資産減価償却率が類似団体平均を上回ったが，新設小学校の整備や既存小中学校の改修を行うなど，計画的な公共施設マネジメントに取り組んでいる。</a:t>
          </a:r>
          <a:endParaRPr lang="ja-JP" altLang="ja-JP" sz="1400">
            <a:effectLst/>
          </a:endParaRPr>
        </a:p>
        <a:p>
          <a:r>
            <a:rPr kumimoji="1" lang="ja-JP" altLang="ja-JP" sz="1100">
              <a:solidFill>
                <a:schemeClr val="dk1"/>
              </a:solidFill>
              <a:effectLst/>
              <a:latin typeface="+mn-lt"/>
              <a:ea typeface="+mn-ea"/>
              <a:cs typeface="+mn-cs"/>
            </a:rPr>
            <a:t>　公営住宅については，有形固定資産減価償却率が類似団体平均を</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上回っているが，躯体の経年劣化の軽減を図るための長寿命化や老朽化が進行した建物の用途廃止を行うなど計画的に整備を進めていく。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521,104
511,767
416.85
290,797,283
285,257,330
1,569,694
103,904,018
115,766,987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3" name="楕円 72"/>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15257</xdr:rowOff>
    </xdr:from>
    <xdr:ext cx="405111" cy="259045"/>
    <xdr:sp macro="" textlink="">
      <xdr:nvSpPr>
        <xdr:cNvPr id="74" name="【図書館】&#10;有形固定資産減価償却率該当値テキスト"/>
        <xdr:cNvSpPr txBox="1"/>
      </xdr:nvSpPr>
      <xdr:spPr>
        <a:xfrm>
          <a:off x="4673600"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168275</xdr:rowOff>
    </xdr:from>
    <xdr:to>
      <xdr:col>20</xdr:col>
      <xdr:colOff>38100</xdr:colOff>
      <xdr:row>36</xdr:row>
      <xdr:rowOff>98425</xdr:rowOff>
    </xdr:to>
    <xdr:sp macro="" textlink="">
      <xdr:nvSpPr>
        <xdr:cNvPr id="75" name="楕円 74"/>
        <xdr:cNvSpPr/>
      </xdr:nvSpPr>
      <xdr:spPr>
        <a:xfrm>
          <a:off x="3746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47625</xdr:rowOff>
    </xdr:from>
    <xdr:to>
      <xdr:col>24</xdr:col>
      <xdr:colOff>63500</xdr:colOff>
      <xdr:row>36</xdr:row>
      <xdr:rowOff>87630</xdr:rowOff>
    </xdr:to>
    <xdr:cxnSp macro="">
      <xdr:nvCxnSpPr>
        <xdr:cNvPr id="76" name="直線コネクタ 75"/>
        <xdr:cNvCxnSpPr/>
      </xdr:nvCxnSpPr>
      <xdr:spPr>
        <a:xfrm>
          <a:off x="3797300" y="62198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166370</xdr:rowOff>
    </xdr:from>
    <xdr:to>
      <xdr:col>15</xdr:col>
      <xdr:colOff>101600</xdr:colOff>
      <xdr:row>36</xdr:row>
      <xdr:rowOff>96520</xdr:rowOff>
    </xdr:to>
    <xdr:sp macro="" textlink="">
      <xdr:nvSpPr>
        <xdr:cNvPr id="77" name="楕円 76"/>
        <xdr:cNvSpPr/>
      </xdr:nvSpPr>
      <xdr:spPr>
        <a:xfrm>
          <a:off x="2857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45720</xdr:rowOff>
    </xdr:from>
    <xdr:to>
      <xdr:col>19</xdr:col>
      <xdr:colOff>177800</xdr:colOff>
      <xdr:row>36</xdr:row>
      <xdr:rowOff>47625</xdr:rowOff>
    </xdr:to>
    <xdr:cxnSp macro="">
      <xdr:nvCxnSpPr>
        <xdr:cNvPr id="78" name="直線コネクタ 77"/>
        <xdr:cNvCxnSpPr/>
      </xdr:nvCxnSpPr>
      <xdr:spPr>
        <a:xfrm>
          <a:off x="2908300" y="6217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139700</xdr:rowOff>
    </xdr:from>
    <xdr:to>
      <xdr:col>10</xdr:col>
      <xdr:colOff>165100</xdr:colOff>
      <xdr:row>36</xdr:row>
      <xdr:rowOff>69850</xdr:rowOff>
    </xdr:to>
    <xdr:sp macro="" textlink="">
      <xdr:nvSpPr>
        <xdr:cNvPr id="79" name="楕円 78"/>
        <xdr:cNvSpPr/>
      </xdr:nvSpPr>
      <xdr:spPr>
        <a:xfrm>
          <a:off x="196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19050</xdr:rowOff>
    </xdr:from>
    <xdr:to>
      <xdr:col>15</xdr:col>
      <xdr:colOff>50800</xdr:colOff>
      <xdr:row>36</xdr:row>
      <xdr:rowOff>45720</xdr:rowOff>
    </xdr:to>
    <xdr:cxnSp macro="">
      <xdr:nvCxnSpPr>
        <xdr:cNvPr id="80" name="直線コネクタ 79"/>
        <xdr:cNvCxnSpPr/>
      </xdr:nvCxnSpPr>
      <xdr:spPr>
        <a:xfrm>
          <a:off x="2019300" y="6191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99695</xdr:rowOff>
    </xdr:from>
    <xdr:to>
      <xdr:col>6</xdr:col>
      <xdr:colOff>38100</xdr:colOff>
      <xdr:row>36</xdr:row>
      <xdr:rowOff>29845</xdr:rowOff>
    </xdr:to>
    <xdr:sp macro="" textlink="">
      <xdr:nvSpPr>
        <xdr:cNvPr id="81" name="楕円 80"/>
        <xdr:cNvSpPr/>
      </xdr:nvSpPr>
      <xdr:spPr>
        <a:xfrm>
          <a:off x="1079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150495</xdr:rowOff>
    </xdr:from>
    <xdr:to>
      <xdr:col>10</xdr:col>
      <xdr:colOff>114300</xdr:colOff>
      <xdr:row>36</xdr:row>
      <xdr:rowOff>19050</xdr:rowOff>
    </xdr:to>
    <xdr:cxnSp macro="">
      <xdr:nvCxnSpPr>
        <xdr:cNvPr id="82" name="直線コネクタ 81"/>
        <xdr:cNvCxnSpPr/>
      </xdr:nvCxnSpPr>
      <xdr:spPr>
        <a:xfrm>
          <a:off x="1130300" y="61512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22877</xdr:rowOff>
    </xdr:from>
    <xdr:ext cx="405111" cy="259045"/>
    <xdr:sp macro="" textlink="">
      <xdr:nvSpPr>
        <xdr:cNvPr id="86" name="n_4aveValue【図書館】&#10;有形固定資産減価償却率"/>
        <xdr:cNvSpPr txBox="1"/>
      </xdr:nvSpPr>
      <xdr:spPr>
        <a:xfrm>
          <a:off x="9277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89552</xdr:rowOff>
    </xdr:from>
    <xdr:ext cx="405111" cy="259045"/>
    <xdr:sp macro="" textlink="">
      <xdr:nvSpPr>
        <xdr:cNvPr id="87" name="n_1mainValue【図書館】&#10;有形固定資産減価償却率"/>
        <xdr:cNvSpPr txBox="1"/>
      </xdr:nvSpPr>
      <xdr:spPr>
        <a:xfrm>
          <a:off x="35820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87647</xdr:rowOff>
    </xdr:from>
    <xdr:ext cx="405111" cy="259045"/>
    <xdr:sp macro="" textlink="">
      <xdr:nvSpPr>
        <xdr:cNvPr id="88" name="n_2mainValue【図書館】&#10;有形固定資産減価償却率"/>
        <xdr:cNvSpPr txBox="1"/>
      </xdr:nvSpPr>
      <xdr:spPr>
        <a:xfrm>
          <a:off x="2705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60977</xdr:rowOff>
    </xdr:from>
    <xdr:ext cx="405111" cy="259045"/>
    <xdr:sp macro="" textlink="">
      <xdr:nvSpPr>
        <xdr:cNvPr id="89" name="n_3mainValue【図書館】&#10;有形固定資産減価償却率"/>
        <xdr:cNvSpPr txBox="1"/>
      </xdr:nvSpPr>
      <xdr:spPr>
        <a:xfrm>
          <a:off x="1816744"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46372</xdr:rowOff>
    </xdr:from>
    <xdr:ext cx="405111" cy="259045"/>
    <xdr:sp macro="" textlink="">
      <xdr:nvSpPr>
        <xdr:cNvPr id="90" name="n_4mainValue【図書館】&#10;有形固定資産減価償却率"/>
        <xdr:cNvSpPr txBox="1"/>
      </xdr:nvSpPr>
      <xdr:spPr>
        <a:xfrm>
          <a:off x="927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48260</xdr:rowOff>
    </xdr:from>
    <xdr:to>
      <xdr:col>55</xdr:col>
      <xdr:colOff>50800</xdr:colOff>
      <xdr:row>36</xdr:row>
      <xdr:rowOff>149860</xdr:rowOff>
    </xdr:to>
    <xdr:sp macro="" textlink="">
      <xdr:nvSpPr>
        <xdr:cNvPr id="128" name="楕円 127"/>
        <xdr:cNvSpPr/>
      </xdr:nvSpPr>
      <xdr:spPr>
        <a:xfrm>
          <a:off x="10426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71137</xdr:rowOff>
    </xdr:from>
    <xdr:ext cx="469744" cy="259045"/>
    <xdr:sp macro="" textlink="">
      <xdr:nvSpPr>
        <xdr:cNvPr id="129" name="【図書館】&#10;一人当たり面積該当値テキスト"/>
        <xdr:cNvSpPr txBox="1"/>
      </xdr:nvSpPr>
      <xdr:spPr>
        <a:xfrm>
          <a:off x="105156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48260</xdr:rowOff>
    </xdr:from>
    <xdr:to>
      <xdr:col>50</xdr:col>
      <xdr:colOff>165100</xdr:colOff>
      <xdr:row>36</xdr:row>
      <xdr:rowOff>149860</xdr:rowOff>
    </xdr:to>
    <xdr:sp macro="" textlink="">
      <xdr:nvSpPr>
        <xdr:cNvPr id="130" name="楕円 129"/>
        <xdr:cNvSpPr/>
      </xdr:nvSpPr>
      <xdr:spPr>
        <a:xfrm>
          <a:off x="958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99060</xdr:rowOff>
    </xdr:from>
    <xdr:to>
      <xdr:col>55</xdr:col>
      <xdr:colOff>0</xdr:colOff>
      <xdr:row>36</xdr:row>
      <xdr:rowOff>99060</xdr:rowOff>
    </xdr:to>
    <xdr:cxnSp macro="">
      <xdr:nvCxnSpPr>
        <xdr:cNvPr id="131" name="直線コネクタ 130"/>
        <xdr:cNvCxnSpPr/>
      </xdr:nvCxnSpPr>
      <xdr:spPr>
        <a:xfrm>
          <a:off x="9639300" y="6271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48260</xdr:rowOff>
    </xdr:from>
    <xdr:to>
      <xdr:col>46</xdr:col>
      <xdr:colOff>38100</xdr:colOff>
      <xdr:row>36</xdr:row>
      <xdr:rowOff>149860</xdr:rowOff>
    </xdr:to>
    <xdr:sp macro="" textlink="">
      <xdr:nvSpPr>
        <xdr:cNvPr id="132" name="楕円 131"/>
        <xdr:cNvSpPr/>
      </xdr:nvSpPr>
      <xdr:spPr>
        <a:xfrm>
          <a:off x="869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99060</xdr:rowOff>
    </xdr:from>
    <xdr:to>
      <xdr:col>50</xdr:col>
      <xdr:colOff>114300</xdr:colOff>
      <xdr:row>36</xdr:row>
      <xdr:rowOff>99060</xdr:rowOff>
    </xdr:to>
    <xdr:cxnSp macro="">
      <xdr:nvCxnSpPr>
        <xdr:cNvPr id="133" name="直線コネクタ 132"/>
        <xdr:cNvCxnSpPr/>
      </xdr:nvCxnSpPr>
      <xdr:spPr>
        <a:xfrm>
          <a:off x="8750300" y="6271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48260</xdr:rowOff>
    </xdr:from>
    <xdr:to>
      <xdr:col>41</xdr:col>
      <xdr:colOff>101600</xdr:colOff>
      <xdr:row>36</xdr:row>
      <xdr:rowOff>149860</xdr:rowOff>
    </xdr:to>
    <xdr:sp macro="" textlink="">
      <xdr:nvSpPr>
        <xdr:cNvPr id="134" name="楕円 133"/>
        <xdr:cNvSpPr/>
      </xdr:nvSpPr>
      <xdr:spPr>
        <a:xfrm>
          <a:off x="781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99060</xdr:rowOff>
    </xdr:from>
    <xdr:to>
      <xdr:col>45</xdr:col>
      <xdr:colOff>177800</xdr:colOff>
      <xdr:row>36</xdr:row>
      <xdr:rowOff>99060</xdr:rowOff>
    </xdr:to>
    <xdr:cxnSp macro="">
      <xdr:nvCxnSpPr>
        <xdr:cNvPr id="135" name="直線コネクタ 134"/>
        <xdr:cNvCxnSpPr/>
      </xdr:nvCxnSpPr>
      <xdr:spPr>
        <a:xfrm>
          <a:off x="7861300" y="6271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48260</xdr:rowOff>
    </xdr:from>
    <xdr:to>
      <xdr:col>36</xdr:col>
      <xdr:colOff>165100</xdr:colOff>
      <xdr:row>36</xdr:row>
      <xdr:rowOff>149860</xdr:rowOff>
    </xdr:to>
    <xdr:sp macro="" textlink="">
      <xdr:nvSpPr>
        <xdr:cNvPr id="136" name="楕円 135"/>
        <xdr:cNvSpPr/>
      </xdr:nvSpPr>
      <xdr:spPr>
        <a:xfrm>
          <a:off x="6921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99060</xdr:rowOff>
    </xdr:from>
    <xdr:to>
      <xdr:col>41</xdr:col>
      <xdr:colOff>50800</xdr:colOff>
      <xdr:row>36</xdr:row>
      <xdr:rowOff>99060</xdr:rowOff>
    </xdr:to>
    <xdr:cxnSp macro="">
      <xdr:nvCxnSpPr>
        <xdr:cNvPr id="137" name="直線コネクタ 136"/>
        <xdr:cNvCxnSpPr/>
      </xdr:nvCxnSpPr>
      <xdr:spPr>
        <a:xfrm>
          <a:off x="6972300" y="6271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0" name="n_3aveValue【図書館】&#10;一人当たり面積"/>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166387</xdr:rowOff>
    </xdr:from>
    <xdr:ext cx="469744" cy="259045"/>
    <xdr:sp macro="" textlink="">
      <xdr:nvSpPr>
        <xdr:cNvPr id="142" name="n_1mainValue【図書館】&#10;一人当たり面積"/>
        <xdr:cNvSpPr txBox="1"/>
      </xdr:nvSpPr>
      <xdr:spPr>
        <a:xfrm>
          <a:off x="9391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166387</xdr:rowOff>
    </xdr:from>
    <xdr:ext cx="469744" cy="259045"/>
    <xdr:sp macro="" textlink="">
      <xdr:nvSpPr>
        <xdr:cNvPr id="143" name="n_2mainValue【図書館】&#10;一人当たり面積"/>
        <xdr:cNvSpPr txBox="1"/>
      </xdr:nvSpPr>
      <xdr:spPr>
        <a:xfrm>
          <a:off x="8515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166387</xdr:rowOff>
    </xdr:from>
    <xdr:ext cx="469744" cy="259045"/>
    <xdr:sp macro="" textlink="">
      <xdr:nvSpPr>
        <xdr:cNvPr id="144" name="n_3mainValue【図書館】&#10;一人当たり面積"/>
        <xdr:cNvSpPr txBox="1"/>
      </xdr:nvSpPr>
      <xdr:spPr>
        <a:xfrm>
          <a:off x="7626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166387</xdr:rowOff>
    </xdr:from>
    <xdr:ext cx="469744" cy="259045"/>
    <xdr:sp macro="" textlink="">
      <xdr:nvSpPr>
        <xdr:cNvPr id="145" name="n_4mainValue【図書館】&#10;一人当たり面積"/>
        <xdr:cNvSpPr txBox="1"/>
      </xdr:nvSpPr>
      <xdr:spPr>
        <a:xfrm>
          <a:off x="6737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59690</xdr:rowOff>
    </xdr:from>
    <xdr:to>
      <xdr:col>24</xdr:col>
      <xdr:colOff>114300</xdr:colOff>
      <xdr:row>60</xdr:row>
      <xdr:rowOff>161290</xdr:rowOff>
    </xdr:to>
    <xdr:sp macro="" textlink="">
      <xdr:nvSpPr>
        <xdr:cNvPr id="186" name="楕円 185"/>
        <xdr:cNvSpPr/>
      </xdr:nvSpPr>
      <xdr:spPr>
        <a:xfrm>
          <a:off x="4584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38117</xdr:rowOff>
    </xdr:from>
    <xdr:ext cx="405111" cy="259045"/>
    <xdr:sp macro="" textlink="">
      <xdr:nvSpPr>
        <xdr:cNvPr id="187" name="【体育館・プール】&#10;有形固定資産減価償却率該当値テキスト"/>
        <xdr:cNvSpPr txBox="1"/>
      </xdr:nvSpPr>
      <xdr:spPr>
        <a:xfrm>
          <a:off x="4673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xdr:rowOff>
    </xdr:from>
    <xdr:to>
      <xdr:col>20</xdr:col>
      <xdr:colOff>38100</xdr:colOff>
      <xdr:row>60</xdr:row>
      <xdr:rowOff>111760</xdr:rowOff>
    </xdr:to>
    <xdr:sp macro="" textlink="">
      <xdr:nvSpPr>
        <xdr:cNvPr id="188" name="楕円 187"/>
        <xdr:cNvSpPr/>
      </xdr:nvSpPr>
      <xdr:spPr>
        <a:xfrm>
          <a:off x="3746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60960</xdr:rowOff>
    </xdr:from>
    <xdr:to>
      <xdr:col>24</xdr:col>
      <xdr:colOff>63500</xdr:colOff>
      <xdr:row>60</xdr:row>
      <xdr:rowOff>110490</xdr:rowOff>
    </xdr:to>
    <xdr:cxnSp macro="">
      <xdr:nvCxnSpPr>
        <xdr:cNvPr id="189" name="直線コネクタ 188"/>
        <xdr:cNvCxnSpPr/>
      </xdr:nvCxnSpPr>
      <xdr:spPr>
        <a:xfrm>
          <a:off x="3797300" y="103479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149225</xdr:rowOff>
    </xdr:from>
    <xdr:to>
      <xdr:col>15</xdr:col>
      <xdr:colOff>101600</xdr:colOff>
      <xdr:row>60</xdr:row>
      <xdr:rowOff>79375</xdr:rowOff>
    </xdr:to>
    <xdr:sp macro="" textlink="">
      <xdr:nvSpPr>
        <xdr:cNvPr id="190" name="楕円 189"/>
        <xdr:cNvSpPr/>
      </xdr:nvSpPr>
      <xdr:spPr>
        <a:xfrm>
          <a:off x="2857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28575</xdr:rowOff>
    </xdr:from>
    <xdr:to>
      <xdr:col>19</xdr:col>
      <xdr:colOff>177800</xdr:colOff>
      <xdr:row>60</xdr:row>
      <xdr:rowOff>60960</xdr:rowOff>
    </xdr:to>
    <xdr:cxnSp macro="">
      <xdr:nvCxnSpPr>
        <xdr:cNvPr id="191" name="直線コネクタ 190"/>
        <xdr:cNvCxnSpPr/>
      </xdr:nvCxnSpPr>
      <xdr:spPr>
        <a:xfrm>
          <a:off x="2908300" y="103155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88265</xdr:rowOff>
    </xdr:from>
    <xdr:to>
      <xdr:col>10</xdr:col>
      <xdr:colOff>165100</xdr:colOff>
      <xdr:row>60</xdr:row>
      <xdr:rowOff>18415</xdr:rowOff>
    </xdr:to>
    <xdr:sp macro="" textlink="">
      <xdr:nvSpPr>
        <xdr:cNvPr id="192" name="楕円 191"/>
        <xdr:cNvSpPr/>
      </xdr:nvSpPr>
      <xdr:spPr>
        <a:xfrm>
          <a:off x="1968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139065</xdr:rowOff>
    </xdr:from>
    <xdr:to>
      <xdr:col>15</xdr:col>
      <xdr:colOff>50800</xdr:colOff>
      <xdr:row>60</xdr:row>
      <xdr:rowOff>28575</xdr:rowOff>
    </xdr:to>
    <xdr:cxnSp macro="">
      <xdr:nvCxnSpPr>
        <xdr:cNvPr id="193" name="直線コネクタ 192"/>
        <xdr:cNvCxnSpPr/>
      </xdr:nvCxnSpPr>
      <xdr:spPr>
        <a:xfrm>
          <a:off x="2019300" y="102546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53975</xdr:rowOff>
    </xdr:from>
    <xdr:to>
      <xdr:col>6</xdr:col>
      <xdr:colOff>38100</xdr:colOff>
      <xdr:row>59</xdr:row>
      <xdr:rowOff>155575</xdr:rowOff>
    </xdr:to>
    <xdr:sp macro="" textlink="">
      <xdr:nvSpPr>
        <xdr:cNvPr id="194" name="楕円 193"/>
        <xdr:cNvSpPr/>
      </xdr:nvSpPr>
      <xdr:spPr>
        <a:xfrm>
          <a:off x="1079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104775</xdr:rowOff>
    </xdr:from>
    <xdr:to>
      <xdr:col>10</xdr:col>
      <xdr:colOff>114300</xdr:colOff>
      <xdr:row>59</xdr:row>
      <xdr:rowOff>139065</xdr:rowOff>
    </xdr:to>
    <xdr:cxnSp macro="">
      <xdr:nvCxnSpPr>
        <xdr:cNvPr id="195" name="直線コネクタ 194"/>
        <xdr:cNvCxnSpPr/>
      </xdr:nvCxnSpPr>
      <xdr:spPr>
        <a:xfrm>
          <a:off x="1130300" y="102203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102887</xdr:rowOff>
    </xdr:from>
    <xdr:ext cx="405111" cy="259045"/>
    <xdr:sp macro="" textlink="">
      <xdr:nvSpPr>
        <xdr:cNvPr id="200" name="n_1main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70502</xdr:rowOff>
    </xdr:from>
    <xdr:ext cx="405111" cy="259045"/>
    <xdr:sp macro="" textlink="">
      <xdr:nvSpPr>
        <xdr:cNvPr id="201" name="n_2mainValue【体育館・プール】&#10;有形固定資産減価償却率"/>
        <xdr:cNvSpPr txBox="1"/>
      </xdr:nvSpPr>
      <xdr:spPr>
        <a:xfrm>
          <a:off x="2705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9542</xdr:rowOff>
    </xdr:from>
    <xdr:ext cx="405111" cy="259045"/>
    <xdr:sp macro="" textlink="">
      <xdr:nvSpPr>
        <xdr:cNvPr id="202" name="n_3mainValue【体育館・プール】&#10;有形固定資産減価償却率"/>
        <xdr:cNvSpPr txBox="1"/>
      </xdr:nvSpPr>
      <xdr:spPr>
        <a:xfrm>
          <a:off x="1816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146702</xdr:rowOff>
    </xdr:from>
    <xdr:ext cx="405111" cy="259045"/>
    <xdr:sp macro="" textlink="">
      <xdr:nvSpPr>
        <xdr:cNvPr id="203" name="n_4mainValue【体育館・プール】&#10;有形固定資産減価償却率"/>
        <xdr:cNvSpPr txBox="1"/>
      </xdr:nvSpPr>
      <xdr:spPr>
        <a:xfrm>
          <a:off x="9277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122936</xdr:rowOff>
    </xdr:from>
    <xdr:to>
      <xdr:col>55</xdr:col>
      <xdr:colOff>50800</xdr:colOff>
      <xdr:row>63</xdr:row>
      <xdr:rowOff>53086</xdr:rowOff>
    </xdr:to>
    <xdr:sp macro="" textlink="">
      <xdr:nvSpPr>
        <xdr:cNvPr id="241" name="楕円 240"/>
        <xdr:cNvSpPr/>
      </xdr:nvSpPr>
      <xdr:spPr>
        <a:xfrm>
          <a:off x="10426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101363</xdr:rowOff>
    </xdr:from>
    <xdr:ext cx="469744" cy="259045"/>
    <xdr:sp macro="" textlink="">
      <xdr:nvSpPr>
        <xdr:cNvPr id="242" name="【体育館・プール】&#10;一人当たり面積該当値テキスト"/>
        <xdr:cNvSpPr txBox="1"/>
      </xdr:nvSpPr>
      <xdr:spPr>
        <a:xfrm>
          <a:off x="10515600"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122936</xdr:rowOff>
    </xdr:from>
    <xdr:to>
      <xdr:col>50</xdr:col>
      <xdr:colOff>165100</xdr:colOff>
      <xdr:row>63</xdr:row>
      <xdr:rowOff>53086</xdr:rowOff>
    </xdr:to>
    <xdr:sp macro="" textlink="">
      <xdr:nvSpPr>
        <xdr:cNvPr id="243" name="楕円 242"/>
        <xdr:cNvSpPr/>
      </xdr:nvSpPr>
      <xdr:spPr>
        <a:xfrm>
          <a:off x="9588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xdr:rowOff>
    </xdr:from>
    <xdr:to>
      <xdr:col>55</xdr:col>
      <xdr:colOff>0</xdr:colOff>
      <xdr:row>63</xdr:row>
      <xdr:rowOff>2286</xdr:rowOff>
    </xdr:to>
    <xdr:cxnSp macro="">
      <xdr:nvCxnSpPr>
        <xdr:cNvPr id="244" name="直線コネクタ 243"/>
        <xdr:cNvCxnSpPr/>
      </xdr:nvCxnSpPr>
      <xdr:spPr>
        <a:xfrm>
          <a:off x="9639300" y="10803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125222</xdr:rowOff>
    </xdr:from>
    <xdr:to>
      <xdr:col>46</xdr:col>
      <xdr:colOff>38100</xdr:colOff>
      <xdr:row>63</xdr:row>
      <xdr:rowOff>55372</xdr:rowOff>
    </xdr:to>
    <xdr:sp macro="" textlink="">
      <xdr:nvSpPr>
        <xdr:cNvPr id="245" name="楕円 244"/>
        <xdr:cNvSpPr/>
      </xdr:nvSpPr>
      <xdr:spPr>
        <a:xfrm>
          <a:off x="8699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xdr:rowOff>
    </xdr:from>
    <xdr:to>
      <xdr:col>50</xdr:col>
      <xdr:colOff>114300</xdr:colOff>
      <xdr:row>63</xdr:row>
      <xdr:rowOff>4572</xdr:rowOff>
    </xdr:to>
    <xdr:cxnSp macro="">
      <xdr:nvCxnSpPr>
        <xdr:cNvPr id="246" name="直線コネクタ 245"/>
        <xdr:cNvCxnSpPr/>
      </xdr:nvCxnSpPr>
      <xdr:spPr>
        <a:xfrm flipV="1">
          <a:off x="8750300" y="108036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125222</xdr:rowOff>
    </xdr:from>
    <xdr:to>
      <xdr:col>41</xdr:col>
      <xdr:colOff>101600</xdr:colOff>
      <xdr:row>63</xdr:row>
      <xdr:rowOff>55372</xdr:rowOff>
    </xdr:to>
    <xdr:sp macro="" textlink="">
      <xdr:nvSpPr>
        <xdr:cNvPr id="247" name="楕円 246"/>
        <xdr:cNvSpPr/>
      </xdr:nvSpPr>
      <xdr:spPr>
        <a:xfrm>
          <a:off x="7810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4572</xdr:rowOff>
    </xdr:from>
    <xdr:to>
      <xdr:col>45</xdr:col>
      <xdr:colOff>177800</xdr:colOff>
      <xdr:row>63</xdr:row>
      <xdr:rowOff>4572</xdr:rowOff>
    </xdr:to>
    <xdr:cxnSp macro="">
      <xdr:nvCxnSpPr>
        <xdr:cNvPr id="248" name="直線コネクタ 247"/>
        <xdr:cNvCxnSpPr/>
      </xdr:nvCxnSpPr>
      <xdr:spPr>
        <a:xfrm>
          <a:off x="7861300" y="1080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122936</xdr:rowOff>
    </xdr:from>
    <xdr:to>
      <xdr:col>36</xdr:col>
      <xdr:colOff>165100</xdr:colOff>
      <xdr:row>63</xdr:row>
      <xdr:rowOff>53086</xdr:rowOff>
    </xdr:to>
    <xdr:sp macro="" textlink="">
      <xdr:nvSpPr>
        <xdr:cNvPr id="249" name="楕円 248"/>
        <xdr:cNvSpPr/>
      </xdr:nvSpPr>
      <xdr:spPr>
        <a:xfrm>
          <a:off x="6921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xdr:rowOff>
    </xdr:from>
    <xdr:to>
      <xdr:col>41</xdr:col>
      <xdr:colOff>50800</xdr:colOff>
      <xdr:row>63</xdr:row>
      <xdr:rowOff>4572</xdr:rowOff>
    </xdr:to>
    <xdr:cxnSp macro="">
      <xdr:nvCxnSpPr>
        <xdr:cNvPr id="250" name="直線コネクタ 249"/>
        <xdr:cNvCxnSpPr/>
      </xdr:nvCxnSpPr>
      <xdr:spPr>
        <a:xfrm>
          <a:off x="6972300" y="108036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44213</xdr:rowOff>
    </xdr:from>
    <xdr:ext cx="469744" cy="259045"/>
    <xdr:sp macro="" textlink="">
      <xdr:nvSpPr>
        <xdr:cNvPr id="255" name="n_1mainValue【体育館・プール】&#10;一人当たり面積"/>
        <xdr:cNvSpPr txBox="1"/>
      </xdr:nvSpPr>
      <xdr:spPr>
        <a:xfrm>
          <a:off x="93917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46499</xdr:rowOff>
    </xdr:from>
    <xdr:ext cx="469744" cy="259045"/>
    <xdr:sp macro="" textlink="">
      <xdr:nvSpPr>
        <xdr:cNvPr id="256" name="n_2mainValue【体育館・プール】&#10;一人当たり面積"/>
        <xdr:cNvSpPr txBox="1"/>
      </xdr:nvSpPr>
      <xdr:spPr>
        <a:xfrm>
          <a:off x="8515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46499</xdr:rowOff>
    </xdr:from>
    <xdr:ext cx="469744" cy="259045"/>
    <xdr:sp macro="" textlink="">
      <xdr:nvSpPr>
        <xdr:cNvPr id="257" name="n_3mainValue【体育館・プール】&#10;一人当たり面積"/>
        <xdr:cNvSpPr txBox="1"/>
      </xdr:nvSpPr>
      <xdr:spPr>
        <a:xfrm>
          <a:off x="7626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44213</xdr:rowOff>
    </xdr:from>
    <xdr:ext cx="469744" cy="259045"/>
    <xdr:sp macro="" textlink="">
      <xdr:nvSpPr>
        <xdr:cNvPr id="258" name="n_4mainValue【体育館・プール】&#10;一人当たり面積"/>
        <xdr:cNvSpPr txBox="1"/>
      </xdr:nvSpPr>
      <xdr:spPr>
        <a:xfrm>
          <a:off x="6737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97" name="楕円 296"/>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22877</xdr:rowOff>
    </xdr:from>
    <xdr:ext cx="405111" cy="259045"/>
    <xdr:sp macro="" textlink="">
      <xdr:nvSpPr>
        <xdr:cNvPr id="298" name="【福祉施設】&#10;有形固定資産減価償却率該当値テキスト"/>
        <xdr:cNvSpPr txBox="1"/>
      </xdr:nvSpPr>
      <xdr:spPr>
        <a:xfrm>
          <a:off x="4673600"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5587</xdr:rowOff>
    </xdr:from>
    <xdr:to>
      <xdr:col>20</xdr:col>
      <xdr:colOff>38100</xdr:colOff>
      <xdr:row>81</xdr:row>
      <xdr:rowOff>107187</xdr:rowOff>
    </xdr:to>
    <xdr:sp macro="" textlink="">
      <xdr:nvSpPr>
        <xdr:cNvPr id="299" name="楕円 298"/>
        <xdr:cNvSpPr/>
      </xdr:nvSpPr>
      <xdr:spPr>
        <a:xfrm>
          <a:off x="37465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56387</xdr:rowOff>
    </xdr:from>
    <xdr:to>
      <xdr:col>24</xdr:col>
      <xdr:colOff>63500</xdr:colOff>
      <xdr:row>81</xdr:row>
      <xdr:rowOff>95250</xdr:rowOff>
    </xdr:to>
    <xdr:cxnSp macro="">
      <xdr:nvCxnSpPr>
        <xdr:cNvPr id="300" name="直線コネクタ 299"/>
        <xdr:cNvCxnSpPr/>
      </xdr:nvCxnSpPr>
      <xdr:spPr>
        <a:xfrm>
          <a:off x="3797300" y="13943837"/>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126746</xdr:rowOff>
    </xdr:from>
    <xdr:to>
      <xdr:col>15</xdr:col>
      <xdr:colOff>101600</xdr:colOff>
      <xdr:row>81</xdr:row>
      <xdr:rowOff>56896</xdr:rowOff>
    </xdr:to>
    <xdr:sp macro="" textlink="">
      <xdr:nvSpPr>
        <xdr:cNvPr id="301" name="楕円 300"/>
        <xdr:cNvSpPr/>
      </xdr:nvSpPr>
      <xdr:spPr>
        <a:xfrm>
          <a:off x="2857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xdr:rowOff>
    </xdr:from>
    <xdr:to>
      <xdr:col>19</xdr:col>
      <xdr:colOff>177800</xdr:colOff>
      <xdr:row>81</xdr:row>
      <xdr:rowOff>56387</xdr:rowOff>
    </xdr:to>
    <xdr:cxnSp macro="">
      <xdr:nvCxnSpPr>
        <xdr:cNvPr id="302" name="直線コネクタ 301"/>
        <xdr:cNvCxnSpPr/>
      </xdr:nvCxnSpPr>
      <xdr:spPr>
        <a:xfrm>
          <a:off x="2908300" y="1389354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76454</xdr:rowOff>
    </xdr:from>
    <xdr:to>
      <xdr:col>10</xdr:col>
      <xdr:colOff>165100</xdr:colOff>
      <xdr:row>81</xdr:row>
      <xdr:rowOff>6604</xdr:rowOff>
    </xdr:to>
    <xdr:sp macro="" textlink="">
      <xdr:nvSpPr>
        <xdr:cNvPr id="303" name="楕円 302"/>
        <xdr:cNvSpPr/>
      </xdr:nvSpPr>
      <xdr:spPr>
        <a:xfrm>
          <a:off x="1968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127254</xdr:rowOff>
    </xdr:from>
    <xdr:to>
      <xdr:col>15</xdr:col>
      <xdr:colOff>50800</xdr:colOff>
      <xdr:row>81</xdr:row>
      <xdr:rowOff>6096</xdr:rowOff>
    </xdr:to>
    <xdr:cxnSp macro="">
      <xdr:nvCxnSpPr>
        <xdr:cNvPr id="304" name="直線コネクタ 303"/>
        <xdr:cNvCxnSpPr/>
      </xdr:nvCxnSpPr>
      <xdr:spPr>
        <a:xfrm>
          <a:off x="2019300" y="138432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05" name="楕円 304"/>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80</xdr:row>
      <xdr:rowOff>127254</xdr:rowOff>
    </xdr:to>
    <xdr:cxnSp macro="">
      <xdr:nvCxnSpPr>
        <xdr:cNvPr id="306" name="直線コネクタ 305"/>
        <xdr:cNvCxnSpPr/>
      </xdr:nvCxnSpPr>
      <xdr:spPr>
        <a:xfrm>
          <a:off x="1130300" y="137998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98314</xdr:rowOff>
    </xdr:from>
    <xdr:ext cx="405111" cy="259045"/>
    <xdr:sp macro="" textlink="">
      <xdr:nvSpPr>
        <xdr:cNvPr id="311" name="n_1mainValue【福祉施設】&#10;有形固定資産減価償却率"/>
        <xdr:cNvSpPr txBox="1"/>
      </xdr:nvSpPr>
      <xdr:spPr>
        <a:xfrm>
          <a:off x="35820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48023</xdr:rowOff>
    </xdr:from>
    <xdr:ext cx="405111" cy="259045"/>
    <xdr:sp macro="" textlink="">
      <xdr:nvSpPr>
        <xdr:cNvPr id="312" name="n_2mainValue【福祉施設】&#10;有形固定資産減価償却率"/>
        <xdr:cNvSpPr txBox="1"/>
      </xdr:nvSpPr>
      <xdr:spPr>
        <a:xfrm>
          <a:off x="2705744" y="1393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169181</xdr:rowOff>
    </xdr:from>
    <xdr:ext cx="405111" cy="259045"/>
    <xdr:sp macro="" textlink="">
      <xdr:nvSpPr>
        <xdr:cNvPr id="313" name="n_3mainValue【福祉施設】&#10;有形固定資産減価償却率"/>
        <xdr:cNvSpPr txBox="1"/>
      </xdr:nvSpPr>
      <xdr:spPr>
        <a:xfrm>
          <a:off x="1816744" y="1388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125747</xdr:rowOff>
    </xdr:from>
    <xdr:ext cx="405111" cy="259045"/>
    <xdr:sp macro="" textlink="">
      <xdr:nvSpPr>
        <xdr:cNvPr id="314" name="n_4mainValue【福祉施設】&#10;有形固定資産減価償却率"/>
        <xdr:cNvSpPr txBox="1"/>
      </xdr:nvSpPr>
      <xdr:spPr>
        <a:xfrm>
          <a:off x="927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28121</xdr:rowOff>
    </xdr:from>
    <xdr:to>
      <xdr:col>55</xdr:col>
      <xdr:colOff>50800</xdr:colOff>
      <xdr:row>85</xdr:row>
      <xdr:rowOff>129721</xdr:rowOff>
    </xdr:to>
    <xdr:sp macro="" textlink="">
      <xdr:nvSpPr>
        <xdr:cNvPr id="356" name="楕円 355"/>
        <xdr:cNvSpPr/>
      </xdr:nvSpPr>
      <xdr:spPr>
        <a:xfrm>
          <a:off x="10426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6548</xdr:rowOff>
    </xdr:from>
    <xdr:ext cx="469744" cy="259045"/>
    <xdr:sp macro="" textlink="">
      <xdr:nvSpPr>
        <xdr:cNvPr id="357" name="【福祉施設】&#10;一人当たり面積該当値テキスト"/>
        <xdr:cNvSpPr txBox="1"/>
      </xdr:nvSpPr>
      <xdr:spPr>
        <a:xfrm>
          <a:off x="10515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28121</xdr:rowOff>
    </xdr:from>
    <xdr:to>
      <xdr:col>50</xdr:col>
      <xdr:colOff>165100</xdr:colOff>
      <xdr:row>85</xdr:row>
      <xdr:rowOff>129721</xdr:rowOff>
    </xdr:to>
    <xdr:sp macro="" textlink="">
      <xdr:nvSpPr>
        <xdr:cNvPr id="358" name="楕円 357"/>
        <xdr:cNvSpPr/>
      </xdr:nvSpPr>
      <xdr:spPr>
        <a:xfrm>
          <a:off x="9588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78921</xdr:rowOff>
    </xdr:from>
    <xdr:to>
      <xdr:col>55</xdr:col>
      <xdr:colOff>0</xdr:colOff>
      <xdr:row>85</xdr:row>
      <xdr:rowOff>78921</xdr:rowOff>
    </xdr:to>
    <xdr:cxnSp macro="">
      <xdr:nvCxnSpPr>
        <xdr:cNvPr id="359" name="直線コネクタ 358"/>
        <xdr:cNvCxnSpPr/>
      </xdr:nvCxnSpPr>
      <xdr:spPr>
        <a:xfrm>
          <a:off x="9639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60" name="楕円 359"/>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78921</xdr:rowOff>
    </xdr:to>
    <xdr:cxnSp macro="">
      <xdr:nvCxnSpPr>
        <xdr:cNvPr id="361" name="直線コネクタ 360"/>
        <xdr:cNvCxnSpPr/>
      </xdr:nvCxnSpPr>
      <xdr:spPr>
        <a:xfrm>
          <a:off x="8750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41729</xdr:rowOff>
    </xdr:from>
    <xdr:to>
      <xdr:col>41</xdr:col>
      <xdr:colOff>101600</xdr:colOff>
      <xdr:row>86</xdr:row>
      <xdr:rowOff>143329</xdr:rowOff>
    </xdr:to>
    <xdr:sp macro="" textlink="">
      <xdr:nvSpPr>
        <xdr:cNvPr id="362" name="楕円 361"/>
        <xdr:cNvSpPr/>
      </xdr:nvSpPr>
      <xdr:spPr>
        <a:xfrm>
          <a:off x="78105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86</xdr:row>
      <xdr:rowOff>92529</xdr:rowOff>
    </xdr:to>
    <xdr:cxnSp macro="">
      <xdr:nvCxnSpPr>
        <xdr:cNvPr id="363" name="直線コネクタ 362"/>
        <xdr:cNvCxnSpPr/>
      </xdr:nvCxnSpPr>
      <xdr:spPr>
        <a:xfrm flipV="1">
          <a:off x="7861300" y="14652171"/>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41729</xdr:rowOff>
    </xdr:from>
    <xdr:to>
      <xdr:col>36</xdr:col>
      <xdr:colOff>165100</xdr:colOff>
      <xdr:row>86</xdr:row>
      <xdr:rowOff>143329</xdr:rowOff>
    </xdr:to>
    <xdr:sp macro="" textlink="">
      <xdr:nvSpPr>
        <xdr:cNvPr id="364" name="楕円 363"/>
        <xdr:cNvSpPr/>
      </xdr:nvSpPr>
      <xdr:spPr>
        <a:xfrm>
          <a:off x="69215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92529</xdr:rowOff>
    </xdr:from>
    <xdr:to>
      <xdr:col>41</xdr:col>
      <xdr:colOff>50800</xdr:colOff>
      <xdr:row>86</xdr:row>
      <xdr:rowOff>92529</xdr:rowOff>
    </xdr:to>
    <xdr:cxnSp macro="">
      <xdr:nvCxnSpPr>
        <xdr:cNvPr id="365" name="直線コネクタ 364"/>
        <xdr:cNvCxnSpPr/>
      </xdr:nvCxnSpPr>
      <xdr:spPr>
        <a:xfrm>
          <a:off x="6972300" y="14837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120848</xdr:rowOff>
    </xdr:from>
    <xdr:ext cx="469744" cy="259045"/>
    <xdr:sp macro="" textlink="">
      <xdr:nvSpPr>
        <xdr:cNvPr id="370" name="n_1main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71" name="n_2mainValue【福祉施設】&#10;一人当たり面積"/>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134456</xdr:rowOff>
    </xdr:from>
    <xdr:ext cx="469744" cy="259045"/>
    <xdr:sp macro="" textlink="">
      <xdr:nvSpPr>
        <xdr:cNvPr id="372" name="n_3mainValue【福祉施設】&#10;一人当たり面積"/>
        <xdr:cNvSpPr txBox="1"/>
      </xdr:nvSpPr>
      <xdr:spPr>
        <a:xfrm>
          <a:off x="76264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134456</xdr:rowOff>
    </xdr:from>
    <xdr:ext cx="469744" cy="259045"/>
    <xdr:sp macro="" textlink="">
      <xdr:nvSpPr>
        <xdr:cNvPr id="373" name="n_4mainValue【福祉施設】&#10;一人当たり面積"/>
        <xdr:cNvSpPr txBox="1"/>
      </xdr:nvSpPr>
      <xdr:spPr>
        <a:xfrm>
          <a:off x="67374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97789</xdr:rowOff>
    </xdr:from>
    <xdr:to>
      <xdr:col>24</xdr:col>
      <xdr:colOff>114300</xdr:colOff>
      <xdr:row>106</xdr:row>
      <xdr:rowOff>27939</xdr:rowOff>
    </xdr:to>
    <xdr:sp macro="" textlink="">
      <xdr:nvSpPr>
        <xdr:cNvPr id="414" name="楕円 413"/>
        <xdr:cNvSpPr/>
      </xdr:nvSpPr>
      <xdr:spPr>
        <a:xfrm>
          <a:off x="4584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76216</xdr:rowOff>
    </xdr:from>
    <xdr:ext cx="405111" cy="259045"/>
    <xdr:sp macro="" textlink="">
      <xdr:nvSpPr>
        <xdr:cNvPr id="415" name="【市民会館】&#10;有形固定資産減価償却率該当値テキスト"/>
        <xdr:cNvSpPr txBox="1"/>
      </xdr:nvSpPr>
      <xdr:spPr>
        <a:xfrm>
          <a:off x="4673600"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71120</xdr:rowOff>
    </xdr:from>
    <xdr:to>
      <xdr:col>20</xdr:col>
      <xdr:colOff>38100</xdr:colOff>
      <xdr:row>106</xdr:row>
      <xdr:rowOff>1270</xdr:rowOff>
    </xdr:to>
    <xdr:sp macro="" textlink="">
      <xdr:nvSpPr>
        <xdr:cNvPr id="416" name="楕円 415"/>
        <xdr:cNvSpPr/>
      </xdr:nvSpPr>
      <xdr:spPr>
        <a:xfrm>
          <a:off x="3746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121920</xdr:rowOff>
    </xdr:from>
    <xdr:to>
      <xdr:col>24</xdr:col>
      <xdr:colOff>63500</xdr:colOff>
      <xdr:row>105</xdr:row>
      <xdr:rowOff>148589</xdr:rowOff>
    </xdr:to>
    <xdr:cxnSp macro="">
      <xdr:nvCxnSpPr>
        <xdr:cNvPr id="417" name="直線コネクタ 416"/>
        <xdr:cNvCxnSpPr/>
      </xdr:nvCxnSpPr>
      <xdr:spPr>
        <a:xfrm>
          <a:off x="3797300" y="181241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31114</xdr:rowOff>
    </xdr:from>
    <xdr:to>
      <xdr:col>15</xdr:col>
      <xdr:colOff>101600</xdr:colOff>
      <xdr:row>105</xdr:row>
      <xdr:rowOff>132714</xdr:rowOff>
    </xdr:to>
    <xdr:sp macro="" textlink="">
      <xdr:nvSpPr>
        <xdr:cNvPr id="418" name="楕円 417"/>
        <xdr:cNvSpPr/>
      </xdr:nvSpPr>
      <xdr:spPr>
        <a:xfrm>
          <a:off x="2857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81914</xdr:rowOff>
    </xdr:from>
    <xdr:to>
      <xdr:col>19</xdr:col>
      <xdr:colOff>177800</xdr:colOff>
      <xdr:row>105</xdr:row>
      <xdr:rowOff>121920</xdr:rowOff>
    </xdr:to>
    <xdr:cxnSp macro="">
      <xdr:nvCxnSpPr>
        <xdr:cNvPr id="419" name="直線コネクタ 418"/>
        <xdr:cNvCxnSpPr/>
      </xdr:nvCxnSpPr>
      <xdr:spPr>
        <a:xfrm>
          <a:off x="2908300" y="180841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143511</xdr:rowOff>
    </xdr:from>
    <xdr:to>
      <xdr:col>10</xdr:col>
      <xdr:colOff>165100</xdr:colOff>
      <xdr:row>105</xdr:row>
      <xdr:rowOff>73661</xdr:rowOff>
    </xdr:to>
    <xdr:sp macro="" textlink="">
      <xdr:nvSpPr>
        <xdr:cNvPr id="420" name="楕円 419"/>
        <xdr:cNvSpPr/>
      </xdr:nvSpPr>
      <xdr:spPr>
        <a:xfrm>
          <a:off x="1968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22861</xdr:rowOff>
    </xdr:from>
    <xdr:to>
      <xdr:col>15</xdr:col>
      <xdr:colOff>50800</xdr:colOff>
      <xdr:row>105</xdr:row>
      <xdr:rowOff>81914</xdr:rowOff>
    </xdr:to>
    <xdr:cxnSp macro="">
      <xdr:nvCxnSpPr>
        <xdr:cNvPr id="421" name="直線コネクタ 420"/>
        <xdr:cNvCxnSpPr/>
      </xdr:nvCxnSpPr>
      <xdr:spPr>
        <a:xfrm>
          <a:off x="2019300" y="180251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86361</xdr:rowOff>
    </xdr:from>
    <xdr:to>
      <xdr:col>6</xdr:col>
      <xdr:colOff>38100</xdr:colOff>
      <xdr:row>105</xdr:row>
      <xdr:rowOff>16511</xdr:rowOff>
    </xdr:to>
    <xdr:sp macro="" textlink="">
      <xdr:nvSpPr>
        <xdr:cNvPr id="422" name="楕円 421"/>
        <xdr:cNvSpPr/>
      </xdr:nvSpPr>
      <xdr:spPr>
        <a:xfrm>
          <a:off x="1079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137161</xdr:rowOff>
    </xdr:from>
    <xdr:to>
      <xdr:col>10</xdr:col>
      <xdr:colOff>114300</xdr:colOff>
      <xdr:row>105</xdr:row>
      <xdr:rowOff>22861</xdr:rowOff>
    </xdr:to>
    <xdr:cxnSp macro="">
      <xdr:nvCxnSpPr>
        <xdr:cNvPr id="423" name="直線コネクタ 422"/>
        <xdr:cNvCxnSpPr/>
      </xdr:nvCxnSpPr>
      <xdr:spPr>
        <a:xfrm>
          <a:off x="1130300" y="179679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163847</xdr:rowOff>
    </xdr:from>
    <xdr:ext cx="405111" cy="259045"/>
    <xdr:sp macro="" textlink="">
      <xdr:nvSpPr>
        <xdr:cNvPr id="428" name="n_1mainValue【市民会館】&#10;有形固定資産減価償却率"/>
        <xdr:cNvSpPr txBox="1"/>
      </xdr:nvSpPr>
      <xdr:spPr>
        <a:xfrm>
          <a:off x="3582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429" name="n_2mainValue【市民会館】&#10;有形固定資産減価償却率"/>
        <xdr:cNvSpPr txBox="1"/>
      </xdr:nvSpPr>
      <xdr:spPr>
        <a:xfrm>
          <a:off x="2705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64788</xdr:rowOff>
    </xdr:from>
    <xdr:ext cx="405111" cy="259045"/>
    <xdr:sp macro="" textlink="">
      <xdr:nvSpPr>
        <xdr:cNvPr id="430" name="n_3mainValue【市民会館】&#10;有形固定資産減価償却率"/>
        <xdr:cNvSpPr txBox="1"/>
      </xdr:nvSpPr>
      <xdr:spPr>
        <a:xfrm>
          <a:off x="1816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7638</xdr:rowOff>
    </xdr:from>
    <xdr:ext cx="405111" cy="259045"/>
    <xdr:sp macro="" textlink="">
      <xdr:nvSpPr>
        <xdr:cNvPr id="431" name="n_4mainValue【市民会館】&#10;有形固定資産減価償却率"/>
        <xdr:cNvSpPr txBox="1"/>
      </xdr:nvSpPr>
      <xdr:spPr>
        <a:xfrm>
          <a:off x="927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65405</xdr:rowOff>
    </xdr:from>
    <xdr:to>
      <xdr:col>55</xdr:col>
      <xdr:colOff>50800</xdr:colOff>
      <xdr:row>106</xdr:row>
      <xdr:rowOff>167005</xdr:rowOff>
    </xdr:to>
    <xdr:sp macro="" textlink="">
      <xdr:nvSpPr>
        <xdr:cNvPr id="467" name="楕円 466"/>
        <xdr:cNvSpPr/>
      </xdr:nvSpPr>
      <xdr:spPr>
        <a:xfrm>
          <a:off x="10426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43832</xdr:rowOff>
    </xdr:from>
    <xdr:ext cx="469744" cy="259045"/>
    <xdr:sp macro="" textlink="">
      <xdr:nvSpPr>
        <xdr:cNvPr id="468" name="【市民会館】&#10;一人当たり面積該当値テキスト"/>
        <xdr:cNvSpPr txBox="1"/>
      </xdr:nvSpPr>
      <xdr:spPr>
        <a:xfrm>
          <a:off x="10515600"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65405</xdr:rowOff>
    </xdr:from>
    <xdr:to>
      <xdr:col>50</xdr:col>
      <xdr:colOff>165100</xdr:colOff>
      <xdr:row>106</xdr:row>
      <xdr:rowOff>167005</xdr:rowOff>
    </xdr:to>
    <xdr:sp macro="" textlink="">
      <xdr:nvSpPr>
        <xdr:cNvPr id="469" name="楕円 468"/>
        <xdr:cNvSpPr/>
      </xdr:nvSpPr>
      <xdr:spPr>
        <a:xfrm>
          <a:off x="9588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116205</xdr:rowOff>
    </xdr:from>
    <xdr:to>
      <xdr:col>55</xdr:col>
      <xdr:colOff>0</xdr:colOff>
      <xdr:row>106</xdr:row>
      <xdr:rowOff>116205</xdr:rowOff>
    </xdr:to>
    <xdr:cxnSp macro="">
      <xdr:nvCxnSpPr>
        <xdr:cNvPr id="470" name="直線コネクタ 469"/>
        <xdr:cNvCxnSpPr/>
      </xdr:nvCxnSpPr>
      <xdr:spPr>
        <a:xfrm>
          <a:off x="9639300" y="1828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71" name="楕円 470"/>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116205</xdr:rowOff>
    </xdr:from>
    <xdr:to>
      <xdr:col>50</xdr:col>
      <xdr:colOff>114300</xdr:colOff>
      <xdr:row>106</xdr:row>
      <xdr:rowOff>121920</xdr:rowOff>
    </xdr:to>
    <xdr:cxnSp macro="">
      <xdr:nvCxnSpPr>
        <xdr:cNvPr id="472" name="直線コネクタ 471"/>
        <xdr:cNvCxnSpPr/>
      </xdr:nvCxnSpPr>
      <xdr:spPr>
        <a:xfrm flipV="1">
          <a:off x="8750300" y="1828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71120</xdr:rowOff>
    </xdr:from>
    <xdr:to>
      <xdr:col>41</xdr:col>
      <xdr:colOff>101600</xdr:colOff>
      <xdr:row>107</xdr:row>
      <xdr:rowOff>1270</xdr:rowOff>
    </xdr:to>
    <xdr:sp macro="" textlink="">
      <xdr:nvSpPr>
        <xdr:cNvPr id="473" name="楕円 472"/>
        <xdr:cNvSpPr/>
      </xdr:nvSpPr>
      <xdr:spPr>
        <a:xfrm>
          <a:off x="781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121920</xdr:rowOff>
    </xdr:from>
    <xdr:to>
      <xdr:col>45</xdr:col>
      <xdr:colOff>177800</xdr:colOff>
      <xdr:row>106</xdr:row>
      <xdr:rowOff>121920</xdr:rowOff>
    </xdr:to>
    <xdr:cxnSp macro="">
      <xdr:nvCxnSpPr>
        <xdr:cNvPr id="474" name="直線コネクタ 473"/>
        <xdr:cNvCxnSpPr/>
      </xdr:nvCxnSpPr>
      <xdr:spPr>
        <a:xfrm>
          <a:off x="7861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65405</xdr:rowOff>
    </xdr:from>
    <xdr:to>
      <xdr:col>36</xdr:col>
      <xdr:colOff>165100</xdr:colOff>
      <xdr:row>106</xdr:row>
      <xdr:rowOff>167005</xdr:rowOff>
    </xdr:to>
    <xdr:sp macro="" textlink="">
      <xdr:nvSpPr>
        <xdr:cNvPr id="475" name="楕円 474"/>
        <xdr:cNvSpPr/>
      </xdr:nvSpPr>
      <xdr:spPr>
        <a:xfrm>
          <a:off x="6921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116205</xdr:rowOff>
    </xdr:from>
    <xdr:to>
      <xdr:col>41</xdr:col>
      <xdr:colOff>50800</xdr:colOff>
      <xdr:row>106</xdr:row>
      <xdr:rowOff>121920</xdr:rowOff>
    </xdr:to>
    <xdr:cxnSp macro="">
      <xdr:nvCxnSpPr>
        <xdr:cNvPr id="476" name="直線コネクタ 475"/>
        <xdr:cNvCxnSpPr/>
      </xdr:nvCxnSpPr>
      <xdr:spPr>
        <a:xfrm>
          <a:off x="6972300" y="1828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158132</xdr:rowOff>
    </xdr:from>
    <xdr:ext cx="469744" cy="259045"/>
    <xdr:sp macro="" textlink="">
      <xdr:nvSpPr>
        <xdr:cNvPr id="481" name="n_1mainValue【市民会館】&#10;一人当たり面積"/>
        <xdr:cNvSpPr txBox="1"/>
      </xdr:nvSpPr>
      <xdr:spPr>
        <a:xfrm>
          <a:off x="93917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163847</xdr:rowOff>
    </xdr:from>
    <xdr:ext cx="469744" cy="259045"/>
    <xdr:sp macro="" textlink="">
      <xdr:nvSpPr>
        <xdr:cNvPr id="482" name="n_2mainValue【市民会館】&#10;一人当たり面積"/>
        <xdr:cNvSpPr txBox="1"/>
      </xdr:nvSpPr>
      <xdr:spPr>
        <a:xfrm>
          <a:off x="8515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163847</xdr:rowOff>
    </xdr:from>
    <xdr:ext cx="469744" cy="259045"/>
    <xdr:sp macro="" textlink="">
      <xdr:nvSpPr>
        <xdr:cNvPr id="483" name="n_3mainValue【市民会館】&#10;一人当たり面積"/>
        <xdr:cNvSpPr txBox="1"/>
      </xdr:nvSpPr>
      <xdr:spPr>
        <a:xfrm>
          <a:off x="7626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158132</xdr:rowOff>
    </xdr:from>
    <xdr:ext cx="469744" cy="259045"/>
    <xdr:sp macro="" textlink="">
      <xdr:nvSpPr>
        <xdr:cNvPr id="484" name="n_4mainValue【市民会館】&#10;一人当たり面積"/>
        <xdr:cNvSpPr txBox="1"/>
      </xdr:nvSpPr>
      <xdr:spPr>
        <a:xfrm>
          <a:off x="67374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34925</xdr:rowOff>
    </xdr:from>
    <xdr:to>
      <xdr:col>85</xdr:col>
      <xdr:colOff>177800</xdr:colOff>
      <xdr:row>35</xdr:row>
      <xdr:rowOff>136525</xdr:rowOff>
    </xdr:to>
    <xdr:sp macro="" textlink="">
      <xdr:nvSpPr>
        <xdr:cNvPr id="525" name="楕円 524"/>
        <xdr:cNvSpPr/>
      </xdr:nvSpPr>
      <xdr:spPr>
        <a:xfrm>
          <a:off x="16268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57802</xdr:rowOff>
    </xdr:from>
    <xdr:ext cx="405111" cy="259045"/>
    <xdr:sp macro="" textlink="">
      <xdr:nvSpPr>
        <xdr:cNvPr id="526" name="【一般廃棄物処理施設】&#10;有形固定資産減価償却率該当値テキスト"/>
        <xdr:cNvSpPr txBox="1"/>
      </xdr:nvSpPr>
      <xdr:spPr>
        <a:xfrm>
          <a:off x="163576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80645</xdr:rowOff>
    </xdr:from>
    <xdr:to>
      <xdr:col>81</xdr:col>
      <xdr:colOff>101600</xdr:colOff>
      <xdr:row>36</xdr:row>
      <xdr:rowOff>10795</xdr:rowOff>
    </xdr:to>
    <xdr:sp macro="" textlink="">
      <xdr:nvSpPr>
        <xdr:cNvPr id="527" name="楕円 526"/>
        <xdr:cNvSpPr/>
      </xdr:nvSpPr>
      <xdr:spPr>
        <a:xfrm>
          <a:off x="15430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85725</xdr:rowOff>
    </xdr:from>
    <xdr:to>
      <xdr:col>85</xdr:col>
      <xdr:colOff>127000</xdr:colOff>
      <xdr:row>35</xdr:row>
      <xdr:rowOff>131445</xdr:rowOff>
    </xdr:to>
    <xdr:cxnSp macro="">
      <xdr:nvCxnSpPr>
        <xdr:cNvPr id="528" name="直線コネクタ 527"/>
        <xdr:cNvCxnSpPr/>
      </xdr:nvCxnSpPr>
      <xdr:spPr>
        <a:xfrm flipV="1">
          <a:off x="15481300" y="60864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29" name="楕円 528"/>
        <xdr:cNvSpPr/>
      </xdr:nvSpPr>
      <xdr:spPr>
        <a:xfrm>
          <a:off x="14541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131445</xdr:rowOff>
    </xdr:from>
    <xdr:to>
      <xdr:col>81</xdr:col>
      <xdr:colOff>50800</xdr:colOff>
      <xdr:row>37</xdr:row>
      <xdr:rowOff>165735</xdr:rowOff>
    </xdr:to>
    <xdr:cxnSp macro="">
      <xdr:nvCxnSpPr>
        <xdr:cNvPr id="530" name="直線コネクタ 529"/>
        <xdr:cNvCxnSpPr/>
      </xdr:nvCxnSpPr>
      <xdr:spPr>
        <a:xfrm flipV="1">
          <a:off x="14592300" y="6132195"/>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80645</xdr:rowOff>
    </xdr:from>
    <xdr:to>
      <xdr:col>72</xdr:col>
      <xdr:colOff>38100</xdr:colOff>
      <xdr:row>38</xdr:row>
      <xdr:rowOff>10795</xdr:rowOff>
    </xdr:to>
    <xdr:sp macro="" textlink="">
      <xdr:nvSpPr>
        <xdr:cNvPr id="531" name="楕円 530"/>
        <xdr:cNvSpPr/>
      </xdr:nvSpPr>
      <xdr:spPr>
        <a:xfrm>
          <a:off x="13652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131445</xdr:rowOff>
    </xdr:from>
    <xdr:to>
      <xdr:col>76</xdr:col>
      <xdr:colOff>114300</xdr:colOff>
      <xdr:row>37</xdr:row>
      <xdr:rowOff>165735</xdr:rowOff>
    </xdr:to>
    <xdr:cxnSp macro="">
      <xdr:nvCxnSpPr>
        <xdr:cNvPr id="532" name="直線コネクタ 531"/>
        <xdr:cNvCxnSpPr/>
      </xdr:nvCxnSpPr>
      <xdr:spPr>
        <a:xfrm>
          <a:off x="13703300" y="64750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52070</xdr:rowOff>
    </xdr:from>
    <xdr:to>
      <xdr:col>67</xdr:col>
      <xdr:colOff>101600</xdr:colOff>
      <xdr:row>37</xdr:row>
      <xdr:rowOff>153670</xdr:rowOff>
    </xdr:to>
    <xdr:sp macro="" textlink="">
      <xdr:nvSpPr>
        <xdr:cNvPr id="533" name="楕円 532"/>
        <xdr:cNvSpPr/>
      </xdr:nvSpPr>
      <xdr:spPr>
        <a:xfrm>
          <a:off x="12763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102870</xdr:rowOff>
    </xdr:from>
    <xdr:to>
      <xdr:col>71</xdr:col>
      <xdr:colOff>177800</xdr:colOff>
      <xdr:row>37</xdr:row>
      <xdr:rowOff>131445</xdr:rowOff>
    </xdr:to>
    <xdr:cxnSp macro="">
      <xdr:nvCxnSpPr>
        <xdr:cNvPr id="534" name="直線コネクタ 533"/>
        <xdr:cNvCxnSpPr/>
      </xdr:nvCxnSpPr>
      <xdr:spPr>
        <a:xfrm>
          <a:off x="12814300" y="64465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5" name="n_1aveValue【一般廃棄物処理施設】&#10;有形固定資産減価償却率"/>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7" name="n_3aveValue【一般廃棄物処理施設】&#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10;有形固定資産減価償却率"/>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27322</xdr:rowOff>
    </xdr:from>
    <xdr:ext cx="405111" cy="259045"/>
    <xdr:sp macro="" textlink="">
      <xdr:nvSpPr>
        <xdr:cNvPr id="539" name="n_1mainValue【一般廃棄物処理施設】&#10;有形固定資産減価償却率"/>
        <xdr:cNvSpPr txBox="1"/>
      </xdr:nvSpPr>
      <xdr:spPr>
        <a:xfrm>
          <a:off x="152660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540" name="n_2mainValue【一般廃棄物処理施設】&#10;有形固定資産減価償却率"/>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41" name="n_3mainValue【一般廃棄物処理施設】&#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144797</xdr:rowOff>
    </xdr:from>
    <xdr:ext cx="405111" cy="259045"/>
    <xdr:sp macro="" textlink="">
      <xdr:nvSpPr>
        <xdr:cNvPr id="542" name="n_4mainValue【一般廃棄物処理施設】&#10;有形固定資産減価償却率"/>
        <xdr:cNvSpPr txBox="1"/>
      </xdr:nvSpPr>
      <xdr:spPr>
        <a:xfrm>
          <a:off x="12611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1" name="【一般廃棄物処理施設】&#10;一人当たり有形固定資産（償却資産）額平均値テキスト"/>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84722</xdr:rowOff>
    </xdr:from>
    <xdr:to>
      <xdr:col>116</xdr:col>
      <xdr:colOff>114300</xdr:colOff>
      <xdr:row>40</xdr:row>
      <xdr:rowOff>14872</xdr:rowOff>
    </xdr:to>
    <xdr:sp macro="" textlink="">
      <xdr:nvSpPr>
        <xdr:cNvPr id="582" name="楕円 581"/>
        <xdr:cNvSpPr/>
      </xdr:nvSpPr>
      <xdr:spPr>
        <a:xfrm>
          <a:off x="22110700" y="67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63149</xdr:rowOff>
    </xdr:from>
    <xdr:ext cx="534377" cy="259045"/>
    <xdr:sp macro="" textlink="">
      <xdr:nvSpPr>
        <xdr:cNvPr id="583" name="【一般廃棄物処理施設】&#10;一人当たり有形固定資産（償却資産）額該当値テキスト"/>
        <xdr:cNvSpPr txBox="1"/>
      </xdr:nvSpPr>
      <xdr:spPr>
        <a:xfrm>
          <a:off x="22199600" y="67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139533</xdr:rowOff>
    </xdr:from>
    <xdr:to>
      <xdr:col>112</xdr:col>
      <xdr:colOff>38100</xdr:colOff>
      <xdr:row>40</xdr:row>
      <xdr:rowOff>69683</xdr:rowOff>
    </xdr:to>
    <xdr:sp macro="" textlink="">
      <xdr:nvSpPr>
        <xdr:cNvPr id="584" name="楕円 583"/>
        <xdr:cNvSpPr/>
      </xdr:nvSpPr>
      <xdr:spPr>
        <a:xfrm>
          <a:off x="21272500" y="682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135522</xdr:rowOff>
    </xdr:from>
    <xdr:to>
      <xdr:col>116</xdr:col>
      <xdr:colOff>63500</xdr:colOff>
      <xdr:row>40</xdr:row>
      <xdr:rowOff>18883</xdr:rowOff>
    </xdr:to>
    <xdr:cxnSp macro="">
      <xdr:nvCxnSpPr>
        <xdr:cNvPr id="585" name="直線コネクタ 584"/>
        <xdr:cNvCxnSpPr/>
      </xdr:nvCxnSpPr>
      <xdr:spPr>
        <a:xfrm flipV="1">
          <a:off x="21323300" y="6822072"/>
          <a:ext cx="838200" cy="5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97630</xdr:rowOff>
    </xdr:from>
    <xdr:to>
      <xdr:col>107</xdr:col>
      <xdr:colOff>101600</xdr:colOff>
      <xdr:row>41</xdr:row>
      <xdr:rowOff>27780</xdr:rowOff>
    </xdr:to>
    <xdr:sp macro="" textlink="">
      <xdr:nvSpPr>
        <xdr:cNvPr id="586" name="楕円 585"/>
        <xdr:cNvSpPr/>
      </xdr:nvSpPr>
      <xdr:spPr>
        <a:xfrm>
          <a:off x="20383500" y="69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18883</xdr:rowOff>
    </xdr:from>
    <xdr:to>
      <xdr:col>111</xdr:col>
      <xdr:colOff>177800</xdr:colOff>
      <xdr:row>40</xdr:row>
      <xdr:rowOff>148430</xdr:rowOff>
    </xdr:to>
    <xdr:cxnSp macro="">
      <xdr:nvCxnSpPr>
        <xdr:cNvPr id="587" name="直線コネクタ 586"/>
        <xdr:cNvCxnSpPr/>
      </xdr:nvCxnSpPr>
      <xdr:spPr>
        <a:xfrm flipV="1">
          <a:off x="20434300" y="6876883"/>
          <a:ext cx="889000" cy="1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103436</xdr:rowOff>
    </xdr:from>
    <xdr:to>
      <xdr:col>102</xdr:col>
      <xdr:colOff>165100</xdr:colOff>
      <xdr:row>41</xdr:row>
      <xdr:rowOff>33586</xdr:rowOff>
    </xdr:to>
    <xdr:sp macro="" textlink="">
      <xdr:nvSpPr>
        <xdr:cNvPr id="588" name="楕円 587"/>
        <xdr:cNvSpPr/>
      </xdr:nvSpPr>
      <xdr:spPr>
        <a:xfrm>
          <a:off x="19494500" y="69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148430</xdr:rowOff>
    </xdr:from>
    <xdr:to>
      <xdr:col>107</xdr:col>
      <xdr:colOff>50800</xdr:colOff>
      <xdr:row>40</xdr:row>
      <xdr:rowOff>154236</xdr:rowOff>
    </xdr:to>
    <xdr:cxnSp macro="">
      <xdr:nvCxnSpPr>
        <xdr:cNvPr id="589" name="直線コネクタ 588"/>
        <xdr:cNvCxnSpPr/>
      </xdr:nvCxnSpPr>
      <xdr:spPr>
        <a:xfrm flipV="1">
          <a:off x="19545300" y="7006430"/>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109738</xdr:rowOff>
    </xdr:from>
    <xdr:to>
      <xdr:col>98</xdr:col>
      <xdr:colOff>38100</xdr:colOff>
      <xdr:row>41</xdr:row>
      <xdr:rowOff>39888</xdr:rowOff>
    </xdr:to>
    <xdr:sp macro="" textlink="">
      <xdr:nvSpPr>
        <xdr:cNvPr id="590" name="楕円 589"/>
        <xdr:cNvSpPr/>
      </xdr:nvSpPr>
      <xdr:spPr>
        <a:xfrm>
          <a:off x="18605500" y="696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154236</xdr:rowOff>
    </xdr:from>
    <xdr:to>
      <xdr:col>102</xdr:col>
      <xdr:colOff>114300</xdr:colOff>
      <xdr:row>40</xdr:row>
      <xdr:rowOff>160538</xdr:rowOff>
    </xdr:to>
    <xdr:cxnSp macro="">
      <xdr:nvCxnSpPr>
        <xdr:cNvPr id="591" name="直線コネクタ 590"/>
        <xdr:cNvCxnSpPr/>
      </xdr:nvCxnSpPr>
      <xdr:spPr>
        <a:xfrm flipV="1">
          <a:off x="18656300" y="7012236"/>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2" name="n_1aveValue【一般廃棄物処理施設】&#10;一人当たり有形固定資産（償却資産）額"/>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3" name="n_2aveValue【一般廃棄物処理施設】&#10;一人当たり有形固定資産（償却資産）額"/>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94" name="n_3aveValue【一般廃棄物処理施設】&#10;一人当たり有形固定資産（償却資産）額"/>
        <xdr:cNvSpPr txBox="1"/>
      </xdr:nvSpPr>
      <xdr:spPr>
        <a:xfrm>
          <a:off x="19278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5" name="n_4aveValue【一般廃棄物処理施設】&#10;一人当たり有形固定資産（償却資産）額"/>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60810</xdr:rowOff>
    </xdr:from>
    <xdr:ext cx="534377" cy="259045"/>
    <xdr:sp macro="" textlink="">
      <xdr:nvSpPr>
        <xdr:cNvPr id="596" name="n_1mainValue【一般廃棄物処理施設】&#10;一人当たり有形固定資産（償却資産）額"/>
        <xdr:cNvSpPr txBox="1"/>
      </xdr:nvSpPr>
      <xdr:spPr>
        <a:xfrm>
          <a:off x="21043411" y="691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18907</xdr:rowOff>
    </xdr:from>
    <xdr:ext cx="534377" cy="259045"/>
    <xdr:sp macro="" textlink="">
      <xdr:nvSpPr>
        <xdr:cNvPr id="597" name="n_2mainValue【一般廃棄物処理施設】&#10;一人当たり有形固定資産（償却資産）額"/>
        <xdr:cNvSpPr txBox="1"/>
      </xdr:nvSpPr>
      <xdr:spPr>
        <a:xfrm>
          <a:off x="20167111" y="704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24713</xdr:rowOff>
    </xdr:from>
    <xdr:ext cx="534377" cy="259045"/>
    <xdr:sp macro="" textlink="">
      <xdr:nvSpPr>
        <xdr:cNvPr id="598" name="n_3mainValue【一般廃棄物処理施設】&#10;一人当たり有形固定資産（償却資産）額"/>
        <xdr:cNvSpPr txBox="1"/>
      </xdr:nvSpPr>
      <xdr:spPr>
        <a:xfrm>
          <a:off x="19278111" y="70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31015</xdr:rowOff>
    </xdr:from>
    <xdr:ext cx="534377" cy="259045"/>
    <xdr:sp macro="" textlink="">
      <xdr:nvSpPr>
        <xdr:cNvPr id="599" name="n_4mainValue【一般廃棄物処理施設】&#10;一人当たり有形固定資産（償却資産）額"/>
        <xdr:cNvSpPr txBox="1"/>
      </xdr:nvSpPr>
      <xdr:spPr>
        <a:xfrm>
          <a:off x="18389111" y="70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111125</xdr:rowOff>
    </xdr:from>
    <xdr:to>
      <xdr:col>85</xdr:col>
      <xdr:colOff>177800</xdr:colOff>
      <xdr:row>62</xdr:row>
      <xdr:rowOff>41275</xdr:rowOff>
    </xdr:to>
    <xdr:sp macro="" textlink="">
      <xdr:nvSpPr>
        <xdr:cNvPr id="639" name="楕円 638"/>
        <xdr:cNvSpPr/>
      </xdr:nvSpPr>
      <xdr:spPr>
        <a:xfrm>
          <a:off x="16268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89552</xdr:rowOff>
    </xdr:from>
    <xdr:ext cx="405111" cy="259045"/>
    <xdr:sp macro="" textlink="">
      <xdr:nvSpPr>
        <xdr:cNvPr id="640" name="【保健センター・保健所】&#10;有形固定資産減価償却率該当値テキスト"/>
        <xdr:cNvSpPr txBox="1"/>
      </xdr:nvSpPr>
      <xdr:spPr>
        <a:xfrm>
          <a:off x="1635760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641" name="楕円 640"/>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161925</xdr:rowOff>
    </xdr:to>
    <xdr:cxnSp macro="">
      <xdr:nvCxnSpPr>
        <xdr:cNvPr id="642" name="直線コネクタ 641"/>
        <xdr:cNvCxnSpPr/>
      </xdr:nvCxnSpPr>
      <xdr:spPr>
        <a:xfrm>
          <a:off x="15481300" y="105537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643" name="楕円 642"/>
        <xdr:cNvSpPr/>
      </xdr:nvSpPr>
      <xdr:spPr>
        <a:xfrm>
          <a:off x="14541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49530</xdr:rowOff>
    </xdr:from>
    <xdr:to>
      <xdr:col>81</xdr:col>
      <xdr:colOff>50800</xdr:colOff>
      <xdr:row>61</xdr:row>
      <xdr:rowOff>95250</xdr:rowOff>
    </xdr:to>
    <xdr:cxnSp macro="">
      <xdr:nvCxnSpPr>
        <xdr:cNvPr id="644" name="直線コネクタ 643"/>
        <xdr:cNvCxnSpPr/>
      </xdr:nvCxnSpPr>
      <xdr:spPr>
        <a:xfrm>
          <a:off x="14592300" y="10507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13970</xdr:rowOff>
    </xdr:from>
    <xdr:to>
      <xdr:col>72</xdr:col>
      <xdr:colOff>38100</xdr:colOff>
      <xdr:row>61</xdr:row>
      <xdr:rowOff>115570</xdr:rowOff>
    </xdr:to>
    <xdr:sp macro="" textlink="">
      <xdr:nvSpPr>
        <xdr:cNvPr id="645" name="楕円 644"/>
        <xdr:cNvSpPr/>
      </xdr:nvSpPr>
      <xdr:spPr>
        <a:xfrm>
          <a:off x="1365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49530</xdr:rowOff>
    </xdr:from>
    <xdr:to>
      <xdr:col>76</xdr:col>
      <xdr:colOff>114300</xdr:colOff>
      <xdr:row>61</xdr:row>
      <xdr:rowOff>64770</xdr:rowOff>
    </xdr:to>
    <xdr:cxnSp macro="">
      <xdr:nvCxnSpPr>
        <xdr:cNvPr id="646" name="直線コネクタ 645"/>
        <xdr:cNvCxnSpPr/>
      </xdr:nvCxnSpPr>
      <xdr:spPr>
        <a:xfrm flipV="1">
          <a:off x="13703300" y="10507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143510</xdr:rowOff>
    </xdr:from>
    <xdr:to>
      <xdr:col>67</xdr:col>
      <xdr:colOff>101600</xdr:colOff>
      <xdr:row>61</xdr:row>
      <xdr:rowOff>73660</xdr:rowOff>
    </xdr:to>
    <xdr:sp macro="" textlink="">
      <xdr:nvSpPr>
        <xdr:cNvPr id="647" name="楕円 646"/>
        <xdr:cNvSpPr/>
      </xdr:nvSpPr>
      <xdr:spPr>
        <a:xfrm>
          <a:off x="12763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22860</xdr:rowOff>
    </xdr:from>
    <xdr:to>
      <xdr:col>71</xdr:col>
      <xdr:colOff>177800</xdr:colOff>
      <xdr:row>61</xdr:row>
      <xdr:rowOff>64770</xdr:rowOff>
    </xdr:to>
    <xdr:cxnSp macro="">
      <xdr:nvCxnSpPr>
        <xdr:cNvPr id="648" name="直線コネクタ 647"/>
        <xdr:cNvCxnSpPr/>
      </xdr:nvCxnSpPr>
      <xdr:spPr>
        <a:xfrm>
          <a:off x="12814300" y="10481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0"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1" name="n_3aveValue【保健センター・保健所】&#10;有形固定資産減価償却率"/>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2" name="n_4aveValue【保健センター・保健所】&#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653" name="n_1mainValue【保健センター・保健所】&#10;有形固定資産減価償却率"/>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654" name="n_2mainValue【保健センター・保健所】&#10;有形固定資産減価償却率"/>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106697</xdr:rowOff>
    </xdr:from>
    <xdr:ext cx="405111" cy="259045"/>
    <xdr:sp macro="" textlink="">
      <xdr:nvSpPr>
        <xdr:cNvPr id="655" name="n_3mainValue【保健センター・保健所】&#10;有形固定資産減価償却率"/>
        <xdr:cNvSpPr txBox="1"/>
      </xdr:nvSpPr>
      <xdr:spPr>
        <a:xfrm>
          <a:off x="13500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64787</xdr:rowOff>
    </xdr:from>
    <xdr:ext cx="405111" cy="259045"/>
    <xdr:sp macro="" textlink="">
      <xdr:nvSpPr>
        <xdr:cNvPr id="656" name="n_4mainValue【保健センター・保健所】&#10;有形固定資産減価償却率"/>
        <xdr:cNvSpPr txBox="1"/>
      </xdr:nvSpPr>
      <xdr:spPr>
        <a:xfrm>
          <a:off x="12611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694" name="楕円 693"/>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695" name="【保健センター・保健所】&#10;一人当たり面積該当値テキスト"/>
        <xdr:cNvSpPr txBox="1"/>
      </xdr:nvSpPr>
      <xdr:spPr>
        <a:xfrm>
          <a:off x="221996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96" name="楕円 695"/>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25146</xdr:rowOff>
    </xdr:to>
    <xdr:cxnSp macro="">
      <xdr:nvCxnSpPr>
        <xdr:cNvPr id="697" name="直線コネクタ 696"/>
        <xdr:cNvCxnSpPr/>
      </xdr:nvCxnSpPr>
      <xdr:spPr>
        <a:xfrm>
          <a:off x="21323300" y="1082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698" name="楕円 697"/>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699" name="直線コネクタ 698"/>
        <xdr:cNvCxnSpPr/>
      </xdr:nvCxnSpPr>
      <xdr:spPr>
        <a:xfrm>
          <a:off x="20434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00" name="楕円 699"/>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25146</xdr:rowOff>
    </xdr:to>
    <xdr:cxnSp macro="">
      <xdr:nvCxnSpPr>
        <xdr:cNvPr id="701" name="直線コネクタ 700"/>
        <xdr:cNvCxnSpPr/>
      </xdr:nvCxnSpPr>
      <xdr:spPr>
        <a:xfrm>
          <a:off x="19545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118364</xdr:rowOff>
    </xdr:from>
    <xdr:to>
      <xdr:col>98</xdr:col>
      <xdr:colOff>38100</xdr:colOff>
      <xdr:row>63</xdr:row>
      <xdr:rowOff>48514</xdr:rowOff>
    </xdr:to>
    <xdr:sp macro="" textlink="">
      <xdr:nvSpPr>
        <xdr:cNvPr id="702" name="楕円 701"/>
        <xdr:cNvSpPr/>
      </xdr:nvSpPr>
      <xdr:spPr>
        <a:xfrm>
          <a:off x="18605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169164</xdr:rowOff>
    </xdr:from>
    <xdr:to>
      <xdr:col>102</xdr:col>
      <xdr:colOff>114300</xdr:colOff>
      <xdr:row>63</xdr:row>
      <xdr:rowOff>25146</xdr:rowOff>
    </xdr:to>
    <xdr:cxnSp macro="">
      <xdr:nvCxnSpPr>
        <xdr:cNvPr id="703" name="直線コネクタ 702"/>
        <xdr:cNvCxnSpPr/>
      </xdr:nvCxnSpPr>
      <xdr:spPr>
        <a:xfrm>
          <a:off x="18656300" y="10799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10;一人当たり面積"/>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708" name="n_1mainValue【保健センター・保健所】&#10;一人当たり面積"/>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709" name="n_2mainValue【保健センター・保健所】&#10;一人当たり面積"/>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10" name="n_3mainValue【保健センター・保健所】&#10;一人当たり面積"/>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39641</xdr:rowOff>
    </xdr:from>
    <xdr:ext cx="469744" cy="259045"/>
    <xdr:sp macro="" textlink="">
      <xdr:nvSpPr>
        <xdr:cNvPr id="711" name="n_4mainValue【保健センター・保健所】&#10;一人当たり面積"/>
        <xdr:cNvSpPr txBox="1"/>
      </xdr:nvSpPr>
      <xdr:spPr>
        <a:xfrm>
          <a:off x="18421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29211</xdr:rowOff>
    </xdr:from>
    <xdr:to>
      <xdr:col>85</xdr:col>
      <xdr:colOff>177800</xdr:colOff>
      <xdr:row>81</xdr:row>
      <xdr:rowOff>130811</xdr:rowOff>
    </xdr:to>
    <xdr:sp macro="" textlink="">
      <xdr:nvSpPr>
        <xdr:cNvPr id="752" name="楕円 751"/>
        <xdr:cNvSpPr/>
      </xdr:nvSpPr>
      <xdr:spPr>
        <a:xfrm>
          <a:off x="16268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52088</xdr:rowOff>
    </xdr:from>
    <xdr:ext cx="405111" cy="259045"/>
    <xdr:sp macro="" textlink="">
      <xdr:nvSpPr>
        <xdr:cNvPr id="753" name="【消防施設】&#10;有形固定資産減価償却率該当値テキスト"/>
        <xdr:cNvSpPr txBox="1"/>
      </xdr:nvSpPr>
      <xdr:spPr>
        <a:xfrm>
          <a:off x="16357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636</xdr:rowOff>
    </xdr:from>
    <xdr:to>
      <xdr:col>81</xdr:col>
      <xdr:colOff>101600</xdr:colOff>
      <xdr:row>81</xdr:row>
      <xdr:rowOff>102236</xdr:rowOff>
    </xdr:to>
    <xdr:sp macro="" textlink="">
      <xdr:nvSpPr>
        <xdr:cNvPr id="754" name="楕円 753"/>
        <xdr:cNvSpPr/>
      </xdr:nvSpPr>
      <xdr:spPr>
        <a:xfrm>
          <a:off x="15430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51436</xdr:rowOff>
    </xdr:from>
    <xdr:to>
      <xdr:col>85</xdr:col>
      <xdr:colOff>127000</xdr:colOff>
      <xdr:row>81</xdr:row>
      <xdr:rowOff>80011</xdr:rowOff>
    </xdr:to>
    <xdr:cxnSp macro="">
      <xdr:nvCxnSpPr>
        <xdr:cNvPr id="755" name="直線コネクタ 754"/>
        <xdr:cNvCxnSpPr/>
      </xdr:nvCxnSpPr>
      <xdr:spPr>
        <a:xfrm>
          <a:off x="15481300" y="139388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149225</xdr:rowOff>
    </xdr:from>
    <xdr:to>
      <xdr:col>76</xdr:col>
      <xdr:colOff>165100</xdr:colOff>
      <xdr:row>81</xdr:row>
      <xdr:rowOff>79375</xdr:rowOff>
    </xdr:to>
    <xdr:sp macro="" textlink="">
      <xdr:nvSpPr>
        <xdr:cNvPr id="756" name="楕円 755"/>
        <xdr:cNvSpPr/>
      </xdr:nvSpPr>
      <xdr:spPr>
        <a:xfrm>
          <a:off x="14541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28575</xdr:rowOff>
    </xdr:from>
    <xdr:to>
      <xdr:col>81</xdr:col>
      <xdr:colOff>50800</xdr:colOff>
      <xdr:row>81</xdr:row>
      <xdr:rowOff>51436</xdr:rowOff>
    </xdr:to>
    <xdr:cxnSp macro="">
      <xdr:nvCxnSpPr>
        <xdr:cNvPr id="757" name="直線コネクタ 756"/>
        <xdr:cNvCxnSpPr/>
      </xdr:nvCxnSpPr>
      <xdr:spPr>
        <a:xfrm>
          <a:off x="14592300" y="139160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58" name="楕円 757"/>
        <xdr:cNvSpPr/>
      </xdr:nvSpPr>
      <xdr:spPr>
        <a:xfrm>
          <a:off x="13652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3811</xdr:rowOff>
    </xdr:from>
    <xdr:to>
      <xdr:col>76</xdr:col>
      <xdr:colOff>114300</xdr:colOff>
      <xdr:row>81</xdr:row>
      <xdr:rowOff>28575</xdr:rowOff>
    </xdr:to>
    <xdr:cxnSp macro="">
      <xdr:nvCxnSpPr>
        <xdr:cNvPr id="759" name="直線コネクタ 758"/>
        <xdr:cNvCxnSpPr/>
      </xdr:nvCxnSpPr>
      <xdr:spPr>
        <a:xfrm>
          <a:off x="13703300" y="138912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95886</xdr:rowOff>
    </xdr:from>
    <xdr:to>
      <xdr:col>67</xdr:col>
      <xdr:colOff>101600</xdr:colOff>
      <xdr:row>81</xdr:row>
      <xdr:rowOff>26036</xdr:rowOff>
    </xdr:to>
    <xdr:sp macro="" textlink="">
      <xdr:nvSpPr>
        <xdr:cNvPr id="760" name="楕円 759"/>
        <xdr:cNvSpPr/>
      </xdr:nvSpPr>
      <xdr:spPr>
        <a:xfrm>
          <a:off x="12763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146686</xdr:rowOff>
    </xdr:from>
    <xdr:to>
      <xdr:col>71</xdr:col>
      <xdr:colOff>177800</xdr:colOff>
      <xdr:row>81</xdr:row>
      <xdr:rowOff>3811</xdr:rowOff>
    </xdr:to>
    <xdr:cxnSp macro="">
      <xdr:nvCxnSpPr>
        <xdr:cNvPr id="761" name="直線コネクタ 760"/>
        <xdr:cNvCxnSpPr/>
      </xdr:nvCxnSpPr>
      <xdr:spPr>
        <a:xfrm>
          <a:off x="12814300" y="138626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3" name="n_2aveValue【消防施設】&#10;有形固定資産減価償却率"/>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4" name="n_3aveValue【消防施設】&#10;有形固定資産減価償却率"/>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5" name="n_4aveValue【消防施設】&#10;有形固定資産減価償却率"/>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118763</xdr:rowOff>
    </xdr:from>
    <xdr:ext cx="405111" cy="259045"/>
    <xdr:sp macro="" textlink="">
      <xdr:nvSpPr>
        <xdr:cNvPr id="766" name="n_1mainValue【消防施設】&#10;有形固定資産減価償却率"/>
        <xdr:cNvSpPr txBox="1"/>
      </xdr:nvSpPr>
      <xdr:spPr>
        <a:xfrm>
          <a:off x="15266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767" name="n_2mainValue【消防施設】&#10;有形固定資産減価償却率"/>
        <xdr:cNvSpPr txBox="1"/>
      </xdr:nvSpPr>
      <xdr:spPr>
        <a:xfrm>
          <a:off x="14389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768" name="n_3mainValue【消防施設】&#10;有形固定資産減価償却率"/>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42563</xdr:rowOff>
    </xdr:from>
    <xdr:ext cx="405111" cy="259045"/>
    <xdr:sp macro="" textlink="">
      <xdr:nvSpPr>
        <xdr:cNvPr id="769" name="n_4mainValue【消防施設】&#10;有形固定資産減価償却率"/>
        <xdr:cNvSpPr txBox="1"/>
      </xdr:nvSpPr>
      <xdr:spPr>
        <a:xfrm>
          <a:off x="12611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9" name="楕円 808"/>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810" name="【消防施設】&#10;一人当たり面積該当値テキスト"/>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811" name="楕円 810"/>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812" name="直線コネクタ 811"/>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114300</xdr:rowOff>
    </xdr:from>
    <xdr:to>
      <xdr:col>107</xdr:col>
      <xdr:colOff>101600</xdr:colOff>
      <xdr:row>83</xdr:row>
      <xdr:rowOff>44450</xdr:rowOff>
    </xdr:to>
    <xdr:sp macro="" textlink="">
      <xdr:nvSpPr>
        <xdr:cNvPr id="813" name="楕円 812"/>
        <xdr:cNvSpPr/>
      </xdr:nvSpPr>
      <xdr:spPr>
        <a:xfrm>
          <a:off x="20383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165100</xdr:rowOff>
    </xdr:to>
    <xdr:cxnSp macro="">
      <xdr:nvCxnSpPr>
        <xdr:cNvPr id="814" name="直線コネクタ 813"/>
        <xdr:cNvCxnSpPr/>
      </xdr:nvCxnSpPr>
      <xdr:spPr>
        <a:xfrm flipV="1">
          <a:off x="20434300" y="1421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815" name="楕円 814"/>
        <xdr:cNvSpPr/>
      </xdr:nvSpPr>
      <xdr:spPr>
        <a:xfrm>
          <a:off x="19494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165100</xdr:rowOff>
    </xdr:from>
    <xdr:to>
      <xdr:col>107</xdr:col>
      <xdr:colOff>50800</xdr:colOff>
      <xdr:row>82</xdr:row>
      <xdr:rowOff>165100</xdr:rowOff>
    </xdr:to>
    <xdr:cxnSp macro="">
      <xdr:nvCxnSpPr>
        <xdr:cNvPr id="816" name="直線コネクタ 815"/>
        <xdr:cNvCxnSpPr/>
      </xdr:nvCxnSpPr>
      <xdr:spPr>
        <a:xfrm>
          <a:off x="19545300" y="1422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17" name="楕円 816"/>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165100</xdr:rowOff>
    </xdr:to>
    <xdr:cxnSp macro="">
      <xdr:nvCxnSpPr>
        <xdr:cNvPr id="818" name="直線コネクタ 817"/>
        <xdr:cNvCxnSpPr/>
      </xdr:nvCxnSpPr>
      <xdr:spPr>
        <a:xfrm>
          <a:off x="18656300" y="1421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0" name="n_2aveValue【消防施設】&#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2" name="n_4aveValue【消防施設】&#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823" name="n_1main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824" name="n_2mainValue【消防施設】&#10;一人当たり面積"/>
        <xdr:cNvSpPr txBox="1"/>
      </xdr:nvSpPr>
      <xdr:spPr>
        <a:xfrm>
          <a:off x="201994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35577</xdr:rowOff>
    </xdr:from>
    <xdr:ext cx="469744" cy="259045"/>
    <xdr:sp macro="" textlink="">
      <xdr:nvSpPr>
        <xdr:cNvPr id="825" name="n_3mainValue【消防施設】&#10;一人当たり面積"/>
        <xdr:cNvSpPr txBox="1"/>
      </xdr:nvSpPr>
      <xdr:spPr>
        <a:xfrm>
          <a:off x="19310427"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6" name="n_4main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52070</xdr:rowOff>
    </xdr:from>
    <xdr:to>
      <xdr:col>85</xdr:col>
      <xdr:colOff>177800</xdr:colOff>
      <xdr:row>106</xdr:row>
      <xdr:rowOff>153670</xdr:rowOff>
    </xdr:to>
    <xdr:sp macro="" textlink="">
      <xdr:nvSpPr>
        <xdr:cNvPr id="866" name="楕円 865"/>
        <xdr:cNvSpPr/>
      </xdr:nvSpPr>
      <xdr:spPr>
        <a:xfrm>
          <a:off x="16268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30497</xdr:rowOff>
    </xdr:from>
    <xdr:ext cx="405111" cy="259045"/>
    <xdr:sp macro="" textlink="">
      <xdr:nvSpPr>
        <xdr:cNvPr id="867" name="【庁舎】&#10;有形固定資産減価償却率該当値テキスト"/>
        <xdr:cNvSpPr txBox="1"/>
      </xdr:nvSpPr>
      <xdr:spPr>
        <a:xfrm>
          <a:off x="16357600"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15875</xdr:rowOff>
    </xdr:from>
    <xdr:to>
      <xdr:col>81</xdr:col>
      <xdr:colOff>101600</xdr:colOff>
      <xdr:row>106</xdr:row>
      <xdr:rowOff>117475</xdr:rowOff>
    </xdr:to>
    <xdr:sp macro="" textlink="">
      <xdr:nvSpPr>
        <xdr:cNvPr id="868" name="楕円 867"/>
        <xdr:cNvSpPr/>
      </xdr:nvSpPr>
      <xdr:spPr>
        <a:xfrm>
          <a:off x="15430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66675</xdr:rowOff>
    </xdr:from>
    <xdr:to>
      <xdr:col>85</xdr:col>
      <xdr:colOff>127000</xdr:colOff>
      <xdr:row>106</xdr:row>
      <xdr:rowOff>102870</xdr:rowOff>
    </xdr:to>
    <xdr:cxnSp macro="">
      <xdr:nvCxnSpPr>
        <xdr:cNvPr id="869" name="直線コネクタ 868"/>
        <xdr:cNvCxnSpPr/>
      </xdr:nvCxnSpPr>
      <xdr:spPr>
        <a:xfrm>
          <a:off x="15481300" y="182403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870" name="楕円 869"/>
        <xdr:cNvSpPr/>
      </xdr:nvSpPr>
      <xdr:spPr>
        <a:xfrm>
          <a:off x="1454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41911</xdr:rowOff>
    </xdr:from>
    <xdr:to>
      <xdr:col>81</xdr:col>
      <xdr:colOff>50800</xdr:colOff>
      <xdr:row>106</xdr:row>
      <xdr:rowOff>66675</xdr:rowOff>
    </xdr:to>
    <xdr:cxnSp macro="">
      <xdr:nvCxnSpPr>
        <xdr:cNvPr id="871" name="直線コネクタ 870"/>
        <xdr:cNvCxnSpPr/>
      </xdr:nvCxnSpPr>
      <xdr:spPr>
        <a:xfrm>
          <a:off x="14592300" y="182156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872" name="楕円 871"/>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xdr:rowOff>
    </xdr:from>
    <xdr:to>
      <xdr:col>76</xdr:col>
      <xdr:colOff>114300</xdr:colOff>
      <xdr:row>106</xdr:row>
      <xdr:rowOff>41911</xdr:rowOff>
    </xdr:to>
    <xdr:cxnSp macro="">
      <xdr:nvCxnSpPr>
        <xdr:cNvPr id="873" name="直線コネクタ 872"/>
        <xdr:cNvCxnSpPr/>
      </xdr:nvCxnSpPr>
      <xdr:spPr>
        <a:xfrm>
          <a:off x="13703300" y="18181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97789</xdr:rowOff>
    </xdr:from>
    <xdr:to>
      <xdr:col>67</xdr:col>
      <xdr:colOff>101600</xdr:colOff>
      <xdr:row>106</xdr:row>
      <xdr:rowOff>27939</xdr:rowOff>
    </xdr:to>
    <xdr:sp macro="" textlink="">
      <xdr:nvSpPr>
        <xdr:cNvPr id="874" name="楕円 873"/>
        <xdr:cNvSpPr/>
      </xdr:nvSpPr>
      <xdr:spPr>
        <a:xfrm>
          <a:off x="1276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148589</xdr:rowOff>
    </xdr:from>
    <xdr:to>
      <xdr:col>71</xdr:col>
      <xdr:colOff>177800</xdr:colOff>
      <xdr:row>106</xdr:row>
      <xdr:rowOff>7620</xdr:rowOff>
    </xdr:to>
    <xdr:cxnSp macro="">
      <xdr:nvCxnSpPr>
        <xdr:cNvPr id="875" name="直線コネクタ 874"/>
        <xdr:cNvCxnSpPr/>
      </xdr:nvCxnSpPr>
      <xdr:spPr>
        <a:xfrm>
          <a:off x="12814300" y="18150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79" name="n_4aveValue【庁舎】&#10;有形固定資産減価償却率"/>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108602</xdr:rowOff>
    </xdr:from>
    <xdr:ext cx="405111" cy="259045"/>
    <xdr:sp macro="" textlink="">
      <xdr:nvSpPr>
        <xdr:cNvPr id="880" name="n_1mainValue【庁舎】&#10;有形固定資産減価償却率"/>
        <xdr:cNvSpPr txBox="1"/>
      </xdr:nvSpPr>
      <xdr:spPr>
        <a:xfrm>
          <a:off x="152660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881" name="n_2mainValue【庁舎】&#10;有形固定資産減価償却率"/>
        <xdr:cNvSpPr txBox="1"/>
      </xdr:nvSpPr>
      <xdr:spPr>
        <a:xfrm>
          <a:off x="14389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49547</xdr:rowOff>
    </xdr:from>
    <xdr:ext cx="405111" cy="259045"/>
    <xdr:sp macro="" textlink="">
      <xdr:nvSpPr>
        <xdr:cNvPr id="882" name="n_3mainValue【庁舎】&#10;有形固定資産減価償却率"/>
        <xdr:cNvSpPr txBox="1"/>
      </xdr:nvSpPr>
      <xdr:spPr>
        <a:xfrm>
          <a:off x="13500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44466</xdr:rowOff>
    </xdr:from>
    <xdr:ext cx="405111" cy="259045"/>
    <xdr:sp macro="" textlink="">
      <xdr:nvSpPr>
        <xdr:cNvPr id="883" name="n_4mainValue【庁舎】&#10;有形固定資産減価償却率"/>
        <xdr:cNvSpPr txBox="1"/>
      </xdr:nvSpPr>
      <xdr:spPr>
        <a:xfrm>
          <a:off x="12611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923" name="楕円 922"/>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924" name="【庁舎】&#10;一人当たり面積該当値テキスト"/>
        <xdr:cNvSpPr txBox="1"/>
      </xdr:nvSpPr>
      <xdr:spPr>
        <a:xfrm>
          <a:off x="221996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925" name="楕円 924"/>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53339</xdr:rowOff>
    </xdr:to>
    <xdr:cxnSp macro="">
      <xdr:nvCxnSpPr>
        <xdr:cNvPr id="926" name="直線コネクタ 925"/>
        <xdr:cNvCxnSpPr/>
      </xdr:nvCxnSpPr>
      <xdr:spPr>
        <a:xfrm>
          <a:off x="21323300" y="1822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927" name="楕円 926"/>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53339</xdr:rowOff>
    </xdr:to>
    <xdr:cxnSp macro="">
      <xdr:nvCxnSpPr>
        <xdr:cNvPr id="928" name="直線コネクタ 927"/>
        <xdr:cNvCxnSpPr/>
      </xdr:nvCxnSpPr>
      <xdr:spPr>
        <a:xfrm>
          <a:off x="20434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929" name="楕円 928"/>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53339</xdr:rowOff>
    </xdr:to>
    <xdr:cxnSp macro="">
      <xdr:nvCxnSpPr>
        <xdr:cNvPr id="930" name="直線コネクタ 929"/>
        <xdr:cNvCxnSpPr/>
      </xdr:nvCxnSpPr>
      <xdr:spPr>
        <a:xfrm>
          <a:off x="19545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931" name="楕円 930"/>
        <xdr:cNvSpPr/>
      </xdr:nvSpPr>
      <xdr:spPr>
        <a:xfrm>
          <a:off x="18605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53339</xdr:rowOff>
    </xdr:to>
    <xdr:cxnSp macro="">
      <xdr:nvCxnSpPr>
        <xdr:cNvPr id="932" name="直線コネクタ 931"/>
        <xdr:cNvCxnSpPr/>
      </xdr:nvCxnSpPr>
      <xdr:spPr>
        <a:xfrm>
          <a:off x="18656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5" name="n_3ave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36" name="n_4ave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937" name="n_1main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938" name="n_2mainValue【庁舎】&#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939" name="n_3mainValue【庁舎】&#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940" name="n_4mainValue【庁舎】&#10;一人当たり面積"/>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本市の有形固定資産減価償却率は，図書館，体育館・プール，保健センター・保健所，福祉施設，市民会館，庁舎は類似団体平均より高く，施設の長寿命化を図るなど，老朽化対策を進めていく必要がある。</a:t>
          </a:r>
          <a:endParaRPr lang="ja-JP" altLang="ja-JP" sz="1400">
            <a:effectLst/>
          </a:endParaRPr>
        </a:p>
        <a:p>
          <a:r>
            <a:rPr kumimoji="1" lang="ja-JP" altLang="ja-JP" sz="1100">
              <a:solidFill>
                <a:schemeClr val="dk1"/>
              </a:solidFill>
              <a:effectLst/>
              <a:latin typeface="+mn-lt"/>
              <a:ea typeface="+mn-ea"/>
              <a:cs typeface="+mn-cs"/>
            </a:rPr>
            <a:t>　一般廃棄物処理施設においては，新最終処分場の供用開始に伴い，前年度</a:t>
          </a:r>
          <a:r>
            <a:rPr kumimoji="1" lang="ja-JP" altLang="en-US" sz="1100">
              <a:solidFill>
                <a:schemeClr val="dk1"/>
              </a:solidFill>
              <a:effectLst/>
              <a:latin typeface="+mn-lt"/>
              <a:ea typeface="+mn-ea"/>
              <a:cs typeface="+mn-cs"/>
            </a:rPr>
            <a:t>に引き続き</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ポイント改善した。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その他の資産については類似団体と同程度となっている。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521,104
511,767
416.85
290,797,283
285,257,330
1,569,694
103,904,018
115,766,987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財政力指数（３ヵ年平均）は，社会福祉費の増などにより基準財政需要額は増加傾向にあるものの，割合としては小さいことから前年度と同率の</a:t>
          </a:r>
          <a:r>
            <a:rPr kumimoji="1" lang="en-US" altLang="ja-JP" sz="1300">
              <a:latin typeface="ＭＳ Ｐゴシック" panose="020B0600070205080204" pitchFamily="50" charset="-128"/>
              <a:ea typeface="ＭＳ Ｐゴシック" panose="020B0600070205080204" pitchFamily="50" charset="-128"/>
            </a:rPr>
            <a:t>0.99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今後も，自主的な財政運営を継続するため，都市の活力を高め，定住・交流人口の増加や多様な産業の集積などを促進し，安定的な財源確保に努めていく。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143328</xdr:rowOff>
    </xdr:from>
    <xdr:to>
      <xdr:col>23</xdr:col>
      <xdr:colOff>133350</xdr:colOff>
      <xdr:row>39</xdr:row>
      <xdr:rowOff>143328</xdr:rowOff>
    </xdr:to>
    <xdr:cxnSp macro="">
      <xdr:nvCxnSpPr>
        <xdr:cNvPr id="71" name="直線コネクタ 70"/>
        <xdr:cNvCxnSpPr/>
      </xdr:nvCxnSpPr>
      <xdr:spPr>
        <a:xfrm>
          <a:off x="4114800" y="68298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143328</xdr:rowOff>
    </xdr:from>
    <xdr:to>
      <xdr:col>19</xdr:col>
      <xdr:colOff>133350</xdr:colOff>
      <xdr:row>39</xdr:row>
      <xdr:rowOff>143328</xdr:rowOff>
    </xdr:to>
    <xdr:cxnSp macro="">
      <xdr:nvCxnSpPr>
        <xdr:cNvPr id="74" name="直線コネクタ 73"/>
        <xdr:cNvCxnSpPr/>
      </xdr:nvCxnSpPr>
      <xdr:spPr>
        <a:xfrm>
          <a:off x="3225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143328</xdr:rowOff>
    </xdr:from>
    <xdr:to>
      <xdr:col>15</xdr:col>
      <xdr:colOff>82550</xdr:colOff>
      <xdr:row>39</xdr:row>
      <xdr:rowOff>143328</xdr:rowOff>
    </xdr:to>
    <xdr:cxnSp macro="">
      <xdr:nvCxnSpPr>
        <xdr:cNvPr id="77" name="直線コネクタ 76"/>
        <xdr:cNvCxnSpPr/>
      </xdr:nvCxnSpPr>
      <xdr:spPr>
        <a:xfrm>
          <a:off x="2336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143328</xdr:rowOff>
    </xdr:from>
    <xdr:to>
      <xdr:col>11</xdr:col>
      <xdr:colOff>31750</xdr:colOff>
      <xdr:row>39</xdr:row>
      <xdr:rowOff>160565</xdr:rowOff>
    </xdr:to>
    <xdr:cxnSp macro="">
      <xdr:nvCxnSpPr>
        <xdr:cNvPr id="80" name="直線コネクタ 79"/>
        <xdr:cNvCxnSpPr/>
      </xdr:nvCxnSpPr>
      <xdr:spPr>
        <a:xfrm flipV="1">
          <a:off x="1447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92528</xdr:rowOff>
    </xdr:from>
    <xdr:to>
      <xdr:col>23</xdr:col>
      <xdr:colOff>184150</xdr:colOff>
      <xdr:row>40</xdr:row>
      <xdr:rowOff>22678</xdr:rowOff>
    </xdr:to>
    <xdr:sp macro="" textlink="">
      <xdr:nvSpPr>
        <xdr:cNvPr id="90" name="楕円 89"/>
        <xdr:cNvSpPr/>
      </xdr:nvSpPr>
      <xdr:spPr>
        <a:xfrm>
          <a:off x="4902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109055</xdr:rowOff>
    </xdr:from>
    <xdr:ext cx="762000" cy="259045"/>
    <xdr:sp macro="" textlink="">
      <xdr:nvSpPr>
        <xdr:cNvPr id="91" name="財政力該当値テキスト"/>
        <xdr:cNvSpPr txBox="1"/>
      </xdr:nvSpPr>
      <xdr:spPr>
        <a:xfrm>
          <a:off x="5041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92528</xdr:rowOff>
    </xdr:from>
    <xdr:to>
      <xdr:col>19</xdr:col>
      <xdr:colOff>184150</xdr:colOff>
      <xdr:row>40</xdr:row>
      <xdr:rowOff>22678</xdr:rowOff>
    </xdr:to>
    <xdr:sp macro="" textlink="">
      <xdr:nvSpPr>
        <xdr:cNvPr id="92" name="楕円 91"/>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32855</xdr:rowOff>
    </xdr:from>
    <xdr:ext cx="736600" cy="259045"/>
    <xdr:sp macro="" textlink="">
      <xdr:nvSpPr>
        <xdr:cNvPr id="93" name="テキスト ボックス 92"/>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92528</xdr:rowOff>
    </xdr:from>
    <xdr:to>
      <xdr:col>15</xdr:col>
      <xdr:colOff>133350</xdr:colOff>
      <xdr:row>40</xdr:row>
      <xdr:rowOff>22678</xdr:rowOff>
    </xdr:to>
    <xdr:sp macro="" textlink="">
      <xdr:nvSpPr>
        <xdr:cNvPr id="94" name="楕円 93"/>
        <xdr:cNvSpPr/>
      </xdr:nvSpPr>
      <xdr:spPr>
        <a:xfrm>
          <a:off x="3175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32855</xdr:rowOff>
    </xdr:from>
    <xdr:ext cx="762000" cy="259045"/>
    <xdr:sp macro="" textlink="">
      <xdr:nvSpPr>
        <xdr:cNvPr id="95" name="テキスト ボックス 94"/>
        <xdr:cNvSpPr txBox="1"/>
      </xdr:nvSpPr>
      <xdr:spPr>
        <a:xfrm>
          <a:off x="2844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92528</xdr:rowOff>
    </xdr:from>
    <xdr:to>
      <xdr:col>11</xdr:col>
      <xdr:colOff>82550</xdr:colOff>
      <xdr:row>40</xdr:row>
      <xdr:rowOff>22678</xdr:rowOff>
    </xdr:to>
    <xdr:sp macro="" textlink="">
      <xdr:nvSpPr>
        <xdr:cNvPr id="96" name="楕円 95"/>
        <xdr:cNvSpPr/>
      </xdr:nvSpPr>
      <xdr:spPr>
        <a:xfrm>
          <a:off x="2286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32855</xdr:rowOff>
    </xdr:from>
    <xdr:ext cx="762000" cy="259045"/>
    <xdr:sp macro="" textlink="">
      <xdr:nvSpPr>
        <xdr:cNvPr id="97" name="テキスト ボックス 96"/>
        <xdr:cNvSpPr txBox="1"/>
      </xdr:nvSpPr>
      <xdr:spPr>
        <a:xfrm>
          <a:off x="1955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ポイント向上した。要因としては，歳出</a:t>
          </a:r>
        </a:p>
        <a:p>
          <a:r>
            <a:rPr kumimoji="1" lang="ja-JP" altLang="en-US" sz="1300">
              <a:latin typeface="ＭＳ Ｐゴシック" panose="020B0600070205080204" pitchFamily="50" charset="-128"/>
              <a:ea typeface="ＭＳ Ｐゴシック" panose="020B0600070205080204" pitchFamily="50" charset="-128"/>
            </a:rPr>
            <a:t>において公債費などの経常経費が減少したことに加え，歳入において地方</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交付税や地方消費税交付金等の一般財源が増加したことがあげられる。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引き続き，自主財源の積極的な確保に努めるとともに，内部努力の徹底に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より経常経費を抑制し，財政構造の弾力性の向上に努めることで，本市の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中期財政計画上の目標である</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％台への向上を図る。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102235</xdr:rowOff>
    </xdr:from>
    <xdr:to>
      <xdr:col>23</xdr:col>
      <xdr:colOff>133350</xdr:colOff>
      <xdr:row>64</xdr:row>
      <xdr:rowOff>63500</xdr:rowOff>
    </xdr:to>
    <xdr:cxnSp macro="">
      <xdr:nvCxnSpPr>
        <xdr:cNvPr id="130" name="直線コネクタ 129"/>
        <xdr:cNvCxnSpPr/>
      </xdr:nvCxnSpPr>
      <xdr:spPr>
        <a:xfrm flipV="1">
          <a:off x="4114800" y="10903585"/>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63500</xdr:rowOff>
    </xdr:to>
    <xdr:cxnSp macro="">
      <xdr:nvCxnSpPr>
        <xdr:cNvPr id="133" name="直線コネクタ 132"/>
        <xdr:cNvCxnSpPr/>
      </xdr:nvCxnSpPr>
      <xdr:spPr>
        <a:xfrm>
          <a:off x="3225800" y="1091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156528</xdr:rowOff>
    </xdr:to>
    <xdr:cxnSp macro="">
      <xdr:nvCxnSpPr>
        <xdr:cNvPr id="136" name="直線コネクタ 135"/>
        <xdr:cNvCxnSpPr/>
      </xdr:nvCxnSpPr>
      <xdr:spPr>
        <a:xfrm flipV="1">
          <a:off x="2336800" y="1091565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156528</xdr:rowOff>
    </xdr:from>
    <xdr:to>
      <xdr:col>11</xdr:col>
      <xdr:colOff>31750</xdr:colOff>
      <xdr:row>63</xdr:row>
      <xdr:rowOff>168593</xdr:rowOff>
    </xdr:to>
    <xdr:cxnSp macro="">
      <xdr:nvCxnSpPr>
        <xdr:cNvPr id="139" name="直線コネクタ 138"/>
        <xdr:cNvCxnSpPr/>
      </xdr:nvCxnSpPr>
      <xdr:spPr>
        <a:xfrm flipV="1">
          <a:off x="1447800" y="109578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49" name="楕円 148"/>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67962</xdr:rowOff>
    </xdr:from>
    <xdr:ext cx="762000" cy="259045"/>
    <xdr:sp macro="" textlink="">
      <xdr:nvSpPr>
        <xdr:cNvPr id="150" name="財政構造の弾力性該当値テキスト"/>
        <xdr:cNvSpPr txBox="1"/>
      </xdr:nvSpPr>
      <xdr:spPr>
        <a:xfrm>
          <a:off x="50419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1" name="楕円 150"/>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2" name="テキスト ボックス 151"/>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3" name="楕円 152"/>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54" name="テキスト ボックス 15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105728</xdr:rowOff>
    </xdr:from>
    <xdr:to>
      <xdr:col>11</xdr:col>
      <xdr:colOff>82550</xdr:colOff>
      <xdr:row>64</xdr:row>
      <xdr:rowOff>35878</xdr:rowOff>
    </xdr:to>
    <xdr:sp macro="" textlink="">
      <xdr:nvSpPr>
        <xdr:cNvPr id="155" name="楕円 154"/>
        <xdr:cNvSpPr/>
      </xdr:nvSpPr>
      <xdr:spPr>
        <a:xfrm>
          <a:off x="2286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20655</xdr:rowOff>
    </xdr:from>
    <xdr:ext cx="762000" cy="259045"/>
    <xdr:sp macro="" textlink="">
      <xdr:nvSpPr>
        <xdr:cNvPr id="156" name="テキスト ボックス 155"/>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117793</xdr:rowOff>
    </xdr:from>
    <xdr:to>
      <xdr:col>7</xdr:col>
      <xdr:colOff>31750</xdr:colOff>
      <xdr:row>64</xdr:row>
      <xdr:rowOff>47943</xdr:rowOff>
    </xdr:to>
    <xdr:sp macro="" textlink="">
      <xdr:nvSpPr>
        <xdr:cNvPr id="157" name="楕円 156"/>
        <xdr:cNvSpPr/>
      </xdr:nvSpPr>
      <xdr:spPr>
        <a:xfrm>
          <a:off x="1397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32720</xdr:rowOff>
    </xdr:from>
    <xdr:ext cx="762000" cy="259045"/>
    <xdr:sp macro="" textlink="">
      <xdr:nvSpPr>
        <xdr:cNvPr id="158" name="テキスト ボックス 157"/>
        <xdr:cNvSpPr txBox="1"/>
      </xdr:nvSpPr>
      <xdr:spPr>
        <a:xfrm>
          <a:off x="1066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人件費は，国勢調査費が増額となったことなどにより，前年度より増加し，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物件費は，ＧＩＧＡスクール構想に係る教育機器導入費などの増により，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前年度より増加した。</a:t>
          </a:r>
        </a:p>
        <a:p>
          <a:r>
            <a:rPr kumimoji="1" lang="ja-JP" altLang="en-US" sz="1300">
              <a:latin typeface="ＭＳ Ｐゴシック" panose="020B0600070205080204" pitchFamily="50" charset="-128"/>
              <a:ea typeface="ＭＳ Ｐゴシック" panose="020B0600070205080204" pitchFamily="50" charset="-128"/>
            </a:rPr>
            <a:t>引き続き，定員の適正化などにより人件費の抑制に努めるとともに，内部</a:t>
          </a:r>
        </a:p>
        <a:p>
          <a:r>
            <a:rPr kumimoji="1" lang="ja-JP" altLang="en-US" sz="1300">
              <a:latin typeface="ＭＳ Ｐゴシック" panose="020B0600070205080204" pitchFamily="50" charset="-128"/>
              <a:ea typeface="ＭＳ Ｐゴシック" panose="020B0600070205080204" pitchFamily="50" charset="-128"/>
            </a:rPr>
            <a:t>努力の徹底等による経費の抑制をすることで，事業の効率化に努めてい</a:t>
          </a:r>
        </a:p>
        <a:p>
          <a:r>
            <a:rPr kumimoji="1" lang="ja-JP" altLang="en-US" sz="1300">
              <a:latin typeface="ＭＳ Ｐゴシック" panose="020B0600070205080204" pitchFamily="50" charset="-128"/>
              <a:ea typeface="ＭＳ Ｐゴシック" panose="020B0600070205080204" pitchFamily="50" charset="-128"/>
            </a:rPr>
            <a:t>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10046</xdr:rowOff>
    </xdr:from>
    <xdr:to>
      <xdr:col>23</xdr:col>
      <xdr:colOff>133350</xdr:colOff>
      <xdr:row>83</xdr:row>
      <xdr:rowOff>120131</xdr:rowOff>
    </xdr:to>
    <xdr:cxnSp macro="">
      <xdr:nvCxnSpPr>
        <xdr:cNvPr id="195" name="直線コネクタ 194"/>
        <xdr:cNvCxnSpPr/>
      </xdr:nvCxnSpPr>
      <xdr:spPr>
        <a:xfrm>
          <a:off x="4114800" y="14240396"/>
          <a:ext cx="838200" cy="11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126651</xdr:rowOff>
    </xdr:from>
    <xdr:to>
      <xdr:col>19</xdr:col>
      <xdr:colOff>133350</xdr:colOff>
      <xdr:row>83</xdr:row>
      <xdr:rowOff>10046</xdr:rowOff>
    </xdr:to>
    <xdr:cxnSp macro="">
      <xdr:nvCxnSpPr>
        <xdr:cNvPr id="198" name="直線コネクタ 197"/>
        <xdr:cNvCxnSpPr/>
      </xdr:nvCxnSpPr>
      <xdr:spPr>
        <a:xfrm>
          <a:off x="3225800" y="14185551"/>
          <a:ext cx="889000" cy="5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90163</xdr:rowOff>
    </xdr:from>
    <xdr:to>
      <xdr:col>15</xdr:col>
      <xdr:colOff>82550</xdr:colOff>
      <xdr:row>82</xdr:row>
      <xdr:rowOff>126651</xdr:rowOff>
    </xdr:to>
    <xdr:cxnSp macro="">
      <xdr:nvCxnSpPr>
        <xdr:cNvPr id="201" name="直線コネクタ 200"/>
        <xdr:cNvCxnSpPr/>
      </xdr:nvCxnSpPr>
      <xdr:spPr>
        <a:xfrm>
          <a:off x="2336800" y="14149063"/>
          <a:ext cx="889000" cy="3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90163</xdr:rowOff>
    </xdr:from>
    <xdr:to>
      <xdr:col>11</xdr:col>
      <xdr:colOff>31750</xdr:colOff>
      <xdr:row>82</xdr:row>
      <xdr:rowOff>95196</xdr:rowOff>
    </xdr:to>
    <xdr:cxnSp macro="">
      <xdr:nvCxnSpPr>
        <xdr:cNvPr id="204" name="直線コネクタ 203"/>
        <xdr:cNvCxnSpPr/>
      </xdr:nvCxnSpPr>
      <xdr:spPr>
        <a:xfrm flipV="1">
          <a:off x="1447800" y="14149063"/>
          <a:ext cx="889000" cy="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69331</xdr:rowOff>
    </xdr:from>
    <xdr:to>
      <xdr:col>23</xdr:col>
      <xdr:colOff>184150</xdr:colOff>
      <xdr:row>83</xdr:row>
      <xdr:rowOff>170931</xdr:rowOff>
    </xdr:to>
    <xdr:sp macro="" textlink="">
      <xdr:nvSpPr>
        <xdr:cNvPr id="214" name="楕円 213"/>
        <xdr:cNvSpPr/>
      </xdr:nvSpPr>
      <xdr:spPr>
        <a:xfrm>
          <a:off x="4902200" y="142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85858</xdr:rowOff>
    </xdr:from>
    <xdr:ext cx="762000" cy="259045"/>
    <xdr:sp macro="" textlink="">
      <xdr:nvSpPr>
        <xdr:cNvPr id="215" name="人件費・物件費等の状況該当値テキスト"/>
        <xdr:cNvSpPr txBox="1"/>
      </xdr:nvSpPr>
      <xdr:spPr>
        <a:xfrm>
          <a:off x="5041900" y="1414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130696</xdr:rowOff>
    </xdr:from>
    <xdr:to>
      <xdr:col>19</xdr:col>
      <xdr:colOff>184150</xdr:colOff>
      <xdr:row>83</xdr:row>
      <xdr:rowOff>60846</xdr:rowOff>
    </xdr:to>
    <xdr:sp macro="" textlink="">
      <xdr:nvSpPr>
        <xdr:cNvPr id="216" name="楕円 215"/>
        <xdr:cNvSpPr/>
      </xdr:nvSpPr>
      <xdr:spPr>
        <a:xfrm>
          <a:off x="4064000" y="1418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71023</xdr:rowOff>
    </xdr:from>
    <xdr:ext cx="736600" cy="259045"/>
    <xdr:sp macro="" textlink="">
      <xdr:nvSpPr>
        <xdr:cNvPr id="217" name="テキスト ボックス 216"/>
        <xdr:cNvSpPr txBox="1"/>
      </xdr:nvSpPr>
      <xdr:spPr>
        <a:xfrm>
          <a:off x="3733800" y="13958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75851</xdr:rowOff>
    </xdr:from>
    <xdr:to>
      <xdr:col>15</xdr:col>
      <xdr:colOff>133350</xdr:colOff>
      <xdr:row>83</xdr:row>
      <xdr:rowOff>6001</xdr:rowOff>
    </xdr:to>
    <xdr:sp macro="" textlink="">
      <xdr:nvSpPr>
        <xdr:cNvPr id="218" name="楕円 217"/>
        <xdr:cNvSpPr/>
      </xdr:nvSpPr>
      <xdr:spPr>
        <a:xfrm>
          <a:off x="3175000" y="141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16178</xdr:rowOff>
    </xdr:from>
    <xdr:ext cx="762000" cy="259045"/>
    <xdr:sp macro="" textlink="">
      <xdr:nvSpPr>
        <xdr:cNvPr id="219" name="テキスト ボックス 218"/>
        <xdr:cNvSpPr txBox="1"/>
      </xdr:nvSpPr>
      <xdr:spPr>
        <a:xfrm>
          <a:off x="2844800" y="1390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39363</xdr:rowOff>
    </xdr:from>
    <xdr:to>
      <xdr:col>11</xdr:col>
      <xdr:colOff>82550</xdr:colOff>
      <xdr:row>82</xdr:row>
      <xdr:rowOff>140963</xdr:rowOff>
    </xdr:to>
    <xdr:sp macro="" textlink="">
      <xdr:nvSpPr>
        <xdr:cNvPr id="220" name="楕円 219"/>
        <xdr:cNvSpPr/>
      </xdr:nvSpPr>
      <xdr:spPr>
        <a:xfrm>
          <a:off x="2286000" y="140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151140</xdr:rowOff>
    </xdr:from>
    <xdr:ext cx="762000" cy="259045"/>
    <xdr:sp macro="" textlink="">
      <xdr:nvSpPr>
        <xdr:cNvPr id="221" name="テキスト ボックス 220"/>
        <xdr:cNvSpPr txBox="1"/>
      </xdr:nvSpPr>
      <xdr:spPr>
        <a:xfrm>
          <a:off x="1955800" y="1386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44396</xdr:rowOff>
    </xdr:from>
    <xdr:to>
      <xdr:col>7</xdr:col>
      <xdr:colOff>31750</xdr:colOff>
      <xdr:row>82</xdr:row>
      <xdr:rowOff>145996</xdr:rowOff>
    </xdr:to>
    <xdr:sp macro="" textlink="">
      <xdr:nvSpPr>
        <xdr:cNvPr id="222" name="楕円 221"/>
        <xdr:cNvSpPr/>
      </xdr:nvSpPr>
      <xdr:spPr>
        <a:xfrm>
          <a:off x="1397000" y="1410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156173</xdr:rowOff>
    </xdr:from>
    <xdr:ext cx="762000" cy="259045"/>
    <xdr:sp macro="" textlink="">
      <xdr:nvSpPr>
        <xdr:cNvPr id="223" name="テキスト ボックス 222"/>
        <xdr:cNvSpPr txBox="1"/>
      </xdr:nvSpPr>
      <xdr:spPr>
        <a:xfrm>
          <a:off x="1066800" y="138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tx1"/>
              </a:solidFill>
              <a:latin typeface="ＭＳ Ｐゴシック" panose="020B0600070205080204" pitchFamily="50" charset="-128"/>
              <a:ea typeface="ＭＳ Ｐゴシック" panose="020B0600070205080204" pitchFamily="50" charset="-128"/>
            </a:rPr>
            <a:t>　年功的給与上昇の抑制等を目的とした給与構造改革及び地域間・世代間の給与配分の見直し等を柱とした給与制度の総合的見直しの実施など，給与制度の適正化に努めてきた。</a:t>
          </a:r>
        </a:p>
        <a:p>
          <a:r>
            <a:rPr kumimoji="1" lang="ja-JP" altLang="en-US" sz="105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28</a:t>
          </a:r>
          <a:r>
            <a:rPr kumimoji="1" lang="ja-JP" altLang="en-US" sz="1050">
              <a:solidFill>
                <a:schemeClr val="tx1"/>
              </a:solidFill>
              <a:latin typeface="ＭＳ Ｐゴシック" panose="020B0600070205080204" pitchFamily="50" charset="-128"/>
              <a:ea typeface="ＭＳ Ｐゴシック" panose="020B0600070205080204" pitchFamily="50" charset="-128"/>
            </a:rPr>
            <a:t>年は，国・本市ともに現給保障者が減少したことにより，徐々に給与制度の総合的見直し前の指数（</a:t>
          </a:r>
          <a:r>
            <a:rPr kumimoji="1" lang="en-US" altLang="ja-JP" sz="1050">
              <a:solidFill>
                <a:schemeClr val="tx1"/>
              </a:solidFill>
              <a:latin typeface="ＭＳ Ｐゴシック" panose="020B0600070205080204" pitchFamily="50" charset="-128"/>
              <a:ea typeface="ＭＳ Ｐゴシック" panose="020B0600070205080204" pitchFamily="50" charset="-128"/>
            </a:rPr>
            <a:t>102.3</a:t>
          </a:r>
          <a:r>
            <a:rPr kumimoji="1" lang="ja-JP" altLang="en-US" sz="1050">
              <a:solidFill>
                <a:schemeClr val="tx1"/>
              </a:solidFill>
              <a:latin typeface="ＭＳ Ｐゴシック" panose="020B0600070205080204" pitchFamily="50" charset="-128"/>
              <a:ea typeface="ＭＳ Ｐゴシック" panose="020B0600070205080204" pitchFamily="50" charset="-128"/>
            </a:rPr>
            <a:t>）に戻ってきた。平成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29</a:t>
          </a:r>
          <a:r>
            <a:rPr kumimoji="1" lang="ja-JP" altLang="en-US" sz="1050">
              <a:solidFill>
                <a:schemeClr val="tx1"/>
              </a:solidFill>
              <a:latin typeface="ＭＳ Ｐゴシック" panose="020B0600070205080204" pitchFamily="50" charset="-128"/>
              <a:ea typeface="ＭＳ Ｐゴシック" panose="020B0600070205080204" pitchFamily="50" charset="-128"/>
            </a:rPr>
            <a:t>年は，給与制度の総合的見直しに伴う現給保障の期間が国において終了し，本市は国より２年長いことから指数が上昇した。平成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30</a:t>
          </a:r>
          <a:r>
            <a:rPr kumimoji="1" lang="ja-JP" altLang="en-US" sz="1050">
              <a:solidFill>
                <a:schemeClr val="tx1"/>
              </a:solidFill>
              <a:latin typeface="ＭＳ Ｐゴシック" panose="020B0600070205080204" pitchFamily="50" charset="-128"/>
              <a:ea typeface="ＭＳ Ｐゴシック" panose="020B0600070205080204" pitchFamily="50" charset="-128"/>
            </a:rPr>
            <a:t>年は，目立った変動要因が無く平成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29</a:t>
          </a:r>
          <a:r>
            <a:rPr kumimoji="1" lang="ja-JP" altLang="en-US" sz="1050">
              <a:solidFill>
                <a:schemeClr val="tx1"/>
              </a:solidFill>
              <a:latin typeface="ＭＳ Ｐゴシック" panose="020B0600070205080204" pitchFamily="50" charset="-128"/>
              <a:ea typeface="ＭＳ Ｐゴシック" panose="020B0600070205080204" pitchFamily="50" charset="-128"/>
            </a:rPr>
            <a:t>年と比較し</a:t>
          </a:r>
          <a:r>
            <a:rPr kumimoji="1" lang="en-US" altLang="ja-JP" sz="1050">
              <a:solidFill>
                <a:schemeClr val="tx1"/>
              </a:solidFill>
              <a:latin typeface="ＭＳ Ｐゴシック" panose="020B0600070205080204" pitchFamily="50" charset="-128"/>
              <a:ea typeface="ＭＳ Ｐゴシック" panose="020B0600070205080204" pitchFamily="50" charset="-128"/>
            </a:rPr>
            <a:t>±</a:t>
          </a:r>
          <a:r>
            <a:rPr kumimoji="1" lang="ja-JP" altLang="en-US" sz="1050">
              <a:solidFill>
                <a:schemeClr val="tx1"/>
              </a:solidFill>
              <a:latin typeface="ＭＳ Ｐゴシック" panose="020B0600070205080204" pitchFamily="50" charset="-128"/>
              <a:ea typeface="ＭＳ Ｐゴシック" panose="020B0600070205080204" pitchFamily="50" charset="-128"/>
            </a:rPr>
            <a:t>０ポイントであった。令和元年，令和２年は，任期付職員の採用等に伴い，高校卒の平均給料月額が，経験年数が同じ国の職員と比較し低くなったため，平成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30</a:t>
          </a:r>
          <a:r>
            <a:rPr kumimoji="1" lang="ja-JP" altLang="en-US" sz="1050">
              <a:solidFill>
                <a:schemeClr val="tx1"/>
              </a:solidFill>
              <a:latin typeface="ＭＳ Ｐゴシック" panose="020B0600070205080204" pitchFamily="50" charset="-128"/>
              <a:ea typeface="ＭＳ Ｐゴシック" panose="020B0600070205080204" pitchFamily="50" charset="-128"/>
            </a:rPr>
            <a:t>年から－</a:t>
          </a:r>
          <a:r>
            <a:rPr kumimoji="1" lang="en-US" altLang="ja-JP" sz="1050">
              <a:solidFill>
                <a:schemeClr val="tx1"/>
              </a:solidFill>
              <a:latin typeface="ＭＳ Ｐゴシック" panose="020B0600070205080204" pitchFamily="50" charset="-128"/>
              <a:ea typeface="ＭＳ Ｐゴシック" panose="020B0600070205080204" pitchFamily="50" charset="-128"/>
            </a:rPr>
            <a:t>0.4</a:t>
          </a:r>
          <a:r>
            <a:rPr kumimoji="1" lang="ja-JP" altLang="en-US" sz="1050">
              <a:solidFill>
                <a:schemeClr val="tx1"/>
              </a:solidFill>
              <a:latin typeface="ＭＳ Ｐゴシック" panose="020B0600070205080204" pitchFamily="50" charset="-128"/>
              <a:ea typeface="ＭＳ Ｐゴシック" panose="020B0600070205080204" pitchFamily="50" charset="-128"/>
            </a:rPr>
            <a:t>ポイント，令和元年から－</a:t>
          </a:r>
          <a:r>
            <a:rPr kumimoji="1" lang="en-US" altLang="ja-JP" sz="1050">
              <a:solidFill>
                <a:schemeClr val="tx1"/>
              </a:solidFill>
              <a:latin typeface="ＭＳ Ｐゴシック" panose="020B0600070205080204" pitchFamily="50" charset="-128"/>
              <a:ea typeface="ＭＳ Ｐゴシック" panose="020B0600070205080204" pitchFamily="50" charset="-128"/>
            </a:rPr>
            <a:t>0.3</a:t>
          </a:r>
          <a:r>
            <a:rPr kumimoji="1" lang="ja-JP" altLang="en-US" sz="1050">
              <a:solidFill>
                <a:schemeClr val="tx1"/>
              </a:solidFill>
              <a:latin typeface="ＭＳ Ｐゴシック" panose="020B0600070205080204" pitchFamily="50" charset="-128"/>
              <a:ea typeface="ＭＳ Ｐゴシック" panose="020B0600070205080204" pitchFamily="50" charset="-128"/>
            </a:rPr>
            <a:t>ポイントとなった。</a:t>
          </a:r>
        </a:p>
        <a:p>
          <a:r>
            <a:rPr kumimoji="1" lang="ja-JP" altLang="en-US" sz="1050">
              <a:solidFill>
                <a:schemeClr val="tx1"/>
              </a:solidFill>
              <a:latin typeface="ＭＳ Ｐゴシック" panose="020B0600070205080204" pitchFamily="50" charset="-128"/>
              <a:ea typeface="ＭＳ Ｐゴシック" panose="020B0600070205080204" pitchFamily="50" charset="-128"/>
            </a:rPr>
            <a:t>　今後とも，国や県並びに他市の制度との均衡を踏まえながら，適正な給与制度の構築に努めていく。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88</xdr:row>
      <xdr:rowOff>17236</xdr:rowOff>
    </xdr:to>
    <xdr:cxnSp macro="">
      <xdr:nvCxnSpPr>
        <xdr:cNvPr id="259" name="直線コネクタ 258"/>
        <xdr:cNvCxnSpPr/>
      </xdr:nvCxnSpPr>
      <xdr:spPr>
        <a:xfrm flipV="1">
          <a:off x="16179800" y="150531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86179</xdr:rowOff>
    </xdr:to>
    <xdr:cxnSp macro="">
      <xdr:nvCxnSpPr>
        <xdr:cNvPr id="262" name="直線コネクタ 261"/>
        <xdr:cNvCxnSpPr/>
      </xdr:nvCxnSpPr>
      <xdr:spPr>
        <a:xfrm flipV="1">
          <a:off x="15290800" y="151048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86179</xdr:rowOff>
    </xdr:from>
    <xdr:to>
      <xdr:col>72</xdr:col>
      <xdr:colOff>203200</xdr:colOff>
      <xdr:row>88</xdr:row>
      <xdr:rowOff>86179</xdr:rowOff>
    </xdr:to>
    <xdr:cxnSp macro="">
      <xdr:nvCxnSpPr>
        <xdr:cNvPr id="265" name="直線コネクタ 264"/>
        <xdr:cNvCxnSpPr/>
      </xdr:nvCxnSpPr>
      <xdr:spPr>
        <a:xfrm>
          <a:off x="14401800" y="151737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86179</xdr:rowOff>
    </xdr:to>
    <xdr:cxnSp macro="">
      <xdr:nvCxnSpPr>
        <xdr:cNvPr id="268" name="直線コネクタ 267"/>
        <xdr:cNvCxnSpPr/>
      </xdr:nvCxnSpPr>
      <xdr:spPr>
        <a:xfrm>
          <a:off x="13512800" y="151393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8" name="楕円 277"/>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9"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2" name="楕円 281"/>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3" name="テキスト ボックス 282"/>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4" name="楕円 283"/>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5" name="テキスト ボックス 284"/>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6" name="楕円 285"/>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7" name="テキスト ボックス 286"/>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月に策定した「組織整備・定員適正化に関する方針」に基づき，外部委託等の推進，事務・事業の見直しの推進，職員配置の重点化・適正化などに取り組んできた結果，令和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5.69</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となっている。今後も「組織整備・定員管理に関する方針」に基づき，民間活力やＩＣＴの活用などによる業務執行の抜本的見直しや効率化の継続的な取組を行いつつ，市民ニーズの増加・多様化への的確な対応に向けた体制を整備するため，令和２年度当初における職員規模を基本としながら，必要な人員を精査し，確保し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144569</xdr:rowOff>
    </xdr:from>
    <xdr:to>
      <xdr:col>81</xdr:col>
      <xdr:colOff>44450</xdr:colOff>
      <xdr:row>59</xdr:row>
      <xdr:rowOff>152612</xdr:rowOff>
    </xdr:to>
    <xdr:cxnSp macro="">
      <xdr:nvCxnSpPr>
        <xdr:cNvPr id="322" name="直線コネクタ 321"/>
        <xdr:cNvCxnSpPr/>
      </xdr:nvCxnSpPr>
      <xdr:spPr>
        <a:xfrm>
          <a:off x="16179800" y="1026011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144569</xdr:rowOff>
    </xdr:to>
    <xdr:cxnSp macro="">
      <xdr:nvCxnSpPr>
        <xdr:cNvPr id="325" name="直線コネクタ 324"/>
        <xdr:cNvCxnSpPr/>
      </xdr:nvCxnSpPr>
      <xdr:spPr>
        <a:xfrm>
          <a:off x="15290800" y="1024001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116417</xdr:rowOff>
    </xdr:from>
    <xdr:to>
      <xdr:col>72</xdr:col>
      <xdr:colOff>203200</xdr:colOff>
      <xdr:row>59</xdr:row>
      <xdr:rowOff>124460</xdr:rowOff>
    </xdr:to>
    <xdr:cxnSp macro="">
      <xdr:nvCxnSpPr>
        <xdr:cNvPr id="328" name="直線コネクタ 327"/>
        <xdr:cNvCxnSpPr/>
      </xdr:nvCxnSpPr>
      <xdr:spPr>
        <a:xfrm>
          <a:off x="14401800" y="10231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116417</xdr:rowOff>
    </xdr:from>
    <xdr:to>
      <xdr:col>68</xdr:col>
      <xdr:colOff>152400</xdr:colOff>
      <xdr:row>59</xdr:row>
      <xdr:rowOff>124460</xdr:rowOff>
    </xdr:to>
    <xdr:cxnSp macro="">
      <xdr:nvCxnSpPr>
        <xdr:cNvPr id="331" name="直線コネクタ 330"/>
        <xdr:cNvCxnSpPr/>
      </xdr:nvCxnSpPr>
      <xdr:spPr>
        <a:xfrm flipV="1">
          <a:off x="13512800" y="10231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101812</xdr:rowOff>
    </xdr:from>
    <xdr:to>
      <xdr:col>81</xdr:col>
      <xdr:colOff>95250</xdr:colOff>
      <xdr:row>60</xdr:row>
      <xdr:rowOff>31962</xdr:rowOff>
    </xdr:to>
    <xdr:sp macro="" textlink="">
      <xdr:nvSpPr>
        <xdr:cNvPr id="341" name="楕円 340"/>
        <xdr:cNvSpPr/>
      </xdr:nvSpPr>
      <xdr:spPr>
        <a:xfrm>
          <a:off x="169672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118339</xdr:rowOff>
    </xdr:from>
    <xdr:ext cx="762000" cy="259045"/>
    <xdr:sp macro="" textlink="">
      <xdr:nvSpPr>
        <xdr:cNvPr id="342" name="定員管理の状況該当値テキスト"/>
        <xdr:cNvSpPr txBox="1"/>
      </xdr:nvSpPr>
      <xdr:spPr>
        <a:xfrm>
          <a:off x="17106900" y="100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93769</xdr:rowOff>
    </xdr:from>
    <xdr:to>
      <xdr:col>77</xdr:col>
      <xdr:colOff>95250</xdr:colOff>
      <xdr:row>60</xdr:row>
      <xdr:rowOff>23919</xdr:rowOff>
    </xdr:to>
    <xdr:sp macro="" textlink="">
      <xdr:nvSpPr>
        <xdr:cNvPr id="343" name="楕円 342"/>
        <xdr:cNvSpPr/>
      </xdr:nvSpPr>
      <xdr:spPr>
        <a:xfrm>
          <a:off x="16129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34096</xdr:rowOff>
    </xdr:from>
    <xdr:ext cx="736600" cy="259045"/>
    <xdr:sp macro="" textlink="">
      <xdr:nvSpPr>
        <xdr:cNvPr id="344" name="テキスト ボックス 343"/>
        <xdr:cNvSpPr txBox="1"/>
      </xdr:nvSpPr>
      <xdr:spPr>
        <a:xfrm>
          <a:off x="15798800" y="997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5" name="楕円 344"/>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6" name="テキスト ボックス 345"/>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65617</xdr:rowOff>
    </xdr:from>
    <xdr:to>
      <xdr:col>68</xdr:col>
      <xdr:colOff>203200</xdr:colOff>
      <xdr:row>59</xdr:row>
      <xdr:rowOff>167217</xdr:rowOff>
    </xdr:to>
    <xdr:sp macro="" textlink="">
      <xdr:nvSpPr>
        <xdr:cNvPr id="347" name="楕円 346"/>
        <xdr:cNvSpPr/>
      </xdr:nvSpPr>
      <xdr:spPr>
        <a:xfrm>
          <a:off x="14351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5944</xdr:rowOff>
    </xdr:from>
    <xdr:ext cx="762000" cy="259045"/>
    <xdr:sp macro="" textlink="">
      <xdr:nvSpPr>
        <xdr:cNvPr id="348" name="テキスト ボックス 347"/>
        <xdr:cNvSpPr txBox="1"/>
      </xdr:nvSpPr>
      <xdr:spPr>
        <a:xfrm>
          <a:off x="14020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49" name="楕円 348"/>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50" name="テキスト ボックス 349"/>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年度に発行した減収補塡債の償還の完了により，元利償還金が減少したことなどから，令和２年度の単年度の実質公債費比率が前年度と比較して向上したため，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か年平均についても前年度から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ポイント向上し，引き続き早期健全化基準を下回っており，健全な状況にある。</a:t>
          </a:r>
        </a:p>
        <a:p>
          <a:r>
            <a:rPr kumimoji="1" lang="ja-JP" altLang="en-US" sz="1300">
              <a:latin typeface="ＭＳ Ｐゴシック" panose="020B0600070205080204" pitchFamily="50" charset="-128"/>
              <a:ea typeface="ＭＳ Ｐゴシック" panose="020B0600070205080204" pitchFamily="50" charset="-128"/>
            </a:rPr>
            <a:t>　今後も，将来の財政負担を勘案しながら，地方債を活用するなど，引き続き財政の健全性と長期安定性の確保に努めていく。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151130</xdr:rowOff>
    </xdr:to>
    <xdr:cxnSp macro="">
      <xdr:nvCxnSpPr>
        <xdr:cNvPr id="383" name="直線コネクタ 382"/>
        <xdr:cNvCxnSpPr/>
      </xdr:nvCxnSpPr>
      <xdr:spPr>
        <a:xfrm flipV="1">
          <a:off x="16179800" y="69367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151130</xdr:rowOff>
    </xdr:to>
    <xdr:cxnSp macro="">
      <xdr:nvCxnSpPr>
        <xdr:cNvPr id="386" name="直線コネクタ 385"/>
        <xdr:cNvCxnSpPr/>
      </xdr:nvCxnSpPr>
      <xdr:spPr>
        <a:xfrm>
          <a:off x="15290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151130</xdr:rowOff>
    </xdr:to>
    <xdr:cxnSp macro="">
      <xdr:nvCxnSpPr>
        <xdr:cNvPr id="389" name="直線コネクタ 388"/>
        <xdr:cNvCxnSpPr/>
      </xdr:nvCxnSpPr>
      <xdr:spPr>
        <a:xfrm>
          <a:off x="14401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127000</xdr:rowOff>
    </xdr:to>
    <xdr:cxnSp macro="">
      <xdr:nvCxnSpPr>
        <xdr:cNvPr id="392" name="直線コネクタ 391"/>
        <xdr:cNvCxnSpPr/>
      </xdr:nvCxnSpPr>
      <xdr:spPr>
        <a:xfrm>
          <a:off x="13512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2" name="楕円 401"/>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3"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4" name="楕円 403"/>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5" name="テキスト ボックス 404"/>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6" name="楕円 405"/>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7" name="テキスト ボックス 40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8" name="楕円 407"/>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9" name="テキスト ボックス 408"/>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0" name="楕円 409"/>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1" name="テキスト ボックス 410"/>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令和２年度の減収補塡債の発行などにより，市債現在高が増加したことに加えて，市税の減収や新型コロナウイルス感染症対策に取り組むため財政調整基金の取り崩しや市債の償還に減債基金を活用したことなどにより，将来負担額に充当可能な基金残高が減少したため，前年度から</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ポイント上昇したが，引き続き早期健全化基準を下回っており，健全な状況にある。</a:t>
          </a:r>
        </a:p>
        <a:p>
          <a:r>
            <a:rPr kumimoji="1" lang="ja-JP" altLang="en-US" sz="1300">
              <a:latin typeface="ＭＳ Ｐゴシック" panose="020B0600070205080204" pitchFamily="50" charset="-128"/>
              <a:ea typeface="ＭＳ Ｐゴシック" panose="020B0600070205080204" pitchFamily="50" charset="-128"/>
            </a:rPr>
            <a:t>　今後も，将来の財政負担や基金の残高目標を踏まえた活用を図るなど，引き続き財政の健全性と長期安定性の確保に努めていく。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141817</xdr:rowOff>
    </xdr:from>
    <xdr:to>
      <xdr:col>81</xdr:col>
      <xdr:colOff>44450</xdr:colOff>
      <xdr:row>14</xdr:row>
      <xdr:rowOff>49996</xdr:rowOff>
    </xdr:to>
    <xdr:cxnSp macro="">
      <xdr:nvCxnSpPr>
        <xdr:cNvPr id="445" name="直線コネクタ 444"/>
        <xdr:cNvCxnSpPr/>
      </xdr:nvCxnSpPr>
      <xdr:spPr>
        <a:xfrm>
          <a:off x="16179800" y="2370667"/>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6"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8" name="フローチャート: 判断 447"/>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107163</xdr:rowOff>
    </xdr:from>
    <xdr:ext cx="736600" cy="259045"/>
    <xdr:sp macro="" textlink="">
      <xdr:nvSpPr>
        <xdr:cNvPr id="449" name="テキスト ボックス 448"/>
        <xdr:cNvSpPr txBox="1"/>
      </xdr:nvSpPr>
      <xdr:spPr>
        <a:xfrm>
          <a:off x="15798800" y="267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21844</xdr:rowOff>
    </xdr:from>
    <xdr:to>
      <xdr:col>68</xdr:col>
      <xdr:colOff>152400</xdr:colOff>
      <xdr:row>14</xdr:row>
      <xdr:rowOff>30692</xdr:rowOff>
    </xdr:to>
    <xdr:cxnSp macro="">
      <xdr:nvCxnSpPr>
        <xdr:cNvPr id="450" name="直線コネクタ 449"/>
        <xdr:cNvCxnSpPr/>
      </xdr:nvCxnSpPr>
      <xdr:spPr>
        <a:xfrm flipV="1">
          <a:off x="13512800" y="2422144"/>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3" name="フローチャート: 判断 45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136923</xdr:rowOff>
    </xdr:from>
    <xdr:ext cx="762000" cy="259045"/>
    <xdr:sp macro="" textlink="">
      <xdr:nvSpPr>
        <xdr:cNvPr id="454" name="テキスト ボックス 453"/>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5" name="フローチャート: 判断 454"/>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56" name="テキスト ボックス 455"/>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170646</xdr:rowOff>
    </xdr:from>
    <xdr:to>
      <xdr:col>81</xdr:col>
      <xdr:colOff>95250</xdr:colOff>
      <xdr:row>14</xdr:row>
      <xdr:rowOff>100796</xdr:rowOff>
    </xdr:to>
    <xdr:sp macro="" textlink="">
      <xdr:nvSpPr>
        <xdr:cNvPr id="462" name="楕円 461"/>
        <xdr:cNvSpPr/>
      </xdr:nvSpPr>
      <xdr:spPr>
        <a:xfrm>
          <a:off x="16967200" y="23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91923</xdr:rowOff>
    </xdr:from>
    <xdr:ext cx="762000" cy="259045"/>
    <xdr:sp macro="" textlink="">
      <xdr:nvSpPr>
        <xdr:cNvPr id="463" name="将来負担の状況該当値テキスト"/>
        <xdr:cNvSpPr txBox="1"/>
      </xdr:nvSpPr>
      <xdr:spPr>
        <a:xfrm>
          <a:off x="17106900" y="232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91017</xdr:rowOff>
    </xdr:from>
    <xdr:to>
      <xdr:col>77</xdr:col>
      <xdr:colOff>95250</xdr:colOff>
      <xdr:row>14</xdr:row>
      <xdr:rowOff>21167</xdr:rowOff>
    </xdr:to>
    <xdr:sp macro="" textlink="">
      <xdr:nvSpPr>
        <xdr:cNvPr id="464" name="楕円 463"/>
        <xdr:cNvSpPr/>
      </xdr:nvSpPr>
      <xdr:spPr>
        <a:xfrm>
          <a:off x="161290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65" name="テキスト ボックス 46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142494</xdr:rowOff>
    </xdr:from>
    <xdr:to>
      <xdr:col>68</xdr:col>
      <xdr:colOff>203200</xdr:colOff>
      <xdr:row>14</xdr:row>
      <xdr:rowOff>72644</xdr:rowOff>
    </xdr:to>
    <xdr:sp macro="" textlink="">
      <xdr:nvSpPr>
        <xdr:cNvPr id="466" name="楕円 465"/>
        <xdr:cNvSpPr/>
      </xdr:nvSpPr>
      <xdr:spPr>
        <a:xfrm>
          <a:off x="143510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82821</xdr:rowOff>
    </xdr:from>
    <xdr:ext cx="762000" cy="259045"/>
    <xdr:sp macro="" textlink="">
      <xdr:nvSpPr>
        <xdr:cNvPr id="467" name="テキスト ボックス 466"/>
        <xdr:cNvSpPr txBox="1"/>
      </xdr:nvSpPr>
      <xdr:spPr>
        <a:xfrm>
          <a:off x="14020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151342</xdr:rowOff>
    </xdr:from>
    <xdr:to>
      <xdr:col>64</xdr:col>
      <xdr:colOff>152400</xdr:colOff>
      <xdr:row>14</xdr:row>
      <xdr:rowOff>81492</xdr:rowOff>
    </xdr:to>
    <xdr:sp macro="" textlink="">
      <xdr:nvSpPr>
        <xdr:cNvPr id="468" name="楕円 467"/>
        <xdr:cNvSpPr/>
      </xdr:nvSpPr>
      <xdr:spPr>
        <a:xfrm>
          <a:off x="13462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91669</xdr:rowOff>
    </xdr:from>
    <xdr:ext cx="762000" cy="259045"/>
    <xdr:sp macro="" textlink="">
      <xdr:nvSpPr>
        <xdr:cNvPr id="469" name="テキスト ボックス 468"/>
        <xdr:cNvSpPr txBox="1"/>
      </xdr:nvSpPr>
      <xdr:spPr>
        <a:xfrm>
          <a:off x="13131800" y="214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521,104
511,767
416.85
290,797,283
285,257,330
1,569,694
103,904,018
115,766,987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給与改定による影響や退職手当の増加等に伴い，総額で前年度比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302</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億円となり，経常経費に占める割合は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類似団体平均を上回っていることから，組織機構のスリム化，定員の適正化などにより業務の効率化に取り組んでいく。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12700</xdr:rowOff>
    </xdr:to>
    <xdr:cxnSp macro="">
      <xdr:nvCxnSpPr>
        <xdr:cNvPr id="66" name="直線コネクタ 65"/>
        <xdr:cNvCxnSpPr/>
      </xdr:nvCxnSpPr>
      <xdr:spPr>
        <a:xfrm>
          <a:off x="3987800" y="6520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5080</xdr:rowOff>
    </xdr:to>
    <xdr:cxnSp macro="">
      <xdr:nvCxnSpPr>
        <xdr:cNvPr id="69" name="直線コネクタ 68"/>
        <xdr:cNvCxnSpPr/>
      </xdr:nvCxnSpPr>
      <xdr:spPr>
        <a:xfrm>
          <a:off x="3098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168910</xdr:rowOff>
    </xdr:to>
    <xdr:cxnSp macro="">
      <xdr:nvCxnSpPr>
        <xdr:cNvPr id="72" name="直線コネクタ 71"/>
        <xdr:cNvCxnSpPr/>
      </xdr:nvCxnSpPr>
      <xdr:spPr>
        <a:xfrm flipV="1">
          <a:off x="2209800" y="648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5080</xdr:rowOff>
    </xdr:to>
    <xdr:cxnSp macro="">
      <xdr:nvCxnSpPr>
        <xdr:cNvPr id="75" name="直線コネクタ 74"/>
        <xdr:cNvCxnSpPr/>
      </xdr:nvCxnSpPr>
      <xdr:spPr>
        <a:xfrm flipV="1">
          <a:off x="1320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物件費は，ＧＩＧＡスクール構想に係る教育機器導入費などの増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などにより，総額では前年度比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億円となり，経常</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経費に占める割合は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今後も内部努力の徹底を図り，経費の縮減や事業の効率化を</a:t>
          </a:r>
        </a:p>
        <a:p>
          <a:r>
            <a:rPr kumimoji="1" lang="ja-JP" altLang="en-US" sz="1300">
              <a:latin typeface="ＭＳ Ｐゴシック" panose="020B0600070205080204" pitchFamily="50" charset="-128"/>
              <a:ea typeface="ＭＳ Ｐゴシック" panose="020B0600070205080204" pitchFamily="50" charset="-128"/>
            </a:rPr>
            <a:t>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86178</xdr:rowOff>
    </xdr:to>
    <xdr:cxnSp macro="">
      <xdr:nvCxnSpPr>
        <xdr:cNvPr id="129" name="直線コネクタ 128"/>
        <xdr:cNvCxnSpPr/>
      </xdr:nvCxnSpPr>
      <xdr:spPr>
        <a:xfrm>
          <a:off x="15671800" y="32457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18</xdr:row>
      <xdr:rowOff>159657</xdr:rowOff>
    </xdr:to>
    <xdr:cxnSp macro="">
      <xdr:nvCxnSpPr>
        <xdr:cNvPr id="132" name="直線コネクタ 131"/>
        <xdr:cNvCxnSpPr/>
      </xdr:nvCxnSpPr>
      <xdr:spPr>
        <a:xfrm>
          <a:off x="14782800" y="3191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105229</xdr:rowOff>
    </xdr:to>
    <xdr:cxnSp macro="">
      <xdr:nvCxnSpPr>
        <xdr:cNvPr id="135" name="直線コネクタ 134"/>
        <xdr:cNvCxnSpPr/>
      </xdr:nvCxnSpPr>
      <xdr:spPr>
        <a:xfrm>
          <a:off x="13893800" y="3147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61686</xdr:rowOff>
    </xdr:to>
    <xdr:cxnSp macro="">
      <xdr:nvCxnSpPr>
        <xdr:cNvPr id="138" name="直線コネクタ 137"/>
        <xdr:cNvCxnSpPr/>
      </xdr:nvCxnSpPr>
      <xdr:spPr>
        <a:xfrm>
          <a:off x="13004800" y="3136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35378</xdr:rowOff>
    </xdr:from>
    <xdr:to>
      <xdr:col>82</xdr:col>
      <xdr:colOff>158750</xdr:colOff>
      <xdr:row>19</xdr:row>
      <xdr:rowOff>136978</xdr:rowOff>
    </xdr:to>
    <xdr:sp macro="" textlink="">
      <xdr:nvSpPr>
        <xdr:cNvPr id="148" name="楕円 147"/>
        <xdr:cNvSpPr/>
      </xdr:nvSpPr>
      <xdr:spPr>
        <a:xfrm>
          <a:off x="164592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7455</xdr:rowOff>
    </xdr:from>
    <xdr:ext cx="762000" cy="259045"/>
    <xdr:sp macro="" textlink="">
      <xdr:nvSpPr>
        <xdr:cNvPr id="149" name="物件費該当値テキスト"/>
        <xdr:cNvSpPr txBox="1"/>
      </xdr:nvSpPr>
      <xdr:spPr>
        <a:xfrm>
          <a:off x="165989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0" name="楕円 149"/>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1" name="テキスト ボックス 150"/>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2" name="楕円 151"/>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3" name="テキスト ボックス 152"/>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6" name="楕円 155"/>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7" name="テキスト ボックス 156"/>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扶助費は，子育て世帯・ひとり親世帯に対する臨時特別給付金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給付事業費の増などにより，総額では前年度比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597</a:t>
          </a:r>
        </a:p>
        <a:p>
          <a:r>
            <a:rPr kumimoji="1" lang="ja-JP" altLang="en-US" sz="1300">
              <a:latin typeface="ＭＳ Ｐゴシック" panose="020B0600070205080204" pitchFamily="50" charset="-128"/>
              <a:ea typeface="ＭＳ Ｐゴシック" panose="020B0600070205080204" pitchFamily="50" charset="-128"/>
            </a:rPr>
            <a:t>億円となったが，経常経費に占める割合は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引き続き，就労支援の取組などを実施し，生活保護費等社会保</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障関係経費の抑制に努めていく。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59</xdr:row>
      <xdr:rowOff>31750</xdr:rowOff>
    </xdr:to>
    <xdr:cxnSp macro="">
      <xdr:nvCxnSpPr>
        <xdr:cNvPr id="190" name="直線コネクタ 189"/>
        <xdr:cNvCxnSpPr/>
      </xdr:nvCxnSpPr>
      <xdr:spPr>
        <a:xfrm flipV="1">
          <a:off x="3987800" y="10007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59</xdr:row>
      <xdr:rowOff>31750</xdr:rowOff>
    </xdr:to>
    <xdr:cxnSp macro="">
      <xdr:nvCxnSpPr>
        <xdr:cNvPr id="193" name="直線コネクタ 192"/>
        <xdr:cNvCxnSpPr/>
      </xdr:nvCxnSpPr>
      <xdr:spPr>
        <a:xfrm>
          <a:off x="3098800" y="10045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101600</xdr:rowOff>
    </xdr:to>
    <xdr:cxnSp macro="">
      <xdr:nvCxnSpPr>
        <xdr:cNvPr id="196" name="直線コネクタ 195"/>
        <xdr:cNvCxnSpPr/>
      </xdr:nvCxnSpPr>
      <xdr:spPr>
        <a:xfrm>
          <a:off x="2209800" y="999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101600</xdr:rowOff>
    </xdr:to>
    <xdr:cxnSp macro="">
      <xdr:nvCxnSpPr>
        <xdr:cNvPr id="199" name="直線コネクタ 198"/>
        <xdr:cNvCxnSpPr/>
      </xdr:nvCxnSpPr>
      <xdr:spPr>
        <a:xfrm flipV="1">
          <a:off x="1320800" y="999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9" name="楕円 208"/>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10" name="扶助費該当値テキスト"/>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11" name="楕円 210"/>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2" name="テキスト ボックス 211"/>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3" name="楕円 212"/>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4" name="テキスト ボックス 213"/>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6" name="テキスト ボックス 215"/>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17" name="楕円 216"/>
        <xdr:cNvSpPr/>
      </xdr:nvSpPr>
      <xdr:spPr>
        <a:xfrm>
          <a:off x="1270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18" name="テキスト ボックス 217"/>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その他に係る経費については積立金が総額で前年比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億円，繰出金が総額で前年度比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億円となり，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経常経費に占める割合は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引き続き，介護予防事業の取組などを実施することで，給付費</a:t>
          </a:r>
        </a:p>
        <a:p>
          <a:r>
            <a:rPr kumimoji="1" lang="ja-JP" altLang="en-US" sz="1300">
              <a:latin typeface="ＭＳ Ｐゴシック" panose="020B0600070205080204" pitchFamily="50" charset="-128"/>
              <a:ea typeface="ＭＳ Ｐゴシック" panose="020B0600070205080204" pitchFamily="50" charset="-128"/>
            </a:rPr>
            <a:t>の抑制に努めていく。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57150</xdr:rowOff>
    </xdr:from>
    <xdr:to>
      <xdr:col>82</xdr:col>
      <xdr:colOff>107950</xdr:colOff>
      <xdr:row>56</xdr:row>
      <xdr:rowOff>12700</xdr:rowOff>
    </xdr:to>
    <xdr:cxnSp macro="">
      <xdr:nvCxnSpPr>
        <xdr:cNvPr id="251" name="直線コネクタ 250"/>
        <xdr:cNvCxnSpPr/>
      </xdr:nvCxnSpPr>
      <xdr:spPr>
        <a:xfrm flipV="1">
          <a:off x="15671800" y="9486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0</xdr:rowOff>
    </xdr:from>
    <xdr:to>
      <xdr:col>78</xdr:col>
      <xdr:colOff>69850</xdr:colOff>
      <xdr:row>56</xdr:row>
      <xdr:rowOff>12700</xdr:rowOff>
    </xdr:to>
    <xdr:cxnSp macro="">
      <xdr:nvCxnSpPr>
        <xdr:cNvPr id="254" name="直線コネクタ 253"/>
        <xdr:cNvCxnSpPr/>
      </xdr:nvCxnSpPr>
      <xdr:spPr>
        <a:xfrm>
          <a:off x="14782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120650</xdr:rowOff>
    </xdr:from>
    <xdr:to>
      <xdr:col>73</xdr:col>
      <xdr:colOff>180975</xdr:colOff>
      <xdr:row>56</xdr:row>
      <xdr:rowOff>0</xdr:rowOff>
    </xdr:to>
    <xdr:cxnSp macro="">
      <xdr:nvCxnSpPr>
        <xdr:cNvPr id="257" name="直線コネクタ 256"/>
        <xdr:cNvCxnSpPr/>
      </xdr:nvCxnSpPr>
      <xdr:spPr>
        <a:xfrm>
          <a:off x="13893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120650</xdr:rowOff>
    </xdr:from>
    <xdr:to>
      <xdr:col>69</xdr:col>
      <xdr:colOff>92075</xdr:colOff>
      <xdr:row>55</xdr:row>
      <xdr:rowOff>146050</xdr:rowOff>
    </xdr:to>
    <xdr:cxnSp macro="">
      <xdr:nvCxnSpPr>
        <xdr:cNvPr id="260" name="直線コネクタ 259"/>
        <xdr:cNvCxnSpPr/>
      </xdr:nvCxnSpPr>
      <xdr:spPr>
        <a:xfrm flipV="1">
          <a:off x="13004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6350</xdr:rowOff>
    </xdr:from>
    <xdr:to>
      <xdr:col>82</xdr:col>
      <xdr:colOff>158750</xdr:colOff>
      <xdr:row>55</xdr:row>
      <xdr:rowOff>107950</xdr:rowOff>
    </xdr:to>
    <xdr:sp macro="" textlink="">
      <xdr:nvSpPr>
        <xdr:cNvPr id="270" name="楕円 269"/>
        <xdr:cNvSpPr/>
      </xdr:nvSpPr>
      <xdr:spPr>
        <a:xfrm>
          <a:off x="16459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22877</xdr:rowOff>
    </xdr:from>
    <xdr:ext cx="762000" cy="259045"/>
    <xdr:sp macro="" textlink="">
      <xdr:nvSpPr>
        <xdr:cNvPr id="271" name="その他該当値テキスト"/>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120650</xdr:rowOff>
    </xdr:from>
    <xdr:to>
      <xdr:col>74</xdr:col>
      <xdr:colOff>31750</xdr:colOff>
      <xdr:row>56</xdr:row>
      <xdr:rowOff>50800</xdr:rowOff>
    </xdr:to>
    <xdr:sp macro="" textlink="">
      <xdr:nvSpPr>
        <xdr:cNvPr id="274" name="楕円 273"/>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60977</xdr:rowOff>
    </xdr:from>
    <xdr:ext cx="762000" cy="259045"/>
    <xdr:sp macro="" textlink="">
      <xdr:nvSpPr>
        <xdr:cNvPr id="275" name="テキスト ボックス 274"/>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69850</xdr:rowOff>
    </xdr:from>
    <xdr:to>
      <xdr:col>69</xdr:col>
      <xdr:colOff>142875</xdr:colOff>
      <xdr:row>56</xdr:row>
      <xdr:rowOff>0</xdr:rowOff>
    </xdr:to>
    <xdr:sp macro="" textlink="">
      <xdr:nvSpPr>
        <xdr:cNvPr id="276" name="楕円 275"/>
        <xdr:cNvSpPr/>
      </xdr:nvSpPr>
      <xdr:spPr>
        <a:xfrm>
          <a:off x="13843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10177</xdr:rowOff>
    </xdr:from>
    <xdr:ext cx="762000" cy="259045"/>
    <xdr:sp macro="" textlink="">
      <xdr:nvSpPr>
        <xdr:cNvPr id="277" name="テキスト ボックス 276"/>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8" name="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補助費等は特別定額給付金給付事業費による臨時的経費の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増などにより，総額では前年度比</a:t>
          </a:r>
          <a:r>
            <a:rPr kumimoji="1" lang="en-US" altLang="ja-JP" sz="1300">
              <a:latin typeface="ＭＳ Ｐゴシック" panose="020B0600070205080204" pitchFamily="50" charset="-128"/>
              <a:ea typeface="ＭＳ Ｐゴシック" panose="020B0600070205080204" pitchFamily="50" charset="-128"/>
            </a:rPr>
            <a:t>559</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661</a:t>
          </a:r>
          <a:r>
            <a:rPr kumimoji="1" lang="ja-JP" altLang="en-US" sz="1300">
              <a:latin typeface="ＭＳ Ｐゴシック" panose="020B0600070205080204" pitchFamily="50" charset="-128"/>
              <a:ea typeface="ＭＳ Ｐゴシック" panose="020B0600070205080204" pitchFamily="50" charset="-128"/>
            </a:rPr>
            <a:t>億円となっ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たものの，経常経費に占める割合は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引き続き，補助交付金については，必要性や効果などを継続</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的に検証し，見直しを図っていく。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123190</xdr:rowOff>
    </xdr:from>
    <xdr:to>
      <xdr:col>82</xdr:col>
      <xdr:colOff>107950</xdr:colOff>
      <xdr:row>33</xdr:row>
      <xdr:rowOff>138430</xdr:rowOff>
    </xdr:to>
    <xdr:cxnSp macro="">
      <xdr:nvCxnSpPr>
        <xdr:cNvPr id="312" name="直線コネクタ 311"/>
        <xdr:cNvCxnSpPr/>
      </xdr:nvCxnSpPr>
      <xdr:spPr>
        <a:xfrm flipV="1">
          <a:off x="15671800" y="5781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138430</xdr:rowOff>
    </xdr:from>
    <xdr:to>
      <xdr:col>78</xdr:col>
      <xdr:colOff>69850</xdr:colOff>
      <xdr:row>33</xdr:row>
      <xdr:rowOff>146050</xdr:rowOff>
    </xdr:to>
    <xdr:cxnSp macro="">
      <xdr:nvCxnSpPr>
        <xdr:cNvPr id="315" name="直線コネクタ 314"/>
        <xdr:cNvCxnSpPr/>
      </xdr:nvCxnSpPr>
      <xdr:spPr>
        <a:xfrm flipV="1">
          <a:off x="14782800" y="579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146050</xdr:rowOff>
    </xdr:from>
    <xdr:to>
      <xdr:col>73</xdr:col>
      <xdr:colOff>180975</xdr:colOff>
      <xdr:row>34</xdr:row>
      <xdr:rowOff>66040</xdr:rowOff>
    </xdr:to>
    <xdr:cxnSp macro="">
      <xdr:nvCxnSpPr>
        <xdr:cNvPr id="318" name="直線コネクタ 317"/>
        <xdr:cNvCxnSpPr/>
      </xdr:nvCxnSpPr>
      <xdr:spPr>
        <a:xfrm flipV="1">
          <a:off x="13893800" y="580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43180</xdr:rowOff>
    </xdr:from>
    <xdr:to>
      <xdr:col>69</xdr:col>
      <xdr:colOff>92075</xdr:colOff>
      <xdr:row>34</xdr:row>
      <xdr:rowOff>66040</xdr:rowOff>
    </xdr:to>
    <xdr:cxnSp macro="">
      <xdr:nvCxnSpPr>
        <xdr:cNvPr id="321" name="直線コネクタ 320"/>
        <xdr:cNvCxnSpPr/>
      </xdr:nvCxnSpPr>
      <xdr:spPr>
        <a:xfrm>
          <a:off x="13004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72390</xdr:rowOff>
    </xdr:from>
    <xdr:to>
      <xdr:col>82</xdr:col>
      <xdr:colOff>158750</xdr:colOff>
      <xdr:row>34</xdr:row>
      <xdr:rowOff>2540</xdr:rowOff>
    </xdr:to>
    <xdr:sp macro="" textlink="">
      <xdr:nvSpPr>
        <xdr:cNvPr id="331" name="楕円 330"/>
        <xdr:cNvSpPr/>
      </xdr:nvSpPr>
      <xdr:spPr>
        <a:xfrm>
          <a:off x="16459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88917</xdr:rowOff>
    </xdr:from>
    <xdr:ext cx="762000" cy="259045"/>
    <xdr:sp macro="" textlink="">
      <xdr:nvSpPr>
        <xdr:cNvPr id="332" name="補助費等該当値テキスト"/>
        <xdr:cNvSpPr txBox="1"/>
      </xdr:nvSpPr>
      <xdr:spPr>
        <a:xfrm>
          <a:off x="165989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87630</xdr:rowOff>
    </xdr:from>
    <xdr:to>
      <xdr:col>78</xdr:col>
      <xdr:colOff>120650</xdr:colOff>
      <xdr:row>34</xdr:row>
      <xdr:rowOff>17780</xdr:rowOff>
    </xdr:to>
    <xdr:sp macro="" textlink="">
      <xdr:nvSpPr>
        <xdr:cNvPr id="333" name="楕円 332"/>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27957</xdr:rowOff>
    </xdr:from>
    <xdr:ext cx="736600" cy="259045"/>
    <xdr:sp macro="" textlink="">
      <xdr:nvSpPr>
        <xdr:cNvPr id="334" name="テキスト ボックス 333"/>
        <xdr:cNvSpPr txBox="1"/>
      </xdr:nvSpPr>
      <xdr:spPr>
        <a:xfrm>
          <a:off x="15290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95250</xdr:rowOff>
    </xdr:from>
    <xdr:to>
      <xdr:col>74</xdr:col>
      <xdr:colOff>31750</xdr:colOff>
      <xdr:row>34</xdr:row>
      <xdr:rowOff>25400</xdr:rowOff>
    </xdr:to>
    <xdr:sp macro="" textlink="">
      <xdr:nvSpPr>
        <xdr:cNvPr id="335" name="楕円 334"/>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35577</xdr:rowOff>
    </xdr:from>
    <xdr:ext cx="762000" cy="259045"/>
    <xdr:sp macro="" textlink="">
      <xdr:nvSpPr>
        <xdr:cNvPr id="336" name="テキスト ボックス 335"/>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xdr:rowOff>
    </xdr:from>
    <xdr:to>
      <xdr:col>69</xdr:col>
      <xdr:colOff>142875</xdr:colOff>
      <xdr:row>34</xdr:row>
      <xdr:rowOff>116840</xdr:rowOff>
    </xdr:to>
    <xdr:sp macro="" textlink="">
      <xdr:nvSpPr>
        <xdr:cNvPr id="337" name="楕円 336"/>
        <xdr:cNvSpPr/>
      </xdr:nvSpPr>
      <xdr:spPr>
        <a:xfrm>
          <a:off x="13843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127017</xdr:rowOff>
    </xdr:from>
    <xdr:ext cx="762000" cy="259045"/>
    <xdr:sp macro="" textlink="">
      <xdr:nvSpPr>
        <xdr:cNvPr id="338" name="テキスト ボックス 337"/>
        <xdr:cNvSpPr txBox="1"/>
      </xdr:nvSpPr>
      <xdr:spPr>
        <a:xfrm>
          <a:off x="13512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163830</xdr:rowOff>
    </xdr:from>
    <xdr:to>
      <xdr:col>65</xdr:col>
      <xdr:colOff>53975</xdr:colOff>
      <xdr:row>34</xdr:row>
      <xdr:rowOff>93980</xdr:rowOff>
    </xdr:to>
    <xdr:sp macro="" textlink="">
      <xdr:nvSpPr>
        <xdr:cNvPr id="339" name="楕円 338"/>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104157</xdr:rowOff>
    </xdr:from>
    <xdr:ext cx="762000" cy="259045"/>
    <xdr:sp macro="" textlink="">
      <xdr:nvSpPr>
        <xdr:cNvPr id="340" name="テキスト ボックス 339"/>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公債費は，体育館整備債の償還終了による減などにより，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億円となり，経常経費に占める割合</a:t>
          </a:r>
        </a:p>
        <a:p>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今後も計画的に市債の活用をすることで，残高の抑制に努めて</a:t>
          </a:r>
        </a:p>
        <a:p>
          <a:r>
            <a:rPr kumimoji="1" lang="ja-JP" altLang="en-US" sz="1300">
              <a:latin typeface="ＭＳ Ｐゴシック" panose="020B0600070205080204" pitchFamily="50" charset="-128"/>
              <a:ea typeface="ＭＳ Ｐゴシック" panose="020B0600070205080204" pitchFamily="50" charset="-128"/>
            </a:rPr>
            <a:t>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77</xdr:row>
      <xdr:rowOff>8889</xdr:rowOff>
    </xdr:to>
    <xdr:cxnSp macro="">
      <xdr:nvCxnSpPr>
        <xdr:cNvPr id="373" name="直線コネクタ 372"/>
        <xdr:cNvCxnSpPr/>
      </xdr:nvCxnSpPr>
      <xdr:spPr>
        <a:xfrm flipV="1">
          <a:off x="3987800" y="131419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8889</xdr:rowOff>
    </xdr:to>
    <xdr:cxnSp macro="">
      <xdr:nvCxnSpPr>
        <xdr:cNvPr id="376" name="直線コネクタ 375"/>
        <xdr:cNvCxnSpPr/>
      </xdr:nvCxnSpPr>
      <xdr:spPr>
        <a:xfrm>
          <a:off x="3098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16511</xdr:rowOff>
    </xdr:to>
    <xdr:cxnSp macro="">
      <xdr:nvCxnSpPr>
        <xdr:cNvPr id="379" name="直線コネクタ 378"/>
        <xdr:cNvCxnSpPr/>
      </xdr:nvCxnSpPr>
      <xdr:spPr>
        <a:xfrm flipV="1">
          <a:off x="2209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16511</xdr:rowOff>
    </xdr:to>
    <xdr:cxnSp macro="">
      <xdr:nvCxnSpPr>
        <xdr:cNvPr id="382" name="直線コネクタ 381"/>
        <xdr:cNvCxnSpPr/>
      </xdr:nvCxnSpPr>
      <xdr:spPr>
        <a:xfrm>
          <a:off x="1320800" y="13210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92" name="楕円 391"/>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93"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4" name="楕円 393"/>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5" name="テキスト ボックス 39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6" name="楕円 395"/>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97" name="テキスト ボックス 396"/>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8" name="楕円 397"/>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9" name="テキスト ボックス 398"/>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400" name="楕円 399"/>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401" name="テキスト ボックス 400"/>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公債費総額の減と，公債費以外の経費総額の増により，経常経</a:t>
          </a:r>
        </a:p>
        <a:p>
          <a:r>
            <a:rPr kumimoji="1" lang="ja-JP" altLang="en-US" sz="1300">
              <a:latin typeface="ＭＳ Ｐゴシック" panose="020B0600070205080204" pitchFamily="50" charset="-128"/>
              <a:ea typeface="ＭＳ Ｐゴシック" panose="020B0600070205080204" pitchFamily="50" charset="-128"/>
            </a:rPr>
            <a:t>費に占める割合は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公債費以外の経常経費の主な増減要因としては，扶助費に充</a:t>
          </a:r>
        </a:p>
        <a:p>
          <a:r>
            <a:rPr kumimoji="1" lang="ja-JP" altLang="en-US" sz="1300">
              <a:latin typeface="ＭＳ Ｐゴシック" panose="020B0600070205080204" pitchFamily="50" charset="-128"/>
              <a:ea typeface="ＭＳ Ｐゴシック" panose="020B0600070205080204" pitchFamily="50" charset="-128"/>
            </a:rPr>
            <a:t>当している経常一般財源が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億円減少したことなどがあげられ</a:t>
          </a:r>
        </a:p>
        <a:p>
          <a:r>
            <a:rPr kumimoji="1" lang="ja-JP" altLang="en-US" sz="1300">
              <a:latin typeface="ＭＳ Ｐゴシック" panose="020B0600070205080204" pitchFamily="50" charset="-128"/>
              <a:ea typeface="ＭＳ Ｐゴシック" panose="020B0600070205080204" pitchFamily="50" charset="-128"/>
            </a:rPr>
            <a:t>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54611</xdr:rowOff>
    </xdr:to>
    <xdr:cxnSp macro="">
      <xdr:nvCxnSpPr>
        <xdr:cNvPr id="434" name="直線コネクタ 433"/>
        <xdr:cNvCxnSpPr/>
      </xdr:nvCxnSpPr>
      <xdr:spPr>
        <a:xfrm flipV="1">
          <a:off x="15671800" y="131572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77</xdr:row>
      <xdr:rowOff>54611</xdr:rowOff>
    </xdr:to>
    <xdr:cxnSp macro="">
      <xdr:nvCxnSpPr>
        <xdr:cNvPr id="437" name="直線コネクタ 436"/>
        <xdr:cNvCxnSpPr/>
      </xdr:nvCxnSpPr>
      <xdr:spPr>
        <a:xfrm>
          <a:off x="14782800" y="131191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76</xdr:row>
      <xdr:rowOff>119380</xdr:rowOff>
    </xdr:to>
    <xdr:cxnSp macro="">
      <xdr:nvCxnSpPr>
        <xdr:cNvPr id="440" name="直線コネクタ 439"/>
        <xdr:cNvCxnSpPr/>
      </xdr:nvCxnSpPr>
      <xdr:spPr>
        <a:xfrm flipV="1">
          <a:off x="13893800" y="1311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119380</xdr:rowOff>
    </xdr:from>
    <xdr:to>
      <xdr:col>69</xdr:col>
      <xdr:colOff>92075</xdr:colOff>
      <xdr:row>76</xdr:row>
      <xdr:rowOff>142239</xdr:rowOff>
    </xdr:to>
    <xdr:cxnSp macro="">
      <xdr:nvCxnSpPr>
        <xdr:cNvPr id="443" name="直線コネクタ 442"/>
        <xdr:cNvCxnSpPr/>
      </xdr:nvCxnSpPr>
      <xdr:spPr>
        <a:xfrm flipV="1">
          <a:off x="13004800" y="13149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3" name="楕円 452"/>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54" name="公債費以外該当値テキスト"/>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55" name="楕円 454"/>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90188</xdr:rowOff>
    </xdr:from>
    <xdr:ext cx="736600" cy="259045"/>
    <xdr:sp macro="" textlink="">
      <xdr:nvSpPr>
        <xdr:cNvPr id="456" name="テキスト ボックス 455"/>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57" name="楕円 456"/>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58" name="テキスト ボックス 457"/>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68580</xdr:rowOff>
    </xdr:from>
    <xdr:to>
      <xdr:col>69</xdr:col>
      <xdr:colOff>142875</xdr:colOff>
      <xdr:row>76</xdr:row>
      <xdr:rowOff>170180</xdr:rowOff>
    </xdr:to>
    <xdr:sp macro="" textlink="">
      <xdr:nvSpPr>
        <xdr:cNvPr id="459" name="楕円 458"/>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60" name="テキスト ボックス 459"/>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61" name="楕円 460"/>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6366</xdr:rowOff>
    </xdr:from>
    <xdr:ext cx="762000" cy="259045"/>
    <xdr:sp macro="" textlink="">
      <xdr:nvSpPr>
        <xdr:cNvPr id="462" name="テキスト ボックス 461"/>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14331</xdr:rowOff>
    </xdr:from>
    <xdr:to>
      <xdr:col>29</xdr:col>
      <xdr:colOff>127000</xdr:colOff>
      <xdr:row>18</xdr:row>
      <xdr:rowOff>32161</xdr:rowOff>
    </xdr:to>
    <xdr:cxnSp macro="">
      <xdr:nvCxnSpPr>
        <xdr:cNvPr id="48" name="直線コネクタ 47"/>
        <xdr:cNvCxnSpPr/>
      </xdr:nvCxnSpPr>
      <xdr:spPr bwMode="auto">
        <a:xfrm flipV="1">
          <a:off x="5003800" y="3148056"/>
          <a:ext cx="647700" cy="17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32161</xdr:rowOff>
    </xdr:from>
    <xdr:to>
      <xdr:col>26</xdr:col>
      <xdr:colOff>50800</xdr:colOff>
      <xdr:row>18</xdr:row>
      <xdr:rowOff>68600</xdr:rowOff>
    </xdr:to>
    <xdr:cxnSp macro="">
      <xdr:nvCxnSpPr>
        <xdr:cNvPr id="51" name="直線コネクタ 50"/>
        <xdr:cNvCxnSpPr/>
      </xdr:nvCxnSpPr>
      <xdr:spPr bwMode="auto">
        <a:xfrm flipV="1">
          <a:off x="4305300" y="3165886"/>
          <a:ext cx="698500" cy="3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68600</xdr:rowOff>
    </xdr:from>
    <xdr:to>
      <xdr:col>22</xdr:col>
      <xdr:colOff>114300</xdr:colOff>
      <xdr:row>18</xdr:row>
      <xdr:rowOff>71526</xdr:rowOff>
    </xdr:to>
    <xdr:cxnSp macro="">
      <xdr:nvCxnSpPr>
        <xdr:cNvPr id="54" name="直線コネクタ 53"/>
        <xdr:cNvCxnSpPr/>
      </xdr:nvCxnSpPr>
      <xdr:spPr bwMode="auto">
        <a:xfrm flipV="1">
          <a:off x="3606800" y="3202325"/>
          <a:ext cx="698500" cy="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66772</xdr:rowOff>
    </xdr:from>
    <xdr:to>
      <xdr:col>18</xdr:col>
      <xdr:colOff>177800</xdr:colOff>
      <xdr:row>18</xdr:row>
      <xdr:rowOff>71526</xdr:rowOff>
    </xdr:to>
    <xdr:cxnSp macro="">
      <xdr:nvCxnSpPr>
        <xdr:cNvPr id="57" name="直線コネクタ 56"/>
        <xdr:cNvCxnSpPr/>
      </xdr:nvCxnSpPr>
      <xdr:spPr bwMode="auto">
        <a:xfrm>
          <a:off x="2908300" y="3200497"/>
          <a:ext cx="698500" cy="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134981</xdr:rowOff>
    </xdr:from>
    <xdr:to>
      <xdr:col>29</xdr:col>
      <xdr:colOff>177800</xdr:colOff>
      <xdr:row>18</xdr:row>
      <xdr:rowOff>65131</xdr:rowOff>
    </xdr:to>
    <xdr:sp macro="" textlink="">
      <xdr:nvSpPr>
        <xdr:cNvPr id="67" name="楕円 66"/>
        <xdr:cNvSpPr/>
      </xdr:nvSpPr>
      <xdr:spPr bwMode="auto">
        <a:xfrm>
          <a:off x="5600700" y="309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107058</xdr:rowOff>
    </xdr:from>
    <xdr:ext cx="762000" cy="259045"/>
    <xdr:sp macro="" textlink="">
      <xdr:nvSpPr>
        <xdr:cNvPr id="68" name="人口1人当たり決算額の推移該当値テキスト130"/>
        <xdr:cNvSpPr txBox="1"/>
      </xdr:nvSpPr>
      <xdr:spPr>
        <a:xfrm>
          <a:off x="5740400" y="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152811</xdr:rowOff>
    </xdr:from>
    <xdr:to>
      <xdr:col>26</xdr:col>
      <xdr:colOff>101600</xdr:colOff>
      <xdr:row>18</xdr:row>
      <xdr:rowOff>82961</xdr:rowOff>
    </xdr:to>
    <xdr:sp macro="" textlink="">
      <xdr:nvSpPr>
        <xdr:cNvPr id="69" name="楕円 68"/>
        <xdr:cNvSpPr/>
      </xdr:nvSpPr>
      <xdr:spPr bwMode="auto">
        <a:xfrm>
          <a:off x="4953000" y="311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67739</xdr:rowOff>
    </xdr:from>
    <xdr:ext cx="736600" cy="259045"/>
    <xdr:sp macro="" textlink="">
      <xdr:nvSpPr>
        <xdr:cNvPr id="70" name="テキスト ボックス 69"/>
        <xdr:cNvSpPr txBox="1"/>
      </xdr:nvSpPr>
      <xdr:spPr>
        <a:xfrm>
          <a:off x="4622800" y="3201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17800</xdr:rowOff>
    </xdr:from>
    <xdr:to>
      <xdr:col>22</xdr:col>
      <xdr:colOff>165100</xdr:colOff>
      <xdr:row>18</xdr:row>
      <xdr:rowOff>119400</xdr:rowOff>
    </xdr:to>
    <xdr:sp macro="" textlink="">
      <xdr:nvSpPr>
        <xdr:cNvPr id="71" name="楕円 70"/>
        <xdr:cNvSpPr/>
      </xdr:nvSpPr>
      <xdr:spPr bwMode="auto">
        <a:xfrm>
          <a:off x="4254500" y="315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104177</xdr:rowOff>
    </xdr:from>
    <xdr:ext cx="762000" cy="259045"/>
    <xdr:sp macro="" textlink="">
      <xdr:nvSpPr>
        <xdr:cNvPr id="72" name="テキスト ボックス 71"/>
        <xdr:cNvSpPr txBox="1"/>
      </xdr:nvSpPr>
      <xdr:spPr>
        <a:xfrm>
          <a:off x="3924300" y="32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20726</xdr:rowOff>
    </xdr:from>
    <xdr:to>
      <xdr:col>19</xdr:col>
      <xdr:colOff>38100</xdr:colOff>
      <xdr:row>18</xdr:row>
      <xdr:rowOff>122327</xdr:rowOff>
    </xdr:to>
    <xdr:sp macro="" textlink="">
      <xdr:nvSpPr>
        <xdr:cNvPr id="73" name="楕円 72"/>
        <xdr:cNvSpPr/>
      </xdr:nvSpPr>
      <xdr:spPr bwMode="auto">
        <a:xfrm>
          <a:off x="3556000" y="315445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107103</xdr:rowOff>
    </xdr:from>
    <xdr:ext cx="762000" cy="259045"/>
    <xdr:sp macro="" textlink="">
      <xdr:nvSpPr>
        <xdr:cNvPr id="74" name="テキスト ボックス 73"/>
        <xdr:cNvSpPr txBox="1"/>
      </xdr:nvSpPr>
      <xdr:spPr>
        <a:xfrm>
          <a:off x="3225800" y="324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15972</xdr:rowOff>
    </xdr:from>
    <xdr:to>
      <xdr:col>15</xdr:col>
      <xdr:colOff>101600</xdr:colOff>
      <xdr:row>18</xdr:row>
      <xdr:rowOff>117572</xdr:rowOff>
    </xdr:to>
    <xdr:sp macro="" textlink="">
      <xdr:nvSpPr>
        <xdr:cNvPr id="75" name="楕円 74"/>
        <xdr:cNvSpPr/>
      </xdr:nvSpPr>
      <xdr:spPr bwMode="auto">
        <a:xfrm>
          <a:off x="2857500" y="314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102349</xdr:rowOff>
    </xdr:from>
    <xdr:ext cx="762000" cy="259045"/>
    <xdr:sp macro="" textlink="">
      <xdr:nvSpPr>
        <xdr:cNvPr id="76" name="テキスト ボックス 75"/>
        <xdr:cNvSpPr txBox="1"/>
      </xdr:nvSpPr>
      <xdr:spPr>
        <a:xfrm>
          <a:off x="2527300" y="323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271170</xdr:rowOff>
    </xdr:from>
    <xdr:to>
      <xdr:col>29</xdr:col>
      <xdr:colOff>127000</xdr:colOff>
      <xdr:row>35</xdr:row>
      <xdr:rowOff>300127</xdr:rowOff>
    </xdr:to>
    <xdr:cxnSp macro="">
      <xdr:nvCxnSpPr>
        <xdr:cNvPr id="109" name="直線コネクタ 108"/>
        <xdr:cNvCxnSpPr/>
      </xdr:nvCxnSpPr>
      <xdr:spPr bwMode="auto">
        <a:xfrm>
          <a:off x="5003800" y="6881520"/>
          <a:ext cx="647700" cy="2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233108</xdr:rowOff>
    </xdr:from>
    <xdr:to>
      <xdr:col>26</xdr:col>
      <xdr:colOff>50800</xdr:colOff>
      <xdr:row>35</xdr:row>
      <xdr:rowOff>271170</xdr:rowOff>
    </xdr:to>
    <xdr:cxnSp macro="">
      <xdr:nvCxnSpPr>
        <xdr:cNvPr id="112" name="直線コネクタ 111"/>
        <xdr:cNvCxnSpPr/>
      </xdr:nvCxnSpPr>
      <xdr:spPr bwMode="auto">
        <a:xfrm>
          <a:off x="4305300" y="6843458"/>
          <a:ext cx="698500" cy="3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140754</xdr:rowOff>
    </xdr:from>
    <xdr:to>
      <xdr:col>22</xdr:col>
      <xdr:colOff>114300</xdr:colOff>
      <xdr:row>35</xdr:row>
      <xdr:rowOff>233108</xdr:rowOff>
    </xdr:to>
    <xdr:cxnSp macro="">
      <xdr:nvCxnSpPr>
        <xdr:cNvPr id="115" name="直線コネクタ 114"/>
        <xdr:cNvCxnSpPr/>
      </xdr:nvCxnSpPr>
      <xdr:spPr bwMode="auto">
        <a:xfrm>
          <a:off x="3606800" y="6751104"/>
          <a:ext cx="698500" cy="9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140754</xdr:rowOff>
    </xdr:from>
    <xdr:to>
      <xdr:col>18</xdr:col>
      <xdr:colOff>177800</xdr:colOff>
      <xdr:row>35</xdr:row>
      <xdr:rowOff>260121</xdr:rowOff>
    </xdr:to>
    <xdr:cxnSp macro="">
      <xdr:nvCxnSpPr>
        <xdr:cNvPr id="118" name="直線コネクタ 117"/>
        <xdr:cNvCxnSpPr/>
      </xdr:nvCxnSpPr>
      <xdr:spPr bwMode="auto">
        <a:xfrm flipV="1">
          <a:off x="2908300" y="6751104"/>
          <a:ext cx="698500" cy="119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249327</xdr:rowOff>
    </xdr:from>
    <xdr:to>
      <xdr:col>29</xdr:col>
      <xdr:colOff>177800</xdr:colOff>
      <xdr:row>36</xdr:row>
      <xdr:rowOff>8027</xdr:rowOff>
    </xdr:to>
    <xdr:sp macro="" textlink="">
      <xdr:nvSpPr>
        <xdr:cNvPr id="128" name="楕円 127"/>
        <xdr:cNvSpPr/>
      </xdr:nvSpPr>
      <xdr:spPr bwMode="auto">
        <a:xfrm>
          <a:off x="5600700" y="685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221404</xdr:rowOff>
    </xdr:from>
    <xdr:ext cx="762000" cy="259045"/>
    <xdr:sp macro="" textlink="">
      <xdr:nvSpPr>
        <xdr:cNvPr id="129" name="人口1人当たり決算額の推移該当値テキスト445"/>
        <xdr:cNvSpPr txBox="1"/>
      </xdr:nvSpPr>
      <xdr:spPr>
        <a:xfrm>
          <a:off x="5740400" y="683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220370</xdr:rowOff>
    </xdr:from>
    <xdr:to>
      <xdr:col>26</xdr:col>
      <xdr:colOff>101600</xdr:colOff>
      <xdr:row>35</xdr:row>
      <xdr:rowOff>321970</xdr:rowOff>
    </xdr:to>
    <xdr:sp macro="" textlink="">
      <xdr:nvSpPr>
        <xdr:cNvPr id="130" name="楕円 129"/>
        <xdr:cNvSpPr/>
      </xdr:nvSpPr>
      <xdr:spPr bwMode="auto">
        <a:xfrm>
          <a:off x="4953000" y="6830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306747</xdr:rowOff>
    </xdr:from>
    <xdr:ext cx="736600" cy="259045"/>
    <xdr:sp macro="" textlink="">
      <xdr:nvSpPr>
        <xdr:cNvPr id="131" name="テキスト ボックス 130"/>
        <xdr:cNvSpPr txBox="1"/>
      </xdr:nvSpPr>
      <xdr:spPr>
        <a:xfrm>
          <a:off x="4622800" y="69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182308</xdr:rowOff>
    </xdr:from>
    <xdr:to>
      <xdr:col>22</xdr:col>
      <xdr:colOff>165100</xdr:colOff>
      <xdr:row>35</xdr:row>
      <xdr:rowOff>283908</xdr:rowOff>
    </xdr:to>
    <xdr:sp macro="" textlink="">
      <xdr:nvSpPr>
        <xdr:cNvPr id="132" name="楕円 131"/>
        <xdr:cNvSpPr/>
      </xdr:nvSpPr>
      <xdr:spPr bwMode="auto">
        <a:xfrm>
          <a:off x="4254500" y="6792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268685</xdr:rowOff>
    </xdr:from>
    <xdr:ext cx="762000" cy="259045"/>
    <xdr:sp macro="" textlink="">
      <xdr:nvSpPr>
        <xdr:cNvPr id="133" name="テキスト ボックス 132"/>
        <xdr:cNvSpPr txBox="1"/>
      </xdr:nvSpPr>
      <xdr:spPr>
        <a:xfrm>
          <a:off x="3924300" y="687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89954</xdr:rowOff>
    </xdr:from>
    <xdr:to>
      <xdr:col>19</xdr:col>
      <xdr:colOff>38100</xdr:colOff>
      <xdr:row>35</xdr:row>
      <xdr:rowOff>191554</xdr:rowOff>
    </xdr:to>
    <xdr:sp macro="" textlink="">
      <xdr:nvSpPr>
        <xdr:cNvPr id="134" name="楕円 133"/>
        <xdr:cNvSpPr/>
      </xdr:nvSpPr>
      <xdr:spPr bwMode="auto">
        <a:xfrm>
          <a:off x="3556000" y="6700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201731</xdr:rowOff>
    </xdr:from>
    <xdr:ext cx="762000" cy="259045"/>
    <xdr:sp macro="" textlink="">
      <xdr:nvSpPr>
        <xdr:cNvPr id="135" name="テキスト ボックス 134"/>
        <xdr:cNvSpPr txBox="1"/>
      </xdr:nvSpPr>
      <xdr:spPr>
        <a:xfrm>
          <a:off x="3225800" y="64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209321</xdr:rowOff>
    </xdr:from>
    <xdr:to>
      <xdr:col>15</xdr:col>
      <xdr:colOff>101600</xdr:colOff>
      <xdr:row>35</xdr:row>
      <xdr:rowOff>310921</xdr:rowOff>
    </xdr:to>
    <xdr:sp macro="" textlink="">
      <xdr:nvSpPr>
        <xdr:cNvPr id="136" name="楕円 135"/>
        <xdr:cNvSpPr/>
      </xdr:nvSpPr>
      <xdr:spPr bwMode="auto">
        <a:xfrm>
          <a:off x="2857500" y="681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295698</xdr:rowOff>
    </xdr:from>
    <xdr:ext cx="762000" cy="259045"/>
    <xdr:sp macro="" textlink="">
      <xdr:nvSpPr>
        <xdr:cNvPr id="137" name="テキスト ボックス 136"/>
        <xdr:cNvSpPr txBox="1"/>
      </xdr:nvSpPr>
      <xdr:spPr>
        <a:xfrm>
          <a:off x="2527300" y="690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521,104
511,767
416.85
290,797,283
285,257,330
1,569,694
103,904,018
115,766,987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22559</xdr:rowOff>
    </xdr:from>
    <xdr:to>
      <xdr:col>24</xdr:col>
      <xdr:colOff>63500</xdr:colOff>
      <xdr:row>36</xdr:row>
      <xdr:rowOff>45941</xdr:rowOff>
    </xdr:to>
    <xdr:cxnSp macro="">
      <xdr:nvCxnSpPr>
        <xdr:cNvPr id="63" name="直線コネクタ 62"/>
        <xdr:cNvCxnSpPr/>
      </xdr:nvCxnSpPr>
      <xdr:spPr>
        <a:xfrm flipV="1">
          <a:off x="3797300" y="6194759"/>
          <a:ext cx="8382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45941</xdr:rowOff>
    </xdr:from>
    <xdr:to>
      <xdr:col>19</xdr:col>
      <xdr:colOff>177800</xdr:colOff>
      <xdr:row>36</xdr:row>
      <xdr:rowOff>76541</xdr:rowOff>
    </xdr:to>
    <xdr:cxnSp macro="">
      <xdr:nvCxnSpPr>
        <xdr:cNvPr id="66" name="直線コネクタ 65"/>
        <xdr:cNvCxnSpPr/>
      </xdr:nvCxnSpPr>
      <xdr:spPr>
        <a:xfrm flipV="1">
          <a:off x="2908300" y="6218141"/>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60016</xdr:rowOff>
    </xdr:from>
    <xdr:to>
      <xdr:col>15</xdr:col>
      <xdr:colOff>50800</xdr:colOff>
      <xdr:row>36</xdr:row>
      <xdr:rowOff>76541</xdr:rowOff>
    </xdr:to>
    <xdr:cxnSp macro="">
      <xdr:nvCxnSpPr>
        <xdr:cNvPr id="69" name="直線コネクタ 68"/>
        <xdr:cNvCxnSpPr/>
      </xdr:nvCxnSpPr>
      <xdr:spPr>
        <a:xfrm>
          <a:off x="2019300" y="6232216"/>
          <a:ext cx="8890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60016</xdr:rowOff>
    </xdr:from>
    <xdr:to>
      <xdr:col>10</xdr:col>
      <xdr:colOff>114300</xdr:colOff>
      <xdr:row>36</xdr:row>
      <xdr:rowOff>64033</xdr:rowOff>
    </xdr:to>
    <xdr:cxnSp macro="">
      <xdr:nvCxnSpPr>
        <xdr:cNvPr id="72" name="直線コネクタ 71"/>
        <xdr:cNvCxnSpPr/>
      </xdr:nvCxnSpPr>
      <xdr:spPr>
        <a:xfrm flipV="1">
          <a:off x="1130300" y="6232216"/>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143209</xdr:rowOff>
    </xdr:from>
    <xdr:to>
      <xdr:col>24</xdr:col>
      <xdr:colOff>114300</xdr:colOff>
      <xdr:row>36</xdr:row>
      <xdr:rowOff>73359</xdr:rowOff>
    </xdr:to>
    <xdr:sp macro="" textlink="">
      <xdr:nvSpPr>
        <xdr:cNvPr id="82" name="楕円 81"/>
        <xdr:cNvSpPr/>
      </xdr:nvSpPr>
      <xdr:spPr>
        <a:xfrm>
          <a:off x="4584700" y="61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121636</xdr:rowOff>
    </xdr:from>
    <xdr:ext cx="534377" cy="259045"/>
    <xdr:sp macro="" textlink="">
      <xdr:nvSpPr>
        <xdr:cNvPr id="83" name="人件費該当値テキスト"/>
        <xdr:cNvSpPr txBox="1"/>
      </xdr:nvSpPr>
      <xdr:spPr>
        <a:xfrm>
          <a:off x="4686300" y="612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166591</xdr:rowOff>
    </xdr:from>
    <xdr:to>
      <xdr:col>20</xdr:col>
      <xdr:colOff>38100</xdr:colOff>
      <xdr:row>36</xdr:row>
      <xdr:rowOff>96741</xdr:rowOff>
    </xdr:to>
    <xdr:sp macro="" textlink="">
      <xdr:nvSpPr>
        <xdr:cNvPr id="84" name="楕円 83"/>
        <xdr:cNvSpPr/>
      </xdr:nvSpPr>
      <xdr:spPr>
        <a:xfrm>
          <a:off x="3746500" y="61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87868</xdr:rowOff>
    </xdr:from>
    <xdr:ext cx="534377" cy="259045"/>
    <xdr:sp macro="" textlink="">
      <xdr:nvSpPr>
        <xdr:cNvPr id="85" name="テキスト ボックス 84"/>
        <xdr:cNvSpPr txBox="1"/>
      </xdr:nvSpPr>
      <xdr:spPr>
        <a:xfrm>
          <a:off x="3530111" y="626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25741</xdr:rowOff>
    </xdr:from>
    <xdr:to>
      <xdr:col>15</xdr:col>
      <xdr:colOff>101600</xdr:colOff>
      <xdr:row>36</xdr:row>
      <xdr:rowOff>127341</xdr:rowOff>
    </xdr:to>
    <xdr:sp macro="" textlink="">
      <xdr:nvSpPr>
        <xdr:cNvPr id="86" name="楕円 85"/>
        <xdr:cNvSpPr/>
      </xdr:nvSpPr>
      <xdr:spPr>
        <a:xfrm>
          <a:off x="2857500" y="619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118468</xdr:rowOff>
    </xdr:from>
    <xdr:ext cx="534377" cy="259045"/>
    <xdr:sp macro="" textlink="">
      <xdr:nvSpPr>
        <xdr:cNvPr id="87" name="テキスト ボックス 86"/>
        <xdr:cNvSpPr txBox="1"/>
      </xdr:nvSpPr>
      <xdr:spPr>
        <a:xfrm>
          <a:off x="2641111" y="629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9216</xdr:rowOff>
    </xdr:from>
    <xdr:to>
      <xdr:col>10</xdr:col>
      <xdr:colOff>165100</xdr:colOff>
      <xdr:row>36</xdr:row>
      <xdr:rowOff>110816</xdr:rowOff>
    </xdr:to>
    <xdr:sp macro="" textlink="">
      <xdr:nvSpPr>
        <xdr:cNvPr id="88" name="楕円 87"/>
        <xdr:cNvSpPr/>
      </xdr:nvSpPr>
      <xdr:spPr>
        <a:xfrm>
          <a:off x="1968500" y="618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101943</xdr:rowOff>
    </xdr:from>
    <xdr:ext cx="534377" cy="259045"/>
    <xdr:sp macro="" textlink="">
      <xdr:nvSpPr>
        <xdr:cNvPr id="89" name="テキスト ボックス 88"/>
        <xdr:cNvSpPr txBox="1"/>
      </xdr:nvSpPr>
      <xdr:spPr>
        <a:xfrm>
          <a:off x="1752111" y="627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13233</xdr:rowOff>
    </xdr:from>
    <xdr:to>
      <xdr:col>6</xdr:col>
      <xdr:colOff>38100</xdr:colOff>
      <xdr:row>36</xdr:row>
      <xdr:rowOff>114833</xdr:rowOff>
    </xdr:to>
    <xdr:sp macro="" textlink="">
      <xdr:nvSpPr>
        <xdr:cNvPr id="90" name="楕円 89"/>
        <xdr:cNvSpPr/>
      </xdr:nvSpPr>
      <xdr:spPr>
        <a:xfrm>
          <a:off x="1079500" y="61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105960</xdr:rowOff>
    </xdr:from>
    <xdr:ext cx="534377" cy="259045"/>
    <xdr:sp macro="" textlink="">
      <xdr:nvSpPr>
        <xdr:cNvPr id="91" name="テキスト ボックス 90"/>
        <xdr:cNvSpPr txBox="1"/>
      </xdr:nvSpPr>
      <xdr:spPr>
        <a:xfrm>
          <a:off x="863111" y="62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138534</xdr:rowOff>
    </xdr:from>
    <xdr:to>
      <xdr:col>24</xdr:col>
      <xdr:colOff>63500</xdr:colOff>
      <xdr:row>57</xdr:row>
      <xdr:rowOff>96083</xdr:rowOff>
    </xdr:to>
    <xdr:cxnSp macro="">
      <xdr:nvCxnSpPr>
        <xdr:cNvPr id="119" name="直線コネクタ 118"/>
        <xdr:cNvCxnSpPr/>
      </xdr:nvCxnSpPr>
      <xdr:spPr>
        <a:xfrm flipV="1">
          <a:off x="3797300" y="9739734"/>
          <a:ext cx="838200" cy="1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96083</xdr:rowOff>
    </xdr:from>
    <xdr:to>
      <xdr:col>19</xdr:col>
      <xdr:colOff>177800</xdr:colOff>
      <xdr:row>57</xdr:row>
      <xdr:rowOff>157897</xdr:rowOff>
    </xdr:to>
    <xdr:cxnSp macro="">
      <xdr:nvCxnSpPr>
        <xdr:cNvPr id="122" name="直線コネクタ 121"/>
        <xdr:cNvCxnSpPr/>
      </xdr:nvCxnSpPr>
      <xdr:spPr>
        <a:xfrm flipV="1">
          <a:off x="2908300" y="9868733"/>
          <a:ext cx="889000" cy="6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157897</xdr:rowOff>
    </xdr:from>
    <xdr:to>
      <xdr:col>15</xdr:col>
      <xdr:colOff>50800</xdr:colOff>
      <xdr:row>58</xdr:row>
      <xdr:rowOff>17719</xdr:rowOff>
    </xdr:to>
    <xdr:cxnSp macro="">
      <xdr:nvCxnSpPr>
        <xdr:cNvPr id="125" name="直線コネクタ 124"/>
        <xdr:cNvCxnSpPr/>
      </xdr:nvCxnSpPr>
      <xdr:spPr>
        <a:xfrm flipV="1">
          <a:off x="2019300" y="9930547"/>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13810</xdr:rowOff>
    </xdr:from>
    <xdr:to>
      <xdr:col>10</xdr:col>
      <xdr:colOff>114300</xdr:colOff>
      <xdr:row>58</xdr:row>
      <xdr:rowOff>17719</xdr:rowOff>
    </xdr:to>
    <xdr:cxnSp macro="">
      <xdr:nvCxnSpPr>
        <xdr:cNvPr id="128" name="直線コネクタ 127"/>
        <xdr:cNvCxnSpPr/>
      </xdr:nvCxnSpPr>
      <xdr:spPr>
        <a:xfrm>
          <a:off x="1130300" y="9957910"/>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87734</xdr:rowOff>
    </xdr:from>
    <xdr:to>
      <xdr:col>24</xdr:col>
      <xdr:colOff>114300</xdr:colOff>
      <xdr:row>57</xdr:row>
      <xdr:rowOff>17884</xdr:rowOff>
    </xdr:to>
    <xdr:sp macro="" textlink="">
      <xdr:nvSpPr>
        <xdr:cNvPr id="138" name="楕円 137"/>
        <xdr:cNvSpPr/>
      </xdr:nvSpPr>
      <xdr:spPr>
        <a:xfrm>
          <a:off x="4584700" y="96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110611</xdr:rowOff>
    </xdr:from>
    <xdr:ext cx="534377" cy="259045"/>
    <xdr:sp macro="" textlink="">
      <xdr:nvSpPr>
        <xdr:cNvPr id="139" name="物件費該当値テキスト"/>
        <xdr:cNvSpPr txBox="1"/>
      </xdr:nvSpPr>
      <xdr:spPr>
        <a:xfrm>
          <a:off x="4686300" y="954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45283</xdr:rowOff>
    </xdr:from>
    <xdr:to>
      <xdr:col>20</xdr:col>
      <xdr:colOff>38100</xdr:colOff>
      <xdr:row>57</xdr:row>
      <xdr:rowOff>146883</xdr:rowOff>
    </xdr:to>
    <xdr:sp macro="" textlink="">
      <xdr:nvSpPr>
        <xdr:cNvPr id="140" name="楕円 139"/>
        <xdr:cNvSpPr/>
      </xdr:nvSpPr>
      <xdr:spPr>
        <a:xfrm>
          <a:off x="3746500" y="98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138010</xdr:rowOff>
    </xdr:from>
    <xdr:ext cx="534377" cy="259045"/>
    <xdr:sp macro="" textlink="">
      <xdr:nvSpPr>
        <xdr:cNvPr id="141" name="テキスト ボックス 140"/>
        <xdr:cNvSpPr txBox="1"/>
      </xdr:nvSpPr>
      <xdr:spPr>
        <a:xfrm>
          <a:off x="3530111" y="99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107097</xdr:rowOff>
    </xdr:from>
    <xdr:to>
      <xdr:col>15</xdr:col>
      <xdr:colOff>101600</xdr:colOff>
      <xdr:row>58</xdr:row>
      <xdr:rowOff>37247</xdr:rowOff>
    </xdr:to>
    <xdr:sp macro="" textlink="">
      <xdr:nvSpPr>
        <xdr:cNvPr id="142" name="楕円 141"/>
        <xdr:cNvSpPr/>
      </xdr:nvSpPr>
      <xdr:spPr>
        <a:xfrm>
          <a:off x="2857500" y="987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28374</xdr:rowOff>
    </xdr:from>
    <xdr:ext cx="534377" cy="259045"/>
    <xdr:sp macro="" textlink="">
      <xdr:nvSpPr>
        <xdr:cNvPr id="143" name="テキスト ボックス 142"/>
        <xdr:cNvSpPr txBox="1"/>
      </xdr:nvSpPr>
      <xdr:spPr>
        <a:xfrm>
          <a:off x="2641111" y="997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138369</xdr:rowOff>
    </xdr:from>
    <xdr:to>
      <xdr:col>10</xdr:col>
      <xdr:colOff>165100</xdr:colOff>
      <xdr:row>58</xdr:row>
      <xdr:rowOff>68519</xdr:rowOff>
    </xdr:to>
    <xdr:sp macro="" textlink="">
      <xdr:nvSpPr>
        <xdr:cNvPr id="144" name="楕円 143"/>
        <xdr:cNvSpPr/>
      </xdr:nvSpPr>
      <xdr:spPr>
        <a:xfrm>
          <a:off x="1968500" y="99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59646</xdr:rowOff>
    </xdr:from>
    <xdr:ext cx="534377" cy="259045"/>
    <xdr:sp macro="" textlink="">
      <xdr:nvSpPr>
        <xdr:cNvPr id="145" name="テキスト ボックス 144"/>
        <xdr:cNvSpPr txBox="1"/>
      </xdr:nvSpPr>
      <xdr:spPr>
        <a:xfrm>
          <a:off x="1752111" y="1000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134460</xdr:rowOff>
    </xdr:from>
    <xdr:to>
      <xdr:col>6</xdr:col>
      <xdr:colOff>38100</xdr:colOff>
      <xdr:row>58</xdr:row>
      <xdr:rowOff>64610</xdr:rowOff>
    </xdr:to>
    <xdr:sp macro="" textlink="">
      <xdr:nvSpPr>
        <xdr:cNvPr id="146" name="楕円 145"/>
        <xdr:cNvSpPr/>
      </xdr:nvSpPr>
      <xdr:spPr>
        <a:xfrm>
          <a:off x="1079500" y="99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55737</xdr:rowOff>
    </xdr:from>
    <xdr:ext cx="534377" cy="259045"/>
    <xdr:sp macro="" textlink="">
      <xdr:nvSpPr>
        <xdr:cNvPr id="147" name="テキスト ボックス 146"/>
        <xdr:cNvSpPr txBox="1"/>
      </xdr:nvSpPr>
      <xdr:spPr>
        <a:xfrm>
          <a:off x="863111" y="999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59995</xdr:rowOff>
    </xdr:from>
    <xdr:to>
      <xdr:col>24</xdr:col>
      <xdr:colOff>63500</xdr:colOff>
      <xdr:row>77</xdr:row>
      <xdr:rowOff>62052</xdr:rowOff>
    </xdr:to>
    <xdr:cxnSp macro="">
      <xdr:nvCxnSpPr>
        <xdr:cNvPr id="176" name="直線コネクタ 175"/>
        <xdr:cNvCxnSpPr/>
      </xdr:nvCxnSpPr>
      <xdr:spPr>
        <a:xfrm>
          <a:off x="3797300" y="13261645"/>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36144</xdr:rowOff>
    </xdr:from>
    <xdr:to>
      <xdr:col>19</xdr:col>
      <xdr:colOff>177800</xdr:colOff>
      <xdr:row>77</xdr:row>
      <xdr:rowOff>59995</xdr:rowOff>
    </xdr:to>
    <xdr:cxnSp macro="">
      <xdr:nvCxnSpPr>
        <xdr:cNvPr id="179" name="直線コネクタ 178"/>
        <xdr:cNvCxnSpPr/>
      </xdr:nvCxnSpPr>
      <xdr:spPr>
        <a:xfrm>
          <a:off x="2908300" y="13237794"/>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36144</xdr:rowOff>
    </xdr:from>
    <xdr:to>
      <xdr:col>15</xdr:col>
      <xdr:colOff>50800</xdr:colOff>
      <xdr:row>77</xdr:row>
      <xdr:rowOff>87579</xdr:rowOff>
    </xdr:to>
    <xdr:cxnSp macro="">
      <xdr:nvCxnSpPr>
        <xdr:cNvPr id="182" name="直線コネクタ 181"/>
        <xdr:cNvCxnSpPr/>
      </xdr:nvCxnSpPr>
      <xdr:spPr>
        <a:xfrm flipV="1">
          <a:off x="2019300" y="13237794"/>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73177</xdr:rowOff>
    </xdr:from>
    <xdr:to>
      <xdr:col>10</xdr:col>
      <xdr:colOff>114300</xdr:colOff>
      <xdr:row>77</xdr:row>
      <xdr:rowOff>87579</xdr:rowOff>
    </xdr:to>
    <xdr:cxnSp macro="">
      <xdr:nvCxnSpPr>
        <xdr:cNvPr id="185" name="直線コネクタ 184"/>
        <xdr:cNvCxnSpPr/>
      </xdr:nvCxnSpPr>
      <xdr:spPr>
        <a:xfrm>
          <a:off x="1130300" y="1327482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11252</xdr:rowOff>
    </xdr:from>
    <xdr:to>
      <xdr:col>24</xdr:col>
      <xdr:colOff>114300</xdr:colOff>
      <xdr:row>77</xdr:row>
      <xdr:rowOff>112852</xdr:rowOff>
    </xdr:to>
    <xdr:sp macro="" textlink="">
      <xdr:nvSpPr>
        <xdr:cNvPr id="195" name="楕円 194"/>
        <xdr:cNvSpPr/>
      </xdr:nvSpPr>
      <xdr:spPr>
        <a:xfrm>
          <a:off x="4584700" y="132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161129</xdr:rowOff>
    </xdr:from>
    <xdr:ext cx="469744" cy="259045"/>
    <xdr:sp macro="" textlink="">
      <xdr:nvSpPr>
        <xdr:cNvPr id="196" name="維持補修費該当値テキスト"/>
        <xdr:cNvSpPr txBox="1"/>
      </xdr:nvSpPr>
      <xdr:spPr>
        <a:xfrm>
          <a:off x="4686300" y="1319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9195</xdr:rowOff>
    </xdr:from>
    <xdr:to>
      <xdr:col>20</xdr:col>
      <xdr:colOff>38100</xdr:colOff>
      <xdr:row>77</xdr:row>
      <xdr:rowOff>110795</xdr:rowOff>
    </xdr:to>
    <xdr:sp macro="" textlink="">
      <xdr:nvSpPr>
        <xdr:cNvPr id="197" name="楕円 196"/>
        <xdr:cNvSpPr/>
      </xdr:nvSpPr>
      <xdr:spPr>
        <a:xfrm>
          <a:off x="3746500" y="132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127322</xdr:rowOff>
    </xdr:from>
    <xdr:ext cx="469744" cy="259045"/>
    <xdr:sp macro="" textlink="">
      <xdr:nvSpPr>
        <xdr:cNvPr id="198" name="テキスト ボックス 197"/>
        <xdr:cNvSpPr txBox="1"/>
      </xdr:nvSpPr>
      <xdr:spPr>
        <a:xfrm>
          <a:off x="3562428" y="1298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156794</xdr:rowOff>
    </xdr:from>
    <xdr:to>
      <xdr:col>15</xdr:col>
      <xdr:colOff>101600</xdr:colOff>
      <xdr:row>77</xdr:row>
      <xdr:rowOff>86944</xdr:rowOff>
    </xdr:to>
    <xdr:sp macro="" textlink="">
      <xdr:nvSpPr>
        <xdr:cNvPr id="199" name="楕円 198"/>
        <xdr:cNvSpPr/>
      </xdr:nvSpPr>
      <xdr:spPr>
        <a:xfrm>
          <a:off x="2857500" y="131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103471</xdr:rowOff>
    </xdr:from>
    <xdr:ext cx="469744" cy="259045"/>
    <xdr:sp macro="" textlink="">
      <xdr:nvSpPr>
        <xdr:cNvPr id="200" name="テキスト ボックス 199"/>
        <xdr:cNvSpPr txBox="1"/>
      </xdr:nvSpPr>
      <xdr:spPr>
        <a:xfrm>
          <a:off x="2673428" y="1296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36779</xdr:rowOff>
    </xdr:from>
    <xdr:to>
      <xdr:col>10</xdr:col>
      <xdr:colOff>165100</xdr:colOff>
      <xdr:row>77</xdr:row>
      <xdr:rowOff>138379</xdr:rowOff>
    </xdr:to>
    <xdr:sp macro="" textlink="">
      <xdr:nvSpPr>
        <xdr:cNvPr id="201" name="楕円 200"/>
        <xdr:cNvSpPr/>
      </xdr:nvSpPr>
      <xdr:spPr>
        <a:xfrm>
          <a:off x="1968500" y="132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129506</xdr:rowOff>
    </xdr:from>
    <xdr:ext cx="469744" cy="259045"/>
    <xdr:sp macro="" textlink="">
      <xdr:nvSpPr>
        <xdr:cNvPr id="202" name="テキスト ボックス 201"/>
        <xdr:cNvSpPr txBox="1"/>
      </xdr:nvSpPr>
      <xdr:spPr>
        <a:xfrm>
          <a:off x="1784428" y="1333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22377</xdr:rowOff>
    </xdr:from>
    <xdr:to>
      <xdr:col>6</xdr:col>
      <xdr:colOff>38100</xdr:colOff>
      <xdr:row>77</xdr:row>
      <xdr:rowOff>123977</xdr:rowOff>
    </xdr:to>
    <xdr:sp macro="" textlink="">
      <xdr:nvSpPr>
        <xdr:cNvPr id="203" name="楕円 202"/>
        <xdr:cNvSpPr/>
      </xdr:nvSpPr>
      <xdr:spPr>
        <a:xfrm>
          <a:off x="1079500" y="132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140504</xdr:rowOff>
    </xdr:from>
    <xdr:ext cx="469744" cy="259045"/>
    <xdr:sp macro="" textlink="">
      <xdr:nvSpPr>
        <xdr:cNvPr id="204" name="テキスト ボックス 203"/>
        <xdr:cNvSpPr txBox="1"/>
      </xdr:nvSpPr>
      <xdr:spPr>
        <a:xfrm>
          <a:off x="895428" y="1299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38100</xdr:rowOff>
    </xdr:from>
    <xdr:to>
      <xdr:col>24</xdr:col>
      <xdr:colOff>63500</xdr:colOff>
      <xdr:row>95</xdr:row>
      <xdr:rowOff>105308</xdr:rowOff>
    </xdr:to>
    <xdr:cxnSp macro="">
      <xdr:nvCxnSpPr>
        <xdr:cNvPr id="234" name="直線コネクタ 233"/>
        <xdr:cNvCxnSpPr/>
      </xdr:nvCxnSpPr>
      <xdr:spPr>
        <a:xfrm flipV="1">
          <a:off x="3797300" y="16325850"/>
          <a:ext cx="8382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105308</xdr:rowOff>
    </xdr:from>
    <xdr:to>
      <xdr:col>19</xdr:col>
      <xdr:colOff>177800</xdr:colOff>
      <xdr:row>96</xdr:row>
      <xdr:rowOff>9131</xdr:rowOff>
    </xdr:to>
    <xdr:cxnSp macro="">
      <xdr:nvCxnSpPr>
        <xdr:cNvPr id="237" name="直線コネクタ 236"/>
        <xdr:cNvCxnSpPr/>
      </xdr:nvCxnSpPr>
      <xdr:spPr>
        <a:xfrm flipV="1">
          <a:off x="2908300" y="16393058"/>
          <a:ext cx="889000" cy="7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8877</xdr:rowOff>
    </xdr:from>
    <xdr:to>
      <xdr:col>15</xdr:col>
      <xdr:colOff>50800</xdr:colOff>
      <xdr:row>96</xdr:row>
      <xdr:rowOff>9131</xdr:rowOff>
    </xdr:to>
    <xdr:cxnSp macro="">
      <xdr:nvCxnSpPr>
        <xdr:cNvPr id="240" name="直線コネクタ 239"/>
        <xdr:cNvCxnSpPr/>
      </xdr:nvCxnSpPr>
      <xdr:spPr>
        <a:xfrm>
          <a:off x="2019300" y="16468077"/>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8877</xdr:rowOff>
    </xdr:from>
    <xdr:to>
      <xdr:col>10</xdr:col>
      <xdr:colOff>114300</xdr:colOff>
      <xdr:row>96</xdr:row>
      <xdr:rowOff>43511</xdr:rowOff>
    </xdr:to>
    <xdr:cxnSp macro="">
      <xdr:nvCxnSpPr>
        <xdr:cNvPr id="243" name="直線コネクタ 242"/>
        <xdr:cNvCxnSpPr/>
      </xdr:nvCxnSpPr>
      <xdr:spPr>
        <a:xfrm flipV="1">
          <a:off x="1130300" y="16468077"/>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158750</xdr:rowOff>
    </xdr:from>
    <xdr:to>
      <xdr:col>24</xdr:col>
      <xdr:colOff>114300</xdr:colOff>
      <xdr:row>95</xdr:row>
      <xdr:rowOff>88900</xdr:rowOff>
    </xdr:to>
    <xdr:sp macro="" textlink="">
      <xdr:nvSpPr>
        <xdr:cNvPr id="253" name="楕円 252"/>
        <xdr:cNvSpPr/>
      </xdr:nvSpPr>
      <xdr:spPr>
        <a:xfrm>
          <a:off x="4584700" y="162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137177</xdr:rowOff>
    </xdr:from>
    <xdr:ext cx="599010" cy="259045"/>
    <xdr:sp macro="" textlink="">
      <xdr:nvSpPr>
        <xdr:cNvPr id="254" name="扶助費該当値テキスト"/>
        <xdr:cNvSpPr txBox="1"/>
      </xdr:nvSpPr>
      <xdr:spPr>
        <a:xfrm>
          <a:off x="4686300" y="1625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54508</xdr:rowOff>
    </xdr:from>
    <xdr:to>
      <xdr:col>20</xdr:col>
      <xdr:colOff>38100</xdr:colOff>
      <xdr:row>95</xdr:row>
      <xdr:rowOff>156108</xdr:rowOff>
    </xdr:to>
    <xdr:sp macro="" textlink="">
      <xdr:nvSpPr>
        <xdr:cNvPr id="255" name="楕円 254"/>
        <xdr:cNvSpPr/>
      </xdr:nvSpPr>
      <xdr:spPr>
        <a:xfrm>
          <a:off x="3746500" y="163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147235</xdr:rowOff>
    </xdr:from>
    <xdr:ext cx="599010" cy="259045"/>
    <xdr:sp macro="" textlink="">
      <xdr:nvSpPr>
        <xdr:cNvPr id="256" name="テキスト ボックス 255"/>
        <xdr:cNvSpPr txBox="1"/>
      </xdr:nvSpPr>
      <xdr:spPr>
        <a:xfrm>
          <a:off x="3497795" y="1643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129781</xdr:rowOff>
    </xdr:from>
    <xdr:to>
      <xdr:col>15</xdr:col>
      <xdr:colOff>101600</xdr:colOff>
      <xdr:row>96</xdr:row>
      <xdr:rowOff>59931</xdr:rowOff>
    </xdr:to>
    <xdr:sp macro="" textlink="">
      <xdr:nvSpPr>
        <xdr:cNvPr id="257" name="楕円 256"/>
        <xdr:cNvSpPr/>
      </xdr:nvSpPr>
      <xdr:spPr>
        <a:xfrm>
          <a:off x="2857500" y="164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51058</xdr:rowOff>
    </xdr:from>
    <xdr:ext cx="599010" cy="259045"/>
    <xdr:sp macro="" textlink="">
      <xdr:nvSpPr>
        <xdr:cNvPr id="258" name="テキスト ボックス 257"/>
        <xdr:cNvSpPr txBox="1"/>
      </xdr:nvSpPr>
      <xdr:spPr>
        <a:xfrm>
          <a:off x="2608795" y="1651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129527</xdr:rowOff>
    </xdr:from>
    <xdr:to>
      <xdr:col>10</xdr:col>
      <xdr:colOff>165100</xdr:colOff>
      <xdr:row>96</xdr:row>
      <xdr:rowOff>59677</xdr:rowOff>
    </xdr:to>
    <xdr:sp macro="" textlink="">
      <xdr:nvSpPr>
        <xdr:cNvPr id="259" name="楕円 258"/>
        <xdr:cNvSpPr/>
      </xdr:nvSpPr>
      <xdr:spPr>
        <a:xfrm>
          <a:off x="1968500" y="164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50804</xdr:rowOff>
    </xdr:from>
    <xdr:ext cx="599010" cy="259045"/>
    <xdr:sp macro="" textlink="">
      <xdr:nvSpPr>
        <xdr:cNvPr id="260" name="テキスト ボックス 259"/>
        <xdr:cNvSpPr txBox="1"/>
      </xdr:nvSpPr>
      <xdr:spPr>
        <a:xfrm>
          <a:off x="1719795" y="1651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164161</xdr:rowOff>
    </xdr:from>
    <xdr:to>
      <xdr:col>6</xdr:col>
      <xdr:colOff>38100</xdr:colOff>
      <xdr:row>96</xdr:row>
      <xdr:rowOff>94311</xdr:rowOff>
    </xdr:to>
    <xdr:sp macro="" textlink="">
      <xdr:nvSpPr>
        <xdr:cNvPr id="261" name="楕円 260"/>
        <xdr:cNvSpPr/>
      </xdr:nvSpPr>
      <xdr:spPr>
        <a:xfrm>
          <a:off x="1079500" y="164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85438</xdr:rowOff>
    </xdr:from>
    <xdr:ext cx="599010" cy="259045"/>
    <xdr:sp macro="" textlink="">
      <xdr:nvSpPr>
        <xdr:cNvPr id="262" name="テキスト ボックス 261"/>
        <xdr:cNvSpPr txBox="1"/>
      </xdr:nvSpPr>
      <xdr:spPr>
        <a:xfrm>
          <a:off x="830795" y="1654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106385</xdr:rowOff>
    </xdr:from>
    <xdr:to>
      <xdr:col>55</xdr:col>
      <xdr:colOff>0</xdr:colOff>
      <xdr:row>38</xdr:row>
      <xdr:rowOff>66647</xdr:rowOff>
    </xdr:to>
    <xdr:cxnSp macro="">
      <xdr:nvCxnSpPr>
        <xdr:cNvPr id="291" name="直線コネクタ 290"/>
        <xdr:cNvCxnSpPr/>
      </xdr:nvCxnSpPr>
      <xdr:spPr>
        <a:xfrm flipV="1">
          <a:off x="9639300" y="5764235"/>
          <a:ext cx="838200" cy="8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62715</xdr:rowOff>
    </xdr:from>
    <xdr:to>
      <xdr:col>50</xdr:col>
      <xdr:colOff>114300</xdr:colOff>
      <xdr:row>38</xdr:row>
      <xdr:rowOff>66647</xdr:rowOff>
    </xdr:to>
    <xdr:cxnSp macro="">
      <xdr:nvCxnSpPr>
        <xdr:cNvPr id="294" name="直線コネクタ 293"/>
        <xdr:cNvCxnSpPr/>
      </xdr:nvCxnSpPr>
      <xdr:spPr>
        <a:xfrm>
          <a:off x="8750300" y="6577815"/>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62715</xdr:rowOff>
    </xdr:from>
    <xdr:to>
      <xdr:col>45</xdr:col>
      <xdr:colOff>177800</xdr:colOff>
      <xdr:row>38</xdr:row>
      <xdr:rowOff>65115</xdr:rowOff>
    </xdr:to>
    <xdr:cxnSp macro="">
      <xdr:nvCxnSpPr>
        <xdr:cNvPr id="297" name="直線コネクタ 296"/>
        <xdr:cNvCxnSpPr/>
      </xdr:nvCxnSpPr>
      <xdr:spPr>
        <a:xfrm flipV="1">
          <a:off x="7861300" y="657781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65115</xdr:rowOff>
    </xdr:from>
    <xdr:to>
      <xdr:col>41</xdr:col>
      <xdr:colOff>50800</xdr:colOff>
      <xdr:row>38</xdr:row>
      <xdr:rowOff>66997</xdr:rowOff>
    </xdr:to>
    <xdr:cxnSp macro="">
      <xdr:nvCxnSpPr>
        <xdr:cNvPr id="300" name="直線コネクタ 299"/>
        <xdr:cNvCxnSpPr/>
      </xdr:nvCxnSpPr>
      <xdr:spPr>
        <a:xfrm flipV="1">
          <a:off x="6972300" y="6580215"/>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55585</xdr:rowOff>
    </xdr:from>
    <xdr:to>
      <xdr:col>55</xdr:col>
      <xdr:colOff>50800</xdr:colOff>
      <xdr:row>33</xdr:row>
      <xdr:rowOff>157185</xdr:rowOff>
    </xdr:to>
    <xdr:sp macro="" textlink="">
      <xdr:nvSpPr>
        <xdr:cNvPr id="310" name="楕円 309"/>
        <xdr:cNvSpPr/>
      </xdr:nvSpPr>
      <xdr:spPr>
        <a:xfrm>
          <a:off x="10426700" y="57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141962</xdr:rowOff>
    </xdr:from>
    <xdr:ext cx="599010" cy="259045"/>
    <xdr:sp macro="" textlink="">
      <xdr:nvSpPr>
        <xdr:cNvPr id="311" name="補助費等該当値テキスト"/>
        <xdr:cNvSpPr txBox="1"/>
      </xdr:nvSpPr>
      <xdr:spPr>
        <a:xfrm>
          <a:off x="10528300" y="562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15847</xdr:rowOff>
    </xdr:from>
    <xdr:to>
      <xdr:col>50</xdr:col>
      <xdr:colOff>165100</xdr:colOff>
      <xdr:row>38</xdr:row>
      <xdr:rowOff>117447</xdr:rowOff>
    </xdr:to>
    <xdr:sp macro="" textlink="">
      <xdr:nvSpPr>
        <xdr:cNvPr id="312" name="楕円 311"/>
        <xdr:cNvSpPr/>
      </xdr:nvSpPr>
      <xdr:spPr>
        <a:xfrm>
          <a:off x="9588500" y="653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108574</xdr:rowOff>
    </xdr:from>
    <xdr:ext cx="534377" cy="259045"/>
    <xdr:sp macro="" textlink="">
      <xdr:nvSpPr>
        <xdr:cNvPr id="313" name="テキスト ボックス 312"/>
        <xdr:cNvSpPr txBox="1"/>
      </xdr:nvSpPr>
      <xdr:spPr>
        <a:xfrm>
          <a:off x="9372111" y="662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11915</xdr:rowOff>
    </xdr:from>
    <xdr:to>
      <xdr:col>46</xdr:col>
      <xdr:colOff>38100</xdr:colOff>
      <xdr:row>38</xdr:row>
      <xdr:rowOff>113515</xdr:rowOff>
    </xdr:to>
    <xdr:sp macro="" textlink="">
      <xdr:nvSpPr>
        <xdr:cNvPr id="314" name="楕円 313"/>
        <xdr:cNvSpPr/>
      </xdr:nvSpPr>
      <xdr:spPr>
        <a:xfrm>
          <a:off x="8699500" y="6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104642</xdr:rowOff>
    </xdr:from>
    <xdr:ext cx="534377" cy="259045"/>
    <xdr:sp macro="" textlink="">
      <xdr:nvSpPr>
        <xdr:cNvPr id="315" name="テキスト ボックス 314"/>
        <xdr:cNvSpPr txBox="1"/>
      </xdr:nvSpPr>
      <xdr:spPr>
        <a:xfrm>
          <a:off x="8483111" y="661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14315</xdr:rowOff>
    </xdr:from>
    <xdr:to>
      <xdr:col>41</xdr:col>
      <xdr:colOff>101600</xdr:colOff>
      <xdr:row>38</xdr:row>
      <xdr:rowOff>115915</xdr:rowOff>
    </xdr:to>
    <xdr:sp macro="" textlink="">
      <xdr:nvSpPr>
        <xdr:cNvPr id="316" name="楕円 315"/>
        <xdr:cNvSpPr/>
      </xdr:nvSpPr>
      <xdr:spPr>
        <a:xfrm>
          <a:off x="7810500" y="65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107042</xdr:rowOff>
    </xdr:from>
    <xdr:ext cx="534377" cy="259045"/>
    <xdr:sp macro="" textlink="">
      <xdr:nvSpPr>
        <xdr:cNvPr id="317" name="テキスト ボックス 316"/>
        <xdr:cNvSpPr txBox="1"/>
      </xdr:nvSpPr>
      <xdr:spPr>
        <a:xfrm>
          <a:off x="7594111" y="662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16197</xdr:rowOff>
    </xdr:from>
    <xdr:to>
      <xdr:col>36</xdr:col>
      <xdr:colOff>165100</xdr:colOff>
      <xdr:row>38</xdr:row>
      <xdr:rowOff>117797</xdr:rowOff>
    </xdr:to>
    <xdr:sp macro="" textlink="">
      <xdr:nvSpPr>
        <xdr:cNvPr id="318" name="楕円 317"/>
        <xdr:cNvSpPr/>
      </xdr:nvSpPr>
      <xdr:spPr>
        <a:xfrm>
          <a:off x="6921500" y="65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108924</xdr:rowOff>
    </xdr:from>
    <xdr:ext cx="534377" cy="259045"/>
    <xdr:sp macro="" textlink="">
      <xdr:nvSpPr>
        <xdr:cNvPr id="319" name="テキスト ボックス 318"/>
        <xdr:cNvSpPr txBox="1"/>
      </xdr:nvSpPr>
      <xdr:spPr>
        <a:xfrm>
          <a:off x="6705111" y="662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129282</xdr:rowOff>
    </xdr:from>
    <xdr:to>
      <xdr:col>55</xdr:col>
      <xdr:colOff>0</xdr:colOff>
      <xdr:row>53</xdr:row>
      <xdr:rowOff>46660</xdr:rowOff>
    </xdr:to>
    <xdr:cxnSp macro="">
      <xdr:nvCxnSpPr>
        <xdr:cNvPr id="351" name="直線コネクタ 350"/>
        <xdr:cNvCxnSpPr/>
      </xdr:nvCxnSpPr>
      <xdr:spPr>
        <a:xfrm>
          <a:off x="9639300" y="9044682"/>
          <a:ext cx="838200" cy="8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129282</xdr:rowOff>
    </xdr:from>
    <xdr:to>
      <xdr:col>50</xdr:col>
      <xdr:colOff>114300</xdr:colOff>
      <xdr:row>54</xdr:row>
      <xdr:rowOff>151914</xdr:rowOff>
    </xdr:to>
    <xdr:cxnSp macro="">
      <xdr:nvCxnSpPr>
        <xdr:cNvPr id="354" name="直線コネクタ 353"/>
        <xdr:cNvCxnSpPr/>
      </xdr:nvCxnSpPr>
      <xdr:spPr>
        <a:xfrm flipV="1">
          <a:off x="8750300" y="9044682"/>
          <a:ext cx="889000" cy="3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151914</xdr:rowOff>
    </xdr:from>
    <xdr:to>
      <xdr:col>45</xdr:col>
      <xdr:colOff>177800</xdr:colOff>
      <xdr:row>56</xdr:row>
      <xdr:rowOff>45338</xdr:rowOff>
    </xdr:to>
    <xdr:cxnSp macro="">
      <xdr:nvCxnSpPr>
        <xdr:cNvPr id="357" name="直線コネクタ 356"/>
        <xdr:cNvCxnSpPr/>
      </xdr:nvCxnSpPr>
      <xdr:spPr>
        <a:xfrm flipV="1">
          <a:off x="7861300" y="9410214"/>
          <a:ext cx="889000" cy="23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136353</xdr:rowOff>
    </xdr:from>
    <xdr:to>
      <xdr:col>41</xdr:col>
      <xdr:colOff>50800</xdr:colOff>
      <xdr:row>56</xdr:row>
      <xdr:rowOff>45338</xdr:rowOff>
    </xdr:to>
    <xdr:cxnSp macro="">
      <xdr:nvCxnSpPr>
        <xdr:cNvPr id="360" name="直線コネクタ 359"/>
        <xdr:cNvCxnSpPr/>
      </xdr:nvCxnSpPr>
      <xdr:spPr>
        <a:xfrm>
          <a:off x="6972300" y="9566103"/>
          <a:ext cx="889000" cy="8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167310</xdr:rowOff>
    </xdr:from>
    <xdr:to>
      <xdr:col>55</xdr:col>
      <xdr:colOff>50800</xdr:colOff>
      <xdr:row>53</xdr:row>
      <xdr:rowOff>97460</xdr:rowOff>
    </xdr:to>
    <xdr:sp macro="" textlink="">
      <xdr:nvSpPr>
        <xdr:cNvPr id="370" name="楕円 369"/>
        <xdr:cNvSpPr/>
      </xdr:nvSpPr>
      <xdr:spPr>
        <a:xfrm>
          <a:off x="10426700" y="908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18737</xdr:rowOff>
    </xdr:from>
    <xdr:ext cx="534377" cy="259045"/>
    <xdr:sp macro="" textlink="">
      <xdr:nvSpPr>
        <xdr:cNvPr id="371" name="普通建設事業費該当値テキスト"/>
        <xdr:cNvSpPr txBox="1"/>
      </xdr:nvSpPr>
      <xdr:spPr>
        <a:xfrm>
          <a:off x="10528300" y="893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78482</xdr:rowOff>
    </xdr:from>
    <xdr:to>
      <xdr:col>50</xdr:col>
      <xdr:colOff>165100</xdr:colOff>
      <xdr:row>53</xdr:row>
      <xdr:rowOff>8632</xdr:rowOff>
    </xdr:to>
    <xdr:sp macro="" textlink="">
      <xdr:nvSpPr>
        <xdr:cNvPr id="372" name="楕円 371"/>
        <xdr:cNvSpPr/>
      </xdr:nvSpPr>
      <xdr:spPr>
        <a:xfrm>
          <a:off x="9588500" y="89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25159</xdr:rowOff>
    </xdr:from>
    <xdr:ext cx="534377" cy="259045"/>
    <xdr:sp macro="" textlink="">
      <xdr:nvSpPr>
        <xdr:cNvPr id="373" name="テキスト ボックス 372"/>
        <xdr:cNvSpPr txBox="1"/>
      </xdr:nvSpPr>
      <xdr:spPr>
        <a:xfrm>
          <a:off x="9372111" y="876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101114</xdr:rowOff>
    </xdr:from>
    <xdr:to>
      <xdr:col>46</xdr:col>
      <xdr:colOff>38100</xdr:colOff>
      <xdr:row>55</xdr:row>
      <xdr:rowOff>31264</xdr:rowOff>
    </xdr:to>
    <xdr:sp macro="" textlink="">
      <xdr:nvSpPr>
        <xdr:cNvPr id="374" name="楕円 373"/>
        <xdr:cNvSpPr/>
      </xdr:nvSpPr>
      <xdr:spPr>
        <a:xfrm>
          <a:off x="8699500" y="93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47791</xdr:rowOff>
    </xdr:from>
    <xdr:ext cx="534377" cy="259045"/>
    <xdr:sp macro="" textlink="">
      <xdr:nvSpPr>
        <xdr:cNvPr id="375" name="テキスト ボックス 374"/>
        <xdr:cNvSpPr txBox="1"/>
      </xdr:nvSpPr>
      <xdr:spPr>
        <a:xfrm>
          <a:off x="8483111" y="913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165988</xdr:rowOff>
    </xdr:from>
    <xdr:to>
      <xdr:col>41</xdr:col>
      <xdr:colOff>101600</xdr:colOff>
      <xdr:row>56</xdr:row>
      <xdr:rowOff>96138</xdr:rowOff>
    </xdr:to>
    <xdr:sp macro="" textlink="">
      <xdr:nvSpPr>
        <xdr:cNvPr id="376" name="楕円 375"/>
        <xdr:cNvSpPr/>
      </xdr:nvSpPr>
      <xdr:spPr>
        <a:xfrm>
          <a:off x="7810500" y="95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112665</xdr:rowOff>
    </xdr:from>
    <xdr:ext cx="534377" cy="259045"/>
    <xdr:sp macro="" textlink="">
      <xdr:nvSpPr>
        <xdr:cNvPr id="377" name="テキスト ボックス 376"/>
        <xdr:cNvSpPr txBox="1"/>
      </xdr:nvSpPr>
      <xdr:spPr>
        <a:xfrm>
          <a:off x="7594111" y="93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85553</xdr:rowOff>
    </xdr:from>
    <xdr:to>
      <xdr:col>36</xdr:col>
      <xdr:colOff>165100</xdr:colOff>
      <xdr:row>56</xdr:row>
      <xdr:rowOff>15703</xdr:rowOff>
    </xdr:to>
    <xdr:sp macro="" textlink="">
      <xdr:nvSpPr>
        <xdr:cNvPr id="378" name="楕円 377"/>
        <xdr:cNvSpPr/>
      </xdr:nvSpPr>
      <xdr:spPr>
        <a:xfrm>
          <a:off x="6921500" y="9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32230</xdr:rowOff>
    </xdr:from>
    <xdr:ext cx="534377" cy="259045"/>
    <xdr:sp macro="" textlink="">
      <xdr:nvSpPr>
        <xdr:cNvPr id="379" name="テキスト ボックス 378"/>
        <xdr:cNvSpPr txBox="1"/>
      </xdr:nvSpPr>
      <xdr:spPr>
        <a:xfrm>
          <a:off x="6705111" y="92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3363</xdr:rowOff>
    </xdr:from>
    <xdr:to>
      <xdr:col>55</xdr:col>
      <xdr:colOff>0</xdr:colOff>
      <xdr:row>73</xdr:row>
      <xdr:rowOff>97043</xdr:rowOff>
    </xdr:to>
    <xdr:cxnSp macro="">
      <xdr:nvCxnSpPr>
        <xdr:cNvPr id="406" name="直線コネクタ 405"/>
        <xdr:cNvCxnSpPr/>
      </xdr:nvCxnSpPr>
      <xdr:spPr>
        <a:xfrm flipV="1">
          <a:off x="9639300" y="12519213"/>
          <a:ext cx="838200" cy="9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7" name="普通建設事業費 （ うち新規整備　）平均値テキスト"/>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97043</xdr:rowOff>
    </xdr:from>
    <xdr:to>
      <xdr:col>50</xdr:col>
      <xdr:colOff>114300</xdr:colOff>
      <xdr:row>76</xdr:row>
      <xdr:rowOff>79121</xdr:rowOff>
    </xdr:to>
    <xdr:cxnSp macro="">
      <xdr:nvCxnSpPr>
        <xdr:cNvPr id="409" name="直線コネクタ 408"/>
        <xdr:cNvCxnSpPr/>
      </xdr:nvCxnSpPr>
      <xdr:spPr>
        <a:xfrm flipV="1">
          <a:off x="8750300" y="12612893"/>
          <a:ext cx="889000" cy="49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79121</xdr:rowOff>
    </xdr:from>
    <xdr:to>
      <xdr:col>45</xdr:col>
      <xdr:colOff>177800</xdr:colOff>
      <xdr:row>77</xdr:row>
      <xdr:rowOff>37881</xdr:rowOff>
    </xdr:to>
    <xdr:cxnSp macro="">
      <xdr:nvCxnSpPr>
        <xdr:cNvPr id="412" name="直線コネクタ 411"/>
        <xdr:cNvCxnSpPr/>
      </xdr:nvCxnSpPr>
      <xdr:spPr>
        <a:xfrm flipV="1">
          <a:off x="7861300" y="13109321"/>
          <a:ext cx="889000" cy="1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8689</xdr:rowOff>
    </xdr:from>
    <xdr:to>
      <xdr:col>41</xdr:col>
      <xdr:colOff>50800</xdr:colOff>
      <xdr:row>77</xdr:row>
      <xdr:rowOff>37881</xdr:rowOff>
    </xdr:to>
    <xdr:cxnSp macro="">
      <xdr:nvCxnSpPr>
        <xdr:cNvPr id="415" name="直線コネクタ 414"/>
        <xdr:cNvCxnSpPr/>
      </xdr:nvCxnSpPr>
      <xdr:spPr>
        <a:xfrm>
          <a:off x="6972300" y="13210339"/>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124013</xdr:rowOff>
    </xdr:from>
    <xdr:to>
      <xdr:col>55</xdr:col>
      <xdr:colOff>50800</xdr:colOff>
      <xdr:row>73</xdr:row>
      <xdr:rowOff>54163</xdr:rowOff>
    </xdr:to>
    <xdr:sp macro="" textlink="">
      <xdr:nvSpPr>
        <xdr:cNvPr id="425" name="楕円 424"/>
        <xdr:cNvSpPr/>
      </xdr:nvSpPr>
      <xdr:spPr>
        <a:xfrm>
          <a:off x="10426700" y="124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146890</xdr:rowOff>
    </xdr:from>
    <xdr:ext cx="534377" cy="259045"/>
    <xdr:sp macro="" textlink="">
      <xdr:nvSpPr>
        <xdr:cNvPr id="426" name="普通建設事業費 （ うち新規整備　）該当値テキスト"/>
        <xdr:cNvSpPr txBox="1"/>
      </xdr:nvSpPr>
      <xdr:spPr>
        <a:xfrm>
          <a:off x="10528300" y="1231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46243</xdr:rowOff>
    </xdr:from>
    <xdr:to>
      <xdr:col>50</xdr:col>
      <xdr:colOff>165100</xdr:colOff>
      <xdr:row>73</xdr:row>
      <xdr:rowOff>147843</xdr:rowOff>
    </xdr:to>
    <xdr:sp macro="" textlink="">
      <xdr:nvSpPr>
        <xdr:cNvPr id="427" name="楕円 426"/>
        <xdr:cNvSpPr/>
      </xdr:nvSpPr>
      <xdr:spPr>
        <a:xfrm>
          <a:off x="9588500" y="125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164370</xdr:rowOff>
    </xdr:from>
    <xdr:ext cx="534377" cy="259045"/>
    <xdr:sp macro="" textlink="">
      <xdr:nvSpPr>
        <xdr:cNvPr id="428" name="テキスト ボックス 427"/>
        <xdr:cNvSpPr txBox="1"/>
      </xdr:nvSpPr>
      <xdr:spPr>
        <a:xfrm>
          <a:off x="9372111" y="123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28321</xdr:rowOff>
    </xdr:from>
    <xdr:to>
      <xdr:col>46</xdr:col>
      <xdr:colOff>38100</xdr:colOff>
      <xdr:row>76</xdr:row>
      <xdr:rowOff>129921</xdr:rowOff>
    </xdr:to>
    <xdr:sp macro="" textlink="">
      <xdr:nvSpPr>
        <xdr:cNvPr id="429" name="楕円 428"/>
        <xdr:cNvSpPr/>
      </xdr:nvSpPr>
      <xdr:spPr>
        <a:xfrm>
          <a:off x="8699500" y="130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146448</xdr:rowOff>
    </xdr:from>
    <xdr:ext cx="534377" cy="259045"/>
    <xdr:sp macro="" textlink="">
      <xdr:nvSpPr>
        <xdr:cNvPr id="430" name="テキスト ボックス 429"/>
        <xdr:cNvSpPr txBox="1"/>
      </xdr:nvSpPr>
      <xdr:spPr>
        <a:xfrm>
          <a:off x="8483111" y="128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158531</xdr:rowOff>
    </xdr:from>
    <xdr:to>
      <xdr:col>41</xdr:col>
      <xdr:colOff>101600</xdr:colOff>
      <xdr:row>77</xdr:row>
      <xdr:rowOff>88681</xdr:rowOff>
    </xdr:to>
    <xdr:sp macro="" textlink="">
      <xdr:nvSpPr>
        <xdr:cNvPr id="431" name="楕円 430"/>
        <xdr:cNvSpPr/>
      </xdr:nvSpPr>
      <xdr:spPr>
        <a:xfrm>
          <a:off x="7810500" y="1318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105208</xdr:rowOff>
    </xdr:from>
    <xdr:ext cx="534377" cy="259045"/>
    <xdr:sp macro="" textlink="">
      <xdr:nvSpPr>
        <xdr:cNvPr id="432" name="テキスト ボックス 431"/>
        <xdr:cNvSpPr txBox="1"/>
      </xdr:nvSpPr>
      <xdr:spPr>
        <a:xfrm>
          <a:off x="7594111" y="1296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129339</xdr:rowOff>
    </xdr:from>
    <xdr:to>
      <xdr:col>36</xdr:col>
      <xdr:colOff>165100</xdr:colOff>
      <xdr:row>77</xdr:row>
      <xdr:rowOff>59489</xdr:rowOff>
    </xdr:to>
    <xdr:sp macro="" textlink="">
      <xdr:nvSpPr>
        <xdr:cNvPr id="433" name="楕円 432"/>
        <xdr:cNvSpPr/>
      </xdr:nvSpPr>
      <xdr:spPr>
        <a:xfrm>
          <a:off x="6921500" y="131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76016</xdr:rowOff>
    </xdr:from>
    <xdr:ext cx="534377" cy="259045"/>
    <xdr:sp macro="" textlink="">
      <xdr:nvSpPr>
        <xdr:cNvPr id="434" name="テキスト ボックス 433"/>
        <xdr:cNvSpPr txBox="1"/>
      </xdr:nvSpPr>
      <xdr:spPr>
        <a:xfrm>
          <a:off x="6705111" y="129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53273</xdr:rowOff>
    </xdr:from>
    <xdr:to>
      <xdr:col>55</xdr:col>
      <xdr:colOff>0</xdr:colOff>
      <xdr:row>96</xdr:row>
      <xdr:rowOff>111060</xdr:rowOff>
    </xdr:to>
    <xdr:cxnSp macro="">
      <xdr:nvCxnSpPr>
        <xdr:cNvPr id="465" name="直線コネクタ 464"/>
        <xdr:cNvCxnSpPr/>
      </xdr:nvCxnSpPr>
      <xdr:spPr>
        <a:xfrm>
          <a:off x="9639300" y="16512473"/>
          <a:ext cx="8382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37223</xdr:rowOff>
    </xdr:from>
    <xdr:to>
      <xdr:col>50</xdr:col>
      <xdr:colOff>114300</xdr:colOff>
      <xdr:row>96</xdr:row>
      <xdr:rowOff>53273</xdr:rowOff>
    </xdr:to>
    <xdr:cxnSp macro="">
      <xdr:nvCxnSpPr>
        <xdr:cNvPr id="468" name="直線コネクタ 467"/>
        <xdr:cNvCxnSpPr/>
      </xdr:nvCxnSpPr>
      <xdr:spPr>
        <a:xfrm>
          <a:off x="8750300" y="16496423"/>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37223</xdr:rowOff>
    </xdr:from>
    <xdr:to>
      <xdr:col>45</xdr:col>
      <xdr:colOff>177800</xdr:colOff>
      <xdr:row>97</xdr:row>
      <xdr:rowOff>44667</xdr:rowOff>
    </xdr:to>
    <xdr:cxnSp macro="">
      <xdr:nvCxnSpPr>
        <xdr:cNvPr id="471" name="直線コネクタ 470"/>
        <xdr:cNvCxnSpPr/>
      </xdr:nvCxnSpPr>
      <xdr:spPr>
        <a:xfrm flipV="1">
          <a:off x="7861300" y="16496423"/>
          <a:ext cx="889000" cy="17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72737</xdr:rowOff>
    </xdr:from>
    <xdr:to>
      <xdr:col>41</xdr:col>
      <xdr:colOff>50800</xdr:colOff>
      <xdr:row>97</xdr:row>
      <xdr:rowOff>44667</xdr:rowOff>
    </xdr:to>
    <xdr:cxnSp macro="">
      <xdr:nvCxnSpPr>
        <xdr:cNvPr id="474" name="直線コネクタ 473"/>
        <xdr:cNvCxnSpPr/>
      </xdr:nvCxnSpPr>
      <xdr:spPr>
        <a:xfrm>
          <a:off x="6972300" y="16531937"/>
          <a:ext cx="889000" cy="14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60260</xdr:rowOff>
    </xdr:from>
    <xdr:to>
      <xdr:col>55</xdr:col>
      <xdr:colOff>50800</xdr:colOff>
      <xdr:row>96</xdr:row>
      <xdr:rowOff>161860</xdr:rowOff>
    </xdr:to>
    <xdr:sp macro="" textlink="">
      <xdr:nvSpPr>
        <xdr:cNvPr id="484" name="楕円 483"/>
        <xdr:cNvSpPr/>
      </xdr:nvSpPr>
      <xdr:spPr>
        <a:xfrm>
          <a:off x="10426700" y="165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83137</xdr:rowOff>
    </xdr:from>
    <xdr:ext cx="534377" cy="259045"/>
    <xdr:sp macro="" textlink="">
      <xdr:nvSpPr>
        <xdr:cNvPr id="485" name="普通建設事業費 （ うち更新整備　）該当値テキスト"/>
        <xdr:cNvSpPr txBox="1"/>
      </xdr:nvSpPr>
      <xdr:spPr>
        <a:xfrm>
          <a:off x="10528300" y="163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2473</xdr:rowOff>
    </xdr:from>
    <xdr:to>
      <xdr:col>50</xdr:col>
      <xdr:colOff>165100</xdr:colOff>
      <xdr:row>96</xdr:row>
      <xdr:rowOff>104073</xdr:rowOff>
    </xdr:to>
    <xdr:sp macro="" textlink="">
      <xdr:nvSpPr>
        <xdr:cNvPr id="486" name="楕円 485"/>
        <xdr:cNvSpPr/>
      </xdr:nvSpPr>
      <xdr:spPr>
        <a:xfrm>
          <a:off x="9588500" y="164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120600</xdr:rowOff>
    </xdr:from>
    <xdr:ext cx="534377" cy="259045"/>
    <xdr:sp macro="" textlink="">
      <xdr:nvSpPr>
        <xdr:cNvPr id="487" name="テキスト ボックス 486"/>
        <xdr:cNvSpPr txBox="1"/>
      </xdr:nvSpPr>
      <xdr:spPr>
        <a:xfrm>
          <a:off x="9372111" y="1623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157873</xdr:rowOff>
    </xdr:from>
    <xdr:to>
      <xdr:col>46</xdr:col>
      <xdr:colOff>38100</xdr:colOff>
      <xdr:row>96</xdr:row>
      <xdr:rowOff>88023</xdr:rowOff>
    </xdr:to>
    <xdr:sp macro="" textlink="">
      <xdr:nvSpPr>
        <xdr:cNvPr id="488" name="楕円 487"/>
        <xdr:cNvSpPr/>
      </xdr:nvSpPr>
      <xdr:spPr>
        <a:xfrm>
          <a:off x="8699500" y="164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104550</xdr:rowOff>
    </xdr:from>
    <xdr:ext cx="534377" cy="259045"/>
    <xdr:sp macro="" textlink="">
      <xdr:nvSpPr>
        <xdr:cNvPr id="489" name="テキスト ボックス 488"/>
        <xdr:cNvSpPr txBox="1"/>
      </xdr:nvSpPr>
      <xdr:spPr>
        <a:xfrm>
          <a:off x="8483111" y="1622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165317</xdr:rowOff>
    </xdr:from>
    <xdr:to>
      <xdr:col>41</xdr:col>
      <xdr:colOff>101600</xdr:colOff>
      <xdr:row>97</xdr:row>
      <xdr:rowOff>95467</xdr:rowOff>
    </xdr:to>
    <xdr:sp macro="" textlink="">
      <xdr:nvSpPr>
        <xdr:cNvPr id="490" name="楕円 489"/>
        <xdr:cNvSpPr/>
      </xdr:nvSpPr>
      <xdr:spPr>
        <a:xfrm>
          <a:off x="7810500" y="166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86594</xdr:rowOff>
    </xdr:from>
    <xdr:ext cx="534377" cy="259045"/>
    <xdr:sp macro="" textlink="">
      <xdr:nvSpPr>
        <xdr:cNvPr id="491" name="テキスト ボックス 490"/>
        <xdr:cNvSpPr txBox="1"/>
      </xdr:nvSpPr>
      <xdr:spPr>
        <a:xfrm>
          <a:off x="7594111" y="167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21937</xdr:rowOff>
    </xdr:from>
    <xdr:to>
      <xdr:col>36</xdr:col>
      <xdr:colOff>165100</xdr:colOff>
      <xdr:row>96</xdr:row>
      <xdr:rowOff>123537</xdr:rowOff>
    </xdr:to>
    <xdr:sp macro="" textlink="">
      <xdr:nvSpPr>
        <xdr:cNvPr id="492" name="楕円 491"/>
        <xdr:cNvSpPr/>
      </xdr:nvSpPr>
      <xdr:spPr>
        <a:xfrm>
          <a:off x="6921500" y="1648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140064</xdr:rowOff>
    </xdr:from>
    <xdr:ext cx="534377" cy="259045"/>
    <xdr:sp macro="" textlink="">
      <xdr:nvSpPr>
        <xdr:cNvPr id="493" name="テキスト ボックス 492"/>
        <xdr:cNvSpPr txBox="1"/>
      </xdr:nvSpPr>
      <xdr:spPr>
        <a:xfrm>
          <a:off x="6705111" y="1625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17228</xdr:rowOff>
    </xdr:from>
    <xdr:to>
      <xdr:col>85</xdr:col>
      <xdr:colOff>127000</xdr:colOff>
      <xdr:row>39</xdr:row>
      <xdr:rowOff>22619</xdr:rowOff>
    </xdr:to>
    <xdr:cxnSp macro="">
      <xdr:nvCxnSpPr>
        <xdr:cNvPr id="522" name="直線コネクタ 521"/>
        <xdr:cNvCxnSpPr/>
      </xdr:nvCxnSpPr>
      <xdr:spPr>
        <a:xfrm flipV="1">
          <a:off x="15481300" y="6703778"/>
          <a:ext cx="8382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22619</xdr:rowOff>
    </xdr:from>
    <xdr:to>
      <xdr:col>81</xdr:col>
      <xdr:colOff>50800</xdr:colOff>
      <xdr:row>39</xdr:row>
      <xdr:rowOff>44450</xdr:rowOff>
    </xdr:to>
    <xdr:cxnSp macro="">
      <xdr:nvCxnSpPr>
        <xdr:cNvPr id="525" name="直線コネクタ 524"/>
        <xdr:cNvCxnSpPr/>
      </xdr:nvCxnSpPr>
      <xdr:spPr>
        <a:xfrm flipV="1">
          <a:off x="14592300" y="6709169"/>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38526</xdr:rowOff>
    </xdr:from>
    <xdr:to>
      <xdr:col>76</xdr:col>
      <xdr:colOff>114300</xdr:colOff>
      <xdr:row>39</xdr:row>
      <xdr:rowOff>44450</xdr:rowOff>
    </xdr:to>
    <xdr:cxnSp macro="">
      <xdr:nvCxnSpPr>
        <xdr:cNvPr id="528" name="直線コネクタ 527"/>
        <xdr:cNvCxnSpPr/>
      </xdr:nvCxnSpPr>
      <xdr:spPr>
        <a:xfrm>
          <a:off x="13703300" y="6725076"/>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15742</xdr:rowOff>
    </xdr:from>
    <xdr:to>
      <xdr:col>71</xdr:col>
      <xdr:colOff>177800</xdr:colOff>
      <xdr:row>39</xdr:row>
      <xdr:rowOff>38526</xdr:rowOff>
    </xdr:to>
    <xdr:cxnSp macro="">
      <xdr:nvCxnSpPr>
        <xdr:cNvPr id="531" name="直線コネクタ 530"/>
        <xdr:cNvCxnSpPr/>
      </xdr:nvCxnSpPr>
      <xdr:spPr>
        <a:xfrm>
          <a:off x="12814300" y="6702292"/>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60336</xdr:rowOff>
    </xdr:from>
    <xdr:ext cx="469744" cy="259045"/>
    <xdr:sp macro="" textlink="">
      <xdr:nvSpPr>
        <xdr:cNvPr id="535" name="テキスト ボックス 534"/>
        <xdr:cNvSpPr txBox="1"/>
      </xdr:nvSpPr>
      <xdr:spPr>
        <a:xfrm>
          <a:off x="12579428" y="67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137878</xdr:rowOff>
    </xdr:from>
    <xdr:to>
      <xdr:col>85</xdr:col>
      <xdr:colOff>177800</xdr:colOff>
      <xdr:row>39</xdr:row>
      <xdr:rowOff>68028</xdr:rowOff>
    </xdr:to>
    <xdr:sp macro="" textlink="">
      <xdr:nvSpPr>
        <xdr:cNvPr id="541" name="楕円 540"/>
        <xdr:cNvSpPr/>
      </xdr:nvSpPr>
      <xdr:spPr>
        <a:xfrm>
          <a:off x="16268700" y="665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86416</xdr:rowOff>
    </xdr:from>
    <xdr:ext cx="469744" cy="259045"/>
    <xdr:sp macro="" textlink="">
      <xdr:nvSpPr>
        <xdr:cNvPr id="542" name="災害復旧事業費該当値テキスト"/>
        <xdr:cNvSpPr txBox="1"/>
      </xdr:nvSpPr>
      <xdr:spPr>
        <a:xfrm>
          <a:off x="16370300" y="660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143269</xdr:rowOff>
    </xdr:from>
    <xdr:to>
      <xdr:col>81</xdr:col>
      <xdr:colOff>101600</xdr:colOff>
      <xdr:row>39</xdr:row>
      <xdr:rowOff>73419</xdr:rowOff>
    </xdr:to>
    <xdr:sp macro="" textlink="">
      <xdr:nvSpPr>
        <xdr:cNvPr id="543" name="楕円 542"/>
        <xdr:cNvSpPr/>
      </xdr:nvSpPr>
      <xdr:spPr>
        <a:xfrm>
          <a:off x="15430500" y="66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64546</xdr:rowOff>
    </xdr:from>
    <xdr:ext cx="469744" cy="259045"/>
    <xdr:sp macro="" textlink="">
      <xdr:nvSpPr>
        <xdr:cNvPr id="544" name="テキスト ボックス 543"/>
        <xdr:cNvSpPr txBox="1"/>
      </xdr:nvSpPr>
      <xdr:spPr>
        <a:xfrm>
          <a:off x="15246428" y="675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159176</xdr:rowOff>
    </xdr:from>
    <xdr:to>
      <xdr:col>72</xdr:col>
      <xdr:colOff>38100</xdr:colOff>
      <xdr:row>39</xdr:row>
      <xdr:rowOff>89326</xdr:rowOff>
    </xdr:to>
    <xdr:sp macro="" textlink="">
      <xdr:nvSpPr>
        <xdr:cNvPr id="547" name="楕円 546"/>
        <xdr:cNvSpPr/>
      </xdr:nvSpPr>
      <xdr:spPr>
        <a:xfrm>
          <a:off x="13652500" y="667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80453</xdr:rowOff>
    </xdr:from>
    <xdr:ext cx="378565" cy="259045"/>
    <xdr:sp macro="" textlink="">
      <xdr:nvSpPr>
        <xdr:cNvPr id="548" name="テキスト ボックス 547"/>
        <xdr:cNvSpPr txBox="1"/>
      </xdr:nvSpPr>
      <xdr:spPr>
        <a:xfrm>
          <a:off x="13514017" y="6767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136392</xdr:rowOff>
    </xdr:from>
    <xdr:to>
      <xdr:col>67</xdr:col>
      <xdr:colOff>101600</xdr:colOff>
      <xdr:row>39</xdr:row>
      <xdr:rowOff>66542</xdr:rowOff>
    </xdr:to>
    <xdr:sp macro="" textlink="">
      <xdr:nvSpPr>
        <xdr:cNvPr id="549" name="楕円 548"/>
        <xdr:cNvSpPr/>
      </xdr:nvSpPr>
      <xdr:spPr>
        <a:xfrm>
          <a:off x="12763500" y="66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83069</xdr:rowOff>
    </xdr:from>
    <xdr:ext cx="469744" cy="259045"/>
    <xdr:sp macro="" textlink="">
      <xdr:nvSpPr>
        <xdr:cNvPr id="550" name="テキスト ボックス 549"/>
        <xdr:cNvSpPr txBox="1"/>
      </xdr:nvSpPr>
      <xdr:spPr>
        <a:xfrm>
          <a:off x="12579428" y="642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164663</xdr:rowOff>
    </xdr:from>
    <xdr:to>
      <xdr:col>85</xdr:col>
      <xdr:colOff>127000</xdr:colOff>
      <xdr:row>75</xdr:row>
      <xdr:rowOff>34087</xdr:rowOff>
    </xdr:to>
    <xdr:cxnSp macro="">
      <xdr:nvCxnSpPr>
        <xdr:cNvPr id="626" name="直線コネクタ 625"/>
        <xdr:cNvCxnSpPr/>
      </xdr:nvCxnSpPr>
      <xdr:spPr>
        <a:xfrm>
          <a:off x="15481300" y="12851963"/>
          <a:ext cx="8382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164663</xdr:rowOff>
    </xdr:from>
    <xdr:to>
      <xdr:col>81</xdr:col>
      <xdr:colOff>50800</xdr:colOff>
      <xdr:row>75</xdr:row>
      <xdr:rowOff>3408</xdr:rowOff>
    </xdr:to>
    <xdr:cxnSp macro="">
      <xdr:nvCxnSpPr>
        <xdr:cNvPr id="629" name="直線コネクタ 628"/>
        <xdr:cNvCxnSpPr/>
      </xdr:nvCxnSpPr>
      <xdr:spPr>
        <a:xfrm flipV="1">
          <a:off x="14592300" y="12851963"/>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155153</xdr:rowOff>
    </xdr:from>
    <xdr:to>
      <xdr:col>76</xdr:col>
      <xdr:colOff>114300</xdr:colOff>
      <xdr:row>75</xdr:row>
      <xdr:rowOff>3408</xdr:rowOff>
    </xdr:to>
    <xdr:cxnSp macro="">
      <xdr:nvCxnSpPr>
        <xdr:cNvPr id="632" name="直線コネクタ 631"/>
        <xdr:cNvCxnSpPr/>
      </xdr:nvCxnSpPr>
      <xdr:spPr>
        <a:xfrm>
          <a:off x="13703300" y="12842453"/>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155153</xdr:rowOff>
    </xdr:from>
    <xdr:to>
      <xdr:col>71</xdr:col>
      <xdr:colOff>177800</xdr:colOff>
      <xdr:row>74</xdr:row>
      <xdr:rowOff>167909</xdr:rowOff>
    </xdr:to>
    <xdr:cxnSp macro="">
      <xdr:nvCxnSpPr>
        <xdr:cNvPr id="635" name="直線コネクタ 634"/>
        <xdr:cNvCxnSpPr/>
      </xdr:nvCxnSpPr>
      <xdr:spPr>
        <a:xfrm flipV="1">
          <a:off x="12814300" y="12842453"/>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154737</xdr:rowOff>
    </xdr:from>
    <xdr:to>
      <xdr:col>85</xdr:col>
      <xdr:colOff>177800</xdr:colOff>
      <xdr:row>75</xdr:row>
      <xdr:rowOff>84887</xdr:rowOff>
    </xdr:to>
    <xdr:sp macro="" textlink="">
      <xdr:nvSpPr>
        <xdr:cNvPr id="645" name="楕円 644"/>
        <xdr:cNvSpPr/>
      </xdr:nvSpPr>
      <xdr:spPr>
        <a:xfrm>
          <a:off x="16268700" y="128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133164</xdr:rowOff>
    </xdr:from>
    <xdr:ext cx="534377" cy="259045"/>
    <xdr:sp macro="" textlink="">
      <xdr:nvSpPr>
        <xdr:cNvPr id="646" name="公債費該当値テキスト"/>
        <xdr:cNvSpPr txBox="1"/>
      </xdr:nvSpPr>
      <xdr:spPr>
        <a:xfrm>
          <a:off x="16370300" y="128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113863</xdr:rowOff>
    </xdr:from>
    <xdr:to>
      <xdr:col>81</xdr:col>
      <xdr:colOff>101600</xdr:colOff>
      <xdr:row>75</xdr:row>
      <xdr:rowOff>44013</xdr:rowOff>
    </xdr:to>
    <xdr:sp macro="" textlink="">
      <xdr:nvSpPr>
        <xdr:cNvPr id="647" name="楕円 646"/>
        <xdr:cNvSpPr/>
      </xdr:nvSpPr>
      <xdr:spPr>
        <a:xfrm>
          <a:off x="15430500" y="128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35140</xdr:rowOff>
    </xdr:from>
    <xdr:ext cx="534377" cy="259045"/>
    <xdr:sp macro="" textlink="">
      <xdr:nvSpPr>
        <xdr:cNvPr id="648" name="テキスト ボックス 647"/>
        <xdr:cNvSpPr txBox="1"/>
      </xdr:nvSpPr>
      <xdr:spPr>
        <a:xfrm>
          <a:off x="15214111" y="1289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124058</xdr:rowOff>
    </xdr:from>
    <xdr:to>
      <xdr:col>76</xdr:col>
      <xdr:colOff>165100</xdr:colOff>
      <xdr:row>75</xdr:row>
      <xdr:rowOff>54208</xdr:rowOff>
    </xdr:to>
    <xdr:sp macro="" textlink="">
      <xdr:nvSpPr>
        <xdr:cNvPr id="649" name="楕円 648"/>
        <xdr:cNvSpPr/>
      </xdr:nvSpPr>
      <xdr:spPr>
        <a:xfrm>
          <a:off x="14541500" y="128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45335</xdr:rowOff>
    </xdr:from>
    <xdr:ext cx="534377" cy="259045"/>
    <xdr:sp macro="" textlink="">
      <xdr:nvSpPr>
        <xdr:cNvPr id="650" name="テキスト ボックス 649"/>
        <xdr:cNvSpPr txBox="1"/>
      </xdr:nvSpPr>
      <xdr:spPr>
        <a:xfrm>
          <a:off x="14325111" y="129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104353</xdr:rowOff>
    </xdr:from>
    <xdr:to>
      <xdr:col>72</xdr:col>
      <xdr:colOff>38100</xdr:colOff>
      <xdr:row>75</xdr:row>
      <xdr:rowOff>34503</xdr:rowOff>
    </xdr:to>
    <xdr:sp macro="" textlink="">
      <xdr:nvSpPr>
        <xdr:cNvPr id="651" name="楕円 650"/>
        <xdr:cNvSpPr/>
      </xdr:nvSpPr>
      <xdr:spPr>
        <a:xfrm>
          <a:off x="13652500" y="1279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25630</xdr:rowOff>
    </xdr:from>
    <xdr:ext cx="534377" cy="259045"/>
    <xdr:sp macro="" textlink="">
      <xdr:nvSpPr>
        <xdr:cNvPr id="652" name="テキスト ボックス 651"/>
        <xdr:cNvSpPr txBox="1"/>
      </xdr:nvSpPr>
      <xdr:spPr>
        <a:xfrm>
          <a:off x="13436111" y="1288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117109</xdr:rowOff>
    </xdr:from>
    <xdr:to>
      <xdr:col>67</xdr:col>
      <xdr:colOff>101600</xdr:colOff>
      <xdr:row>75</xdr:row>
      <xdr:rowOff>47259</xdr:rowOff>
    </xdr:to>
    <xdr:sp macro="" textlink="">
      <xdr:nvSpPr>
        <xdr:cNvPr id="653" name="楕円 652"/>
        <xdr:cNvSpPr/>
      </xdr:nvSpPr>
      <xdr:spPr>
        <a:xfrm>
          <a:off x="12763500" y="128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38386</xdr:rowOff>
    </xdr:from>
    <xdr:ext cx="534377" cy="259045"/>
    <xdr:sp macro="" textlink="">
      <xdr:nvSpPr>
        <xdr:cNvPr id="654" name="テキスト ボックス 653"/>
        <xdr:cNvSpPr txBox="1"/>
      </xdr:nvSpPr>
      <xdr:spPr>
        <a:xfrm>
          <a:off x="12547111" y="128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66663</xdr:rowOff>
    </xdr:from>
    <xdr:to>
      <xdr:col>85</xdr:col>
      <xdr:colOff>127000</xdr:colOff>
      <xdr:row>99</xdr:row>
      <xdr:rowOff>20486</xdr:rowOff>
    </xdr:to>
    <xdr:cxnSp macro="">
      <xdr:nvCxnSpPr>
        <xdr:cNvPr id="683" name="直線コネクタ 682"/>
        <xdr:cNvCxnSpPr/>
      </xdr:nvCxnSpPr>
      <xdr:spPr>
        <a:xfrm flipV="1">
          <a:off x="15481300" y="16868763"/>
          <a:ext cx="8382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112725</xdr:rowOff>
    </xdr:from>
    <xdr:to>
      <xdr:col>81</xdr:col>
      <xdr:colOff>50800</xdr:colOff>
      <xdr:row>99</xdr:row>
      <xdr:rowOff>20486</xdr:rowOff>
    </xdr:to>
    <xdr:cxnSp macro="">
      <xdr:nvCxnSpPr>
        <xdr:cNvPr id="686" name="直線コネクタ 685"/>
        <xdr:cNvCxnSpPr/>
      </xdr:nvCxnSpPr>
      <xdr:spPr>
        <a:xfrm>
          <a:off x="14592300" y="16400475"/>
          <a:ext cx="889000" cy="59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112725</xdr:rowOff>
    </xdr:from>
    <xdr:to>
      <xdr:col>76</xdr:col>
      <xdr:colOff>114300</xdr:colOff>
      <xdr:row>98</xdr:row>
      <xdr:rowOff>137071</xdr:rowOff>
    </xdr:to>
    <xdr:cxnSp macro="">
      <xdr:nvCxnSpPr>
        <xdr:cNvPr id="689" name="直線コネクタ 688"/>
        <xdr:cNvCxnSpPr/>
      </xdr:nvCxnSpPr>
      <xdr:spPr>
        <a:xfrm flipV="1">
          <a:off x="13703300" y="16400475"/>
          <a:ext cx="889000" cy="5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137071</xdr:rowOff>
    </xdr:from>
    <xdr:to>
      <xdr:col>71</xdr:col>
      <xdr:colOff>177800</xdr:colOff>
      <xdr:row>98</xdr:row>
      <xdr:rowOff>169190</xdr:rowOff>
    </xdr:to>
    <xdr:cxnSp macro="">
      <xdr:nvCxnSpPr>
        <xdr:cNvPr id="692" name="直線コネクタ 691"/>
        <xdr:cNvCxnSpPr/>
      </xdr:nvCxnSpPr>
      <xdr:spPr>
        <a:xfrm flipV="1">
          <a:off x="12814300" y="16939171"/>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15863</xdr:rowOff>
    </xdr:from>
    <xdr:to>
      <xdr:col>85</xdr:col>
      <xdr:colOff>177800</xdr:colOff>
      <xdr:row>98</xdr:row>
      <xdr:rowOff>117463</xdr:rowOff>
    </xdr:to>
    <xdr:sp macro="" textlink="">
      <xdr:nvSpPr>
        <xdr:cNvPr id="702" name="楕円 701"/>
        <xdr:cNvSpPr/>
      </xdr:nvSpPr>
      <xdr:spPr>
        <a:xfrm>
          <a:off x="16268700" y="168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165740</xdr:rowOff>
    </xdr:from>
    <xdr:ext cx="469744" cy="259045"/>
    <xdr:sp macro="" textlink="">
      <xdr:nvSpPr>
        <xdr:cNvPr id="703" name="積立金該当値テキスト"/>
        <xdr:cNvSpPr txBox="1"/>
      </xdr:nvSpPr>
      <xdr:spPr>
        <a:xfrm>
          <a:off x="16370300" y="167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141136</xdr:rowOff>
    </xdr:from>
    <xdr:to>
      <xdr:col>81</xdr:col>
      <xdr:colOff>101600</xdr:colOff>
      <xdr:row>99</xdr:row>
      <xdr:rowOff>71286</xdr:rowOff>
    </xdr:to>
    <xdr:sp macro="" textlink="">
      <xdr:nvSpPr>
        <xdr:cNvPr id="704" name="楕円 703"/>
        <xdr:cNvSpPr/>
      </xdr:nvSpPr>
      <xdr:spPr>
        <a:xfrm>
          <a:off x="15430500" y="1694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62413</xdr:rowOff>
    </xdr:from>
    <xdr:ext cx="378565" cy="259045"/>
    <xdr:sp macro="" textlink="">
      <xdr:nvSpPr>
        <xdr:cNvPr id="705" name="テキスト ボックス 704"/>
        <xdr:cNvSpPr txBox="1"/>
      </xdr:nvSpPr>
      <xdr:spPr>
        <a:xfrm>
          <a:off x="15292017" y="1703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61925</xdr:rowOff>
    </xdr:from>
    <xdr:to>
      <xdr:col>76</xdr:col>
      <xdr:colOff>165100</xdr:colOff>
      <xdr:row>95</xdr:row>
      <xdr:rowOff>163525</xdr:rowOff>
    </xdr:to>
    <xdr:sp macro="" textlink="">
      <xdr:nvSpPr>
        <xdr:cNvPr id="706" name="楕円 705"/>
        <xdr:cNvSpPr/>
      </xdr:nvSpPr>
      <xdr:spPr>
        <a:xfrm>
          <a:off x="14541500" y="163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8602</xdr:rowOff>
    </xdr:from>
    <xdr:ext cx="534377" cy="259045"/>
    <xdr:sp macro="" textlink="">
      <xdr:nvSpPr>
        <xdr:cNvPr id="707" name="テキスト ボックス 706"/>
        <xdr:cNvSpPr txBox="1"/>
      </xdr:nvSpPr>
      <xdr:spPr>
        <a:xfrm>
          <a:off x="14325111" y="161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86271</xdr:rowOff>
    </xdr:from>
    <xdr:to>
      <xdr:col>72</xdr:col>
      <xdr:colOff>38100</xdr:colOff>
      <xdr:row>99</xdr:row>
      <xdr:rowOff>16421</xdr:rowOff>
    </xdr:to>
    <xdr:sp macro="" textlink="">
      <xdr:nvSpPr>
        <xdr:cNvPr id="708" name="楕円 707"/>
        <xdr:cNvSpPr/>
      </xdr:nvSpPr>
      <xdr:spPr>
        <a:xfrm>
          <a:off x="13652500" y="168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7548</xdr:rowOff>
    </xdr:from>
    <xdr:ext cx="469744" cy="259045"/>
    <xdr:sp macro="" textlink="">
      <xdr:nvSpPr>
        <xdr:cNvPr id="709" name="テキスト ボックス 708"/>
        <xdr:cNvSpPr txBox="1"/>
      </xdr:nvSpPr>
      <xdr:spPr>
        <a:xfrm>
          <a:off x="13468428" y="169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118390</xdr:rowOff>
    </xdr:from>
    <xdr:to>
      <xdr:col>67</xdr:col>
      <xdr:colOff>101600</xdr:colOff>
      <xdr:row>99</xdr:row>
      <xdr:rowOff>48540</xdr:rowOff>
    </xdr:to>
    <xdr:sp macro="" textlink="">
      <xdr:nvSpPr>
        <xdr:cNvPr id="710" name="楕円 709"/>
        <xdr:cNvSpPr/>
      </xdr:nvSpPr>
      <xdr:spPr>
        <a:xfrm>
          <a:off x="12763500" y="169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39667</xdr:rowOff>
    </xdr:from>
    <xdr:ext cx="469744" cy="259045"/>
    <xdr:sp macro="" textlink="">
      <xdr:nvSpPr>
        <xdr:cNvPr id="711" name="テキスト ボックス 710"/>
        <xdr:cNvSpPr txBox="1"/>
      </xdr:nvSpPr>
      <xdr:spPr>
        <a:xfrm>
          <a:off x="12579428" y="1701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57078</xdr:rowOff>
    </xdr:from>
    <xdr:to>
      <xdr:col>116</xdr:col>
      <xdr:colOff>63500</xdr:colOff>
      <xdr:row>37</xdr:row>
      <xdr:rowOff>86469</xdr:rowOff>
    </xdr:to>
    <xdr:cxnSp macro="">
      <xdr:nvCxnSpPr>
        <xdr:cNvPr id="742" name="直線コネクタ 741"/>
        <xdr:cNvCxnSpPr/>
      </xdr:nvCxnSpPr>
      <xdr:spPr>
        <a:xfrm>
          <a:off x="21323300" y="6400728"/>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3"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57078</xdr:rowOff>
    </xdr:from>
    <xdr:to>
      <xdr:col>111</xdr:col>
      <xdr:colOff>177800</xdr:colOff>
      <xdr:row>37</xdr:row>
      <xdr:rowOff>126147</xdr:rowOff>
    </xdr:to>
    <xdr:cxnSp macro="">
      <xdr:nvCxnSpPr>
        <xdr:cNvPr id="745" name="直線コネクタ 744"/>
        <xdr:cNvCxnSpPr/>
      </xdr:nvCxnSpPr>
      <xdr:spPr>
        <a:xfrm flipV="1">
          <a:off x="20434300" y="6400728"/>
          <a:ext cx="889000" cy="6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126147</xdr:rowOff>
    </xdr:from>
    <xdr:to>
      <xdr:col>107</xdr:col>
      <xdr:colOff>50800</xdr:colOff>
      <xdr:row>38</xdr:row>
      <xdr:rowOff>13643</xdr:rowOff>
    </xdr:to>
    <xdr:cxnSp macro="">
      <xdr:nvCxnSpPr>
        <xdr:cNvPr id="748" name="直線コネクタ 747"/>
        <xdr:cNvCxnSpPr/>
      </xdr:nvCxnSpPr>
      <xdr:spPr>
        <a:xfrm flipV="1">
          <a:off x="19545300" y="6469797"/>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20012</xdr:rowOff>
    </xdr:from>
    <xdr:to>
      <xdr:col>102</xdr:col>
      <xdr:colOff>114300</xdr:colOff>
      <xdr:row>38</xdr:row>
      <xdr:rowOff>13643</xdr:rowOff>
    </xdr:to>
    <xdr:cxnSp macro="">
      <xdr:nvCxnSpPr>
        <xdr:cNvPr id="751" name="直線コネクタ 750"/>
        <xdr:cNvCxnSpPr/>
      </xdr:nvCxnSpPr>
      <xdr:spPr>
        <a:xfrm>
          <a:off x="18656300" y="6363662"/>
          <a:ext cx="889000" cy="16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543</xdr:rowOff>
    </xdr:from>
    <xdr:ext cx="469744" cy="259045"/>
    <xdr:sp macro="" textlink="">
      <xdr:nvSpPr>
        <xdr:cNvPr id="755" name="テキスト ボックス 754"/>
        <xdr:cNvSpPr txBox="1"/>
      </xdr:nvSpPr>
      <xdr:spPr>
        <a:xfrm>
          <a:off x="18421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35669</xdr:rowOff>
    </xdr:from>
    <xdr:to>
      <xdr:col>116</xdr:col>
      <xdr:colOff>114300</xdr:colOff>
      <xdr:row>37</xdr:row>
      <xdr:rowOff>137269</xdr:rowOff>
    </xdr:to>
    <xdr:sp macro="" textlink="">
      <xdr:nvSpPr>
        <xdr:cNvPr id="761" name="楕円 760"/>
        <xdr:cNvSpPr/>
      </xdr:nvSpPr>
      <xdr:spPr>
        <a:xfrm>
          <a:off x="22110700" y="63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58546</xdr:rowOff>
    </xdr:from>
    <xdr:ext cx="469744" cy="259045"/>
    <xdr:sp macro="" textlink="">
      <xdr:nvSpPr>
        <xdr:cNvPr id="762" name="投資及び出資金該当値テキスト"/>
        <xdr:cNvSpPr txBox="1"/>
      </xdr:nvSpPr>
      <xdr:spPr>
        <a:xfrm>
          <a:off x="22212300" y="623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6278</xdr:rowOff>
    </xdr:from>
    <xdr:to>
      <xdr:col>112</xdr:col>
      <xdr:colOff>38100</xdr:colOff>
      <xdr:row>37</xdr:row>
      <xdr:rowOff>107878</xdr:rowOff>
    </xdr:to>
    <xdr:sp macro="" textlink="">
      <xdr:nvSpPr>
        <xdr:cNvPr id="763" name="楕円 762"/>
        <xdr:cNvSpPr/>
      </xdr:nvSpPr>
      <xdr:spPr>
        <a:xfrm>
          <a:off x="21272500" y="63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124405</xdr:rowOff>
    </xdr:from>
    <xdr:ext cx="469744" cy="259045"/>
    <xdr:sp macro="" textlink="">
      <xdr:nvSpPr>
        <xdr:cNvPr id="764" name="テキスト ボックス 763"/>
        <xdr:cNvSpPr txBox="1"/>
      </xdr:nvSpPr>
      <xdr:spPr>
        <a:xfrm>
          <a:off x="21088428" y="612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75347</xdr:rowOff>
    </xdr:from>
    <xdr:to>
      <xdr:col>107</xdr:col>
      <xdr:colOff>101600</xdr:colOff>
      <xdr:row>38</xdr:row>
      <xdr:rowOff>5497</xdr:rowOff>
    </xdr:to>
    <xdr:sp macro="" textlink="">
      <xdr:nvSpPr>
        <xdr:cNvPr id="765" name="楕円 764"/>
        <xdr:cNvSpPr/>
      </xdr:nvSpPr>
      <xdr:spPr>
        <a:xfrm>
          <a:off x="20383500" y="641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168074</xdr:rowOff>
    </xdr:from>
    <xdr:ext cx="469744" cy="259045"/>
    <xdr:sp macro="" textlink="">
      <xdr:nvSpPr>
        <xdr:cNvPr id="766" name="テキスト ボックス 765"/>
        <xdr:cNvSpPr txBox="1"/>
      </xdr:nvSpPr>
      <xdr:spPr>
        <a:xfrm>
          <a:off x="20199428" y="651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134293</xdr:rowOff>
    </xdr:from>
    <xdr:to>
      <xdr:col>102</xdr:col>
      <xdr:colOff>165100</xdr:colOff>
      <xdr:row>38</xdr:row>
      <xdr:rowOff>64443</xdr:rowOff>
    </xdr:to>
    <xdr:sp macro="" textlink="">
      <xdr:nvSpPr>
        <xdr:cNvPr id="767" name="楕円 766"/>
        <xdr:cNvSpPr/>
      </xdr:nvSpPr>
      <xdr:spPr>
        <a:xfrm>
          <a:off x="19494500" y="64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55570</xdr:rowOff>
    </xdr:from>
    <xdr:ext cx="469744" cy="259045"/>
    <xdr:sp macro="" textlink="">
      <xdr:nvSpPr>
        <xdr:cNvPr id="768" name="テキスト ボックス 767"/>
        <xdr:cNvSpPr txBox="1"/>
      </xdr:nvSpPr>
      <xdr:spPr>
        <a:xfrm>
          <a:off x="19310428" y="657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140662</xdr:rowOff>
    </xdr:from>
    <xdr:to>
      <xdr:col>98</xdr:col>
      <xdr:colOff>38100</xdr:colOff>
      <xdr:row>37</xdr:row>
      <xdr:rowOff>70812</xdr:rowOff>
    </xdr:to>
    <xdr:sp macro="" textlink="">
      <xdr:nvSpPr>
        <xdr:cNvPr id="769" name="楕円 768"/>
        <xdr:cNvSpPr/>
      </xdr:nvSpPr>
      <xdr:spPr>
        <a:xfrm>
          <a:off x="18605500" y="63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87339</xdr:rowOff>
    </xdr:from>
    <xdr:ext cx="469744" cy="259045"/>
    <xdr:sp macro="" textlink="">
      <xdr:nvSpPr>
        <xdr:cNvPr id="770" name="テキスト ボックス 769"/>
        <xdr:cNvSpPr txBox="1"/>
      </xdr:nvSpPr>
      <xdr:spPr>
        <a:xfrm>
          <a:off x="18421428" y="608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157514</xdr:rowOff>
    </xdr:from>
    <xdr:to>
      <xdr:col>116</xdr:col>
      <xdr:colOff>63500</xdr:colOff>
      <xdr:row>57</xdr:row>
      <xdr:rowOff>46970</xdr:rowOff>
    </xdr:to>
    <xdr:cxnSp macro="">
      <xdr:nvCxnSpPr>
        <xdr:cNvPr id="801" name="直線コネクタ 800"/>
        <xdr:cNvCxnSpPr/>
      </xdr:nvCxnSpPr>
      <xdr:spPr>
        <a:xfrm flipV="1">
          <a:off x="21323300" y="9587264"/>
          <a:ext cx="838200" cy="23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47096</xdr:rowOff>
    </xdr:from>
    <xdr:ext cx="469744" cy="259045"/>
    <xdr:sp macro="" textlink="">
      <xdr:nvSpPr>
        <xdr:cNvPr id="802" name="貸付金平均値テキスト"/>
        <xdr:cNvSpPr txBox="1"/>
      </xdr:nvSpPr>
      <xdr:spPr>
        <a:xfrm>
          <a:off x="22212300" y="9991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46203</xdr:rowOff>
    </xdr:from>
    <xdr:to>
      <xdr:col>111</xdr:col>
      <xdr:colOff>177800</xdr:colOff>
      <xdr:row>57</xdr:row>
      <xdr:rowOff>46970</xdr:rowOff>
    </xdr:to>
    <xdr:cxnSp macro="">
      <xdr:nvCxnSpPr>
        <xdr:cNvPr id="804" name="直線コネクタ 803"/>
        <xdr:cNvCxnSpPr/>
      </xdr:nvCxnSpPr>
      <xdr:spPr>
        <a:xfrm>
          <a:off x="20434300" y="9818853"/>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13692</xdr:rowOff>
    </xdr:from>
    <xdr:to>
      <xdr:col>107</xdr:col>
      <xdr:colOff>50800</xdr:colOff>
      <xdr:row>57</xdr:row>
      <xdr:rowOff>46203</xdr:rowOff>
    </xdr:to>
    <xdr:cxnSp macro="">
      <xdr:nvCxnSpPr>
        <xdr:cNvPr id="807" name="直線コネクタ 806"/>
        <xdr:cNvCxnSpPr/>
      </xdr:nvCxnSpPr>
      <xdr:spPr>
        <a:xfrm>
          <a:off x="19545300" y="9786342"/>
          <a:ext cx="889000" cy="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09" name="テキスト ボックス 808"/>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89735</xdr:rowOff>
    </xdr:from>
    <xdr:to>
      <xdr:col>102</xdr:col>
      <xdr:colOff>114300</xdr:colOff>
      <xdr:row>57</xdr:row>
      <xdr:rowOff>13692</xdr:rowOff>
    </xdr:to>
    <xdr:cxnSp macro="">
      <xdr:nvCxnSpPr>
        <xdr:cNvPr id="810" name="直線コネクタ 809"/>
        <xdr:cNvCxnSpPr/>
      </xdr:nvCxnSpPr>
      <xdr:spPr>
        <a:xfrm>
          <a:off x="18656300" y="9690935"/>
          <a:ext cx="889000" cy="9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24661</xdr:rowOff>
    </xdr:from>
    <xdr:ext cx="469744" cy="259045"/>
    <xdr:sp macro="" textlink="">
      <xdr:nvSpPr>
        <xdr:cNvPr id="812" name="テキスト ボックス 811"/>
        <xdr:cNvSpPr txBox="1"/>
      </xdr:nvSpPr>
      <xdr:spPr>
        <a:xfrm>
          <a:off x="19310428" y="1014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12104</xdr:rowOff>
    </xdr:from>
    <xdr:ext cx="469744" cy="259045"/>
    <xdr:sp macro="" textlink="">
      <xdr:nvSpPr>
        <xdr:cNvPr id="814" name="テキスト ボックス 813"/>
        <xdr:cNvSpPr txBox="1"/>
      </xdr:nvSpPr>
      <xdr:spPr>
        <a:xfrm>
          <a:off x="18421428" y="101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106714</xdr:rowOff>
    </xdr:from>
    <xdr:to>
      <xdr:col>116</xdr:col>
      <xdr:colOff>114300</xdr:colOff>
      <xdr:row>56</xdr:row>
      <xdr:rowOff>36864</xdr:rowOff>
    </xdr:to>
    <xdr:sp macro="" textlink="">
      <xdr:nvSpPr>
        <xdr:cNvPr id="820" name="楕円 819"/>
        <xdr:cNvSpPr/>
      </xdr:nvSpPr>
      <xdr:spPr>
        <a:xfrm>
          <a:off x="22110700" y="953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129591</xdr:rowOff>
    </xdr:from>
    <xdr:ext cx="534377" cy="259045"/>
    <xdr:sp macro="" textlink="">
      <xdr:nvSpPr>
        <xdr:cNvPr id="821" name="貸付金該当値テキスト"/>
        <xdr:cNvSpPr txBox="1"/>
      </xdr:nvSpPr>
      <xdr:spPr>
        <a:xfrm>
          <a:off x="22212300" y="938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167620</xdr:rowOff>
    </xdr:from>
    <xdr:to>
      <xdr:col>112</xdr:col>
      <xdr:colOff>38100</xdr:colOff>
      <xdr:row>57</xdr:row>
      <xdr:rowOff>97770</xdr:rowOff>
    </xdr:to>
    <xdr:sp macro="" textlink="">
      <xdr:nvSpPr>
        <xdr:cNvPr id="822" name="楕円 821"/>
        <xdr:cNvSpPr/>
      </xdr:nvSpPr>
      <xdr:spPr>
        <a:xfrm>
          <a:off x="21272500" y="97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114297</xdr:rowOff>
    </xdr:from>
    <xdr:ext cx="534377" cy="259045"/>
    <xdr:sp macro="" textlink="">
      <xdr:nvSpPr>
        <xdr:cNvPr id="823" name="テキスト ボックス 822"/>
        <xdr:cNvSpPr txBox="1"/>
      </xdr:nvSpPr>
      <xdr:spPr>
        <a:xfrm>
          <a:off x="21056111" y="9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166853</xdr:rowOff>
    </xdr:from>
    <xdr:to>
      <xdr:col>107</xdr:col>
      <xdr:colOff>101600</xdr:colOff>
      <xdr:row>57</xdr:row>
      <xdr:rowOff>97003</xdr:rowOff>
    </xdr:to>
    <xdr:sp macro="" textlink="">
      <xdr:nvSpPr>
        <xdr:cNvPr id="824" name="楕円 823"/>
        <xdr:cNvSpPr/>
      </xdr:nvSpPr>
      <xdr:spPr>
        <a:xfrm>
          <a:off x="20383500" y="97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113530</xdr:rowOff>
    </xdr:from>
    <xdr:ext cx="534377" cy="259045"/>
    <xdr:sp macro="" textlink="">
      <xdr:nvSpPr>
        <xdr:cNvPr id="825" name="テキスト ボックス 824"/>
        <xdr:cNvSpPr txBox="1"/>
      </xdr:nvSpPr>
      <xdr:spPr>
        <a:xfrm>
          <a:off x="20167111" y="954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134342</xdr:rowOff>
    </xdr:from>
    <xdr:to>
      <xdr:col>102</xdr:col>
      <xdr:colOff>165100</xdr:colOff>
      <xdr:row>57</xdr:row>
      <xdr:rowOff>64492</xdr:rowOff>
    </xdr:to>
    <xdr:sp macro="" textlink="">
      <xdr:nvSpPr>
        <xdr:cNvPr id="826" name="楕円 825"/>
        <xdr:cNvSpPr/>
      </xdr:nvSpPr>
      <xdr:spPr>
        <a:xfrm>
          <a:off x="19494500" y="973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81019</xdr:rowOff>
    </xdr:from>
    <xdr:ext cx="534377" cy="259045"/>
    <xdr:sp macro="" textlink="">
      <xdr:nvSpPr>
        <xdr:cNvPr id="827" name="テキスト ボックス 826"/>
        <xdr:cNvSpPr txBox="1"/>
      </xdr:nvSpPr>
      <xdr:spPr>
        <a:xfrm>
          <a:off x="19278111" y="951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38935</xdr:rowOff>
    </xdr:from>
    <xdr:to>
      <xdr:col>98</xdr:col>
      <xdr:colOff>38100</xdr:colOff>
      <xdr:row>56</xdr:row>
      <xdr:rowOff>140535</xdr:rowOff>
    </xdr:to>
    <xdr:sp macro="" textlink="">
      <xdr:nvSpPr>
        <xdr:cNvPr id="828" name="楕円 827"/>
        <xdr:cNvSpPr/>
      </xdr:nvSpPr>
      <xdr:spPr>
        <a:xfrm>
          <a:off x="18605500" y="96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157062</xdr:rowOff>
    </xdr:from>
    <xdr:ext cx="534377" cy="259045"/>
    <xdr:sp macro="" textlink="">
      <xdr:nvSpPr>
        <xdr:cNvPr id="829" name="テキスト ボックス 828"/>
        <xdr:cNvSpPr txBox="1"/>
      </xdr:nvSpPr>
      <xdr:spPr>
        <a:xfrm>
          <a:off x="18389111" y="941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170675</xdr:rowOff>
    </xdr:from>
    <xdr:to>
      <xdr:col>116</xdr:col>
      <xdr:colOff>63500</xdr:colOff>
      <xdr:row>77</xdr:row>
      <xdr:rowOff>29935</xdr:rowOff>
    </xdr:to>
    <xdr:cxnSp macro="">
      <xdr:nvCxnSpPr>
        <xdr:cNvPr id="859" name="直線コネクタ 858"/>
        <xdr:cNvCxnSpPr/>
      </xdr:nvCxnSpPr>
      <xdr:spPr>
        <a:xfrm>
          <a:off x="21323300" y="13200875"/>
          <a:ext cx="8382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170675</xdr:rowOff>
    </xdr:from>
    <xdr:to>
      <xdr:col>111</xdr:col>
      <xdr:colOff>177800</xdr:colOff>
      <xdr:row>77</xdr:row>
      <xdr:rowOff>143472</xdr:rowOff>
    </xdr:to>
    <xdr:cxnSp macro="">
      <xdr:nvCxnSpPr>
        <xdr:cNvPr id="862" name="直線コネクタ 861"/>
        <xdr:cNvCxnSpPr/>
      </xdr:nvCxnSpPr>
      <xdr:spPr>
        <a:xfrm flipV="1">
          <a:off x="20434300" y="13200875"/>
          <a:ext cx="8890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127433</xdr:rowOff>
    </xdr:from>
    <xdr:to>
      <xdr:col>107</xdr:col>
      <xdr:colOff>50800</xdr:colOff>
      <xdr:row>77</xdr:row>
      <xdr:rowOff>143472</xdr:rowOff>
    </xdr:to>
    <xdr:cxnSp macro="">
      <xdr:nvCxnSpPr>
        <xdr:cNvPr id="865" name="直線コネクタ 864"/>
        <xdr:cNvCxnSpPr/>
      </xdr:nvCxnSpPr>
      <xdr:spPr>
        <a:xfrm>
          <a:off x="19545300" y="13329083"/>
          <a:ext cx="8890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127433</xdr:rowOff>
    </xdr:from>
    <xdr:to>
      <xdr:col>102</xdr:col>
      <xdr:colOff>114300</xdr:colOff>
      <xdr:row>77</xdr:row>
      <xdr:rowOff>160617</xdr:rowOff>
    </xdr:to>
    <xdr:cxnSp macro="">
      <xdr:nvCxnSpPr>
        <xdr:cNvPr id="868" name="直線コネクタ 867"/>
        <xdr:cNvCxnSpPr/>
      </xdr:nvCxnSpPr>
      <xdr:spPr>
        <a:xfrm flipV="1">
          <a:off x="18656300" y="13329083"/>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150585</xdr:rowOff>
    </xdr:from>
    <xdr:to>
      <xdr:col>116</xdr:col>
      <xdr:colOff>114300</xdr:colOff>
      <xdr:row>77</xdr:row>
      <xdr:rowOff>80735</xdr:rowOff>
    </xdr:to>
    <xdr:sp macro="" textlink="">
      <xdr:nvSpPr>
        <xdr:cNvPr id="878" name="楕円 877"/>
        <xdr:cNvSpPr/>
      </xdr:nvSpPr>
      <xdr:spPr>
        <a:xfrm>
          <a:off x="22110700" y="131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129012</xdr:rowOff>
    </xdr:from>
    <xdr:ext cx="534377" cy="259045"/>
    <xdr:sp macro="" textlink="">
      <xdr:nvSpPr>
        <xdr:cNvPr id="879" name="繰出金該当値テキスト"/>
        <xdr:cNvSpPr txBox="1"/>
      </xdr:nvSpPr>
      <xdr:spPr>
        <a:xfrm>
          <a:off x="22212300" y="131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119875</xdr:rowOff>
    </xdr:from>
    <xdr:to>
      <xdr:col>112</xdr:col>
      <xdr:colOff>38100</xdr:colOff>
      <xdr:row>77</xdr:row>
      <xdr:rowOff>50025</xdr:rowOff>
    </xdr:to>
    <xdr:sp macro="" textlink="">
      <xdr:nvSpPr>
        <xdr:cNvPr id="880" name="楕円 879"/>
        <xdr:cNvSpPr/>
      </xdr:nvSpPr>
      <xdr:spPr>
        <a:xfrm>
          <a:off x="21272500" y="131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41152</xdr:rowOff>
    </xdr:from>
    <xdr:ext cx="534377" cy="259045"/>
    <xdr:sp macro="" textlink="">
      <xdr:nvSpPr>
        <xdr:cNvPr id="881" name="テキスト ボックス 880"/>
        <xdr:cNvSpPr txBox="1"/>
      </xdr:nvSpPr>
      <xdr:spPr>
        <a:xfrm>
          <a:off x="21056111" y="1324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92672</xdr:rowOff>
    </xdr:from>
    <xdr:to>
      <xdr:col>107</xdr:col>
      <xdr:colOff>101600</xdr:colOff>
      <xdr:row>78</xdr:row>
      <xdr:rowOff>22822</xdr:rowOff>
    </xdr:to>
    <xdr:sp macro="" textlink="">
      <xdr:nvSpPr>
        <xdr:cNvPr id="882" name="楕円 881"/>
        <xdr:cNvSpPr/>
      </xdr:nvSpPr>
      <xdr:spPr>
        <a:xfrm>
          <a:off x="20383500" y="132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13949</xdr:rowOff>
    </xdr:from>
    <xdr:ext cx="534377" cy="259045"/>
    <xdr:sp macro="" textlink="">
      <xdr:nvSpPr>
        <xdr:cNvPr id="883" name="テキスト ボックス 882"/>
        <xdr:cNvSpPr txBox="1"/>
      </xdr:nvSpPr>
      <xdr:spPr>
        <a:xfrm>
          <a:off x="20167111" y="1338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76633</xdr:rowOff>
    </xdr:from>
    <xdr:to>
      <xdr:col>102</xdr:col>
      <xdr:colOff>165100</xdr:colOff>
      <xdr:row>78</xdr:row>
      <xdr:rowOff>6783</xdr:rowOff>
    </xdr:to>
    <xdr:sp macro="" textlink="">
      <xdr:nvSpPr>
        <xdr:cNvPr id="884" name="楕円 883"/>
        <xdr:cNvSpPr/>
      </xdr:nvSpPr>
      <xdr:spPr>
        <a:xfrm>
          <a:off x="19494500" y="132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169360</xdr:rowOff>
    </xdr:from>
    <xdr:ext cx="534377" cy="259045"/>
    <xdr:sp macro="" textlink="">
      <xdr:nvSpPr>
        <xdr:cNvPr id="885" name="テキスト ボックス 884"/>
        <xdr:cNvSpPr txBox="1"/>
      </xdr:nvSpPr>
      <xdr:spPr>
        <a:xfrm>
          <a:off x="19278111" y="133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109817</xdr:rowOff>
    </xdr:from>
    <xdr:to>
      <xdr:col>98</xdr:col>
      <xdr:colOff>38100</xdr:colOff>
      <xdr:row>78</xdr:row>
      <xdr:rowOff>39967</xdr:rowOff>
    </xdr:to>
    <xdr:sp macro="" textlink="">
      <xdr:nvSpPr>
        <xdr:cNvPr id="886" name="楕円 885"/>
        <xdr:cNvSpPr/>
      </xdr:nvSpPr>
      <xdr:spPr>
        <a:xfrm>
          <a:off x="18605500" y="133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31094</xdr:rowOff>
    </xdr:from>
    <xdr:ext cx="534377" cy="259045"/>
    <xdr:sp macro="" textlink="">
      <xdr:nvSpPr>
        <xdr:cNvPr id="887" name="テキスト ボックス 886"/>
        <xdr:cNvSpPr txBox="1"/>
      </xdr:nvSpPr>
      <xdr:spPr>
        <a:xfrm>
          <a:off x="18389111" y="1340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547,410</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30.7</a:t>
          </a:r>
          <a:r>
            <a:rPr kumimoji="1" lang="ja-JP" altLang="en-US" sz="1300">
              <a:latin typeface="ＭＳ Ｐゴシック" panose="020B0600070205080204" pitchFamily="50" charset="-128"/>
              <a:ea typeface="ＭＳ Ｐゴシック" panose="020B0600070205080204" pitchFamily="50" charset="-128"/>
            </a:rPr>
            <a:t>％増となっている。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58,087</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％増となっている。類似団体平均を下回っており，今後も組織のスリム化や定員の適正化などにより業務の効率化に取り組んでいく。</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114,500</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％増となっている。類似団体平均を下回っており，引き続き社会保障関係経費の抑制に努めていく。</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86,198</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減となっている。類似団体平均を上回っているが，大型建設事業の進捗に伴うものである。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521,104
511,767
416.85
290,797,283
285,257,330
1,569,694
103,904,018
115,766,987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254</xdr:rowOff>
    </xdr:from>
    <xdr:to>
      <xdr:col>24</xdr:col>
      <xdr:colOff>63500</xdr:colOff>
      <xdr:row>36</xdr:row>
      <xdr:rowOff>25400</xdr:rowOff>
    </xdr:to>
    <xdr:cxnSp macro="">
      <xdr:nvCxnSpPr>
        <xdr:cNvPr id="61" name="直線コネクタ 60"/>
        <xdr:cNvCxnSpPr/>
      </xdr:nvCxnSpPr>
      <xdr:spPr>
        <a:xfrm>
          <a:off x="3797300" y="617245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xdr:rowOff>
    </xdr:from>
    <xdr:to>
      <xdr:col>19</xdr:col>
      <xdr:colOff>177800</xdr:colOff>
      <xdr:row>36</xdr:row>
      <xdr:rowOff>19304</xdr:rowOff>
    </xdr:to>
    <xdr:cxnSp macro="">
      <xdr:nvCxnSpPr>
        <xdr:cNvPr id="64" name="直線コネクタ 63"/>
        <xdr:cNvCxnSpPr/>
      </xdr:nvCxnSpPr>
      <xdr:spPr>
        <a:xfrm flipV="1">
          <a:off x="2908300" y="617245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1778</xdr:rowOff>
    </xdr:from>
    <xdr:to>
      <xdr:col>15</xdr:col>
      <xdr:colOff>50800</xdr:colOff>
      <xdr:row>36</xdr:row>
      <xdr:rowOff>19304</xdr:rowOff>
    </xdr:to>
    <xdr:cxnSp macro="">
      <xdr:nvCxnSpPr>
        <xdr:cNvPr id="67" name="直線コネクタ 66"/>
        <xdr:cNvCxnSpPr/>
      </xdr:nvCxnSpPr>
      <xdr:spPr>
        <a:xfrm>
          <a:off x="2019300" y="617397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154178</xdr:rowOff>
    </xdr:from>
    <xdr:to>
      <xdr:col>10</xdr:col>
      <xdr:colOff>114300</xdr:colOff>
      <xdr:row>36</xdr:row>
      <xdr:rowOff>1778</xdr:rowOff>
    </xdr:to>
    <xdr:cxnSp macro="">
      <xdr:nvCxnSpPr>
        <xdr:cNvPr id="70" name="直線コネクタ 69"/>
        <xdr:cNvCxnSpPr/>
      </xdr:nvCxnSpPr>
      <xdr:spPr>
        <a:xfrm>
          <a:off x="1130300" y="615492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146050</xdr:rowOff>
    </xdr:from>
    <xdr:to>
      <xdr:col>24</xdr:col>
      <xdr:colOff>114300</xdr:colOff>
      <xdr:row>36</xdr:row>
      <xdr:rowOff>76200</xdr:rowOff>
    </xdr:to>
    <xdr:sp macro="" textlink="">
      <xdr:nvSpPr>
        <xdr:cNvPr id="80" name="楕円 79"/>
        <xdr:cNvSpPr/>
      </xdr:nvSpPr>
      <xdr:spPr>
        <a:xfrm>
          <a:off x="45847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124477</xdr:rowOff>
    </xdr:from>
    <xdr:ext cx="469744" cy="259045"/>
    <xdr:sp macro="" textlink="">
      <xdr:nvSpPr>
        <xdr:cNvPr id="81" name="議会費該当値テキスト"/>
        <xdr:cNvSpPr txBox="1"/>
      </xdr:nvSpPr>
      <xdr:spPr>
        <a:xfrm>
          <a:off x="46863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120904</xdr:rowOff>
    </xdr:from>
    <xdr:to>
      <xdr:col>20</xdr:col>
      <xdr:colOff>38100</xdr:colOff>
      <xdr:row>36</xdr:row>
      <xdr:rowOff>51054</xdr:rowOff>
    </xdr:to>
    <xdr:sp macro="" textlink="">
      <xdr:nvSpPr>
        <xdr:cNvPr id="82" name="楕円 81"/>
        <xdr:cNvSpPr/>
      </xdr:nvSpPr>
      <xdr:spPr>
        <a:xfrm>
          <a:off x="3746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42181</xdr:rowOff>
    </xdr:from>
    <xdr:ext cx="469744" cy="259045"/>
    <xdr:sp macro="" textlink="">
      <xdr:nvSpPr>
        <xdr:cNvPr id="83" name="テキスト ボックス 82"/>
        <xdr:cNvSpPr txBox="1"/>
      </xdr:nvSpPr>
      <xdr:spPr>
        <a:xfrm>
          <a:off x="3562428" y="621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139954</xdr:rowOff>
    </xdr:from>
    <xdr:to>
      <xdr:col>15</xdr:col>
      <xdr:colOff>101600</xdr:colOff>
      <xdr:row>36</xdr:row>
      <xdr:rowOff>70104</xdr:rowOff>
    </xdr:to>
    <xdr:sp macro="" textlink="">
      <xdr:nvSpPr>
        <xdr:cNvPr id="84" name="楕円 83"/>
        <xdr:cNvSpPr/>
      </xdr:nvSpPr>
      <xdr:spPr>
        <a:xfrm>
          <a:off x="2857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61231</xdr:rowOff>
    </xdr:from>
    <xdr:ext cx="469744" cy="259045"/>
    <xdr:sp macro="" textlink="">
      <xdr:nvSpPr>
        <xdr:cNvPr id="85" name="テキスト ボックス 84"/>
        <xdr:cNvSpPr txBox="1"/>
      </xdr:nvSpPr>
      <xdr:spPr>
        <a:xfrm>
          <a:off x="2673428"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122428</xdr:rowOff>
    </xdr:from>
    <xdr:to>
      <xdr:col>10</xdr:col>
      <xdr:colOff>165100</xdr:colOff>
      <xdr:row>36</xdr:row>
      <xdr:rowOff>52578</xdr:rowOff>
    </xdr:to>
    <xdr:sp macro="" textlink="">
      <xdr:nvSpPr>
        <xdr:cNvPr id="86" name="楕円 85"/>
        <xdr:cNvSpPr/>
      </xdr:nvSpPr>
      <xdr:spPr>
        <a:xfrm>
          <a:off x="1968500" y="61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43705</xdr:rowOff>
    </xdr:from>
    <xdr:ext cx="469744" cy="259045"/>
    <xdr:sp macro="" textlink="">
      <xdr:nvSpPr>
        <xdr:cNvPr id="87" name="テキスト ボックス 86"/>
        <xdr:cNvSpPr txBox="1"/>
      </xdr:nvSpPr>
      <xdr:spPr>
        <a:xfrm>
          <a:off x="1784428" y="62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103378</xdr:rowOff>
    </xdr:from>
    <xdr:to>
      <xdr:col>6</xdr:col>
      <xdr:colOff>38100</xdr:colOff>
      <xdr:row>36</xdr:row>
      <xdr:rowOff>33528</xdr:rowOff>
    </xdr:to>
    <xdr:sp macro="" textlink="">
      <xdr:nvSpPr>
        <xdr:cNvPr id="88" name="楕円 87"/>
        <xdr:cNvSpPr/>
      </xdr:nvSpPr>
      <xdr:spPr>
        <a:xfrm>
          <a:off x="10795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24655</xdr:rowOff>
    </xdr:from>
    <xdr:ext cx="469744" cy="259045"/>
    <xdr:sp macro="" textlink="">
      <xdr:nvSpPr>
        <xdr:cNvPr id="89" name="テキスト ボックス 88"/>
        <xdr:cNvSpPr txBox="1"/>
      </xdr:nvSpPr>
      <xdr:spPr>
        <a:xfrm>
          <a:off x="895428"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142378</xdr:rowOff>
    </xdr:from>
    <xdr:to>
      <xdr:col>24</xdr:col>
      <xdr:colOff>63500</xdr:colOff>
      <xdr:row>59</xdr:row>
      <xdr:rowOff>88439</xdr:rowOff>
    </xdr:to>
    <xdr:cxnSp macro="">
      <xdr:nvCxnSpPr>
        <xdr:cNvPr id="121" name="直線コネクタ 120"/>
        <xdr:cNvCxnSpPr/>
      </xdr:nvCxnSpPr>
      <xdr:spPr>
        <a:xfrm flipV="1">
          <a:off x="3797300" y="9057778"/>
          <a:ext cx="838200" cy="114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61639</xdr:rowOff>
    </xdr:from>
    <xdr:to>
      <xdr:col>19</xdr:col>
      <xdr:colOff>177800</xdr:colOff>
      <xdr:row>59</xdr:row>
      <xdr:rowOff>88439</xdr:rowOff>
    </xdr:to>
    <xdr:cxnSp macro="">
      <xdr:nvCxnSpPr>
        <xdr:cNvPr id="124" name="直線コネクタ 123"/>
        <xdr:cNvCxnSpPr/>
      </xdr:nvCxnSpPr>
      <xdr:spPr>
        <a:xfrm>
          <a:off x="2908300" y="10177189"/>
          <a:ext cx="889000" cy="2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61639</xdr:rowOff>
    </xdr:from>
    <xdr:to>
      <xdr:col>15</xdr:col>
      <xdr:colOff>50800</xdr:colOff>
      <xdr:row>59</xdr:row>
      <xdr:rowOff>80057</xdr:rowOff>
    </xdr:to>
    <xdr:cxnSp macro="">
      <xdr:nvCxnSpPr>
        <xdr:cNvPr id="127" name="直線コネクタ 126"/>
        <xdr:cNvCxnSpPr/>
      </xdr:nvCxnSpPr>
      <xdr:spPr>
        <a:xfrm flipV="1">
          <a:off x="2019300" y="10177189"/>
          <a:ext cx="8890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54323</xdr:rowOff>
    </xdr:from>
    <xdr:to>
      <xdr:col>10</xdr:col>
      <xdr:colOff>114300</xdr:colOff>
      <xdr:row>59</xdr:row>
      <xdr:rowOff>80057</xdr:rowOff>
    </xdr:to>
    <xdr:cxnSp macro="">
      <xdr:nvCxnSpPr>
        <xdr:cNvPr id="130" name="直線コネクタ 129"/>
        <xdr:cNvCxnSpPr/>
      </xdr:nvCxnSpPr>
      <xdr:spPr>
        <a:xfrm>
          <a:off x="1130300" y="10169873"/>
          <a:ext cx="889000" cy="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91578</xdr:rowOff>
    </xdr:from>
    <xdr:to>
      <xdr:col>24</xdr:col>
      <xdr:colOff>114300</xdr:colOff>
      <xdr:row>53</xdr:row>
      <xdr:rowOff>21728</xdr:rowOff>
    </xdr:to>
    <xdr:sp macro="" textlink="">
      <xdr:nvSpPr>
        <xdr:cNvPr id="140" name="楕円 139"/>
        <xdr:cNvSpPr/>
      </xdr:nvSpPr>
      <xdr:spPr>
        <a:xfrm>
          <a:off x="4584700" y="90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70005</xdr:rowOff>
    </xdr:from>
    <xdr:ext cx="599010" cy="259045"/>
    <xdr:sp macro="" textlink="">
      <xdr:nvSpPr>
        <xdr:cNvPr id="141" name="総務費該当値テキスト"/>
        <xdr:cNvSpPr txBox="1"/>
      </xdr:nvSpPr>
      <xdr:spPr>
        <a:xfrm>
          <a:off x="4686300" y="898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37639</xdr:rowOff>
    </xdr:from>
    <xdr:to>
      <xdr:col>20</xdr:col>
      <xdr:colOff>38100</xdr:colOff>
      <xdr:row>59</xdr:row>
      <xdr:rowOff>139239</xdr:rowOff>
    </xdr:to>
    <xdr:sp macro="" textlink="">
      <xdr:nvSpPr>
        <xdr:cNvPr id="142" name="楕円 141"/>
        <xdr:cNvSpPr/>
      </xdr:nvSpPr>
      <xdr:spPr>
        <a:xfrm>
          <a:off x="3746500" y="101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130366</xdr:rowOff>
    </xdr:from>
    <xdr:ext cx="534377" cy="259045"/>
    <xdr:sp macro="" textlink="">
      <xdr:nvSpPr>
        <xdr:cNvPr id="143" name="テキスト ボックス 142"/>
        <xdr:cNvSpPr txBox="1"/>
      </xdr:nvSpPr>
      <xdr:spPr>
        <a:xfrm>
          <a:off x="3530111" y="1024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10839</xdr:rowOff>
    </xdr:from>
    <xdr:to>
      <xdr:col>15</xdr:col>
      <xdr:colOff>101600</xdr:colOff>
      <xdr:row>59</xdr:row>
      <xdr:rowOff>112439</xdr:rowOff>
    </xdr:to>
    <xdr:sp macro="" textlink="">
      <xdr:nvSpPr>
        <xdr:cNvPr id="144" name="楕円 143"/>
        <xdr:cNvSpPr/>
      </xdr:nvSpPr>
      <xdr:spPr>
        <a:xfrm>
          <a:off x="2857500" y="101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103566</xdr:rowOff>
    </xdr:from>
    <xdr:ext cx="534377" cy="259045"/>
    <xdr:sp macro="" textlink="">
      <xdr:nvSpPr>
        <xdr:cNvPr id="145" name="テキスト ボックス 144"/>
        <xdr:cNvSpPr txBox="1"/>
      </xdr:nvSpPr>
      <xdr:spPr>
        <a:xfrm>
          <a:off x="2641111" y="1021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29257</xdr:rowOff>
    </xdr:from>
    <xdr:to>
      <xdr:col>10</xdr:col>
      <xdr:colOff>165100</xdr:colOff>
      <xdr:row>59</xdr:row>
      <xdr:rowOff>130857</xdr:rowOff>
    </xdr:to>
    <xdr:sp macro="" textlink="">
      <xdr:nvSpPr>
        <xdr:cNvPr id="146" name="楕円 145"/>
        <xdr:cNvSpPr/>
      </xdr:nvSpPr>
      <xdr:spPr>
        <a:xfrm>
          <a:off x="1968500" y="1014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121984</xdr:rowOff>
    </xdr:from>
    <xdr:ext cx="534377" cy="259045"/>
    <xdr:sp macro="" textlink="">
      <xdr:nvSpPr>
        <xdr:cNvPr id="147" name="テキスト ボックス 146"/>
        <xdr:cNvSpPr txBox="1"/>
      </xdr:nvSpPr>
      <xdr:spPr>
        <a:xfrm>
          <a:off x="1752111" y="1023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3523</xdr:rowOff>
    </xdr:from>
    <xdr:to>
      <xdr:col>6</xdr:col>
      <xdr:colOff>38100</xdr:colOff>
      <xdr:row>59</xdr:row>
      <xdr:rowOff>105123</xdr:rowOff>
    </xdr:to>
    <xdr:sp macro="" textlink="">
      <xdr:nvSpPr>
        <xdr:cNvPr id="148" name="楕円 147"/>
        <xdr:cNvSpPr/>
      </xdr:nvSpPr>
      <xdr:spPr>
        <a:xfrm>
          <a:off x="1079500" y="1011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96250</xdr:rowOff>
    </xdr:from>
    <xdr:ext cx="534377" cy="259045"/>
    <xdr:sp macro="" textlink="">
      <xdr:nvSpPr>
        <xdr:cNvPr id="149" name="テキスト ボックス 148"/>
        <xdr:cNvSpPr txBox="1"/>
      </xdr:nvSpPr>
      <xdr:spPr>
        <a:xfrm>
          <a:off x="863111" y="1021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9038</xdr:rowOff>
    </xdr:from>
    <xdr:to>
      <xdr:col>24</xdr:col>
      <xdr:colOff>63500</xdr:colOff>
      <xdr:row>77</xdr:row>
      <xdr:rowOff>43297</xdr:rowOff>
    </xdr:to>
    <xdr:cxnSp macro="">
      <xdr:nvCxnSpPr>
        <xdr:cNvPr id="181" name="直線コネクタ 180"/>
        <xdr:cNvCxnSpPr/>
      </xdr:nvCxnSpPr>
      <xdr:spPr>
        <a:xfrm flipV="1">
          <a:off x="3797300" y="13210688"/>
          <a:ext cx="838200" cy="3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43297</xdr:rowOff>
    </xdr:from>
    <xdr:to>
      <xdr:col>19</xdr:col>
      <xdr:colOff>177800</xdr:colOff>
      <xdr:row>77</xdr:row>
      <xdr:rowOff>139884</xdr:rowOff>
    </xdr:to>
    <xdr:cxnSp macro="">
      <xdr:nvCxnSpPr>
        <xdr:cNvPr id="184" name="直線コネクタ 183"/>
        <xdr:cNvCxnSpPr/>
      </xdr:nvCxnSpPr>
      <xdr:spPr>
        <a:xfrm flipV="1">
          <a:off x="2908300" y="13244947"/>
          <a:ext cx="889000" cy="9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139884</xdr:rowOff>
    </xdr:from>
    <xdr:to>
      <xdr:col>15</xdr:col>
      <xdr:colOff>50800</xdr:colOff>
      <xdr:row>77</xdr:row>
      <xdr:rowOff>140886</xdr:rowOff>
    </xdr:to>
    <xdr:cxnSp macro="">
      <xdr:nvCxnSpPr>
        <xdr:cNvPr id="187" name="直線コネクタ 186"/>
        <xdr:cNvCxnSpPr/>
      </xdr:nvCxnSpPr>
      <xdr:spPr>
        <a:xfrm flipV="1">
          <a:off x="2019300" y="13341534"/>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140886</xdr:rowOff>
    </xdr:from>
    <xdr:to>
      <xdr:col>10</xdr:col>
      <xdr:colOff>114300</xdr:colOff>
      <xdr:row>78</xdr:row>
      <xdr:rowOff>23113</xdr:rowOff>
    </xdr:to>
    <xdr:cxnSp macro="">
      <xdr:nvCxnSpPr>
        <xdr:cNvPr id="190" name="直線コネクタ 189"/>
        <xdr:cNvCxnSpPr/>
      </xdr:nvCxnSpPr>
      <xdr:spPr>
        <a:xfrm flipV="1">
          <a:off x="1130300" y="13342536"/>
          <a:ext cx="889000" cy="5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129688</xdr:rowOff>
    </xdr:from>
    <xdr:to>
      <xdr:col>24</xdr:col>
      <xdr:colOff>114300</xdr:colOff>
      <xdr:row>77</xdr:row>
      <xdr:rowOff>59838</xdr:rowOff>
    </xdr:to>
    <xdr:sp macro="" textlink="">
      <xdr:nvSpPr>
        <xdr:cNvPr id="200" name="楕円 199"/>
        <xdr:cNvSpPr/>
      </xdr:nvSpPr>
      <xdr:spPr>
        <a:xfrm>
          <a:off x="4584700" y="131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108115</xdr:rowOff>
    </xdr:from>
    <xdr:ext cx="599010" cy="259045"/>
    <xdr:sp macro="" textlink="">
      <xdr:nvSpPr>
        <xdr:cNvPr id="201" name="民生費該当値テキスト"/>
        <xdr:cNvSpPr txBox="1"/>
      </xdr:nvSpPr>
      <xdr:spPr>
        <a:xfrm>
          <a:off x="4686300" y="1313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163947</xdr:rowOff>
    </xdr:from>
    <xdr:to>
      <xdr:col>20</xdr:col>
      <xdr:colOff>38100</xdr:colOff>
      <xdr:row>77</xdr:row>
      <xdr:rowOff>94097</xdr:rowOff>
    </xdr:to>
    <xdr:sp macro="" textlink="">
      <xdr:nvSpPr>
        <xdr:cNvPr id="202" name="楕円 201"/>
        <xdr:cNvSpPr/>
      </xdr:nvSpPr>
      <xdr:spPr>
        <a:xfrm>
          <a:off x="3746500" y="131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85224</xdr:rowOff>
    </xdr:from>
    <xdr:ext cx="599010" cy="259045"/>
    <xdr:sp macro="" textlink="">
      <xdr:nvSpPr>
        <xdr:cNvPr id="203" name="テキスト ボックス 202"/>
        <xdr:cNvSpPr txBox="1"/>
      </xdr:nvSpPr>
      <xdr:spPr>
        <a:xfrm>
          <a:off x="3497795" y="1328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89084</xdr:rowOff>
    </xdr:from>
    <xdr:to>
      <xdr:col>15</xdr:col>
      <xdr:colOff>101600</xdr:colOff>
      <xdr:row>78</xdr:row>
      <xdr:rowOff>19234</xdr:rowOff>
    </xdr:to>
    <xdr:sp macro="" textlink="">
      <xdr:nvSpPr>
        <xdr:cNvPr id="204" name="楕円 203"/>
        <xdr:cNvSpPr/>
      </xdr:nvSpPr>
      <xdr:spPr>
        <a:xfrm>
          <a:off x="2857500" y="132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10361</xdr:rowOff>
    </xdr:from>
    <xdr:ext cx="599010" cy="259045"/>
    <xdr:sp macro="" textlink="">
      <xdr:nvSpPr>
        <xdr:cNvPr id="205" name="テキスト ボックス 204"/>
        <xdr:cNvSpPr txBox="1"/>
      </xdr:nvSpPr>
      <xdr:spPr>
        <a:xfrm>
          <a:off x="2608795" y="1338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90086</xdr:rowOff>
    </xdr:from>
    <xdr:to>
      <xdr:col>10</xdr:col>
      <xdr:colOff>165100</xdr:colOff>
      <xdr:row>78</xdr:row>
      <xdr:rowOff>20236</xdr:rowOff>
    </xdr:to>
    <xdr:sp macro="" textlink="">
      <xdr:nvSpPr>
        <xdr:cNvPr id="206" name="楕円 205"/>
        <xdr:cNvSpPr/>
      </xdr:nvSpPr>
      <xdr:spPr>
        <a:xfrm>
          <a:off x="1968500" y="1329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11363</xdr:rowOff>
    </xdr:from>
    <xdr:ext cx="599010" cy="259045"/>
    <xdr:sp macro="" textlink="">
      <xdr:nvSpPr>
        <xdr:cNvPr id="207" name="テキスト ボックス 206"/>
        <xdr:cNvSpPr txBox="1"/>
      </xdr:nvSpPr>
      <xdr:spPr>
        <a:xfrm>
          <a:off x="1719795" y="1338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143763</xdr:rowOff>
    </xdr:from>
    <xdr:to>
      <xdr:col>6</xdr:col>
      <xdr:colOff>38100</xdr:colOff>
      <xdr:row>78</xdr:row>
      <xdr:rowOff>73913</xdr:rowOff>
    </xdr:to>
    <xdr:sp macro="" textlink="">
      <xdr:nvSpPr>
        <xdr:cNvPr id="208" name="楕円 207"/>
        <xdr:cNvSpPr/>
      </xdr:nvSpPr>
      <xdr:spPr>
        <a:xfrm>
          <a:off x="10795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65040</xdr:rowOff>
    </xdr:from>
    <xdr:ext cx="599010" cy="259045"/>
    <xdr:sp macro="" textlink="">
      <xdr:nvSpPr>
        <xdr:cNvPr id="209" name="テキスト ボックス 208"/>
        <xdr:cNvSpPr txBox="1"/>
      </xdr:nvSpPr>
      <xdr:spPr>
        <a:xfrm>
          <a:off x="830795" y="1343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11488</xdr:rowOff>
    </xdr:from>
    <xdr:to>
      <xdr:col>24</xdr:col>
      <xdr:colOff>63500</xdr:colOff>
      <xdr:row>97</xdr:row>
      <xdr:rowOff>82877</xdr:rowOff>
    </xdr:to>
    <xdr:cxnSp macro="">
      <xdr:nvCxnSpPr>
        <xdr:cNvPr id="241" name="直線コネクタ 240"/>
        <xdr:cNvCxnSpPr/>
      </xdr:nvCxnSpPr>
      <xdr:spPr>
        <a:xfrm>
          <a:off x="3797300" y="16127788"/>
          <a:ext cx="838200" cy="58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11488</xdr:rowOff>
    </xdr:from>
    <xdr:to>
      <xdr:col>19</xdr:col>
      <xdr:colOff>177800</xdr:colOff>
      <xdr:row>95</xdr:row>
      <xdr:rowOff>54660</xdr:rowOff>
    </xdr:to>
    <xdr:cxnSp macro="">
      <xdr:nvCxnSpPr>
        <xdr:cNvPr id="244" name="直線コネクタ 243"/>
        <xdr:cNvCxnSpPr/>
      </xdr:nvCxnSpPr>
      <xdr:spPr>
        <a:xfrm flipV="1">
          <a:off x="2908300" y="16127788"/>
          <a:ext cx="889000" cy="21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54660</xdr:rowOff>
    </xdr:from>
    <xdr:to>
      <xdr:col>15</xdr:col>
      <xdr:colOff>50800</xdr:colOff>
      <xdr:row>98</xdr:row>
      <xdr:rowOff>19619</xdr:rowOff>
    </xdr:to>
    <xdr:cxnSp macro="">
      <xdr:nvCxnSpPr>
        <xdr:cNvPr id="247" name="直線コネクタ 246"/>
        <xdr:cNvCxnSpPr/>
      </xdr:nvCxnSpPr>
      <xdr:spPr>
        <a:xfrm flipV="1">
          <a:off x="2019300" y="16342410"/>
          <a:ext cx="889000" cy="47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19619</xdr:rowOff>
    </xdr:from>
    <xdr:to>
      <xdr:col>10</xdr:col>
      <xdr:colOff>114300</xdr:colOff>
      <xdr:row>98</xdr:row>
      <xdr:rowOff>63216</xdr:rowOff>
    </xdr:to>
    <xdr:cxnSp macro="">
      <xdr:nvCxnSpPr>
        <xdr:cNvPr id="250" name="直線コネクタ 249"/>
        <xdr:cNvCxnSpPr/>
      </xdr:nvCxnSpPr>
      <xdr:spPr>
        <a:xfrm flipV="1">
          <a:off x="1130300" y="16821719"/>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32077</xdr:rowOff>
    </xdr:from>
    <xdr:to>
      <xdr:col>24</xdr:col>
      <xdr:colOff>114300</xdr:colOff>
      <xdr:row>97</xdr:row>
      <xdr:rowOff>133677</xdr:rowOff>
    </xdr:to>
    <xdr:sp macro="" textlink="">
      <xdr:nvSpPr>
        <xdr:cNvPr id="260" name="楕円 259"/>
        <xdr:cNvSpPr/>
      </xdr:nvSpPr>
      <xdr:spPr>
        <a:xfrm>
          <a:off x="4584700" y="166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10504</xdr:rowOff>
    </xdr:from>
    <xdr:ext cx="534377" cy="259045"/>
    <xdr:sp macro="" textlink="">
      <xdr:nvSpPr>
        <xdr:cNvPr id="261" name="衛生費該当値テキスト"/>
        <xdr:cNvSpPr txBox="1"/>
      </xdr:nvSpPr>
      <xdr:spPr>
        <a:xfrm>
          <a:off x="4686300" y="166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132138</xdr:rowOff>
    </xdr:from>
    <xdr:to>
      <xdr:col>20</xdr:col>
      <xdr:colOff>38100</xdr:colOff>
      <xdr:row>94</xdr:row>
      <xdr:rowOff>62288</xdr:rowOff>
    </xdr:to>
    <xdr:sp macro="" textlink="">
      <xdr:nvSpPr>
        <xdr:cNvPr id="262" name="楕円 261"/>
        <xdr:cNvSpPr/>
      </xdr:nvSpPr>
      <xdr:spPr>
        <a:xfrm>
          <a:off x="3746500" y="160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78815</xdr:rowOff>
    </xdr:from>
    <xdr:ext cx="534377" cy="259045"/>
    <xdr:sp macro="" textlink="">
      <xdr:nvSpPr>
        <xdr:cNvPr id="263" name="テキスト ボックス 262"/>
        <xdr:cNvSpPr txBox="1"/>
      </xdr:nvSpPr>
      <xdr:spPr>
        <a:xfrm>
          <a:off x="3530111" y="158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3860</xdr:rowOff>
    </xdr:from>
    <xdr:to>
      <xdr:col>15</xdr:col>
      <xdr:colOff>101600</xdr:colOff>
      <xdr:row>95</xdr:row>
      <xdr:rowOff>105460</xdr:rowOff>
    </xdr:to>
    <xdr:sp macro="" textlink="">
      <xdr:nvSpPr>
        <xdr:cNvPr id="264" name="楕円 263"/>
        <xdr:cNvSpPr/>
      </xdr:nvSpPr>
      <xdr:spPr>
        <a:xfrm>
          <a:off x="2857500" y="162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121987</xdr:rowOff>
    </xdr:from>
    <xdr:ext cx="534377" cy="259045"/>
    <xdr:sp macro="" textlink="">
      <xdr:nvSpPr>
        <xdr:cNvPr id="265" name="テキスト ボックス 264"/>
        <xdr:cNvSpPr txBox="1"/>
      </xdr:nvSpPr>
      <xdr:spPr>
        <a:xfrm>
          <a:off x="2641111" y="160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140269</xdr:rowOff>
    </xdr:from>
    <xdr:to>
      <xdr:col>10</xdr:col>
      <xdr:colOff>165100</xdr:colOff>
      <xdr:row>98</xdr:row>
      <xdr:rowOff>70419</xdr:rowOff>
    </xdr:to>
    <xdr:sp macro="" textlink="">
      <xdr:nvSpPr>
        <xdr:cNvPr id="266" name="楕円 265"/>
        <xdr:cNvSpPr/>
      </xdr:nvSpPr>
      <xdr:spPr>
        <a:xfrm>
          <a:off x="1968500" y="167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61546</xdr:rowOff>
    </xdr:from>
    <xdr:ext cx="534377" cy="259045"/>
    <xdr:sp macro="" textlink="">
      <xdr:nvSpPr>
        <xdr:cNvPr id="267" name="テキスト ボックス 266"/>
        <xdr:cNvSpPr txBox="1"/>
      </xdr:nvSpPr>
      <xdr:spPr>
        <a:xfrm>
          <a:off x="1752111" y="1686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12416</xdr:rowOff>
    </xdr:from>
    <xdr:to>
      <xdr:col>6</xdr:col>
      <xdr:colOff>38100</xdr:colOff>
      <xdr:row>98</xdr:row>
      <xdr:rowOff>114016</xdr:rowOff>
    </xdr:to>
    <xdr:sp macro="" textlink="">
      <xdr:nvSpPr>
        <xdr:cNvPr id="268" name="楕円 267"/>
        <xdr:cNvSpPr/>
      </xdr:nvSpPr>
      <xdr:spPr>
        <a:xfrm>
          <a:off x="1079500" y="168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105143</xdr:rowOff>
    </xdr:from>
    <xdr:ext cx="534377" cy="259045"/>
    <xdr:sp macro="" textlink="">
      <xdr:nvSpPr>
        <xdr:cNvPr id="269" name="テキスト ボックス 268"/>
        <xdr:cNvSpPr txBox="1"/>
      </xdr:nvSpPr>
      <xdr:spPr>
        <a:xfrm>
          <a:off x="863111" y="16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19456</xdr:rowOff>
    </xdr:from>
    <xdr:to>
      <xdr:col>55</xdr:col>
      <xdr:colOff>0</xdr:colOff>
      <xdr:row>38</xdr:row>
      <xdr:rowOff>30886</xdr:rowOff>
    </xdr:to>
    <xdr:cxnSp macro="">
      <xdr:nvCxnSpPr>
        <xdr:cNvPr id="296" name="直線コネクタ 295"/>
        <xdr:cNvCxnSpPr/>
      </xdr:nvCxnSpPr>
      <xdr:spPr>
        <a:xfrm>
          <a:off x="9639300" y="653455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14884</xdr:rowOff>
    </xdr:from>
    <xdr:to>
      <xdr:col>50</xdr:col>
      <xdr:colOff>114300</xdr:colOff>
      <xdr:row>38</xdr:row>
      <xdr:rowOff>19456</xdr:rowOff>
    </xdr:to>
    <xdr:cxnSp macro="">
      <xdr:nvCxnSpPr>
        <xdr:cNvPr id="299" name="直線コネクタ 298"/>
        <xdr:cNvCxnSpPr/>
      </xdr:nvCxnSpPr>
      <xdr:spPr>
        <a:xfrm>
          <a:off x="8750300" y="6529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xdr:rowOff>
    </xdr:from>
    <xdr:to>
      <xdr:col>45</xdr:col>
      <xdr:colOff>177800</xdr:colOff>
      <xdr:row>38</xdr:row>
      <xdr:rowOff>14884</xdr:rowOff>
    </xdr:to>
    <xdr:cxnSp macro="">
      <xdr:nvCxnSpPr>
        <xdr:cNvPr id="302" name="直線コネクタ 301"/>
        <xdr:cNvCxnSpPr/>
      </xdr:nvCxnSpPr>
      <xdr:spPr>
        <a:xfrm>
          <a:off x="7861300" y="652907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168504</xdr:rowOff>
    </xdr:from>
    <xdr:to>
      <xdr:col>41</xdr:col>
      <xdr:colOff>50800</xdr:colOff>
      <xdr:row>38</xdr:row>
      <xdr:rowOff>13970</xdr:rowOff>
    </xdr:to>
    <xdr:cxnSp macro="">
      <xdr:nvCxnSpPr>
        <xdr:cNvPr id="305" name="直線コネクタ 304"/>
        <xdr:cNvCxnSpPr/>
      </xdr:nvCxnSpPr>
      <xdr:spPr>
        <a:xfrm>
          <a:off x="6972300" y="651215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151536</xdr:rowOff>
    </xdr:from>
    <xdr:to>
      <xdr:col>55</xdr:col>
      <xdr:colOff>50800</xdr:colOff>
      <xdr:row>38</xdr:row>
      <xdr:rowOff>81686</xdr:rowOff>
    </xdr:to>
    <xdr:sp macro="" textlink="">
      <xdr:nvSpPr>
        <xdr:cNvPr id="315" name="楕円 314"/>
        <xdr:cNvSpPr/>
      </xdr:nvSpPr>
      <xdr:spPr>
        <a:xfrm>
          <a:off x="10426700" y="64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66463</xdr:rowOff>
    </xdr:from>
    <xdr:ext cx="378565" cy="259045"/>
    <xdr:sp macro="" textlink="">
      <xdr:nvSpPr>
        <xdr:cNvPr id="316" name="労働費該当値テキスト"/>
        <xdr:cNvSpPr txBox="1"/>
      </xdr:nvSpPr>
      <xdr:spPr>
        <a:xfrm>
          <a:off x="10528300" y="6410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140107</xdr:rowOff>
    </xdr:from>
    <xdr:to>
      <xdr:col>50</xdr:col>
      <xdr:colOff>165100</xdr:colOff>
      <xdr:row>38</xdr:row>
      <xdr:rowOff>70256</xdr:rowOff>
    </xdr:to>
    <xdr:sp macro="" textlink="">
      <xdr:nvSpPr>
        <xdr:cNvPr id="317" name="楕円 316"/>
        <xdr:cNvSpPr/>
      </xdr:nvSpPr>
      <xdr:spPr>
        <a:xfrm>
          <a:off x="9588500" y="648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61383</xdr:rowOff>
    </xdr:from>
    <xdr:ext cx="378565" cy="259045"/>
    <xdr:sp macro="" textlink="">
      <xdr:nvSpPr>
        <xdr:cNvPr id="318" name="テキスト ボックス 317"/>
        <xdr:cNvSpPr txBox="1"/>
      </xdr:nvSpPr>
      <xdr:spPr>
        <a:xfrm>
          <a:off x="9450017" y="6576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135534</xdr:rowOff>
    </xdr:from>
    <xdr:to>
      <xdr:col>46</xdr:col>
      <xdr:colOff>38100</xdr:colOff>
      <xdr:row>38</xdr:row>
      <xdr:rowOff>65684</xdr:rowOff>
    </xdr:to>
    <xdr:sp macro="" textlink="">
      <xdr:nvSpPr>
        <xdr:cNvPr id="319" name="楕円 318"/>
        <xdr:cNvSpPr/>
      </xdr:nvSpPr>
      <xdr:spPr>
        <a:xfrm>
          <a:off x="8699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56811</xdr:rowOff>
    </xdr:from>
    <xdr:ext cx="378565" cy="259045"/>
    <xdr:sp macro="" textlink="">
      <xdr:nvSpPr>
        <xdr:cNvPr id="320" name="テキスト ボックス 319"/>
        <xdr:cNvSpPr txBox="1"/>
      </xdr:nvSpPr>
      <xdr:spPr>
        <a:xfrm>
          <a:off x="8561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134620</xdr:rowOff>
    </xdr:from>
    <xdr:to>
      <xdr:col>41</xdr:col>
      <xdr:colOff>101600</xdr:colOff>
      <xdr:row>38</xdr:row>
      <xdr:rowOff>64770</xdr:rowOff>
    </xdr:to>
    <xdr:sp macro="" textlink="">
      <xdr:nvSpPr>
        <xdr:cNvPr id="321" name="楕円 320"/>
        <xdr:cNvSpPr/>
      </xdr:nvSpPr>
      <xdr:spPr>
        <a:xfrm>
          <a:off x="781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55897</xdr:rowOff>
    </xdr:from>
    <xdr:ext cx="378565" cy="259045"/>
    <xdr:sp macro="" textlink="">
      <xdr:nvSpPr>
        <xdr:cNvPr id="322" name="テキスト ボックス 321"/>
        <xdr:cNvSpPr txBox="1"/>
      </xdr:nvSpPr>
      <xdr:spPr>
        <a:xfrm>
          <a:off x="7672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117704</xdr:rowOff>
    </xdr:from>
    <xdr:to>
      <xdr:col>36</xdr:col>
      <xdr:colOff>165100</xdr:colOff>
      <xdr:row>38</xdr:row>
      <xdr:rowOff>47854</xdr:rowOff>
    </xdr:to>
    <xdr:sp macro="" textlink="">
      <xdr:nvSpPr>
        <xdr:cNvPr id="323" name="楕円 322"/>
        <xdr:cNvSpPr/>
      </xdr:nvSpPr>
      <xdr:spPr>
        <a:xfrm>
          <a:off x="6921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38981</xdr:rowOff>
    </xdr:from>
    <xdr:ext cx="378565" cy="259045"/>
    <xdr:sp macro="" textlink="">
      <xdr:nvSpPr>
        <xdr:cNvPr id="324" name="テキスト ボックス 323"/>
        <xdr:cNvSpPr txBox="1"/>
      </xdr:nvSpPr>
      <xdr:spPr>
        <a:xfrm>
          <a:off x="6783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59233</xdr:rowOff>
    </xdr:from>
    <xdr:to>
      <xdr:col>55</xdr:col>
      <xdr:colOff>0</xdr:colOff>
      <xdr:row>56</xdr:row>
      <xdr:rowOff>79749</xdr:rowOff>
    </xdr:to>
    <xdr:cxnSp macro="">
      <xdr:nvCxnSpPr>
        <xdr:cNvPr id="349" name="直線コネクタ 348"/>
        <xdr:cNvCxnSpPr/>
      </xdr:nvCxnSpPr>
      <xdr:spPr>
        <a:xfrm flipV="1">
          <a:off x="9639300" y="9660433"/>
          <a:ext cx="838200" cy="2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79749</xdr:rowOff>
    </xdr:from>
    <xdr:to>
      <xdr:col>50</xdr:col>
      <xdr:colOff>114300</xdr:colOff>
      <xdr:row>56</xdr:row>
      <xdr:rowOff>92723</xdr:rowOff>
    </xdr:to>
    <xdr:cxnSp macro="">
      <xdr:nvCxnSpPr>
        <xdr:cNvPr id="352" name="直線コネクタ 351"/>
        <xdr:cNvCxnSpPr/>
      </xdr:nvCxnSpPr>
      <xdr:spPr>
        <a:xfrm flipV="1">
          <a:off x="8750300" y="9680949"/>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92723</xdr:rowOff>
    </xdr:from>
    <xdr:to>
      <xdr:col>45</xdr:col>
      <xdr:colOff>177800</xdr:colOff>
      <xdr:row>56</xdr:row>
      <xdr:rowOff>106438</xdr:rowOff>
    </xdr:to>
    <xdr:cxnSp macro="">
      <xdr:nvCxnSpPr>
        <xdr:cNvPr id="355" name="直線コネクタ 354"/>
        <xdr:cNvCxnSpPr/>
      </xdr:nvCxnSpPr>
      <xdr:spPr>
        <a:xfrm flipV="1">
          <a:off x="7861300" y="969392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106438</xdr:rowOff>
    </xdr:from>
    <xdr:to>
      <xdr:col>41</xdr:col>
      <xdr:colOff>50800</xdr:colOff>
      <xdr:row>56</xdr:row>
      <xdr:rowOff>123927</xdr:rowOff>
    </xdr:to>
    <xdr:cxnSp macro="">
      <xdr:nvCxnSpPr>
        <xdr:cNvPr id="358" name="直線コネクタ 357"/>
        <xdr:cNvCxnSpPr/>
      </xdr:nvCxnSpPr>
      <xdr:spPr>
        <a:xfrm flipV="1">
          <a:off x="6972300" y="9707638"/>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8433</xdr:rowOff>
    </xdr:from>
    <xdr:to>
      <xdr:col>55</xdr:col>
      <xdr:colOff>50800</xdr:colOff>
      <xdr:row>56</xdr:row>
      <xdr:rowOff>110033</xdr:rowOff>
    </xdr:to>
    <xdr:sp macro="" textlink="">
      <xdr:nvSpPr>
        <xdr:cNvPr id="368" name="楕円 367"/>
        <xdr:cNvSpPr/>
      </xdr:nvSpPr>
      <xdr:spPr>
        <a:xfrm>
          <a:off x="10426700" y="96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158310</xdr:rowOff>
    </xdr:from>
    <xdr:ext cx="469744" cy="259045"/>
    <xdr:sp macro="" textlink="">
      <xdr:nvSpPr>
        <xdr:cNvPr id="369" name="農林水産業費該当値テキスト"/>
        <xdr:cNvSpPr txBox="1"/>
      </xdr:nvSpPr>
      <xdr:spPr>
        <a:xfrm>
          <a:off x="10528300" y="958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28949</xdr:rowOff>
    </xdr:from>
    <xdr:to>
      <xdr:col>50</xdr:col>
      <xdr:colOff>165100</xdr:colOff>
      <xdr:row>56</xdr:row>
      <xdr:rowOff>130549</xdr:rowOff>
    </xdr:to>
    <xdr:sp macro="" textlink="">
      <xdr:nvSpPr>
        <xdr:cNvPr id="370" name="楕円 369"/>
        <xdr:cNvSpPr/>
      </xdr:nvSpPr>
      <xdr:spPr>
        <a:xfrm>
          <a:off x="9588500" y="96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121676</xdr:rowOff>
    </xdr:from>
    <xdr:ext cx="469744" cy="259045"/>
    <xdr:sp macro="" textlink="">
      <xdr:nvSpPr>
        <xdr:cNvPr id="371" name="テキスト ボックス 370"/>
        <xdr:cNvSpPr txBox="1"/>
      </xdr:nvSpPr>
      <xdr:spPr>
        <a:xfrm>
          <a:off x="9404428" y="972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41923</xdr:rowOff>
    </xdr:from>
    <xdr:to>
      <xdr:col>46</xdr:col>
      <xdr:colOff>38100</xdr:colOff>
      <xdr:row>56</xdr:row>
      <xdr:rowOff>143523</xdr:rowOff>
    </xdr:to>
    <xdr:sp macro="" textlink="">
      <xdr:nvSpPr>
        <xdr:cNvPr id="372" name="楕円 371"/>
        <xdr:cNvSpPr/>
      </xdr:nvSpPr>
      <xdr:spPr>
        <a:xfrm>
          <a:off x="8699500" y="96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134650</xdr:rowOff>
    </xdr:from>
    <xdr:ext cx="469744" cy="259045"/>
    <xdr:sp macro="" textlink="">
      <xdr:nvSpPr>
        <xdr:cNvPr id="373" name="テキスト ボックス 372"/>
        <xdr:cNvSpPr txBox="1"/>
      </xdr:nvSpPr>
      <xdr:spPr>
        <a:xfrm>
          <a:off x="8515428" y="973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55638</xdr:rowOff>
    </xdr:from>
    <xdr:to>
      <xdr:col>41</xdr:col>
      <xdr:colOff>101600</xdr:colOff>
      <xdr:row>56</xdr:row>
      <xdr:rowOff>157238</xdr:rowOff>
    </xdr:to>
    <xdr:sp macro="" textlink="">
      <xdr:nvSpPr>
        <xdr:cNvPr id="374" name="楕円 373"/>
        <xdr:cNvSpPr/>
      </xdr:nvSpPr>
      <xdr:spPr>
        <a:xfrm>
          <a:off x="7810500" y="96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148365</xdr:rowOff>
    </xdr:from>
    <xdr:ext cx="469744" cy="259045"/>
    <xdr:sp macro="" textlink="">
      <xdr:nvSpPr>
        <xdr:cNvPr id="375" name="テキスト ボックス 374"/>
        <xdr:cNvSpPr txBox="1"/>
      </xdr:nvSpPr>
      <xdr:spPr>
        <a:xfrm>
          <a:off x="7626428" y="974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73127</xdr:rowOff>
    </xdr:from>
    <xdr:to>
      <xdr:col>36</xdr:col>
      <xdr:colOff>165100</xdr:colOff>
      <xdr:row>57</xdr:row>
      <xdr:rowOff>3277</xdr:rowOff>
    </xdr:to>
    <xdr:sp macro="" textlink="">
      <xdr:nvSpPr>
        <xdr:cNvPr id="376" name="楕円 375"/>
        <xdr:cNvSpPr/>
      </xdr:nvSpPr>
      <xdr:spPr>
        <a:xfrm>
          <a:off x="6921500" y="967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165854</xdr:rowOff>
    </xdr:from>
    <xdr:ext cx="469744" cy="259045"/>
    <xdr:sp macro="" textlink="">
      <xdr:nvSpPr>
        <xdr:cNvPr id="377" name="テキスト ボックス 376"/>
        <xdr:cNvSpPr txBox="1"/>
      </xdr:nvSpPr>
      <xdr:spPr>
        <a:xfrm>
          <a:off x="6737428" y="97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114656</xdr:rowOff>
    </xdr:from>
    <xdr:to>
      <xdr:col>55</xdr:col>
      <xdr:colOff>0</xdr:colOff>
      <xdr:row>77</xdr:row>
      <xdr:rowOff>47561</xdr:rowOff>
    </xdr:to>
    <xdr:cxnSp macro="">
      <xdr:nvCxnSpPr>
        <xdr:cNvPr id="406" name="直線コネクタ 405"/>
        <xdr:cNvCxnSpPr/>
      </xdr:nvCxnSpPr>
      <xdr:spPr>
        <a:xfrm flipV="1">
          <a:off x="9639300" y="12973406"/>
          <a:ext cx="838200" cy="2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7" name="商工費平均値テキスト"/>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46038</xdr:rowOff>
    </xdr:from>
    <xdr:to>
      <xdr:col>50</xdr:col>
      <xdr:colOff>114300</xdr:colOff>
      <xdr:row>77</xdr:row>
      <xdr:rowOff>47561</xdr:rowOff>
    </xdr:to>
    <xdr:cxnSp macro="">
      <xdr:nvCxnSpPr>
        <xdr:cNvPr id="409" name="直線コネクタ 408"/>
        <xdr:cNvCxnSpPr/>
      </xdr:nvCxnSpPr>
      <xdr:spPr>
        <a:xfrm>
          <a:off x="8750300" y="13247688"/>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155460</xdr:rowOff>
    </xdr:from>
    <xdr:to>
      <xdr:col>45</xdr:col>
      <xdr:colOff>177800</xdr:colOff>
      <xdr:row>77</xdr:row>
      <xdr:rowOff>46038</xdr:rowOff>
    </xdr:to>
    <xdr:cxnSp macro="">
      <xdr:nvCxnSpPr>
        <xdr:cNvPr id="412" name="直線コネクタ 411"/>
        <xdr:cNvCxnSpPr/>
      </xdr:nvCxnSpPr>
      <xdr:spPr>
        <a:xfrm>
          <a:off x="7861300" y="13185660"/>
          <a:ext cx="889000" cy="6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4" name="テキスト ボックス 413"/>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115455</xdr:rowOff>
    </xdr:from>
    <xdr:to>
      <xdr:col>41</xdr:col>
      <xdr:colOff>50800</xdr:colOff>
      <xdr:row>76</xdr:row>
      <xdr:rowOff>155460</xdr:rowOff>
    </xdr:to>
    <xdr:cxnSp macro="">
      <xdr:nvCxnSpPr>
        <xdr:cNvPr id="415" name="直線コネクタ 414"/>
        <xdr:cNvCxnSpPr/>
      </xdr:nvCxnSpPr>
      <xdr:spPr>
        <a:xfrm>
          <a:off x="6972300" y="131456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7" name="テキスト ボックス 416"/>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115295</xdr:rowOff>
    </xdr:from>
    <xdr:ext cx="534377" cy="259045"/>
    <xdr:sp macro="" textlink="">
      <xdr:nvSpPr>
        <xdr:cNvPr id="419" name="テキスト ボックス 418"/>
        <xdr:cNvSpPr txBox="1"/>
      </xdr:nvSpPr>
      <xdr:spPr>
        <a:xfrm>
          <a:off x="6705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63856</xdr:rowOff>
    </xdr:from>
    <xdr:to>
      <xdr:col>55</xdr:col>
      <xdr:colOff>50800</xdr:colOff>
      <xdr:row>75</xdr:row>
      <xdr:rowOff>165457</xdr:rowOff>
    </xdr:to>
    <xdr:sp macro="" textlink="">
      <xdr:nvSpPr>
        <xdr:cNvPr id="425" name="楕円 424"/>
        <xdr:cNvSpPr/>
      </xdr:nvSpPr>
      <xdr:spPr>
        <a:xfrm>
          <a:off x="10426700" y="129226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86733</xdr:rowOff>
    </xdr:from>
    <xdr:ext cx="534377" cy="259045"/>
    <xdr:sp macro="" textlink="">
      <xdr:nvSpPr>
        <xdr:cNvPr id="426" name="商工費該当値テキスト"/>
        <xdr:cNvSpPr txBox="1"/>
      </xdr:nvSpPr>
      <xdr:spPr>
        <a:xfrm>
          <a:off x="10528300" y="127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168211</xdr:rowOff>
    </xdr:from>
    <xdr:to>
      <xdr:col>50</xdr:col>
      <xdr:colOff>165100</xdr:colOff>
      <xdr:row>77</xdr:row>
      <xdr:rowOff>98361</xdr:rowOff>
    </xdr:to>
    <xdr:sp macro="" textlink="">
      <xdr:nvSpPr>
        <xdr:cNvPr id="427" name="楕円 426"/>
        <xdr:cNvSpPr/>
      </xdr:nvSpPr>
      <xdr:spPr>
        <a:xfrm>
          <a:off x="9588500" y="131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114888</xdr:rowOff>
    </xdr:from>
    <xdr:ext cx="534377" cy="259045"/>
    <xdr:sp macro="" textlink="">
      <xdr:nvSpPr>
        <xdr:cNvPr id="428" name="テキスト ボックス 427"/>
        <xdr:cNvSpPr txBox="1"/>
      </xdr:nvSpPr>
      <xdr:spPr>
        <a:xfrm>
          <a:off x="9372111" y="1297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166688</xdr:rowOff>
    </xdr:from>
    <xdr:to>
      <xdr:col>46</xdr:col>
      <xdr:colOff>38100</xdr:colOff>
      <xdr:row>77</xdr:row>
      <xdr:rowOff>96838</xdr:rowOff>
    </xdr:to>
    <xdr:sp macro="" textlink="">
      <xdr:nvSpPr>
        <xdr:cNvPr id="429" name="楕円 428"/>
        <xdr:cNvSpPr/>
      </xdr:nvSpPr>
      <xdr:spPr>
        <a:xfrm>
          <a:off x="8699500" y="131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113365</xdr:rowOff>
    </xdr:from>
    <xdr:ext cx="534377" cy="259045"/>
    <xdr:sp macro="" textlink="">
      <xdr:nvSpPr>
        <xdr:cNvPr id="430" name="テキスト ボックス 429"/>
        <xdr:cNvSpPr txBox="1"/>
      </xdr:nvSpPr>
      <xdr:spPr>
        <a:xfrm>
          <a:off x="8483111" y="1297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104660</xdr:rowOff>
    </xdr:from>
    <xdr:to>
      <xdr:col>41</xdr:col>
      <xdr:colOff>101600</xdr:colOff>
      <xdr:row>77</xdr:row>
      <xdr:rowOff>34810</xdr:rowOff>
    </xdr:to>
    <xdr:sp macro="" textlink="">
      <xdr:nvSpPr>
        <xdr:cNvPr id="431" name="楕円 430"/>
        <xdr:cNvSpPr/>
      </xdr:nvSpPr>
      <xdr:spPr>
        <a:xfrm>
          <a:off x="7810500" y="13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51338</xdr:rowOff>
    </xdr:from>
    <xdr:ext cx="534377" cy="259045"/>
    <xdr:sp macro="" textlink="">
      <xdr:nvSpPr>
        <xdr:cNvPr id="432" name="テキスト ボックス 431"/>
        <xdr:cNvSpPr txBox="1"/>
      </xdr:nvSpPr>
      <xdr:spPr>
        <a:xfrm>
          <a:off x="7594111" y="1291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64655</xdr:rowOff>
    </xdr:from>
    <xdr:to>
      <xdr:col>36</xdr:col>
      <xdr:colOff>165100</xdr:colOff>
      <xdr:row>76</xdr:row>
      <xdr:rowOff>166255</xdr:rowOff>
    </xdr:to>
    <xdr:sp macro="" textlink="">
      <xdr:nvSpPr>
        <xdr:cNvPr id="433" name="楕円 432"/>
        <xdr:cNvSpPr/>
      </xdr:nvSpPr>
      <xdr:spPr>
        <a:xfrm>
          <a:off x="6921500" y="13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11333</xdr:rowOff>
    </xdr:from>
    <xdr:ext cx="534377" cy="259045"/>
    <xdr:sp macro="" textlink="">
      <xdr:nvSpPr>
        <xdr:cNvPr id="434" name="テキスト ボックス 433"/>
        <xdr:cNvSpPr txBox="1"/>
      </xdr:nvSpPr>
      <xdr:spPr>
        <a:xfrm>
          <a:off x="6705111" y="128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168066</xdr:rowOff>
    </xdr:from>
    <xdr:to>
      <xdr:col>55</xdr:col>
      <xdr:colOff>0</xdr:colOff>
      <xdr:row>93</xdr:row>
      <xdr:rowOff>104153</xdr:rowOff>
    </xdr:to>
    <xdr:cxnSp macro="">
      <xdr:nvCxnSpPr>
        <xdr:cNvPr id="464" name="直線コネクタ 463"/>
        <xdr:cNvCxnSpPr/>
      </xdr:nvCxnSpPr>
      <xdr:spPr>
        <a:xfrm flipV="1">
          <a:off x="9639300" y="15941466"/>
          <a:ext cx="838200" cy="10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104153</xdr:rowOff>
    </xdr:from>
    <xdr:to>
      <xdr:col>50</xdr:col>
      <xdr:colOff>114300</xdr:colOff>
      <xdr:row>94</xdr:row>
      <xdr:rowOff>12218</xdr:rowOff>
    </xdr:to>
    <xdr:cxnSp macro="">
      <xdr:nvCxnSpPr>
        <xdr:cNvPr id="467" name="直線コネクタ 466"/>
        <xdr:cNvCxnSpPr/>
      </xdr:nvCxnSpPr>
      <xdr:spPr>
        <a:xfrm flipV="1">
          <a:off x="8750300" y="16049003"/>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12218</xdr:rowOff>
    </xdr:from>
    <xdr:to>
      <xdr:col>45</xdr:col>
      <xdr:colOff>177800</xdr:colOff>
      <xdr:row>95</xdr:row>
      <xdr:rowOff>99371</xdr:rowOff>
    </xdr:to>
    <xdr:cxnSp macro="">
      <xdr:nvCxnSpPr>
        <xdr:cNvPr id="470" name="直線コネクタ 469"/>
        <xdr:cNvCxnSpPr/>
      </xdr:nvCxnSpPr>
      <xdr:spPr>
        <a:xfrm flipV="1">
          <a:off x="7861300" y="16128518"/>
          <a:ext cx="889000" cy="25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99371</xdr:rowOff>
    </xdr:from>
    <xdr:to>
      <xdr:col>41</xdr:col>
      <xdr:colOff>50800</xdr:colOff>
      <xdr:row>95</xdr:row>
      <xdr:rowOff>100361</xdr:rowOff>
    </xdr:to>
    <xdr:cxnSp macro="">
      <xdr:nvCxnSpPr>
        <xdr:cNvPr id="473" name="直線コネクタ 472"/>
        <xdr:cNvCxnSpPr/>
      </xdr:nvCxnSpPr>
      <xdr:spPr>
        <a:xfrm flipV="1">
          <a:off x="6972300" y="16387121"/>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7" name="テキスト ボックス 476"/>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117266</xdr:rowOff>
    </xdr:from>
    <xdr:to>
      <xdr:col>55</xdr:col>
      <xdr:colOff>50800</xdr:colOff>
      <xdr:row>93</xdr:row>
      <xdr:rowOff>47416</xdr:rowOff>
    </xdr:to>
    <xdr:sp macro="" textlink="">
      <xdr:nvSpPr>
        <xdr:cNvPr id="483" name="楕円 482"/>
        <xdr:cNvSpPr/>
      </xdr:nvSpPr>
      <xdr:spPr>
        <a:xfrm>
          <a:off x="10426700" y="158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140143</xdr:rowOff>
    </xdr:from>
    <xdr:ext cx="534377" cy="259045"/>
    <xdr:sp macro="" textlink="">
      <xdr:nvSpPr>
        <xdr:cNvPr id="484" name="土木費該当値テキスト"/>
        <xdr:cNvSpPr txBox="1"/>
      </xdr:nvSpPr>
      <xdr:spPr>
        <a:xfrm>
          <a:off x="10528300" y="157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53353</xdr:rowOff>
    </xdr:from>
    <xdr:to>
      <xdr:col>50</xdr:col>
      <xdr:colOff>165100</xdr:colOff>
      <xdr:row>93</xdr:row>
      <xdr:rowOff>154953</xdr:rowOff>
    </xdr:to>
    <xdr:sp macro="" textlink="">
      <xdr:nvSpPr>
        <xdr:cNvPr id="485" name="楕円 484"/>
        <xdr:cNvSpPr/>
      </xdr:nvSpPr>
      <xdr:spPr>
        <a:xfrm>
          <a:off x="9588500" y="1599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30</xdr:rowOff>
    </xdr:from>
    <xdr:ext cx="534377" cy="259045"/>
    <xdr:sp macro="" textlink="">
      <xdr:nvSpPr>
        <xdr:cNvPr id="486" name="テキスト ボックス 485"/>
        <xdr:cNvSpPr txBox="1"/>
      </xdr:nvSpPr>
      <xdr:spPr>
        <a:xfrm>
          <a:off x="9372111" y="1577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132868</xdr:rowOff>
    </xdr:from>
    <xdr:to>
      <xdr:col>46</xdr:col>
      <xdr:colOff>38100</xdr:colOff>
      <xdr:row>94</xdr:row>
      <xdr:rowOff>63018</xdr:rowOff>
    </xdr:to>
    <xdr:sp macro="" textlink="">
      <xdr:nvSpPr>
        <xdr:cNvPr id="487" name="楕円 486"/>
        <xdr:cNvSpPr/>
      </xdr:nvSpPr>
      <xdr:spPr>
        <a:xfrm>
          <a:off x="8699500" y="160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79545</xdr:rowOff>
    </xdr:from>
    <xdr:ext cx="534377" cy="259045"/>
    <xdr:sp macro="" textlink="">
      <xdr:nvSpPr>
        <xdr:cNvPr id="488" name="テキスト ボックス 487"/>
        <xdr:cNvSpPr txBox="1"/>
      </xdr:nvSpPr>
      <xdr:spPr>
        <a:xfrm>
          <a:off x="8483111" y="158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48571</xdr:rowOff>
    </xdr:from>
    <xdr:to>
      <xdr:col>41</xdr:col>
      <xdr:colOff>101600</xdr:colOff>
      <xdr:row>95</xdr:row>
      <xdr:rowOff>150171</xdr:rowOff>
    </xdr:to>
    <xdr:sp macro="" textlink="">
      <xdr:nvSpPr>
        <xdr:cNvPr id="489" name="楕円 488"/>
        <xdr:cNvSpPr/>
      </xdr:nvSpPr>
      <xdr:spPr>
        <a:xfrm>
          <a:off x="7810500" y="163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166698</xdr:rowOff>
    </xdr:from>
    <xdr:ext cx="534377" cy="259045"/>
    <xdr:sp macro="" textlink="">
      <xdr:nvSpPr>
        <xdr:cNvPr id="490" name="テキスト ボックス 489"/>
        <xdr:cNvSpPr txBox="1"/>
      </xdr:nvSpPr>
      <xdr:spPr>
        <a:xfrm>
          <a:off x="7594111" y="1611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49561</xdr:rowOff>
    </xdr:from>
    <xdr:to>
      <xdr:col>36</xdr:col>
      <xdr:colOff>165100</xdr:colOff>
      <xdr:row>95</xdr:row>
      <xdr:rowOff>151161</xdr:rowOff>
    </xdr:to>
    <xdr:sp macro="" textlink="">
      <xdr:nvSpPr>
        <xdr:cNvPr id="491" name="楕円 490"/>
        <xdr:cNvSpPr/>
      </xdr:nvSpPr>
      <xdr:spPr>
        <a:xfrm>
          <a:off x="6921500" y="163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167688</xdr:rowOff>
    </xdr:from>
    <xdr:ext cx="534377" cy="259045"/>
    <xdr:sp macro="" textlink="">
      <xdr:nvSpPr>
        <xdr:cNvPr id="492" name="テキスト ボックス 491"/>
        <xdr:cNvSpPr txBox="1"/>
      </xdr:nvSpPr>
      <xdr:spPr>
        <a:xfrm>
          <a:off x="6705111" y="161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82659</xdr:rowOff>
    </xdr:from>
    <xdr:to>
      <xdr:col>85</xdr:col>
      <xdr:colOff>127000</xdr:colOff>
      <xdr:row>38</xdr:row>
      <xdr:rowOff>87013</xdr:rowOff>
    </xdr:to>
    <xdr:cxnSp macro="">
      <xdr:nvCxnSpPr>
        <xdr:cNvPr id="524" name="直線コネクタ 523"/>
        <xdr:cNvCxnSpPr/>
      </xdr:nvCxnSpPr>
      <xdr:spPr>
        <a:xfrm>
          <a:off x="15481300" y="6597759"/>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82659</xdr:rowOff>
    </xdr:from>
    <xdr:to>
      <xdr:col>81</xdr:col>
      <xdr:colOff>50800</xdr:colOff>
      <xdr:row>38</xdr:row>
      <xdr:rowOff>153851</xdr:rowOff>
    </xdr:to>
    <xdr:cxnSp macro="">
      <xdr:nvCxnSpPr>
        <xdr:cNvPr id="527" name="直線コネクタ 526"/>
        <xdr:cNvCxnSpPr/>
      </xdr:nvCxnSpPr>
      <xdr:spPr>
        <a:xfrm flipV="1">
          <a:off x="14592300" y="6597759"/>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153851</xdr:rowOff>
    </xdr:from>
    <xdr:to>
      <xdr:col>76</xdr:col>
      <xdr:colOff>114300</xdr:colOff>
      <xdr:row>39</xdr:row>
      <xdr:rowOff>8200</xdr:rowOff>
    </xdr:to>
    <xdr:cxnSp macro="">
      <xdr:nvCxnSpPr>
        <xdr:cNvPr id="530" name="直線コネクタ 529"/>
        <xdr:cNvCxnSpPr/>
      </xdr:nvCxnSpPr>
      <xdr:spPr>
        <a:xfrm flipV="1">
          <a:off x="13703300" y="666895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5152</xdr:rowOff>
    </xdr:from>
    <xdr:to>
      <xdr:col>71</xdr:col>
      <xdr:colOff>177800</xdr:colOff>
      <xdr:row>39</xdr:row>
      <xdr:rowOff>8200</xdr:rowOff>
    </xdr:to>
    <xdr:cxnSp macro="">
      <xdr:nvCxnSpPr>
        <xdr:cNvPr id="533" name="直線コネクタ 532"/>
        <xdr:cNvCxnSpPr/>
      </xdr:nvCxnSpPr>
      <xdr:spPr>
        <a:xfrm>
          <a:off x="12814300" y="669170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36213</xdr:rowOff>
    </xdr:from>
    <xdr:to>
      <xdr:col>85</xdr:col>
      <xdr:colOff>177800</xdr:colOff>
      <xdr:row>38</xdr:row>
      <xdr:rowOff>137813</xdr:rowOff>
    </xdr:to>
    <xdr:sp macro="" textlink="">
      <xdr:nvSpPr>
        <xdr:cNvPr id="543" name="楕円 542"/>
        <xdr:cNvSpPr/>
      </xdr:nvSpPr>
      <xdr:spPr>
        <a:xfrm>
          <a:off x="16268700" y="655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14640</xdr:rowOff>
    </xdr:from>
    <xdr:ext cx="534377" cy="259045"/>
    <xdr:sp macro="" textlink="">
      <xdr:nvSpPr>
        <xdr:cNvPr id="544" name="消防費該当値テキスト"/>
        <xdr:cNvSpPr txBox="1"/>
      </xdr:nvSpPr>
      <xdr:spPr>
        <a:xfrm>
          <a:off x="16370300" y="65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31859</xdr:rowOff>
    </xdr:from>
    <xdr:to>
      <xdr:col>81</xdr:col>
      <xdr:colOff>101600</xdr:colOff>
      <xdr:row>38</xdr:row>
      <xdr:rowOff>133459</xdr:rowOff>
    </xdr:to>
    <xdr:sp macro="" textlink="">
      <xdr:nvSpPr>
        <xdr:cNvPr id="545" name="楕円 544"/>
        <xdr:cNvSpPr/>
      </xdr:nvSpPr>
      <xdr:spPr>
        <a:xfrm>
          <a:off x="15430500" y="654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124586</xdr:rowOff>
    </xdr:from>
    <xdr:ext cx="534377" cy="259045"/>
    <xdr:sp macro="" textlink="">
      <xdr:nvSpPr>
        <xdr:cNvPr id="546" name="テキスト ボックス 545"/>
        <xdr:cNvSpPr txBox="1"/>
      </xdr:nvSpPr>
      <xdr:spPr>
        <a:xfrm>
          <a:off x="15214111" y="663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103051</xdr:rowOff>
    </xdr:from>
    <xdr:to>
      <xdr:col>76</xdr:col>
      <xdr:colOff>165100</xdr:colOff>
      <xdr:row>39</xdr:row>
      <xdr:rowOff>33201</xdr:rowOff>
    </xdr:to>
    <xdr:sp macro="" textlink="">
      <xdr:nvSpPr>
        <xdr:cNvPr id="547" name="楕円 546"/>
        <xdr:cNvSpPr/>
      </xdr:nvSpPr>
      <xdr:spPr>
        <a:xfrm>
          <a:off x="14541500" y="66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24328</xdr:rowOff>
    </xdr:from>
    <xdr:ext cx="534377" cy="259045"/>
    <xdr:sp macro="" textlink="">
      <xdr:nvSpPr>
        <xdr:cNvPr id="548" name="テキスト ボックス 547"/>
        <xdr:cNvSpPr txBox="1"/>
      </xdr:nvSpPr>
      <xdr:spPr>
        <a:xfrm>
          <a:off x="14325111" y="671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128850</xdr:rowOff>
    </xdr:from>
    <xdr:to>
      <xdr:col>72</xdr:col>
      <xdr:colOff>38100</xdr:colOff>
      <xdr:row>39</xdr:row>
      <xdr:rowOff>59000</xdr:rowOff>
    </xdr:to>
    <xdr:sp macro="" textlink="">
      <xdr:nvSpPr>
        <xdr:cNvPr id="549" name="楕円 548"/>
        <xdr:cNvSpPr/>
      </xdr:nvSpPr>
      <xdr:spPr>
        <a:xfrm>
          <a:off x="13652500" y="664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50127</xdr:rowOff>
    </xdr:from>
    <xdr:ext cx="469744" cy="259045"/>
    <xdr:sp macro="" textlink="">
      <xdr:nvSpPr>
        <xdr:cNvPr id="550" name="テキスト ボックス 549"/>
        <xdr:cNvSpPr txBox="1"/>
      </xdr:nvSpPr>
      <xdr:spPr>
        <a:xfrm>
          <a:off x="13468428" y="67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125802</xdr:rowOff>
    </xdr:from>
    <xdr:to>
      <xdr:col>67</xdr:col>
      <xdr:colOff>101600</xdr:colOff>
      <xdr:row>39</xdr:row>
      <xdr:rowOff>55952</xdr:rowOff>
    </xdr:to>
    <xdr:sp macro="" textlink="">
      <xdr:nvSpPr>
        <xdr:cNvPr id="551" name="楕円 550"/>
        <xdr:cNvSpPr/>
      </xdr:nvSpPr>
      <xdr:spPr>
        <a:xfrm>
          <a:off x="12763500" y="66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47079</xdr:rowOff>
    </xdr:from>
    <xdr:ext cx="469744" cy="259045"/>
    <xdr:sp macro="" textlink="">
      <xdr:nvSpPr>
        <xdr:cNvPr id="552" name="テキスト ボックス 551"/>
        <xdr:cNvSpPr txBox="1"/>
      </xdr:nvSpPr>
      <xdr:spPr>
        <a:xfrm>
          <a:off x="12579428" y="673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12103</xdr:rowOff>
    </xdr:from>
    <xdr:to>
      <xdr:col>85</xdr:col>
      <xdr:colOff>127000</xdr:colOff>
      <xdr:row>57</xdr:row>
      <xdr:rowOff>121488</xdr:rowOff>
    </xdr:to>
    <xdr:cxnSp macro="">
      <xdr:nvCxnSpPr>
        <xdr:cNvPr id="582" name="直線コネクタ 581"/>
        <xdr:cNvCxnSpPr/>
      </xdr:nvCxnSpPr>
      <xdr:spPr>
        <a:xfrm flipV="1">
          <a:off x="15481300" y="9441853"/>
          <a:ext cx="838200" cy="45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121488</xdr:rowOff>
    </xdr:from>
    <xdr:to>
      <xdr:col>81</xdr:col>
      <xdr:colOff>50800</xdr:colOff>
      <xdr:row>58</xdr:row>
      <xdr:rowOff>17552</xdr:rowOff>
    </xdr:to>
    <xdr:cxnSp macro="">
      <xdr:nvCxnSpPr>
        <xdr:cNvPr id="585" name="直線コネクタ 584"/>
        <xdr:cNvCxnSpPr/>
      </xdr:nvCxnSpPr>
      <xdr:spPr>
        <a:xfrm flipV="1">
          <a:off x="14592300" y="9894138"/>
          <a:ext cx="889000" cy="6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17552</xdr:rowOff>
    </xdr:from>
    <xdr:to>
      <xdr:col>76</xdr:col>
      <xdr:colOff>114300</xdr:colOff>
      <xdr:row>58</xdr:row>
      <xdr:rowOff>123927</xdr:rowOff>
    </xdr:to>
    <xdr:cxnSp macro="">
      <xdr:nvCxnSpPr>
        <xdr:cNvPr id="588" name="直線コネクタ 587"/>
        <xdr:cNvCxnSpPr/>
      </xdr:nvCxnSpPr>
      <xdr:spPr>
        <a:xfrm flipV="1">
          <a:off x="13703300" y="9961652"/>
          <a:ext cx="889000" cy="10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148692</xdr:rowOff>
    </xdr:from>
    <xdr:to>
      <xdr:col>71</xdr:col>
      <xdr:colOff>177800</xdr:colOff>
      <xdr:row>58</xdr:row>
      <xdr:rowOff>123927</xdr:rowOff>
    </xdr:to>
    <xdr:cxnSp macro="">
      <xdr:nvCxnSpPr>
        <xdr:cNvPr id="591" name="直線コネクタ 590"/>
        <xdr:cNvCxnSpPr/>
      </xdr:nvCxnSpPr>
      <xdr:spPr>
        <a:xfrm>
          <a:off x="12814300" y="9749892"/>
          <a:ext cx="8890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132753</xdr:rowOff>
    </xdr:from>
    <xdr:to>
      <xdr:col>85</xdr:col>
      <xdr:colOff>177800</xdr:colOff>
      <xdr:row>55</xdr:row>
      <xdr:rowOff>62903</xdr:rowOff>
    </xdr:to>
    <xdr:sp macro="" textlink="">
      <xdr:nvSpPr>
        <xdr:cNvPr id="601" name="楕円 600"/>
        <xdr:cNvSpPr/>
      </xdr:nvSpPr>
      <xdr:spPr>
        <a:xfrm>
          <a:off x="16268700" y="939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155630</xdr:rowOff>
    </xdr:from>
    <xdr:ext cx="534377" cy="259045"/>
    <xdr:sp macro="" textlink="">
      <xdr:nvSpPr>
        <xdr:cNvPr id="602" name="教育費該当値テキスト"/>
        <xdr:cNvSpPr txBox="1"/>
      </xdr:nvSpPr>
      <xdr:spPr>
        <a:xfrm>
          <a:off x="16370300" y="924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70688</xdr:rowOff>
    </xdr:from>
    <xdr:to>
      <xdr:col>81</xdr:col>
      <xdr:colOff>101600</xdr:colOff>
      <xdr:row>58</xdr:row>
      <xdr:rowOff>838</xdr:rowOff>
    </xdr:to>
    <xdr:sp macro="" textlink="">
      <xdr:nvSpPr>
        <xdr:cNvPr id="603" name="楕円 602"/>
        <xdr:cNvSpPr/>
      </xdr:nvSpPr>
      <xdr:spPr>
        <a:xfrm>
          <a:off x="15430500" y="984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163415</xdr:rowOff>
    </xdr:from>
    <xdr:ext cx="534377" cy="259045"/>
    <xdr:sp macro="" textlink="">
      <xdr:nvSpPr>
        <xdr:cNvPr id="604" name="テキスト ボックス 603"/>
        <xdr:cNvSpPr txBox="1"/>
      </xdr:nvSpPr>
      <xdr:spPr>
        <a:xfrm>
          <a:off x="15214111" y="993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138202</xdr:rowOff>
    </xdr:from>
    <xdr:to>
      <xdr:col>76</xdr:col>
      <xdr:colOff>165100</xdr:colOff>
      <xdr:row>58</xdr:row>
      <xdr:rowOff>68352</xdr:rowOff>
    </xdr:to>
    <xdr:sp macro="" textlink="">
      <xdr:nvSpPr>
        <xdr:cNvPr id="605" name="楕円 604"/>
        <xdr:cNvSpPr/>
      </xdr:nvSpPr>
      <xdr:spPr>
        <a:xfrm>
          <a:off x="14541500" y="991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59479</xdr:rowOff>
    </xdr:from>
    <xdr:ext cx="534377" cy="259045"/>
    <xdr:sp macro="" textlink="">
      <xdr:nvSpPr>
        <xdr:cNvPr id="606" name="テキスト ボックス 605"/>
        <xdr:cNvSpPr txBox="1"/>
      </xdr:nvSpPr>
      <xdr:spPr>
        <a:xfrm>
          <a:off x="14325111" y="100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73127</xdr:rowOff>
    </xdr:from>
    <xdr:to>
      <xdr:col>72</xdr:col>
      <xdr:colOff>38100</xdr:colOff>
      <xdr:row>59</xdr:row>
      <xdr:rowOff>3277</xdr:rowOff>
    </xdr:to>
    <xdr:sp macro="" textlink="">
      <xdr:nvSpPr>
        <xdr:cNvPr id="607" name="楕円 606"/>
        <xdr:cNvSpPr/>
      </xdr:nvSpPr>
      <xdr:spPr>
        <a:xfrm>
          <a:off x="13652500" y="100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165854</xdr:rowOff>
    </xdr:from>
    <xdr:ext cx="534377" cy="259045"/>
    <xdr:sp macro="" textlink="">
      <xdr:nvSpPr>
        <xdr:cNvPr id="608" name="テキスト ボックス 607"/>
        <xdr:cNvSpPr txBox="1"/>
      </xdr:nvSpPr>
      <xdr:spPr>
        <a:xfrm>
          <a:off x="13436111" y="101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97892</xdr:rowOff>
    </xdr:from>
    <xdr:to>
      <xdr:col>67</xdr:col>
      <xdr:colOff>101600</xdr:colOff>
      <xdr:row>57</xdr:row>
      <xdr:rowOff>28042</xdr:rowOff>
    </xdr:to>
    <xdr:sp macro="" textlink="">
      <xdr:nvSpPr>
        <xdr:cNvPr id="609" name="楕円 608"/>
        <xdr:cNvSpPr/>
      </xdr:nvSpPr>
      <xdr:spPr>
        <a:xfrm>
          <a:off x="12763500" y="96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44569</xdr:rowOff>
    </xdr:from>
    <xdr:ext cx="534377" cy="259045"/>
    <xdr:sp macro="" textlink="">
      <xdr:nvSpPr>
        <xdr:cNvPr id="610" name="テキスト ボックス 609"/>
        <xdr:cNvSpPr txBox="1"/>
      </xdr:nvSpPr>
      <xdr:spPr>
        <a:xfrm>
          <a:off x="12547111" y="94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17227</xdr:rowOff>
    </xdr:from>
    <xdr:to>
      <xdr:col>85</xdr:col>
      <xdr:colOff>127000</xdr:colOff>
      <xdr:row>79</xdr:row>
      <xdr:rowOff>22619</xdr:rowOff>
    </xdr:to>
    <xdr:cxnSp macro="">
      <xdr:nvCxnSpPr>
        <xdr:cNvPr id="639" name="直線コネクタ 638"/>
        <xdr:cNvCxnSpPr/>
      </xdr:nvCxnSpPr>
      <xdr:spPr>
        <a:xfrm flipV="1">
          <a:off x="15481300" y="13561777"/>
          <a:ext cx="8382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22619</xdr:rowOff>
    </xdr:from>
    <xdr:to>
      <xdr:col>81</xdr:col>
      <xdr:colOff>50800</xdr:colOff>
      <xdr:row>79</xdr:row>
      <xdr:rowOff>44450</xdr:rowOff>
    </xdr:to>
    <xdr:cxnSp macro="">
      <xdr:nvCxnSpPr>
        <xdr:cNvPr id="642" name="直線コネクタ 641"/>
        <xdr:cNvCxnSpPr/>
      </xdr:nvCxnSpPr>
      <xdr:spPr>
        <a:xfrm flipV="1">
          <a:off x="14592300" y="13567169"/>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38525</xdr:rowOff>
    </xdr:from>
    <xdr:to>
      <xdr:col>76</xdr:col>
      <xdr:colOff>114300</xdr:colOff>
      <xdr:row>79</xdr:row>
      <xdr:rowOff>44450</xdr:rowOff>
    </xdr:to>
    <xdr:cxnSp macro="">
      <xdr:nvCxnSpPr>
        <xdr:cNvPr id="645" name="直線コネクタ 644"/>
        <xdr:cNvCxnSpPr/>
      </xdr:nvCxnSpPr>
      <xdr:spPr>
        <a:xfrm>
          <a:off x="13703300" y="13583075"/>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15742</xdr:rowOff>
    </xdr:from>
    <xdr:to>
      <xdr:col>71</xdr:col>
      <xdr:colOff>177800</xdr:colOff>
      <xdr:row>79</xdr:row>
      <xdr:rowOff>38525</xdr:rowOff>
    </xdr:to>
    <xdr:cxnSp macro="">
      <xdr:nvCxnSpPr>
        <xdr:cNvPr id="648" name="直線コネクタ 647"/>
        <xdr:cNvCxnSpPr/>
      </xdr:nvCxnSpPr>
      <xdr:spPr>
        <a:xfrm>
          <a:off x="12814300" y="13560292"/>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60335</xdr:rowOff>
    </xdr:from>
    <xdr:ext cx="469744" cy="259045"/>
    <xdr:sp macro="" textlink="">
      <xdr:nvSpPr>
        <xdr:cNvPr id="652" name="テキスト ボックス 651"/>
        <xdr:cNvSpPr txBox="1"/>
      </xdr:nvSpPr>
      <xdr:spPr>
        <a:xfrm>
          <a:off x="12579428" y="1360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137877</xdr:rowOff>
    </xdr:from>
    <xdr:to>
      <xdr:col>85</xdr:col>
      <xdr:colOff>177800</xdr:colOff>
      <xdr:row>79</xdr:row>
      <xdr:rowOff>68027</xdr:rowOff>
    </xdr:to>
    <xdr:sp macro="" textlink="">
      <xdr:nvSpPr>
        <xdr:cNvPr id="658" name="楕円 657"/>
        <xdr:cNvSpPr/>
      </xdr:nvSpPr>
      <xdr:spPr>
        <a:xfrm>
          <a:off x="16268700" y="135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469744" cy="259045"/>
    <xdr:sp macro="" textlink="">
      <xdr:nvSpPr>
        <xdr:cNvPr id="659" name="災害復旧費該当値テキスト"/>
        <xdr:cNvSpPr txBox="1"/>
      </xdr:nvSpPr>
      <xdr:spPr>
        <a:xfrm>
          <a:off x="16370300" y="134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143269</xdr:rowOff>
    </xdr:from>
    <xdr:to>
      <xdr:col>81</xdr:col>
      <xdr:colOff>101600</xdr:colOff>
      <xdr:row>79</xdr:row>
      <xdr:rowOff>73419</xdr:rowOff>
    </xdr:to>
    <xdr:sp macro="" textlink="">
      <xdr:nvSpPr>
        <xdr:cNvPr id="660" name="楕円 659"/>
        <xdr:cNvSpPr/>
      </xdr:nvSpPr>
      <xdr:spPr>
        <a:xfrm>
          <a:off x="15430500" y="135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64546</xdr:rowOff>
    </xdr:from>
    <xdr:ext cx="469744" cy="259045"/>
    <xdr:sp macro="" textlink="">
      <xdr:nvSpPr>
        <xdr:cNvPr id="661" name="テキスト ボックス 660"/>
        <xdr:cNvSpPr txBox="1"/>
      </xdr:nvSpPr>
      <xdr:spPr>
        <a:xfrm>
          <a:off x="15246428" y="136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159175</xdr:rowOff>
    </xdr:from>
    <xdr:to>
      <xdr:col>72</xdr:col>
      <xdr:colOff>38100</xdr:colOff>
      <xdr:row>79</xdr:row>
      <xdr:rowOff>89325</xdr:rowOff>
    </xdr:to>
    <xdr:sp macro="" textlink="">
      <xdr:nvSpPr>
        <xdr:cNvPr id="664" name="楕円 663"/>
        <xdr:cNvSpPr/>
      </xdr:nvSpPr>
      <xdr:spPr>
        <a:xfrm>
          <a:off x="13652500" y="135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80452</xdr:rowOff>
    </xdr:from>
    <xdr:ext cx="378565" cy="259045"/>
    <xdr:sp macro="" textlink="">
      <xdr:nvSpPr>
        <xdr:cNvPr id="665" name="テキスト ボックス 664"/>
        <xdr:cNvSpPr txBox="1"/>
      </xdr:nvSpPr>
      <xdr:spPr>
        <a:xfrm>
          <a:off x="13514017" y="13625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136392</xdr:rowOff>
    </xdr:from>
    <xdr:to>
      <xdr:col>67</xdr:col>
      <xdr:colOff>101600</xdr:colOff>
      <xdr:row>79</xdr:row>
      <xdr:rowOff>66542</xdr:rowOff>
    </xdr:to>
    <xdr:sp macro="" textlink="">
      <xdr:nvSpPr>
        <xdr:cNvPr id="666" name="楕円 665"/>
        <xdr:cNvSpPr/>
      </xdr:nvSpPr>
      <xdr:spPr>
        <a:xfrm>
          <a:off x="12763500" y="135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83069</xdr:rowOff>
    </xdr:from>
    <xdr:ext cx="469744" cy="259045"/>
    <xdr:sp macro="" textlink="">
      <xdr:nvSpPr>
        <xdr:cNvPr id="667" name="テキスト ボックス 666"/>
        <xdr:cNvSpPr txBox="1"/>
      </xdr:nvSpPr>
      <xdr:spPr>
        <a:xfrm>
          <a:off x="12579428" y="132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164663</xdr:rowOff>
    </xdr:from>
    <xdr:to>
      <xdr:col>85</xdr:col>
      <xdr:colOff>127000</xdr:colOff>
      <xdr:row>95</xdr:row>
      <xdr:rowOff>34086</xdr:rowOff>
    </xdr:to>
    <xdr:cxnSp macro="">
      <xdr:nvCxnSpPr>
        <xdr:cNvPr id="694" name="直線コネクタ 693"/>
        <xdr:cNvCxnSpPr/>
      </xdr:nvCxnSpPr>
      <xdr:spPr>
        <a:xfrm>
          <a:off x="15481300" y="16280963"/>
          <a:ext cx="8382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164663</xdr:rowOff>
    </xdr:from>
    <xdr:to>
      <xdr:col>81</xdr:col>
      <xdr:colOff>50800</xdr:colOff>
      <xdr:row>95</xdr:row>
      <xdr:rowOff>3409</xdr:rowOff>
    </xdr:to>
    <xdr:cxnSp macro="">
      <xdr:nvCxnSpPr>
        <xdr:cNvPr id="697" name="直線コネクタ 696"/>
        <xdr:cNvCxnSpPr/>
      </xdr:nvCxnSpPr>
      <xdr:spPr>
        <a:xfrm flipV="1">
          <a:off x="14592300" y="16280963"/>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155153</xdr:rowOff>
    </xdr:from>
    <xdr:to>
      <xdr:col>76</xdr:col>
      <xdr:colOff>114300</xdr:colOff>
      <xdr:row>95</xdr:row>
      <xdr:rowOff>3409</xdr:rowOff>
    </xdr:to>
    <xdr:cxnSp macro="">
      <xdr:nvCxnSpPr>
        <xdr:cNvPr id="700" name="直線コネクタ 699"/>
        <xdr:cNvCxnSpPr/>
      </xdr:nvCxnSpPr>
      <xdr:spPr>
        <a:xfrm>
          <a:off x="13703300" y="16271453"/>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155153</xdr:rowOff>
    </xdr:from>
    <xdr:to>
      <xdr:col>71</xdr:col>
      <xdr:colOff>177800</xdr:colOff>
      <xdr:row>94</xdr:row>
      <xdr:rowOff>167909</xdr:rowOff>
    </xdr:to>
    <xdr:cxnSp macro="">
      <xdr:nvCxnSpPr>
        <xdr:cNvPr id="703" name="直線コネクタ 702"/>
        <xdr:cNvCxnSpPr/>
      </xdr:nvCxnSpPr>
      <xdr:spPr>
        <a:xfrm flipV="1">
          <a:off x="12814300" y="16271453"/>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154736</xdr:rowOff>
    </xdr:from>
    <xdr:to>
      <xdr:col>85</xdr:col>
      <xdr:colOff>177800</xdr:colOff>
      <xdr:row>95</xdr:row>
      <xdr:rowOff>84886</xdr:rowOff>
    </xdr:to>
    <xdr:sp macro="" textlink="">
      <xdr:nvSpPr>
        <xdr:cNvPr id="713" name="楕円 712"/>
        <xdr:cNvSpPr/>
      </xdr:nvSpPr>
      <xdr:spPr>
        <a:xfrm>
          <a:off x="16268700" y="1627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133163</xdr:rowOff>
    </xdr:from>
    <xdr:ext cx="534377" cy="259045"/>
    <xdr:sp macro="" textlink="">
      <xdr:nvSpPr>
        <xdr:cNvPr id="714" name="公債費該当値テキスト"/>
        <xdr:cNvSpPr txBox="1"/>
      </xdr:nvSpPr>
      <xdr:spPr>
        <a:xfrm>
          <a:off x="16370300" y="162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113863</xdr:rowOff>
    </xdr:from>
    <xdr:to>
      <xdr:col>81</xdr:col>
      <xdr:colOff>101600</xdr:colOff>
      <xdr:row>95</xdr:row>
      <xdr:rowOff>44013</xdr:rowOff>
    </xdr:to>
    <xdr:sp macro="" textlink="">
      <xdr:nvSpPr>
        <xdr:cNvPr id="715" name="楕円 714"/>
        <xdr:cNvSpPr/>
      </xdr:nvSpPr>
      <xdr:spPr>
        <a:xfrm>
          <a:off x="15430500" y="162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35140</xdr:rowOff>
    </xdr:from>
    <xdr:ext cx="534377" cy="259045"/>
    <xdr:sp macro="" textlink="">
      <xdr:nvSpPr>
        <xdr:cNvPr id="716" name="テキスト ボックス 715"/>
        <xdr:cNvSpPr txBox="1"/>
      </xdr:nvSpPr>
      <xdr:spPr>
        <a:xfrm>
          <a:off x="15214111" y="1632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124059</xdr:rowOff>
    </xdr:from>
    <xdr:to>
      <xdr:col>76</xdr:col>
      <xdr:colOff>165100</xdr:colOff>
      <xdr:row>95</xdr:row>
      <xdr:rowOff>54209</xdr:rowOff>
    </xdr:to>
    <xdr:sp macro="" textlink="">
      <xdr:nvSpPr>
        <xdr:cNvPr id="717" name="楕円 716"/>
        <xdr:cNvSpPr/>
      </xdr:nvSpPr>
      <xdr:spPr>
        <a:xfrm>
          <a:off x="14541500" y="162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45336</xdr:rowOff>
    </xdr:from>
    <xdr:ext cx="534377" cy="259045"/>
    <xdr:sp macro="" textlink="">
      <xdr:nvSpPr>
        <xdr:cNvPr id="718" name="テキスト ボックス 717"/>
        <xdr:cNvSpPr txBox="1"/>
      </xdr:nvSpPr>
      <xdr:spPr>
        <a:xfrm>
          <a:off x="14325111" y="163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104353</xdr:rowOff>
    </xdr:from>
    <xdr:to>
      <xdr:col>72</xdr:col>
      <xdr:colOff>38100</xdr:colOff>
      <xdr:row>95</xdr:row>
      <xdr:rowOff>34503</xdr:rowOff>
    </xdr:to>
    <xdr:sp macro="" textlink="">
      <xdr:nvSpPr>
        <xdr:cNvPr id="719" name="楕円 718"/>
        <xdr:cNvSpPr/>
      </xdr:nvSpPr>
      <xdr:spPr>
        <a:xfrm>
          <a:off x="13652500" y="1622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25630</xdr:rowOff>
    </xdr:from>
    <xdr:ext cx="534377" cy="259045"/>
    <xdr:sp macro="" textlink="">
      <xdr:nvSpPr>
        <xdr:cNvPr id="720" name="テキスト ボックス 719"/>
        <xdr:cNvSpPr txBox="1"/>
      </xdr:nvSpPr>
      <xdr:spPr>
        <a:xfrm>
          <a:off x="13436111" y="163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117109</xdr:rowOff>
    </xdr:from>
    <xdr:to>
      <xdr:col>67</xdr:col>
      <xdr:colOff>101600</xdr:colOff>
      <xdr:row>95</xdr:row>
      <xdr:rowOff>47259</xdr:rowOff>
    </xdr:to>
    <xdr:sp macro="" textlink="">
      <xdr:nvSpPr>
        <xdr:cNvPr id="721" name="楕円 720"/>
        <xdr:cNvSpPr/>
      </xdr:nvSpPr>
      <xdr:spPr>
        <a:xfrm>
          <a:off x="12763500" y="1623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38386</xdr:rowOff>
    </xdr:from>
    <xdr:ext cx="534377" cy="259045"/>
    <xdr:sp macro="" textlink="">
      <xdr:nvSpPr>
        <xdr:cNvPr id="722" name="テキスト ボックス 721"/>
        <xdr:cNvSpPr txBox="1"/>
      </xdr:nvSpPr>
      <xdr:spPr>
        <a:xfrm>
          <a:off x="12547111" y="1632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136,254</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440.1</a:t>
          </a:r>
          <a:r>
            <a:rPr kumimoji="1" lang="ja-JP" altLang="en-US" sz="1300">
              <a:latin typeface="ＭＳ Ｐゴシック" panose="020B0600070205080204" pitchFamily="50" charset="-128"/>
              <a:ea typeface="ＭＳ Ｐゴシック" panose="020B0600070205080204" pitchFamily="50" charset="-128"/>
            </a:rPr>
            <a:t>％増となっている。これは，特別定額給付金給付事業費の皆増などによるものである。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30,990</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63.3</a:t>
          </a:r>
          <a:r>
            <a:rPr kumimoji="1" lang="ja-JP" altLang="en-US" sz="1300">
              <a:latin typeface="ＭＳ Ｐゴシック" panose="020B0600070205080204" pitchFamily="50" charset="-128"/>
              <a:ea typeface="ＭＳ Ｐゴシック" panose="020B0600070205080204" pitchFamily="50" charset="-128"/>
            </a:rPr>
            <a:t>％減となっている。これは，新中間処理施設及び最終処分場建設事業の進捗に伴う事業費の減によるものである。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76,511</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％増となっている。これは，ＬＲＴ整備推進費の増などによるものである。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48,849</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％増となっている。これは，テクノポリスセンター地区新設小学校建設事業費の増などによるものである。</a:t>
          </a:r>
        </a:p>
        <a:p>
          <a:r>
            <a:rPr kumimoji="1" lang="ja-JP" altLang="en-US" sz="1300">
              <a:latin typeface="ＭＳ Ｐゴシック" panose="020B0600070205080204" pitchFamily="50" charset="-128"/>
              <a:ea typeface="ＭＳ Ｐゴシック" panose="020B0600070205080204" pitchFamily="50" charset="-128"/>
            </a:rPr>
            <a:t>目的別歳出において，概ね類似団体と比較し住民一人当たりのコストは低い状況で推移していることから，引き続きコスト削減や事業の効率化，計画的な市債の活用に努めていく。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年以降，市税収入の増</a:t>
          </a:r>
        </a:p>
        <a:p>
          <a:r>
            <a:rPr kumimoji="1" lang="ja-JP" altLang="en-US" sz="1400">
              <a:latin typeface="ＭＳ ゴシック" pitchFamily="49" charset="-128"/>
              <a:ea typeface="ＭＳ ゴシック" pitchFamily="49" charset="-128"/>
            </a:rPr>
            <a:t>加や決算剰余金の積み立てなどにより増加してきたが，</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a:t>
          </a:r>
        </a:p>
        <a:p>
          <a:r>
            <a:rPr kumimoji="1" lang="ja-JP" altLang="en-US" sz="1400">
              <a:latin typeface="ＭＳ ゴシック" pitchFamily="49" charset="-128"/>
              <a:ea typeface="ＭＳ ゴシック" pitchFamily="49" charset="-128"/>
            </a:rPr>
            <a:t>については，感染症の影響を最小化するための取組などに基金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を活用したことから，残高が減となった。</a:t>
          </a:r>
        </a:p>
        <a:p>
          <a:r>
            <a:rPr kumimoji="1" lang="ja-JP" altLang="en-US" sz="1400">
              <a:latin typeface="ＭＳ ゴシック" pitchFamily="49" charset="-128"/>
              <a:ea typeface="ＭＳ ゴシック" pitchFamily="49" charset="-128"/>
            </a:rPr>
            <a:t>・実質収支は黒字を確保しており，引き続き収支のバランスが</a:t>
          </a:r>
        </a:p>
        <a:p>
          <a:r>
            <a:rPr kumimoji="1" lang="ja-JP" altLang="en-US" sz="1400">
              <a:latin typeface="ＭＳ ゴシック" pitchFamily="49" charset="-128"/>
              <a:ea typeface="ＭＳ ゴシック" pitchFamily="49" charset="-128"/>
            </a:rPr>
            <a:t>取れている状況である。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一般会計をはじめ，公営企業を含むすべての特別会計が黒字または収支均衡となっている。</a:t>
          </a:r>
        </a:p>
        <a:p>
          <a:r>
            <a:rPr kumimoji="1" lang="ja-JP" altLang="en-US" sz="1400">
              <a:latin typeface="ＭＳ ゴシック" pitchFamily="49" charset="-128"/>
              <a:ea typeface="ＭＳ ゴシック" pitchFamily="49" charset="-128"/>
            </a:rPr>
            <a:t>　主な増減項目としては，下水道事業において公共下水道事業の流動資産が減少したことなどに伴い，標準財政規模に対する黒字の割合が減少した。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290797283</v>
      </c>
      <c r="BO4" s="433"/>
      <c r="BP4" s="433"/>
      <c r="BQ4" s="433"/>
      <c r="BR4" s="433"/>
      <c r="BS4" s="433"/>
      <c r="BT4" s="433"/>
      <c r="BU4" s="434"/>
      <c r="BV4" s="432">
        <v>223160193</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1.5</v>
      </c>
      <c r="CU4" s="439"/>
      <c r="CV4" s="439"/>
      <c r="CW4" s="439"/>
      <c r="CX4" s="439"/>
      <c r="CY4" s="439"/>
      <c r="CZ4" s="439"/>
      <c r="DA4" s="440"/>
      <c r="DB4" s="438">
        <v>1.3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285257330</v>
      </c>
      <c r="BO5" s="470"/>
      <c r="BP5" s="470"/>
      <c r="BQ5" s="470"/>
      <c r="BR5" s="470"/>
      <c r="BS5" s="470"/>
      <c r="BT5" s="470"/>
      <c r="BU5" s="471"/>
      <c r="BV5" s="469">
        <v>218569816</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91.8</v>
      </c>
      <c r="CU5" s="467"/>
      <c r="CV5" s="467"/>
      <c r="CW5" s="467"/>
      <c r="CX5" s="467"/>
      <c r="CY5" s="467"/>
      <c r="CZ5" s="467"/>
      <c r="DA5" s="468"/>
      <c r="DB5" s="466">
        <v>94</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5539953</v>
      </c>
      <c r="BO6" s="470"/>
      <c r="BP6" s="470"/>
      <c r="BQ6" s="470"/>
      <c r="BR6" s="470"/>
      <c r="BS6" s="470"/>
      <c r="BT6" s="470"/>
      <c r="BU6" s="471"/>
      <c r="BV6" s="469">
        <v>4590377</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92.3</v>
      </c>
      <c r="CU6" s="507"/>
      <c r="CV6" s="507"/>
      <c r="CW6" s="507"/>
      <c r="CX6" s="507"/>
      <c r="CY6" s="507"/>
      <c r="CZ6" s="507"/>
      <c r="DA6" s="508"/>
      <c r="DB6" s="506">
        <v>94.8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3970259</v>
      </c>
      <c r="BO7" s="470"/>
      <c r="BP7" s="470"/>
      <c r="BQ7" s="470"/>
      <c r="BR7" s="470"/>
      <c r="BS7" s="470"/>
      <c r="BT7" s="470"/>
      <c r="BU7" s="471"/>
      <c r="BV7" s="469">
        <v>3269467</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103904018</v>
      </c>
      <c r="CU7" s="470"/>
      <c r="CV7" s="470"/>
      <c r="CW7" s="470"/>
      <c r="CX7" s="470"/>
      <c r="CY7" s="470"/>
      <c r="CZ7" s="470"/>
      <c r="DA7" s="471"/>
      <c r="DB7" s="469">
        <v>102021064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1569694</v>
      </c>
      <c r="BO8" s="470"/>
      <c r="BP8" s="470"/>
      <c r="BQ8" s="470"/>
      <c r="BR8" s="470"/>
      <c r="BS8" s="470"/>
      <c r="BT8" s="470"/>
      <c r="BU8" s="471"/>
      <c r="BV8" s="469">
        <v>1320910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0.99</v>
      </c>
      <c r="CU8" s="510"/>
      <c r="CV8" s="510"/>
      <c r="CW8" s="510"/>
      <c r="CX8" s="510"/>
      <c r="CY8" s="510"/>
      <c r="CZ8" s="510"/>
      <c r="DA8" s="511"/>
      <c r="DB8" s="509">
        <v>0.99</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518757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248784</v>
      </c>
      <c r="BO9" s="470"/>
      <c r="BP9" s="470"/>
      <c r="BQ9" s="470"/>
      <c r="BR9" s="470"/>
      <c r="BS9" s="470"/>
      <c r="BT9" s="470"/>
      <c r="BU9" s="471"/>
      <c r="BV9" s="469">
        <v>50219</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11.3</v>
      </c>
      <c r="CU9" s="467"/>
      <c r="CV9" s="467"/>
      <c r="CW9" s="467"/>
      <c r="CX9" s="467"/>
      <c r="CY9" s="467"/>
      <c r="CZ9" s="467"/>
      <c r="DA9" s="468"/>
      <c r="DB9" s="466">
        <v>12.1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518594</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93</v>
      </c>
      <c r="AV10" s="502"/>
      <c r="AW10" s="502"/>
      <c r="AX10" s="502"/>
      <c r="AY10" s="503" t="s">
        <v>120</v>
      </c>
      <c r="AZ10" s="504"/>
      <c r="BA10" s="504"/>
      <c r="BB10" s="504"/>
      <c r="BC10" s="504"/>
      <c r="BD10" s="504"/>
      <c r="BE10" s="504"/>
      <c r="BF10" s="504"/>
      <c r="BG10" s="504"/>
      <c r="BH10" s="504"/>
      <c r="BI10" s="504"/>
      <c r="BJ10" s="504"/>
      <c r="BK10" s="504"/>
      <c r="BL10" s="504"/>
      <c r="BM10" s="505"/>
      <c r="BN10" s="469">
        <v>8297</v>
      </c>
      <c r="BO10" s="470"/>
      <c r="BP10" s="470"/>
      <c r="BQ10" s="470"/>
      <c r="BR10" s="470"/>
      <c r="BS10" s="470"/>
      <c r="BT10" s="470"/>
      <c r="BU10" s="471"/>
      <c r="BV10" s="469">
        <v>6009</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115</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521104</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1700000</v>
      </c>
      <c r="BO12" s="470"/>
      <c r="BP12" s="470"/>
      <c r="BQ12" s="470"/>
      <c r="BR12" s="470"/>
      <c r="BS12" s="470"/>
      <c r="BT12" s="470"/>
      <c r="BU12" s="471"/>
      <c r="BV12" s="469">
        <v>3700000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511767</v>
      </c>
      <c r="S13" s="554"/>
      <c r="T13" s="554"/>
      <c r="U13" s="554"/>
      <c r="V13" s="555"/>
      <c r="W13" s="485" t="s">
        <v>139</v>
      </c>
      <c r="X13" s="486"/>
      <c r="Y13" s="486"/>
      <c r="Z13" s="486"/>
      <c r="AA13" s="486"/>
      <c r="AB13" s="476"/>
      <c r="AC13" s="520">
        <v>5788</v>
      </c>
      <c r="AD13" s="521"/>
      <c r="AE13" s="521"/>
      <c r="AF13" s="521"/>
      <c r="AG13" s="563"/>
      <c r="AH13" s="520">
        <v>5534</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-1442919</v>
      </c>
      <c r="BO13" s="470"/>
      <c r="BP13" s="470"/>
      <c r="BQ13" s="470"/>
      <c r="BR13" s="470"/>
      <c r="BS13" s="470"/>
      <c r="BT13" s="470"/>
      <c r="BU13" s="471"/>
      <c r="BV13" s="469">
        <v>-3643772</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4.4000000000000004</v>
      </c>
      <c r="CU13" s="467"/>
      <c r="CV13" s="467"/>
      <c r="CW13" s="467"/>
      <c r="CX13" s="467"/>
      <c r="CY13" s="467"/>
      <c r="CZ13" s="467"/>
      <c r="DA13" s="468"/>
      <c r="DB13" s="466">
        <v>5.3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521754</v>
      </c>
      <c r="S14" s="554"/>
      <c r="T14" s="554"/>
      <c r="U14" s="554"/>
      <c r="V14" s="555"/>
      <c r="W14" s="459"/>
      <c r="X14" s="460"/>
      <c r="Y14" s="460"/>
      <c r="Z14" s="460"/>
      <c r="AA14" s="460"/>
      <c r="AB14" s="449"/>
      <c r="AC14" s="556">
        <v>2.6</v>
      </c>
      <c r="AD14" s="557"/>
      <c r="AE14" s="557"/>
      <c r="AF14" s="557"/>
      <c r="AG14" s="558"/>
      <c r="AH14" s="556">
        <v>2.5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9.9</v>
      </c>
      <c r="CU14" s="568"/>
      <c r="CV14" s="568"/>
      <c r="CW14" s="568"/>
      <c r="CX14" s="568"/>
      <c r="CY14" s="568"/>
      <c r="CZ14" s="568"/>
      <c r="DA14" s="569"/>
      <c r="DB14" s="567">
        <v>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512166</v>
      </c>
      <c r="S15" s="554"/>
      <c r="T15" s="554"/>
      <c r="U15" s="554"/>
      <c r="V15" s="555"/>
      <c r="W15" s="485" t="s">
        <v>147</v>
      </c>
      <c r="X15" s="486"/>
      <c r="Y15" s="486"/>
      <c r="Z15" s="486"/>
      <c r="AA15" s="486"/>
      <c r="AB15" s="476"/>
      <c r="AC15" s="520">
        <v>60456</v>
      </c>
      <c r="AD15" s="521"/>
      <c r="AE15" s="521"/>
      <c r="AF15" s="521"/>
      <c r="AG15" s="563"/>
      <c r="AH15" s="520">
        <v>58661</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78818816</v>
      </c>
      <c r="BO15" s="433"/>
      <c r="BP15" s="433"/>
      <c r="BQ15" s="433"/>
      <c r="BR15" s="433"/>
      <c r="BS15" s="433"/>
      <c r="BT15" s="433"/>
      <c r="BU15" s="434"/>
      <c r="BV15" s="432">
        <v>76276433</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26.8</v>
      </c>
      <c r="AD16" s="557"/>
      <c r="AE16" s="557"/>
      <c r="AF16" s="557"/>
      <c r="AG16" s="558"/>
      <c r="AH16" s="556">
        <v>26.1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79707946</v>
      </c>
      <c r="BO16" s="470"/>
      <c r="BP16" s="470"/>
      <c r="BQ16" s="470"/>
      <c r="BR16" s="470"/>
      <c r="BS16" s="470"/>
      <c r="BT16" s="470"/>
      <c r="BU16" s="471"/>
      <c r="BV16" s="469">
        <v>77376541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159399</v>
      </c>
      <c r="AD17" s="521"/>
      <c r="AE17" s="521"/>
      <c r="AF17" s="521"/>
      <c r="AG17" s="563"/>
      <c r="AH17" s="520">
        <v>160370</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101221533</v>
      </c>
      <c r="BO17" s="470"/>
      <c r="BP17" s="470"/>
      <c r="BQ17" s="470"/>
      <c r="BR17" s="470"/>
      <c r="BS17" s="470"/>
      <c r="BT17" s="470"/>
      <c r="BU17" s="471"/>
      <c r="BV17" s="469">
        <v>98601240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416.85</v>
      </c>
      <c r="M18" s="585"/>
      <c r="N18" s="585"/>
      <c r="O18" s="585"/>
      <c r="P18" s="585"/>
      <c r="Q18" s="585"/>
      <c r="R18" s="586"/>
      <c r="S18" s="586"/>
      <c r="T18" s="586"/>
      <c r="U18" s="586"/>
      <c r="V18" s="587"/>
      <c r="W18" s="487"/>
      <c r="X18" s="488"/>
      <c r="Y18" s="488"/>
      <c r="Z18" s="488"/>
      <c r="AA18" s="488"/>
      <c r="AB18" s="479"/>
      <c r="AC18" s="588">
        <v>70.599999999999994</v>
      </c>
      <c r="AD18" s="589"/>
      <c r="AE18" s="589"/>
      <c r="AF18" s="589"/>
      <c r="AG18" s="590"/>
      <c r="AH18" s="588">
        <v>71.400000000000006</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96497301</v>
      </c>
      <c r="BO18" s="470"/>
      <c r="BP18" s="470"/>
      <c r="BQ18" s="470"/>
      <c r="BR18" s="470"/>
      <c r="BS18" s="470"/>
      <c r="BT18" s="470"/>
      <c r="BU18" s="471"/>
      <c r="BV18" s="469">
        <v>98568837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1244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123557182</v>
      </c>
      <c r="BO19" s="470"/>
      <c r="BP19" s="470"/>
      <c r="BQ19" s="470"/>
      <c r="BR19" s="470"/>
      <c r="BS19" s="470"/>
      <c r="BT19" s="470"/>
      <c r="BU19" s="471"/>
      <c r="BV19" s="469">
        <v>123167288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230841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115766987</v>
      </c>
      <c r="BO23" s="470"/>
      <c r="BP23" s="470"/>
      <c r="BQ23" s="470"/>
      <c r="BR23" s="470"/>
      <c r="BS23" s="470"/>
      <c r="BT23" s="470"/>
      <c r="BU23" s="471"/>
      <c r="BV23" s="469">
        <v>108885708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10620</v>
      </c>
      <c r="R24" s="521"/>
      <c r="S24" s="521"/>
      <c r="T24" s="521"/>
      <c r="U24" s="521"/>
      <c r="V24" s="563"/>
      <c r="W24" s="622"/>
      <c r="X24" s="610"/>
      <c r="Y24" s="611"/>
      <c r="Z24" s="519" t="s">
        <v>171</v>
      </c>
      <c r="AA24" s="499"/>
      <c r="AB24" s="499"/>
      <c r="AC24" s="499"/>
      <c r="AD24" s="499"/>
      <c r="AE24" s="499"/>
      <c r="AF24" s="499"/>
      <c r="AG24" s="500"/>
      <c r="AH24" s="520">
        <v>2913</v>
      </c>
      <c r="AI24" s="521"/>
      <c r="AJ24" s="521"/>
      <c r="AK24" s="521"/>
      <c r="AL24" s="563"/>
      <c r="AM24" s="520">
        <v>9452685</v>
      </c>
      <c r="AN24" s="521"/>
      <c r="AO24" s="521"/>
      <c r="AP24" s="521"/>
      <c r="AQ24" s="521"/>
      <c r="AR24" s="563"/>
      <c r="AS24" s="520">
        <v>3245</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77881598</v>
      </c>
      <c r="BO24" s="470"/>
      <c r="BP24" s="470"/>
      <c r="BQ24" s="470"/>
      <c r="BR24" s="470"/>
      <c r="BS24" s="470"/>
      <c r="BT24" s="470"/>
      <c r="BU24" s="471"/>
      <c r="BV24" s="469">
        <v>71429373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2</v>
      </c>
      <c r="M25" s="521"/>
      <c r="N25" s="521"/>
      <c r="O25" s="521"/>
      <c r="P25" s="563"/>
      <c r="Q25" s="520">
        <v>8640</v>
      </c>
      <c r="R25" s="521"/>
      <c r="S25" s="521"/>
      <c r="T25" s="521"/>
      <c r="U25" s="521"/>
      <c r="V25" s="563"/>
      <c r="W25" s="622"/>
      <c r="X25" s="610"/>
      <c r="Y25" s="611"/>
      <c r="Z25" s="519" t="s">
        <v>174</v>
      </c>
      <c r="AA25" s="499"/>
      <c r="AB25" s="499"/>
      <c r="AC25" s="499"/>
      <c r="AD25" s="499"/>
      <c r="AE25" s="499"/>
      <c r="AF25" s="499"/>
      <c r="AG25" s="500"/>
      <c r="AH25" s="520">
        <v>452</v>
      </c>
      <c r="AI25" s="521"/>
      <c r="AJ25" s="521"/>
      <c r="AK25" s="521"/>
      <c r="AL25" s="563"/>
      <c r="AM25" s="520">
        <v>1556236</v>
      </c>
      <c r="AN25" s="521"/>
      <c r="AO25" s="521"/>
      <c r="AP25" s="521"/>
      <c r="AQ25" s="521"/>
      <c r="AR25" s="563"/>
      <c r="AS25" s="520">
        <v>3443</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42597087</v>
      </c>
      <c r="BO25" s="433"/>
      <c r="BP25" s="433"/>
      <c r="BQ25" s="433"/>
      <c r="BR25" s="433"/>
      <c r="BS25" s="433"/>
      <c r="BT25" s="433"/>
      <c r="BU25" s="434"/>
      <c r="BV25" s="432">
        <v>43213716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6795</v>
      </c>
      <c r="R26" s="521"/>
      <c r="S26" s="521"/>
      <c r="T26" s="521"/>
      <c r="U26" s="521"/>
      <c r="V26" s="563"/>
      <c r="W26" s="622"/>
      <c r="X26" s="610"/>
      <c r="Y26" s="611"/>
      <c r="Z26" s="519" t="s">
        <v>177</v>
      </c>
      <c r="AA26" s="632"/>
      <c r="AB26" s="632"/>
      <c r="AC26" s="632"/>
      <c r="AD26" s="632"/>
      <c r="AE26" s="632"/>
      <c r="AF26" s="632"/>
      <c r="AG26" s="633"/>
      <c r="AH26" s="520">
        <v>101</v>
      </c>
      <c r="AI26" s="521"/>
      <c r="AJ26" s="521"/>
      <c r="AK26" s="521"/>
      <c r="AL26" s="563"/>
      <c r="AM26" s="520">
        <v>314110</v>
      </c>
      <c r="AN26" s="521"/>
      <c r="AO26" s="521"/>
      <c r="AP26" s="521"/>
      <c r="AQ26" s="521"/>
      <c r="AR26" s="563"/>
      <c r="AS26" s="520">
        <v>3110</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v>230000</v>
      </c>
      <c r="BO26" s="470"/>
      <c r="BP26" s="470"/>
      <c r="BQ26" s="470"/>
      <c r="BR26" s="470"/>
      <c r="BS26" s="470"/>
      <c r="BT26" s="470"/>
      <c r="BU26" s="471"/>
      <c r="BV26" s="469">
        <v>200000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7600</v>
      </c>
      <c r="R27" s="521"/>
      <c r="S27" s="521"/>
      <c r="T27" s="521"/>
      <c r="U27" s="521"/>
      <c r="V27" s="563"/>
      <c r="W27" s="622"/>
      <c r="X27" s="610"/>
      <c r="Y27" s="611"/>
      <c r="Z27" s="519" t="s">
        <v>180</v>
      </c>
      <c r="AA27" s="499"/>
      <c r="AB27" s="499"/>
      <c r="AC27" s="499"/>
      <c r="AD27" s="499"/>
      <c r="AE27" s="499"/>
      <c r="AF27" s="499"/>
      <c r="AG27" s="500"/>
      <c r="AH27" s="520">
        <v>54</v>
      </c>
      <c r="AI27" s="521"/>
      <c r="AJ27" s="521"/>
      <c r="AK27" s="521"/>
      <c r="AL27" s="563"/>
      <c r="AM27" s="520">
        <v>206388</v>
      </c>
      <c r="AN27" s="521"/>
      <c r="AO27" s="521"/>
      <c r="AP27" s="521"/>
      <c r="AQ27" s="521"/>
      <c r="AR27" s="563"/>
      <c r="AS27" s="520">
        <v>3822</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2000128</v>
      </c>
      <c r="BO27" s="646"/>
      <c r="BP27" s="646"/>
      <c r="BQ27" s="646"/>
      <c r="BR27" s="646"/>
      <c r="BS27" s="646"/>
      <c r="BT27" s="646"/>
      <c r="BU27" s="647"/>
      <c r="BV27" s="645">
        <v>2000000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6745</v>
      </c>
      <c r="R28" s="521"/>
      <c r="S28" s="521"/>
      <c r="T28" s="521"/>
      <c r="U28" s="521"/>
      <c r="V28" s="563"/>
      <c r="W28" s="622"/>
      <c r="X28" s="610"/>
      <c r="Y28" s="611"/>
      <c r="Z28" s="519" t="s">
        <v>183</v>
      </c>
      <c r="AA28" s="499"/>
      <c r="AB28" s="499"/>
      <c r="AC28" s="499"/>
      <c r="AD28" s="499"/>
      <c r="AE28" s="499"/>
      <c r="AF28" s="499"/>
      <c r="AG28" s="500"/>
      <c r="AH28" s="520" t="s">
        <v>136</v>
      </c>
      <c r="AI28" s="521"/>
      <c r="AJ28" s="521"/>
      <c r="AK28" s="521"/>
      <c r="AL28" s="563"/>
      <c r="AM28" s="520" t="s">
        <v>136</v>
      </c>
      <c r="AN28" s="521"/>
      <c r="AO28" s="521"/>
      <c r="AP28" s="521"/>
      <c r="AQ28" s="521"/>
      <c r="AR28" s="563"/>
      <c r="AS28" s="520" t="s">
        <v>136</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13565435</v>
      </c>
      <c r="BO28" s="433"/>
      <c r="BP28" s="433"/>
      <c r="BQ28" s="433"/>
      <c r="BR28" s="433"/>
      <c r="BS28" s="433"/>
      <c r="BT28" s="433"/>
      <c r="BU28" s="434"/>
      <c r="BV28" s="432">
        <v>14557138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43</v>
      </c>
      <c r="M29" s="521"/>
      <c r="N29" s="521"/>
      <c r="O29" s="521"/>
      <c r="P29" s="563"/>
      <c r="Q29" s="520">
        <v>6365</v>
      </c>
      <c r="R29" s="521"/>
      <c r="S29" s="521"/>
      <c r="T29" s="521"/>
      <c r="U29" s="521"/>
      <c r="V29" s="563"/>
      <c r="W29" s="623"/>
      <c r="X29" s="624"/>
      <c r="Y29" s="625"/>
      <c r="Z29" s="519" t="s">
        <v>186</v>
      </c>
      <c r="AA29" s="499"/>
      <c r="AB29" s="499"/>
      <c r="AC29" s="499"/>
      <c r="AD29" s="499"/>
      <c r="AE29" s="499"/>
      <c r="AF29" s="499"/>
      <c r="AG29" s="500"/>
      <c r="AH29" s="520">
        <v>2967</v>
      </c>
      <c r="AI29" s="521"/>
      <c r="AJ29" s="521"/>
      <c r="AK29" s="521"/>
      <c r="AL29" s="563"/>
      <c r="AM29" s="520">
        <v>9659073</v>
      </c>
      <c r="AN29" s="521"/>
      <c r="AO29" s="521"/>
      <c r="AP29" s="521"/>
      <c r="AQ29" s="521"/>
      <c r="AR29" s="563"/>
      <c r="AS29" s="520">
        <v>3256</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3415162</v>
      </c>
      <c r="BO29" s="470"/>
      <c r="BP29" s="470"/>
      <c r="BQ29" s="470"/>
      <c r="BR29" s="470"/>
      <c r="BS29" s="470"/>
      <c r="BT29" s="470"/>
      <c r="BU29" s="471"/>
      <c r="BV29" s="469">
        <v>4914795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101.6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18159465</v>
      </c>
      <c r="BO30" s="646"/>
      <c r="BP30" s="646"/>
      <c r="BQ30" s="646"/>
      <c r="BR30" s="646"/>
      <c r="BS30" s="646"/>
      <c r="BT30" s="646"/>
      <c r="BU30" s="647"/>
      <c r="BV30" s="645">
        <v>19067761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197</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10</v>
      </c>
      <c r="V34" s="658"/>
      <c r="W34" s="659" t="str">
        <f>IF('各会計、関係団体の財政状況及び健全化判断比率'!B28="","",'各会計、関係団体の財政状況及び健全化判断比率'!B28)</f>
        <v>国民健康保険</v>
      </c>
      <c r="X34" s="659"/>
      <c r="Y34" s="659"/>
      <c r="Z34" s="659"/>
      <c r="AA34" s="659"/>
      <c r="AB34" s="659"/>
      <c r="AC34" s="659"/>
      <c r="AD34" s="659"/>
      <c r="AE34" s="659"/>
      <c r="AF34" s="659"/>
      <c r="AG34" s="659"/>
      <c r="AH34" s="659"/>
      <c r="AI34" s="659"/>
      <c r="AJ34" s="659"/>
      <c r="AK34" s="659"/>
      <c r="AL34" s="214"/>
      <c r="AM34" s="658">
        <f>IF(AO34="","",MAX(C34:D43,U34:V43)+1)</f>
        <v>15</v>
      </c>
      <c r="AN34" s="658"/>
      <c r="AO34" s="659" t="str">
        <f>IF('各会計、関係団体の財政状況及び健全化判断比率'!B33="","",'各会計、関係団体の財政状況及び健全化判断比率'!B33)</f>
        <v>水道事業</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18</v>
      </c>
      <c r="BX34" s="658"/>
      <c r="BY34" s="659" t="str">
        <f>IF('各会計、関係団体の財政状況及び健全化判断比率'!B68="","",'各会計、関係団体の財政状況及び健全化判断比率'!B68)</f>
        <v>栃木県後期高齢者医療広域連合（一般会計）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22</v>
      </c>
      <c r="CP34" s="658"/>
      <c r="CQ34" s="659" t="str">
        <f>IF('各会計、関係団体の財政状況及び健全化判断比率'!BS7="","",'各会計、関係団体の財政状況及び健全化判断比率'!BS7)</f>
        <v>宇都宮市医療保健事業団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母子父子寡婦福祉資金貸付事業</v>
      </c>
      <c r="F35" s="659"/>
      <c r="G35" s="659"/>
      <c r="H35" s="659"/>
      <c r="I35" s="659"/>
      <c r="J35" s="659"/>
      <c r="K35" s="659"/>
      <c r="L35" s="659"/>
      <c r="M35" s="659"/>
      <c r="N35" s="659"/>
      <c r="O35" s="659"/>
      <c r="P35" s="659"/>
      <c r="Q35" s="659"/>
      <c r="R35" s="659"/>
      <c r="S35" s="659"/>
      <c r="T35" s="214"/>
      <c r="U35" s="658">
        <f>IF(W35="","",U34+1)</f>
        <v>11</v>
      </c>
      <c r="V35" s="658"/>
      <c r="W35" s="659" t="str">
        <f>IF('各会計、関係団体の財政状況及び健全化判断比率'!B29="","",'各会計、関係団体の財政状況及び健全化判断比率'!B29)</f>
        <v>介護保険</v>
      </c>
      <c r="X35" s="659"/>
      <c r="Y35" s="659"/>
      <c r="Z35" s="659"/>
      <c r="AA35" s="659"/>
      <c r="AB35" s="659"/>
      <c r="AC35" s="659"/>
      <c r="AD35" s="659"/>
      <c r="AE35" s="659"/>
      <c r="AF35" s="659"/>
      <c r="AG35" s="659"/>
      <c r="AH35" s="659"/>
      <c r="AI35" s="659"/>
      <c r="AJ35" s="659"/>
      <c r="AK35" s="659"/>
      <c r="AL35" s="214"/>
      <c r="AM35" s="658">
        <f t="shared" ref="AM35:AM43" si="0">IF(AO35="","",AM34+1)</f>
        <v>16</v>
      </c>
      <c r="AN35" s="658"/>
      <c r="AO35" s="659" t="str">
        <f>IF('各会計、関係団体の財政状況及び健全化判断比率'!B34="","",'各会計、関係団体の財政状況及び健全化判断比率'!B34)</f>
        <v>下水道事業</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19</v>
      </c>
      <c r="BX35" s="658"/>
      <c r="BY35" s="659" t="str">
        <f>IF('各会計、関係団体の財政状況及び健全化判断比率'!B69="","",'各会計、関係団体の財政状況及び健全化判断比率'!B69)</f>
        <v>栃木県後期高齢者医療広域連合（後期高齢者医療特別会計）</v>
      </c>
      <c r="BZ35" s="659"/>
      <c r="CA35" s="659"/>
      <c r="CB35" s="659"/>
      <c r="CC35" s="659"/>
      <c r="CD35" s="659"/>
      <c r="CE35" s="659"/>
      <c r="CF35" s="659"/>
      <c r="CG35" s="659"/>
      <c r="CH35" s="659"/>
      <c r="CI35" s="659"/>
      <c r="CJ35" s="659"/>
      <c r="CK35" s="659"/>
      <c r="CL35" s="659"/>
      <c r="CM35" s="659"/>
      <c r="CN35" s="214"/>
      <c r="CO35" s="658">
        <f t="shared" ref="CO35:CO43" si="3">IF(CQ35="","",CO34+1)</f>
        <v>23</v>
      </c>
      <c r="CP35" s="658"/>
      <c r="CQ35" s="659" t="str">
        <f>IF('各会計、関係団体の財政状況及び健全化判断比率'!BS8="","",'各会計、関係団体の財政状況及び健全化判断比率'!BS8)</f>
        <v>宇都宮市農業公社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生活排水処理事業</v>
      </c>
      <c r="F36" s="659"/>
      <c r="G36" s="659"/>
      <c r="H36" s="659"/>
      <c r="I36" s="659"/>
      <c r="J36" s="659"/>
      <c r="K36" s="659"/>
      <c r="L36" s="659"/>
      <c r="M36" s="659"/>
      <c r="N36" s="659"/>
      <c r="O36" s="659"/>
      <c r="P36" s="659"/>
      <c r="Q36" s="659"/>
      <c r="R36" s="659"/>
      <c r="S36" s="659"/>
      <c r="T36" s="214"/>
      <c r="U36" s="658">
        <f t="shared" ref="U36:U43" si="4">IF(W36="","",U35+1)</f>
        <v>12</v>
      </c>
      <c r="V36" s="658"/>
      <c r="W36" s="659" t="str">
        <f>IF('各会計、関係団体の財政状況及び健全化判断比率'!B30="","",'各会計、関係団体の財政状況及び健全化判断比率'!B30)</f>
        <v>後期高齢者医療</v>
      </c>
      <c r="X36" s="659"/>
      <c r="Y36" s="659"/>
      <c r="Z36" s="659"/>
      <c r="AA36" s="659"/>
      <c r="AB36" s="659"/>
      <c r="AC36" s="659"/>
      <c r="AD36" s="659"/>
      <c r="AE36" s="659"/>
      <c r="AF36" s="659"/>
      <c r="AG36" s="659"/>
      <c r="AH36" s="659"/>
      <c r="AI36" s="659"/>
      <c r="AJ36" s="659"/>
      <c r="AK36" s="659"/>
      <c r="AL36" s="214"/>
      <c r="AM36" s="658">
        <f t="shared" si="0"/>
        <v>17</v>
      </c>
      <c r="AN36" s="658"/>
      <c r="AO36" s="659" t="str">
        <f>IF('各会計、関係団体の財政状況及び健全化判断比率'!B35="","",'各会計、関係団体の財政状況及び健全化判断比率'!B35)</f>
        <v>中央卸売市場事業</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20</v>
      </c>
      <c r="BX36" s="658"/>
      <c r="BY36" s="659" t="str">
        <f>IF('各会計、関係団体の財政状況及び健全化判断比率'!B70="","",'各会計、関係団体の財政状況及び健全化判断比率'!B70)</f>
        <v>栃木県市町村総合事務組合（一般会計）</v>
      </c>
      <c r="BZ36" s="659"/>
      <c r="CA36" s="659"/>
      <c r="CB36" s="659"/>
      <c r="CC36" s="659"/>
      <c r="CD36" s="659"/>
      <c r="CE36" s="659"/>
      <c r="CF36" s="659"/>
      <c r="CG36" s="659"/>
      <c r="CH36" s="659"/>
      <c r="CI36" s="659"/>
      <c r="CJ36" s="659"/>
      <c r="CK36" s="659"/>
      <c r="CL36" s="659"/>
      <c r="CM36" s="659"/>
      <c r="CN36" s="214"/>
      <c r="CO36" s="658">
        <f t="shared" si="3"/>
        <v>24</v>
      </c>
      <c r="CP36" s="658"/>
      <c r="CQ36" s="659" t="str">
        <f>IF('各会計、関係団体の財政状況及び健全化判断比率'!BS9="","",'各会計、関係団体の財政状況及び健全化判断比率'!BS9)</f>
        <v>グリーントラストうつのみや</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都市開発資金事業</v>
      </c>
      <c r="F37" s="659"/>
      <c r="G37" s="659"/>
      <c r="H37" s="659"/>
      <c r="I37" s="659"/>
      <c r="J37" s="659"/>
      <c r="K37" s="659"/>
      <c r="L37" s="659"/>
      <c r="M37" s="659"/>
      <c r="N37" s="659"/>
      <c r="O37" s="659"/>
      <c r="P37" s="659"/>
      <c r="Q37" s="659"/>
      <c r="R37" s="659"/>
      <c r="S37" s="659"/>
      <c r="T37" s="214"/>
      <c r="U37" s="658">
        <f t="shared" si="4"/>
        <v>13</v>
      </c>
      <c r="V37" s="658"/>
      <c r="W37" s="659" t="str">
        <f>IF('各会計、関係団体の財政状況及び健全化判断比率'!B31="","",'各会計、関係団体の財政状況及び健全化判断比率'!B31)</f>
        <v>競輪</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21</v>
      </c>
      <c r="BX37" s="658"/>
      <c r="BY37" s="659" t="str">
        <f>IF('各会計、関係団体の財政状況及び健全化判断比率'!B71="","",'各会計、関係団体の財政状況及び健全化判断比率'!B71)</f>
        <v>栃木県市町村総合事務組合（特別会計）</v>
      </c>
      <c r="BZ37" s="659"/>
      <c r="CA37" s="659"/>
      <c r="CB37" s="659"/>
      <c r="CC37" s="659"/>
      <c r="CD37" s="659"/>
      <c r="CE37" s="659"/>
      <c r="CF37" s="659"/>
      <c r="CG37" s="659"/>
      <c r="CH37" s="659"/>
      <c r="CI37" s="659"/>
      <c r="CJ37" s="659"/>
      <c r="CK37" s="659"/>
      <c r="CL37" s="659"/>
      <c r="CM37" s="659"/>
      <c r="CN37" s="214"/>
      <c r="CO37" s="658">
        <f t="shared" si="3"/>
        <v>25</v>
      </c>
      <c r="CP37" s="658"/>
      <c r="CQ37" s="659" t="str">
        <f>IF('各会計、関係団体の財政状況及び健全化判断比率'!BS10="","",'各会計、関係団体の財政状況及び健全化判断比率'!BS10)</f>
        <v>宇都宮市スポーツ振興財団</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f t="shared" ref="C38:C43" si="5">IF(E38="","",C37+1)</f>
        <v>5</v>
      </c>
      <c r="D38" s="658"/>
      <c r="E38" s="659" t="str">
        <f>IF('各会計、関係団体の財政状況及び健全化判断比率'!B11="","",'各会計、関係団体の財政状況及び健全化判断比率'!B11)</f>
        <v>鶴田第２土地区画整理事業</v>
      </c>
      <c r="F38" s="659"/>
      <c r="G38" s="659"/>
      <c r="H38" s="659"/>
      <c r="I38" s="659"/>
      <c r="J38" s="659"/>
      <c r="K38" s="659"/>
      <c r="L38" s="659"/>
      <c r="M38" s="659"/>
      <c r="N38" s="659"/>
      <c r="O38" s="659"/>
      <c r="P38" s="659"/>
      <c r="Q38" s="659"/>
      <c r="R38" s="659"/>
      <c r="S38" s="659"/>
      <c r="T38" s="214"/>
      <c r="U38" s="658">
        <f t="shared" si="4"/>
        <v>14</v>
      </c>
      <c r="V38" s="658"/>
      <c r="W38" s="659" t="str">
        <f>IF('各会計、関係団体の財政状況及び健全化判断比率'!B32="","",'各会計、関係団体の財政状況及び健全化判断比率'!B32)</f>
        <v>駐車場</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26</v>
      </c>
      <c r="CP38" s="658"/>
      <c r="CQ38" s="659" t="str">
        <f>IF('各会計、関係団体の財政状況及び健全化判断比率'!BS11="","",'各会計、関係団体の財政状況及び健全化判断比率'!BS11)</f>
        <v>宇都宮市土地開発公社</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v>
      </c>
      <c r="DH38" s="660"/>
      <c r="DI38" s="218"/>
      <c r="DJ38" s="186"/>
      <c r="DK38" s="186"/>
      <c r="DL38" s="186"/>
      <c r="DM38" s="186"/>
      <c r="DN38" s="186"/>
      <c r="DO38" s="186"/>
    </row>
    <row r="39" spans="1:119" ht="32.25" customHeight="1" x14ac:dyDescent="0.15">
      <c r="A39" s="187"/>
      <c r="B39" s="213"/>
      <c r="C39" s="658">
        <f t="shared" si="5"/>
        <v>6</v>
      </c>
      <c r="D39" s="658"/>
      <c r="E39" s="659" t="str">
        <f>IF('各会計、関係団体の財政状況及び健全化判断比率'!B12="","",'各会計、関係団体の財政状況及び健全化判断比率'!B12)</f>
        <v>宇大東南部第１土地区画整理事業</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27</v>
      </c>
      <c r="CP39" s="658"/>
      <c r="CQ39" s="659" t="str">
        <f>IF('各会計、関係団体の財政状況及び健全化判断比率'!BS12="","",'各会計、関係団体の財政状況及び健全化判断比率'!BS12)</f>
        <v>うつのみや文化創造財団</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f t="shared" si="5"/>
        <v>7</v>
      </c>
      <c r="D40" s="658"/>
      <c r="E40" s="659" t="str">
        <f>IF('各会計、関係団体の財政状況及び健全化判断比率'!B13="","",'各会計、関係団体の財政状況及び健全化判断比率'!B13)</f>
        <v>宇大東南部第２土地区画整理事業</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28</v>
      </c>
      <c r="CP40" s="658"/>
      <c r="CQ40" s="659" t="str">
        <f>IF('各会計、関係団体の財政状況及び健全化判断比率'!BS13="","",'各会計、関係団体の財政状況及び健全化判断比率'!BS13)</f>
        <v>宇都宮ライトレール</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f t="shared" si="5"/>
        <v>8</v>
      </c>
      <c r="D41" s="658"/>
      <c r="E41" s="659" t="str">
        <f>IF('各会計、関係団体の財政状況及び健全化判断比率'!B14="","",'各会計、関係団体の財政状況及び健全化判断比率'!B14)</f>
        <v>岡本駅西土地区画整理事業</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f t="shared" si="5"/>
        <v>9</v>
      </c>
      <c r="D42" s="658"/>
      <c r="E42" s="659" t="str">
        <f>IF('各会計、関係団体の財政状況及び健全化判断比率'!B15="","",'各会計、関係団体の財政状況及び健全化判断比率'!B15)</f>
        <v>育英事業</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Ny6GzHVA2ZhYlGJVCaNoE+0xVHY++EsfQDFat2ttP68tY8YJSrrBXm4YXQMcOlVjl9yxN/U/ATo/tL1LBDGoaw==" saltValue="cS+s9ns3WJ8hiE5oxaaK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58" t="s">
        <v>581</v>
      </c>
      <c r="D34" s="1258"/>
      <c r="E34" s="1259"/>
      <c r="F34" s="32">
        <v>9.64</v>
      </c>
      <c r="G34" s="33">
        <v>10.19</v>
      </c>
      <c r="H34" s="33">
        <v>11.66</v>
      </c>
      <c r="I34" s="33">
        <v>11.22</v>
      </c>
      <c r="J34" s="34">
        <v>11.06</v>
      </c>
      <c r="K34" s="22"/>
      <c r="L34" s="22"/>
      <c r="M34" s="22"/>
      <c r="N34" s="22"/>
      <c r="O34" s="22"/>
      <c r="P34" s="22"/>
    </row>
    <row r="35" spans="1:16" ht="39" customHeight="1" x14ac:dyDescent="0.15">
      <c r="A35" s="22"/>
      <c r="B35" s="35"/>
      <c r="C35" s="1252" t="s">
        <v>582</v>
      </c>
      <c r="D35" s="1253"/>
      <c r="E35" s="1254"/>
      <c r="F35" s="36">
        <v>4.07</v>
      </c>
      <c r="G35" s="37">
        <v>3.89</v>
      </c>
      <c r="H35" s="37">
        <v>3.74</v>
      </c>
      <c r="I35" s="37">
        <v>2.97</v>
      </c>
      <c r="J35" s="38">
        <v>2.17</v>
      </c>
      <c r="K35" s="22"/>
      <c r="L35" s="22"/>
      <c r="M35" s="22"/>
      <c r="N35" s="22"/>
      <c r="O35" s="22"/>
      <c r="P35" s="22"/>
    </row>
    <row r="36" spans="1:16" ht="39" customHeight="1" x14ac:dyDescent="0.15">
      <c r="A36" s="22"/>
      <c r="B36" s="35"/>
      <c r="C36" s="1252" t="s">
        <v>583</v>
      </c>
      <c r="D36" s="1253"/>
      <c r="E36" s="1254"/>
      <c r="F36" s="36">
        <v>1.1599999999999999</v>
      </c>
      <c r="G36" s="37">
        <v>3.92</v>
      </c>
      <c r="H36" s="37">
        <v>1.18</v>
      </c>
      <c r="I36" s="37">
        <v>1.19</v>
      </c>
      <c r="J36" s="38">
        <v>1.36</v>
      </c>
      <c r="K36" s="22"/>
      <c r="L36" s="22"/>
      <c r="M36" s="22"/>
      <c r="N36" s="22"/>
      <c r="O36" s="22"/>
      <c r="P36" s="22"/>
    </row>
    <row r="37" spans="1:16" ht="39" customHeight="1" x14ac:dyDescent="0.15">
      <c r="A37" s="22"/>
      <c r="B37" s="35"/>
      <c r="C37" s="1252" t="s">
        <v>584</v>
      </c>
      <c r="D37" s="1253"/>
      <c r="E37" s="1254"/>
      <c r="F37" s="36">
        <v>1.38</v>
      </c>
      <c r="G37" s="37">
        <v>1.41</v>
      </c>
      <c r="H37" s="37">
        <v>1.43</v>
      </c>
      <c r="I37" s="37">
        <v>1.37</v>
      </c>
      <c r="J37" s="38">
        <v>1.29</v>
      </c>
      <c r="K37" s="22"/>
      <c r="L37" s="22"/>
      <c r="M37" s="22"/>
      <c r="N37" s="22"/>
      <c r="O37" s="22"/>
      <c r="P37" s="22"/>
    </row>
    <row r="38" spans="1:16" ht="39" customHeight="1" x14ac:dyDescent="0.15">
      <c r="A38" s="22"/>
      <c r="B38" s="35"/>
      <c r="C38" s="1252" t="s">
        <v>585</v>
      </c>
      <c r="D38" s="1253"/>
      <c r="E38" s="1254"/>
      <c r="F38" s="36">
        <v>0.14000000000000001</v>
      </c>
      <c r="G38" s="37">
        <v>0.11</v>
      </c>
      <c r="H38" s="37">
        <v>0.12</v>
      </c>
      <c r="I38" s="37">
        <v>0.23</v>
      </c>
      <c r="J38" s="38">
        <v>0.31</v>
      </c>
      <c r="K38" s="22"/>
      <c r="L38" s="22"/>
      <c r="M38" s="22"/>
      <c r="N38" s="22"/>
      <c r="O38" s="22"/>
      <c r="P38" s="22"/>
    </row>
    <row r="39" spans="1:16" ht="39" customHeight="1" x14ac:dyDescent="0.15">
      <c r="A39" s="22"/>
      <c r="B39" s="35"/>
      <c r="C39" s="1252" t="s">
        <v>586</v>
      </c>
      <c r="D39" s="1253"/>
      <c r="E39" s="1254"/>
      <c r="F39" s="36">
        <v>0.44</v>
      </c>
      <c r="G39" s="37">
        <v>0.14000000000000001</v>
      </c>
      <c r="H39" s="37">
        <v>0.17</v>
      </c>
      <c r="I39" s="37">
        <v>0.16</v>
      </c>
      <c r="J39" s="38">
        <v>0.28999999999999998</v>
      </c>
      <c r="K39" s="22"/>
      <c r="L39" s="22"/>
      <c r="M39" s="22"/>
      <c r="N39" s="22"/>
      <c r="O39" s="22"/>
      <c r="P39" s="22"/>
    </row>
    <row r="40" spans="1:16" ht="39" customHeight="1" x14ac:dyDescent="0.15">
      <c r="A40" s="22"/>
      <c r="B40" s="35"/>
      <c r="C40" s="1252" t="s">
        <v>587</v>
      </c>
      <c r="D40" s="1253"/>
      <c r="E40" s="1254"/>
      <c r="F40" s="36">
        <v>0</v>
      </c>
      <c r="G40" s="37">
        <v>0.02</v>
      </c>
      <c r="H40" s="37">
        <v>0.03</v>
      </c>
      <c r="I40" s="37">
        <v>0.05</v>
      </c>
      <c r="J40" s="38">
        <v>0.08</v>
      </c>
      <c r="K40" s="22"/>
      <c r="L40" s="22"/>
      <c r="M40" s="22"/>
      <c r="N40" s="22"/>
      <c r="O40" s="22"/>
      <c r="P40" s="22"/>
    </row>
    <row r="41" spans="1:16" ht="39" customHeight="1" x14ac:dyDescent="0.15">
      <c r="A41" s="22"/>
      <c r="B41" s="35"/>
      <c r="C41" s="1252" t="s">
        <v>588</v>
      </c>
      <c r="D41" s="1253"/>
      <c r="E41" s="1254"/>
      <c r="F41" s="36">
        <v>0.01</v>
      </c>
      <c r="G41" s="37">
        <v>0.73</v>
      </c>
      <c r="H41" s="37">
        <v>0.08</v>
      </c>
      <c r="I41" s="37">
        <v>0.05</v>
      </c>
      <c r="J41" s="38">
        <v>7.0000000000000007E-2</v>
      </c>
      <c r="K41" s="22"/>
      <c r="L41" s="22"/>
      <c r="M41" s="22"/>
      <c r="N41" s="22"/>
      <c r="O41" s="22"/>
      <c r="P41" s="22"/>
    </row>
    <row r="42" spans="1:16" ht="39" customHeight="1" x14ac:dyDescent="0.15">
      <c r="A42" s="22"/>
      <c r="B42" s="39"/>
      <c r="C42" s="1252" t="s">
        <v>589</v>
      </c>
      <c r="D42" s="1253"/>
      <c r="E42" s="1254"/>
      <c r="F42" s="36" t="s">
        <v>531</v>
      </c>
      <c r="G42" s="37" t="s">
        <v>531</v>
      </c>
      <c r="H42" s="37" t="s">
        <v>531</v>
      </c>
      <c r="I42" s="37" t="s">
        <v>531</v>
      </c>
      <c r="J42" s="38" t="s">
        <v>531</v>
      </c>
      <c r="K42" s="22"/>
      <c r="L42" s="22"/>
      <c r="M42" s="22"/>
      <c r="N42" s="22"/>
      <c r="O42" s="22"/>
      <c r="P42" s="22"/>
    </row>
    <row r="43" spans="1:16" ht="39" customHeight="1" thickBot="1" x14ac:dyDescent="0.2">
      <c r="A43" s="22"/>
      <c r="B43" s="40"/>
      <c r="C43" s="1255" t="s">
        <v>590</v>
      </c>
      <c r="D43" s="1256"/>
      <c r="E43" s="1257"/>
      <c r="F43" s="41">
        <v>0.05</v>
      </c>
      <c r="G43" s="42">
        <v>0.05</v>
      </c>
      <c r="H43" s="42">
        <v>0.05</v>
      </c>
      <c r="I43" s="42">
        <v>0.05</v>
      </c>
      <c r="J43" s="43">
        <v>7.0000000000000007E-2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OYfGXgBQnfS3bHrcWUgpDszMeUALvSnMkkyA2o5oYbfW9tleWIGDLHlIlHzRl1AZVcsE63y9B8WRwqOdZEKew==" saltValue="XlsLd+elUTizfSG2lnkd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60" t="s">
        <v>10</v>
      </c>
      <c r="C45" s="1261"/>
      <c r="D45" s="58"/>
      <c r="E45" s="1266" t="s">
        <v>11</v>
      </c>
      <c r="F45" s="1266"/>
      <c r="G45" s="1266"/>
      <c r="H45" s="1266"/>
      <c r="I45" s="1266"/>
      <c r="J45" s="1267"/>
      <c r="K45" s="59">
        <v>15341</v>
      </c>
      <c r="L45" s="60">
        <v>15610</v>
      </c>
      <c r="M45" s="60">
        <v>15228</v>
      </c>
      <c r="N45" s="60">
        <v>15450</v>
      </c>
      <c r="O45" s="61">
        <v>14515</v>
      </c>
      <c r="P45" s="48"/>
      <c r="Q45" s="48"/>
      <c r="R45" s="48"/>
      <c r="S45" s="48"/>
      <c r="T45" s="48"/>
      <c r="U45" s="48"/>
    </row>
    <row r="46" spans="1:21" ht="30.75" customHeight="1" x14ac:dyDescent="0.15">
      <c r="A46" s="48"/>
      <c r="B46" s="1262"/>
      <c r="C46" s="1263"/>
      <c r="D46" s="62"/>
      <c r="E46" s="1268" t="s">
        <v>12</v>
      </c>
      <c r="F46" s="1268"/>
      <c r="G46" s="1268"/>
      <c r="H46" s="1268"/>
      <c r="I46" s="1268"/>
      <c r="J46" s="1269"/>
      <c r="K46" s="63" t="s">
        <v>531</v>
      </c>
      <c r="L46" s="64" t="s">
        <v>531</v>
      </c>
      <c r="M46" s="64" t="s">
        <v>531</v>
      </c>
      <c r="N46" s="64" t="s">
        <v>531</v>
      </c>
      <c r="O46" s="65" t="s">
        <v>531</v>
      </c>
      <c r="P46" s="48"/>
      <c r="Q46" s="48"/>
      <c r="R46" s="48"/>
      <c r="S46" s="48"/>
      <c r="T46" s="48"/>
      <c r="U46" s="48"/>
    </row>
    <row r="47" spans="1:21" ht="30.75" customHeight="1" x14ac:dyDescent="0.15">
      <c r="A47" s="48"/>
      <c r="B47" s="1262"/>
      <c r="C47" s="1263"/>
      <c r="D47" s="62"/>
      <c r="E47" s="1268" t="s">
        <v>13</v>
      </c>
      <c r="F47" s="1268"/>
      <c r="G47" s="1268"/>
      <c r="H47" s="1268"/>
      <c r="I47" s="1268"/>
      <c r="J47" s="1269"/>
      <c r="K47" s="63">
        <v>83</v>
      </c>
      <c r="L47" s="64">
        <v>67</v>
      </c>
      <c r="M47" s="64">
        <v>50</v>
      </c>
      <c r="N47" s="64">
        <v>33</v>
      </c>
      <c r="O47" s="65">
        <v>17</v>
      </c>
      <c r="P47" s="48"/>
      <c r="Q47" s="48"/>
      <c r="R47" s="48"/>
      <c r="S47" s="48"/>
      <c r="T47" s="48"/>
      <c r="U47" s="48"/>
    </row>
    <row r="48" spans="1:21" ht="30.75" customHeight="1" x14ac:dyDescent="0.15">
      <c r="A48" s="48"/>
      <c r="B48" s="1262"/>
      <c r="C48" s="1263"/>
      <c r="D48" s="62"/>
      <c r="E48" s="1268" t="s">
        <v>14</v>
      </c>
      <c r="F48" s="1268"/>
      <c r="G48" s="1268"/>
      <c r="H48" s="1268"/>
      <c r="I48" s="1268"/>
      <c r="J48" s="1269"/>
      <c r="K48" s="63">
        <v>3430</v>
      </c>
      <c r="L48" s="64">
        <v>3437</v>
      </c>
      <c r="M48" s="64">
        <v>2424</v>
      </c>
      <c r="N48" s="64">
        <v>2204</v>
      </c>
      <c r="O48" s="65">
        <v>1922</v>
      </c>
      <c r="P48" s="48"/>
      <c r="Q48" s="48"/>
      <c r="R48" s="48"/>
      <c r="S48" s="48"/>
      <c r="T48" s="48"/>
      <c r="U48" s="48"/>
    </row>
    <row r="49" spans="1:21" ht="30.75" customHeight="1" x14ac:dyDescent="0.15">
      <c r="A49" s="48"/>
      <c r="B49" s="1262"/>
      <c r="C49" s="1263"/>
      <c r="D49" s="62"/>
      <c r="E49" s="1268" t="s">
        <v>15</v>
      </c>
      <c r="F49" s="1268"/>
      <c r="G49" s="1268"/>
      <c r="H49" s="1268"/>
      <c r="I49" s="1268"/>
      <c r="J49" s="1269"/>
      <c r="K49" s="63" t="s">
        <v>531</v>
      </c>
      <c r="L49" s="64" t="s">
        <v>531</v>
      </c>
      <c r="M49" s="64" t="s">
        <v>531</v>
      </c>
      <c r="N49" s="64" t="s">
        <v>531</v>
      </c>
      <c r="O49" s="65" t="s">
        <v>531</v>
      </c>
      <c r="P49" s="48"/>
      <c r="Q49" s="48"/>
      <c r="R49" s="48"/>
      <c r="S49" s="48"/>
      <c r="T49" s="48"/>
      <c r="U49" s="48"/>
    </row>
    <row r="50" spans="1:21" ht="30.75" customHeight="1" x14ac:dyDescent="0.15">
      <c r="A50" s="48"/>
      <c r="B50" s="1262"/>
      <c r="C50" s="1263"/>
      <c r="D50" s="62"/>
      <c r="E50" s="1268" t="s">
        <v>16</v>
      </c>
      <c r="F50" s="1268"/>
      <c r="G50" s="1268"/>
      <c r="H50" s="1268"/>
      <c r="I50" s="1268"/>
      <c r="J50" s="1269"/>
      <c r="K50" s="63">
        <v>1050</v>
      </c>
      <c r="L50" s="64">
        <v>2422</v>
      </c>
      <c r="M50" s="64">
        <v>1746</v>
      </c>
      <c r="N50" s="64">
        <v>330</v>
      </c>
      <c r="O50" s="65">
        <v>331</v>
      </c>
      <c r="P50" s="48"/>
      <c r="Q50" s="48"/>
      <c r="R50" s="48"/>
      <c r="S50" s="48"/>
      <c r="T50" s="48"/>
      <c r="U50" s="48"/>
    </row>
    <row r="51" spans="1:21" ht="30.75" customHeight="1" x14ac:dyDescent="0.15">
      <c r="A51" s="48"/>
      <c r="B51" s="1264"/>
      <c r="C51" s="1265"/>
      <c r="D51" s="66"/>
      <c r="E51" s="1268" t="s">
        <v>17</v>
      </c>
      <c r="F51" s="1268"/>
      <c r="G51" s="1268"/>
      <c r="H51" s="1268"/>
      <c r="I51" s="1268"/>
      <c r="J51" s="1269"/>
      <c r="K51" s="63">
        <v>0</v>
      </c>
      <c r="L51" s="64">
        <v>0</v>
      </c>
      <c r="M51" s="64">
        <v>0</v>
      </c>
      <c r="N51" s="64">
        <v>0</v>
      </c>
      <c r="O51" s="65">
        <v>0</v>
      </c>
      <c r="P51" s="48"/>
      <c r="Q51" s="48"/>
      <c r="R51" s="48"/>
      <c r="S51" s="48"/>
      <c r="T51" s="48"/>
      <c r="U51" s="48"/>
    </row>
    <row r="52" spans="1:21" ht="30.75" customHeight="1" x14ac:dyDescent="0.15">
      <c r="A52" s="48"/>
      <c r="B52" s="1270" t="s">
        <v>18</v>
      </c>
      <c r="C52" s="1271"/>
      <c r="D52" s="66"/>
      <c r="E52" s="1268" t="s">
        <v>19</v>
      </c>
      <c r="F52" s="1268"/>
      <c r="G52" s="1268"/>
      <c r="H52" s="1268"/>
      <c r="I52" s="1268"/>
      <c r="J52" s="1269"/>
      <c r="K52" s="63">
        <v>15723</v>
      </c>
      <c r="L52" s="64">
        <v>15712</v>
      </c>
      <c r="M52" s="64">
        <v>14893</v>
      </c>
      <c r="N52" s="64">
        <v>13991</v>
      </c>
      <c r="O52" s="65">
        <v>13159</v>
      </c>
      <c r="P52" s="48"/>
      <c r="Q52" s="48"/>
      <c r="R52" s="48"/>
      <c r="S52" s="48"/>
      <c r="T52" s="48"/>
      <c r="U52" s="48"/>
    </row>
    <row r="53" spans="1:21" ht="30.75" customHeight="1" thickBot="1" x14ac:dyDescent="0.2">
      <c r="A53" s="48"/>
      <c r="B53" s="1272" t="s">
        <v>20</v>
      </c>
      <c r="C53" s="1273"/>
      <c r="D53" s="67"/>
      <c r="E53" s="1274" t="s">
        <v>21</v>
      </c>
      <c r="F53" s="1274"/>
      <c r="G53" s="1274"/>
      <c r="H53" s="1274"/>
      <c r="I53" s="1274"/>
      <c r="J53" s="1275"/>
      <c r="K53" s="68">
        <v>4181</v>
      </c>
      <c r="L53" s="69">
        <v>5824</v>
      </c>
      <c r="M53" s="69">
        <v>4555</v>
      </c>
      <c r="N53" s="69">
        <v>4026</v>
      </c>
      <c r="O53" s="70">
        <v>3626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76" t="s">
        <v>24</v>
      </c>
      <c r="C57" s="1277"/>
      <c r="D57" s="1280" t="s">
        <v>25</v>
      </c>
      <c r="E57" s="1281"/>
      <c r="F57" s="1281"/>
      <c r="G57" s="1281"/>
      <c r="H57" s="1281"/>
      <c r="I57" s="1281"/>
      <c r="J57" s="1282"/>
      <c r="K57" s="83">
        <v>1500</v>
      </c>
      <c r="L57" s="84">
        <v>1400</v>
      </c>
      <c r="M57" s="84">
        <v>1200</v>
      </c>
      <c r="N57" s="84">
        <v>900</v>
      </c>
      <c r="O57" s="85">
        <v>500</v>
      </c>
    </row>
    <row r="58" spans="1:21" ht="31.5" customHeight="1" thickBot="1" x14ac:dyDescent="0.2">
      <c r="B58" s="1278"/>
      <c r="C58" s="1279"/>
      <c r="D58" s="1283" t="s">
        <v>26</v>
      </c>
      <c r="E58" s="1284"/>
      <c r="F58" s="1284"/>
      <c r="G58" s="1284"/>
      <c r="H58" s="1284"/>
      <c r="I58" s="1284"/>
      <c r="J58" s="1285"/>
      <c r="K58" s="86">
        <v>167</v>
      </c>
      <c r="L58" s="87">
        <v>167</v>
      </c>
      <c r="M58" s="87">
        <v>150</v>
      </c>
      <c r="N58" s="87">
        <v>117</v>
      </c>
      <c r="O58" s="88">
        <v>67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uSIGjPrtowWdsQpMFQ68KAWPbDMY++RHgVWR/BCKYXAswqJVEWG7oFKdqNQjpVtRdohR+43iFTJSTktD6dvTA==" saltValue="CDtxVn7Sc0wcKbzlqYeJ9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572</v>
      </c>
      <c r="J40" s="100" t="s">
        <v>573</v>
      </c>
      <c r="K40" s="100" t="s">
        <v>574</v>
      </c>
      <c r="L40" s="100" t="s">
        <v>575</v>
      </c>
      <c r="M40" s="101" t="s">
        <v>576</v>
      </c>
    </row>
    <row r="41" spans="2:13" ht="27.75" customHeight="1" x14ac:dyDescent="0.15">
      <c r="B41" s="1286" t="s">
        <v>29</v>
      </c>
      <c r="C41" s="1287"/>
      <c r="D41" s="102"/>
      <c r="E41" s="1292" t="s">
        <v>30</v>
      </c>
      <c r="F41" s="1292"/>
      <c r="G41" s="1292"/>
      <c r="H41" s="1293"/>
      <c r="I41" s="103">
        <v>119784</v>
      </c>
      <c r="J41" s="104">
        <v>114663</v>
      </c>
      <c r="K41" s="104">
        <v>110876</v>
      </c>
      <c r="L41" s="104">
        <v>111645</v>
      </c>
      <c r="M41" s="105">
        <v>118218</v>
      </c>
    </row>
    <row r="42" spans="2:13" ht="27.75" customHeight="1" x14ac:dyDescent="0.15">
      <c r="B42" s="1288"/>
      <c r="C42" s="1289"/>
      <c r="D42" s="106"/>
      <c r="E42" s="1294" t="s">
        <v>31</v>
      </c>
      <c r="F42" s="1294"/>
      <c r="G42" s="1294"/>
      <c r="H42" s="1295"/>
      <c r="I42" s="107">
        <v>13190</v>
      </c>
      <c r="J42" s="108">
        <v>10764</v>
      </c>
      <c r="K42" s="108">
        <v>8862</v>
      </c>
      <c r="L42" s="108">
        <v>7999</v>
      </c>
      <c r="M42" s="109">
        <v>8338</v>
      </c>
    </row>
    <row r="43" spans="2:13" ht="27.75" customHeight="1" x14ac:dyDescent="0.15">
      <c r="B43" s="1288"/>
      <c r="C43" s="1289"/>
      <c r="D43" s="106"/>
      <c r="E43" s="1294" t="s">
        <v>32</v>
      </c>
      <c r="F43" s="1294"/>
      <c r="G43" s="1294"/>
      <c r="H43" s="1295"/>
      <c r="I43" s="107">
        <v>31309</v>
      </c>
      <c r="J43" s="108">
        <v>28275</v>
      </c>
      <c r="K43" s="108">
        <v>23700</v>
      </c>
      <c r="L43" s="108">
        <v>20511</v>
      </c>
      <c r="M43" s="109">
        <v>16153</v>
      </c>
    </row>
    <row r="44" spans="2:13" ht="27.75" customHeight="1" x14ac:dyDescent="0.15">
      <c r="B44" s="1288"/>
      <c r="C44" s="1289"/>
      <c r="D44" s="106"/>
      <c r="E44" s="1294" t="s">
        <v>33</v>
      </c>
      <c r="F44" s="1294"/>
      <c r="G44" s="1294"/>
      <c r="H44" s="1295"/>
      <c r="I44" s="107" t="s">
        <v>531</v>
      </c>
      <c r="J44" s="108" t="s">
        <v>531</v>
      </c>
      <c r="K44" s="108" t="s">
        <v>531</v>
      </c>
      <c r="L44" s="108" t="s">
        <v>531</v>
      </c>
      <c r="M44" s="109" t="s">
        <v>531</v>
      </c>
    </row>
    <row r="45" spans="2:13" ht="27.75" customHeight="1" x14ac:dyDescent="0.15">
      <c r="B45" s="1288"/>
      <c r="C45" s="1289"/>
      <c r="D45" s="106"/>
      <c r="E45" s="1294" t="s">
        <v>34</v>
      </c>
      <c r="F45" s="1294"/>
      <c r="G45" s="1294"/>
      <c r="H45" s="1295"/>
      <c r="I45" s="107">
        <v>25151</v>
      </c>
      <c r="J45" s="108">
        <v>24836</v>
      </c>
      <c r="K45" s="108">
        <v>23738</v>
      </c>
      <c r="L45" s="108">
        <v>23449</v>
      </c>
      <c r="M45" s="109">
        <v>23039</v>
      </c>
    </row>
    <row r="46" spans="2:13" ht="27.75" customHeight="1" x14ac:dyDescent="0.15">
      <c r="B46" s="1288"/>
      <c r="C46" s="1289"/>
      <c r="D46" s="110"/>
      <c r="E46" s="1294" t="s">
        <v>35</v>
      </c>
      <c r="F46" s="1294"/>
      <c r="G46" s="1294"/>
      <c r="H46" s="1295"/>
      <c r="I46" s="107">
        <v>38</v>
      </c>
      <c r="J46" s="108">
        <v>15</v>
      </c>
      <c r="K46" s="108">
        <v>25</v>
      </c>
      <c r="L46" s="108">
        <v>20</v>
      </c>
      <c r="M46" s="109" t="s">
        <v>531</v>
      </c>
    </row>
    <row r="47" spans="2:13" ht="27.75" customHeight="1" x14ac:dyDescent="0.15">
      <c r="B47" s="1288"/>
      <c r="C47" s="1289"/>
      <c r="D47" s="111"/>
      <c r="E47" s="1296" t="s">
        <v>36</v>
      </c>
      <c r="F47" s="1297"/>
      <c r="G47" s="1297"/>
      <c r="H47" s="1298"/>
      <c r="I47" s="107" t="s">
        <v>531</v>
      </c>
      <c r="J47" s="108" t="s">
        <v>531</v>
      </c>
      <c r="K47" s="108" t="s">
        <v>531</v>
      </c>
      <c r="L47" s="108" t="s">
        <v>531</v>
      </c>
      <c r="M47" s="109" t="s">
        <v>531</v>
      </c>
    </row>
    <row r="48" spans="2:13" ht="27.75" customHeight="1" x14ac:dyDescent="0.15">
      <c r="B48" s="1288"/>
      <c r="C48" s="1289"/>
      <c r="D48" s="106"/>
      <c r="E48" s="1294" t="s">
        <v>37</v>
      </c>
      <c r="F48" s="1294"/>
      <c r="G48" s="1294"/>
      <c r="H48" s="1295"/>
      <c r="I48" s="107" t="s">
        <v>531</v>
      </c>
      <c r="J48" s="108" t="s">
        <v>531</v>
      </c>
      <c r="K48" s="108" t="s">
        <v>531</v>
      </c>
      <c r="L48" s="108" t="s">
        <v>531</v>
      </c>
      <c r="M48" s="109" t="s">
        <v>531</v>
      </c>
    </row>
    <row r="49" spans="2:13" ht="27.75" customHeight="1" x14ac:dyDescent="0.15">
      <c r="B49" s="1290"/>
      <c r="C49" s="1291"/>
      <c r="D49" s="106"/>
      <c r="E49" s="1294" t="s">
        <v>38</v>
      </c>
      <c r="F49" s="1294"/>
      <c r="G49" s="1294"/>
      <c r="H49" s="1295"/>
      <c r="I49" s="107" t="s">
        <v>531</v>
      </c>
      <c r="J49" s="108" t="s">
        <v>531</v>
      </c>
      <c r="K49" s="108" t="s">
        <v>531</v>
      </c>
      <c r="L49" s="108" t="s">
        <v>531</v>
      </c>
      <c r="M49" s="109" t="s">
        <v>531</v>
      </c>
    </row>
    <row r="50" spans="2:13" ht="27.75" customHeight="1" x14ac:dyDescent="0.15">
      <c r="B50" s="1299" t="s">
        <v>39</v>
      </c>
      <c r="C50" s="1300"/>
      <c r="D50" s="112"/>
      <c r="E50" s="1294" t="s">
        <v>40</v>
      </c>
      <c r="F50" s="1294"/>
      <c r="G50" s="1294"/>
      <c r="H50" s="1295"/>
      <c r="I50" s="107">
        <v>40818</v>
      </c>
      <c r="J50" s="108">
        <v>40000</v>
      </c>
      <c r="K50" s="108">
        <v>48620</v>
      </c>
      <c r="L50" s="108">
        <v>43073</v>
      </c>
      <c r="M50" s="109">
        <v>39534</v>
      </c>
    </row>
    <row r="51" spans="2:13" ht="27.75" customHeight="1" x14ac:dyDescent="0.15">
      <c r="B51" s="1288"/>
      <c r="C51" s="1289"/>
      <c r="D51" s="106"/>
      <c r="E51" s="1294" t="s">
        <v>41</v>
      </c>
      <c r="F51" s="1294"/>
      <c r="G51" s="1294"/>
      <c r="H51" s="1295"/>
      <c r="I51" s="107">
        <v>21748</v>
      </c>
      <c r="J51" s="108">
        <v>19823</v>
      </c>
      <c r="K51" s="108">
        <v>17840</v>
      </c>
      <c r="L51" s="108">
        <v>17254</v>
      </c>
      <c r="M51" s="109">
        <v>16104</v>
      </c>
    </row>
    <row r="52" spans="2:13" ht="27.75" customHeight="1" x14ac:dyDescent="0.15">
      <c r="B52" s="1290"/>
      <c r="C52" s="1291"/>
      <c r="D52" s="106"/>
      <c r="E52" s="1294" t="s">
        <v>42</v>
      </c>
      <c r="F52" s="1294"/>
      <c r="G52" s="1294"/>
      <c r="H52" s="1295"/>
      <c r="I52" s="107">
        <v>120065</v>
      </c>
      <c r="J52" s="108">
        <v>112935</v>
      </c>
      <c r="K52" s="108">
        <v>106164</v>
      </c>
      <c r="L52" s="108">
        <v>103267</v>
      </c>
      <c r="M52" s="109">
        <v>100852</v>
      </c>
    </row>
    <row r="53" spans="2:13" ht="27.75" customHeight="1" thickBot="1" x14ac:dyDescent="0.2">
      <c r="B53" s="1301" t="s">
        <v>43</v>
      </c>
      <c r="C53" s="1302"/>
      <c r="D53" s="113"/>
      <c r="E53" s="1303" t="s">
        <v>44</v>
      </c>
      <c r="F53" s="1303"/>
      <c r="G53" s="1303"/>
      <c r="H53" s="1304"/>
      <c r="I53" s="114">
        <v>6842</v>
      </c>
      <c r="J53" s="115">
        <v>5795</v>
      </c>
      <c r="K53" s="115">
        <v>-5421</v>
      </c>
      <c r="L53" s="115">
        <v>30</v>
      </c>
      <c r="M53" s="116">
        <v>9258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bgW9bijhiy/qfPmlsz/M+QDlGTzjdaOaBwy/Sbj1AQ5Ko0NInuN+Jil+0eg4kowgjpsvNc0Sb7T03EmewoyDA==" saltValue="FXYYSkalD4YPTJiWh2zM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313" t="s">
        <v>47</v>
      </c>
      <c r="D55" s="1313"/>
      <c r="E55" s="1314"/>
      <c r="F55" s="128">
        <v>17551</v>
      </c>
      <c r="G55" s="128">
        <v>14557</v>
      </c>
      <c r="H55" s="129">
        <v>13565</v>
      </c>
    </row>
    <row r="56" spans="2:8" ht="52.5" customHeight="1" x14ac:dyDescent="0.15">
      <c r="B56" s="130"/>
      <c r="C56" s="1315" t="s">
        <v>48</v>
      </c>
      <c r="D56" s="1315"/>
      <c r="E56" s="1316"/>
      <c r="F56" s="131">
        <v>5414</v>
      </c>
      <c r="G56" s="131">
        <v>4915</v>
      </c>
      <c r="H56" s="132">
        <v>3415</v>
      </c>
    </row>
    <row r="57" spans="2:8" ht="53.25" customHeight="1" x14ac:dyDescent="0.15">
      <c r="B57" s="130"/>
      <c r="C57" s="1317" t="s">
        <v>49</v>
      </c>
      <c r="D57" s="1317"/>
      <c r="E57" s="1318"/>
      <c r="F57" s="133">
        <v>20793</v>
      </c>
      <c r="G57" s="133">
        <v>19068</v>
      </c>
      <c r="H57" s="134">
        <v>18159</v>
      </c>
    </row>
    <row r="58" spans="2:8" ht="45.75" customHeight="1" x14ac:dyDescent="0.15">
      <c r="B58" s="135"/>
      <c r="C58" s="1305" t="s">
        <v>628</v>
      </c>
      <c r="D58" s="1306"/>
      <c r="E58" s="1307"/>
      <c r="F58" s="136">
        <v>5119</v>
      </c>
      <c r="G58" s="136">
        <v>5311</v>
      </c>
      <c r="H58" s="137">
        <v>5504</v>
      </c>
    </row>
    <row r="59" spans="2:8" ht="45.75" customHeight="1" x14ac:dyDescent="0.15">
      <c r="B59" s="135"/>
      <c r="C59" s="1305" t="s">
        <v>627</v>
      </c>
      <c r="D59" s="1306"/>
      <c r="E59" s="1307"/>
      <c r="F59" s="136">
        <v>6915</v>
      </c>
      <c r="G59" s="136">
        <v>5538</v>
      </c>
      <c r="H59" s="137">
        <v>4959</v>
      </c>
    </row>
    <row r="60" spans="2:8" ht="45.75" customHeight="1" x14ac:dyDescent="0.15">
      <c r="B60" s="135"/>
      <c r="C60" s="1305" t="s">
        <v>629</v>
      </c>
      <c r="D60" s="1306"/>
      <c r="E60" s="1307"/>
      <c r="F60" s="136">
        <v>5745</v>
      </c>
      <c r="G60" s="136">
        <v>5204</v>
      </c>
      <c r="H60" s="137">
        <v>4686</v>
      </c>
    </row>
    <row r="61" spans="2:8" ht="45.75" customHeight="1" x14ac:dyDescent="0.15">
      <c r="B61" s="135"/>
      <c r="C61" s="1305" t="s">
        <v>597</v>
      </c>
      <c r="D61" s="1306"/>
      <c r="E61" s="1307"/>
      <c r="F61" s="136">
        <v>1864</v>
      </c>
      <c r="G61" s="136">
        <v>1854</v>
      </c>
      <c r="H61" s="137">
        <v>1822</v>
      </c>
    </row>
    <row r="62" spans="2:8" ht="45.75" customHeight="1" thickBot="1" x14ac:dyDescent="0.2">
      <c r="B62" s="138"/>
      <c r="C62" s="1308" t="s">
        <v>630</v>
      </c>
      <c r="D62" s="1309"/>
      <c r="E62" s="1310"/>
      <c r="F62" s="139">
        <v>532</v>
      </c>
      <c r="G62" s="139">
        <v>523</v>
      </c>
      <c r="H62" s="140">
        <v>516</v>
      </c>
    </row>
    <row r="63" spans="2:8" ht="52.5" customHeight="1" thickBot="1" x14ac:dyDescent="0.2">
      <c r="B63" s="141"/>
      <c r="C63" s="1311" t="s">
        <v>50</v>
      </c>
      <c r="D63" s="1311"/>
      <c r="E63" s="1312"/>
      <c r="F63" s="142">
        <v>43757</v>
      </c>
      <c r="G63" s="142">
        <v>38540</v>
      </c>
      <c r="H63" s="143">
        <v>35140</v>
      </c>
    </row>
    <row r="64" spans="2:8" ht="15" customHeight="1" x14ac:dyDescent="0.15"/>
  </sheetData>
  <sheetProtection algorithmName="SHA-512" hashValue="E02mEyIwqbvM5SLMGYWoknbl9jUGzB6d5JMritYhN+RnjHMZnONuRPZ8T/Pu7kCyv6dUGvuv8vOP5LZ+uvgISQ==" saltValue="yGdOrpNaXSZ8uGGYc/8v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631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631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632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633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1" t="s">
        <v>634</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x14ac:dyDescent="0.15">
      <c r="B44" s="397"/>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x14ac:dyDescent="0.15">
      <c r="B45" s="397"/>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x14ac:dyDescent="0.15">
      <c r="B46" s="397"/>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x14ac:dyDescent="0.15">
      <c r="B47" s="397"/>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635</v>
      </c>
    </row>
    <row r="50" spans="1:109" x14ac:dyDescent="0.15">
      <c r="B50" s="397"/>
      <c r="G50" s="1325"/>
      <c r="H50" s="1325"/>
      <c r="I50" s="1325"/>
      <c r="J50" s="1325"/>
      <c r="K50" s="407"/>
      <c r="L50" s="407"/>
      <c r="M50" s="408"/>
      <c r="N50" s="408"/>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24" t="s">
        <v>572</v>
      </c>
      <c r="BQ50" s="1324"/>
      <c r="BR50" s="1324"/>
      <c r="BS50" s="1324"/>
      <c r="BT50" s="1324"/>
      <c r="BU50" s="1324"/>
      <c r="BV50" s="1324"/>
      <c r="BW50" s="1324"/>
      <c r="BX50" s="1324" t="s">
        <v>573</v>
      </c>
      <c r="BY50" s="1324"/>
      <c r="BZ50" s="1324"/>
      <c r="CA50" s="1324"/>
      <c r="CB50" s="1324"/>
      <c r="CC50" s="1324"/>
      <c r="CD50" s="1324"/>
      <c r="CE50" s="1324"/>
      <c r="CF50" s="1324" t="s">
        <v>574</v>
      </c>
      <c r="CG50" s="1324"/>
      <c r="CH50" s="1324"/>
      <c r="CI50" s="1324"/>
      <c r="CJ50" s="1324"/>
      <c r="CK50" s="1324"/>
      <c r="CL50" s="1324"/>
      <c r="CM50" s="1324"/>
      <c r="CN50" s="1324" t="s">
        <v>575</v>
      </c>
      <c r="CO50" s="1324"/>
      <c r="CP50" s="1324"/>
      <c r="CQ50" s="1324"/>
      <c r="CR50" s="1324"/>
      <c r="CS50" s="1324"/>
      <c r="CT50" s="1324"/>
      <c r="CU50" s="1324"/>
      <c r="CV50" s="1324" t="s">
        <v>576</v>
      </c>
      <c r="CW50" s="1324"/>
      <c r="CX50" s="1324"/>
      <c r="CY50" s="1324"/>
      <c r="CZ50" s="1324"/>
      <c r="DA50" s="1324"/>
      <c r="DB50" s="1324"/>
      <c r="DC50" s="1324"/>
    </row>
    <row r="51" spans="1:109" ht="13.5" customHeight="1" x14ac:dyDescent="0.15">
      <c r="B51" s="397"/>
      <c r="G51" s="1327"/>
      <c r="H51" s="1327"/>
      <c r="I51" s="1340"/>
      <c r="J51" s="1340"/>
      <c r="K51" s="1326"/>
      <c r="L51" s="1326"/>
      <c r="M51" s="1326"/>
      <c r="N51" s="1326"/>
      <c r="AM51" s="406"/>
      <c r="AN51" s="1322" t="s">
        <v>636</v>
      </c>
      <c r="AO51" s="1322"/>
      <c r="AP51" s="1322"/>
      <c r="AQ51" s="1322"/>
      <c r="AR51" s="1322"/>
      <c r="AS51" s="1322"/>
      <c r="AT51" s="1322"/>
      <c r="AU51" s="1322"/>
      <c r="AV51" s="1322"/>
      <c r="AW51" s="1322"/>
      <c r="AX51" s="1322"/>
      <c r="AY51" s="1322"/>
      <c r="AZ51" s="1322"/>
      <c r="BA51" s="1322"/>
      <c r="BB51" s="1322" t="s">
        <v>637</v>
      </c>
      <c r="BC51" s="1322"/>
      <c r="BD51" s="1322"/>
      <c r="BE51" s="1322"/>
      <c r="BF51" s="1322"/>
      <c r="BG51" s="1322"/>
      <c r="BH51" s="1322"/>
      <c r="BI51" s="1322"/>
      <c r="BJ51" s="1322"/>
      <c r="BK51" s="1322"/>
      <c r="BL51" s="1322"/>
      <c r="BM51" s="1322"/>
      <c r="BN51" s="1322"/>
      <c r="BO51" s="1322"/>
      <c r="BP51" s="1319">
        <v>7.5</v>
      </c>
      <c r="BQ51" s="1319"/>
      <c r="BR51" s="1319"/>
      <c r="BS51" s="1319"/>
      <c r="BT51" s="1319"/>
      <c r="BU51" s="1319"/>
      <c r="BV51" s="1319"/>
      <c r="BW51" s="1319"/>
      <c r="BX51" s="1319">
        <v>6.4</v>
      </c>
      <c r="BY51" s="1319"/>
      <c r="BZ51" s="1319"/>
      <c r="CA51" s="1319"/>
      <c r="CB51" s="1319"/>
      <c r="CC51" s="1319"/>
      <c r="CD51" s="1319"/>
      <c r="CE51" s="1319"/>
      <c r="CF51" s="1319"/>
      <c r="CG51" s="1319"/>
      <c r="CH51" s="1319"/>
      <c r="CI51" s="1319"/>
      <c r="CJ51" s="1319"/>
      <c r="CK51" s="1319"/>
      <c r="CL51" s="1319"/>
      <c r="CM51" s="1319"/>
      <c r="CN51" s="1319">
        <v>0</v>
      </c>
      <c r="CO51" s="1319"/>
      <c r="CP51" s="1319"/>
      <c r="CQ51" s="1319"/>
      <c r="CR51" s="1319"/>
      <c r="CS51" s="1319"/>
      <c r="CT51" s="1319"/>
      <c r="CU51" s="1319"/>
      <c r="CV51" s="1319">
        <v>9.9</v>
      </c>
      <c r="CW51" s="1319"/>
      <c r="CX51" s="1319"/>
      <c r="CY51" s="1319"/>
      <c r="CZ51" s="1319"/>
      <c r="DA51" s="1319"/>
      <c r="DB51" s="1319"/>
      <c r="DC51" s="1319"/>
    </row>
    <row r="52" spans="1:109" x14ac:dyDescent="0.15">
      <c r="B52" s="397"/>
      <c r="G52" s="1327"/>
      <c r="H52" s="1327"/>
      <c r="I52" s="1340"/>
      <c r="J52" s="1340"/>
      <c r="K52" s="1326"/>
      <c r="L52" s="1326"/>
      <c r="M52" s="1326"/>
      <c r="N52" s="1326"/>
      <c r="AM52" s="406"/>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5"/>
      <c r="B53" s="397"/>
      <c r="G53" s="1327"/>
      <c r="H53" s="1327"/>
      <c r="I53" s="1325"/>
      <c r="J53" s="1325"/>
      <c r="K53" s="1326"/>
      <c r="L53" s="1326"/>
      <c r="M53" s="1326"/>
      <c r="N53" s="1326"/>
      <c r="AM53" s="406"/>
      <c r="AN53" s="1322"/>
      <c r="AO53" s="1322"/>
      <c r="AP53" s="1322"/>
      <c r="AQ53" s="1322"/>
      <c r="AR53" s="1322"/>
      <c r="AS53" s="1322"/>
      <c r="AT53" s="1322"/>
      <c r="AU53" s="1322"/>
      <c r="AV53" s="1322"/>
      <c r="AW53" s="1322"/>
      <c r="AX53" s="1322"/>
      <c r="AY53" s="1322"/>
      <c r="AZ53" s="1322"/>
      <c r="BA53" s="1322"/>
      <c r="BB53" s="1322" t="s">
        <v>638</v>
      </c>
      <c r="BC53" s="1322"/>
      <c r="BD53" s="1322"/>
      <c r="BE53" s="1322"/>
      <c r="BF53" s="1322"/>
      <c r="BG53" s="1322"/>
      <c r="BH53" s="1322"/>
      <c r="BI53" s="1322"/>
      <c r="BJ53" s="1322"/>
      <c r="BK53" s="1322"/>
      <c r="BL53" s="1322"/>
      <c r="BM53" s="1322"/>
      <c r="BN53" s="1322"/>
      <c r="BO53" s="1322"/>
      <c r="BP53" s="1319">
        <v>50.7</v>
      </c>
      <c r="BQ53" s="1319"/>
      <c r="BR53" s="1319"/>
      <c r="BS53" s="1319"/>
      <c r="BT53" s="1319"/>
      <c r="BU53" s="1319"/>
      <c r="BV53" s="1319"/>
      <c r="BW53" s="1319"/>
      <c r="BX53" s="1319">
        <v>52.2</v>
      </c>
      <c r="BY53" s="1319"/>
      <c r="BZ53" s="1319"/>
      <c r="CA53" s="1319"/>
      <c r="CB53" s="1319"/>
      <c r="CC53" s="1319"/>
      <c r="CD53" s="1319"/>
      <c r="CE53" s="1319"/>
      <c r="CF53" s="1319">
        <v>53.7</v>
      </c>
      <c r="CG53" s="1319"/>
      <c r="CH53" s="1319"/>
      <c r="CI53" s="1319"/>
      <c r="CJ53" s="1319"/>
      <c r="CK53" s="1319"/>
      <c r="CL53" s="1319"/>
      <c r="CM53" s="1319"/>
      <c r="CN53" s="1319">
        <v>54.5</v>
      </c>
      <c r="CO53" s="1319"/>
      <c r="CP53" s="1319"/>
      <c r="CQ53" s="1319"/>
      <c r="CR53" s="1319"/>
      <c r="CS53" s="1319"/>
      <c r="CT53" s="1319"/>
      <c r="CU53" s="1319"/>
      <c r="CV53" s="1319">
        <v>54.8</v>
      </c>
      <c r="CW53" s="1319"/>
      <c r="CX53" s="1319"/>
      <c r="CY53" s="1319"/>
      <c r="CZ53" s="1319"/>
      <c r="DA53" s="1319"/>
      <c r="DB53" s="1319"/>
      <c r="DC53" s="1319"/>
    </row>
    <row r="54" spans="1:109" x14ac:dyDescent="0.15">
      <c r="A54" s="405"/>
      <c r="B54" s="397"/>
      <c r="G54" s="1327"/>
      <c r="H54" s="1327"/>
      <c r="I54" s="1325"/>
      <c r="J54" s="1325"/>
      <c r="K54" s="1326"/>
      <c r="L54" s="1326"/>
      <c r="M54" s="1326"/>
      <c r="N54" s="1326"/>
      <c r="AM54" s="406"/>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5"/>
      <c r="B55" s="397"/>
      <c r="G55" s="1325"/>
      <c r="H55" s="1325"/>
      <c r="I55" s="1325"/>
      <c r="J55" s="1325"/>
      <c r="K55" s="1326"/>
      <c r="L55" s="1326"/>
      <c r="M55" s="1326"/>
      <c r="N55" s="1326"/>
      <c r="AN55" s="1324" t="s">
        <v>639</v>
      </c>
      <c r="AO55" s="1324"/>
      <c r="AP55" s="1324"/>
      <c r="AQ55" s="1324"/>
      <c r="AR55" s="1324"/>
      <c r="AS55" s="1324"/>
      <c r="AT55" s="1324"/>
      <c r="AU55" s="1324"/>
      <c r="AV55" s="1324"/>
      <c r="AW55" s="1324"/>
      <c r="AX55" s="1324"/>
      <c r="AY55" s="1324"/>
      <c r="AZ55" s="1324"/>
      <c r="BA55" s="1324"/>
      <c r="BB55" s="1322" t="s">
        <v>640</v>
      </c>
      <c r="BC55" s="1322"/>
      <c r="BD55" s="1322"/>
      <c r="BE55" s="1322"/>
      <c r="BF55" s="1322"/>
      <c r="BG55" s="1322"/>
      <c r="BH55" s="1322"/>
      <c r="BI55" s="1322"/>
      <c r="BJ55" s="1322"/>
      <c r="BK55" s="1322"/>
      <c r="BL55" s="1322"/>
      <c r="BM55" s="1322"/>
      <c r="BN55" s="1322"/>
      <c r="BO55" s="1322"/>
      <c r="BP55" s="1319">
        <v>38.9</v>
      </c>
      <c r="BQ55" s="1319"/>
      <c r="BR55" s="1319"/>
      <c r="BS55" s="1319"/>
      <c r="BT55" s="1319"/>
      <c r="BU55" s="1319"/>
      <c r="BV55" s="1319"/>
      <c r="BW55" s="1319"/>
      <c r="BX55" s="1319">
        <v>37.6</v>
      </c>
      <c r="BY55" s="1319"/>
      <c r="BZ55" s="1319"/>
      <c r="CA55" s="1319"/>
      <c r="CB55" s="1319"/>
      <c r="CC55" s="1319"/>
      <c r="CD55" s="1319"/>
      <c r="CE55" s="1319"/>
      <c r="CF55" s="1319">
        <v>34</v>
      </c>
      <c r="CG55" s="1319"/>
      <c r="CH55" s="1319"/>
      <c r="CI55" s="1319"/>
      <c r="CJ55" s="1319"/>
      <c r="CK55" s="1319"/>
      <c r="CL55" s="1319"/>
      <c r="CM55" s="1319"/>
      <c r="CN55" s="1319">
        <v>33.9</v>
      </c>
      <c r="CO55" s="1319"/>
      <c r="CP55" s="1319"/>
      <c r="CQ55" s="1319"/>
      <c r="CR55" s="1319"/>
      <c r="CS55" s="1319"/>
      <c r="CT55" s="1319"/>
      <c r="CU55" s="1319"/>
      <c r="CV55" s="1319">
        <v>31.5</v>
      </c>
      <c r="CW55" s="1319"/>
      <c r="CX55" s="1319"/>
      <c r="CY55" s="1319"/>
      <c r="CZ55" s="1319"/>
      <c r="DA55" s="1319"/>
      <c r="DB55" s="1319"/>
      <c r="DC55" s="1319"/>
    </row>
    <row r="56" spans="1:109" x14ac:dyDescent="0.15">
      <c r="A56" s="405"/>
      <c r="B56" s="397"/>
      <c r="G56" s="1325"/>
      <c r="H56" s="1325"/>
      <c r="I56" s="1325"/>
      <c r="J56" s="1325"/>
      <c r="K56" s="1326"/>
      <c r="L56" s="1326"/>
      <c r="M56" s="1326"/>
      <c r="N56" s="1326"/>
      <c r="AN56" s="1324"/>
      <c r="AO56" s="1324"/>
      <c r="AP56" s="1324"/>
      <c r="AQ56" s="1324"/>
      <c r="AR56" s="1324"/>
      <c r="AS56" s="1324"/>
      <c r="AT56" s="1324"/>
      <c r="AU56" s="1324"/>
      <c r="AV56" s="1324"/>
      <c r="AW56" s="1324"/>
      <c r="AX56" s="1324"/>
      <c r="AY56" s="1324"/>
      <c r="AZ56" s="1324"/>
      <c r="BA56" s="1324"/>
      <c r="BB56" s="1322"/>
      <c r="BC56" s="1322"/>
      <c r="BD56" s="1322"/>
      <c r="BE56" s="1322"/>
      <c r="BF56" s="1322"/>
      <c r="BG56" s="1322"/>
      <c r="BH56" s="1322"/>
      <c r="BI56" s="1322"/>
      <c r="BJ56" s="1322"/>
      <c r="BK56" s="1322"/>
      <c r="BL56" s="1322"/>
      <c r="BM56" s="1322"/>
      <c r="BN56" s="1322"/>
      <c r="BO56" s="1322"/>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5" customFormat="1" x14ac:dyDescent="0.15">
      <c r="B57" s="409"/>
      <c r="G57" s="1325"/>
      <c r="H57" s="1325"/>
      <c r="I57" s="1320"/>
      <c r="J57" s="1320"/>
      <c r="K57" s="1326"/>
      <c r="L57" s="1326"/>
      <c r="M57" s="1326"/>
      <c r="N57" s="1326"/>
      <c r="AM57" s="390"/>
      <c r="AN57" s="1324"/>
      <c r="AO57" s="1324"/>
      <c r="AP57" s="1324"/>
      <c r="AQ57" s="1324"/>
      <c r="AR57" s="1324"/>
      <c r="AS57" s="1324"/>
      <c r="AT57" s="1324"/>
      <c r="AU57" s="1324"/>
      <c r="AV57" s="1324"/>
      <c r="AW57" s="1324"/>
      <c r="AX57" s="1324"/>
      <c r="AY57" s="1324"/>
      <c r="AZ57" s="1324"/>
      <c r="BA57" s="1324"/>
      <c r="BB57" s="1322" t="s">
        <v>641</v>
      </c>
      <c r="BC57" s="1322"/>
      <c r="BD57" s="1322"/>
      <c r="BE57" s="1322"/>
      <c r="BF57" s="1322"/>
      <c r="BG57" s="1322"/>
      <c r="BH57" s="1322"/>
      <c r="BI57" s="1322"/>
      <c r="BJ57" s="1322"/>
      <c r="BK57" s="1322"/>
      <c r="BL57" s="1322"/>
      <c r="BM57" s="1322"/>
      <c r="BN57" s="1322"/>
      <c r="BO57" s="1322"/>
      <c r="BP57" s="1319">
        <v>59.3</v>
      </c>
      <c r="BQ57" s="1319"/>
      <c r="BR57" s="1319"/>
      <c r="BS57" s="1319"/>
      <c r="BT57" s="1319"/>
      <c r="BU57" s="1319"/>
      <c r="BV57" s="1319"/>
      <c r="BW57" s="1319"/>
      <c r="BX57" s="1319">
        <v>60</v>
      </c>
      <c r="BY57" s="1319"/>
      <c r="BZ57" s="1319"/>
      <c r="CA57" s="1319"/>
      <c r="CB57" s="1319"/>
      <c r="CC57" s="1319"/>
      <c r="CD57" s="1319"/>
      <c r="CE57" s="1319"/>
      <c r="CF57" s="1319">
        <v>61.1</v>
      </c>
      <c r="CG57" s="1319"/>
      <c r="CH57" s="1319"/>
      <c r="CI57" s="1319"/>
      <c r="CJ57" s="1319"/>
      <c r="CK57" s="1319"/>
      <c r="CL57" s="1319"/>
      <c r="CM57" s="1319"/>
      <c r="CN57" s="1319">
        <v>61.9</v>
      </c>
      <c r="CO57" s="1319"/>
      <c r="CP57" s="1319"/>
      <c r="CQ57" s="1319"/>
      <c r="CR57" s="1319"/>
      <c r="CS57" s="1319"/>
      <c r="CT57" s="1319"/>
      <c r="CU57" s="1319"/>
      <c r="CV57" s="1319">
        <v>62.6</v>
      </c>
      <c r="CW57" s="1319"/>
      <c r="CX57" s="1319"/>
      <c r="CY57" s="1319"/>
      <c r="CZ57" s="1319"/>
      <c r="DA57" s="1319"/>
      <c r="DB57" s="1319"/>
      <c r="DC57" s="1319"/>
      <c r="DD57" s="410"/>
      <c r="DE57" s="409"/>
    </row>
    <row r="58" spans="1:109" s="405" customFormat="1" x14ac:dyDescent="0.15">
      <c r="A58" s="390"/>
      <c r="B58" s="409"/>
      <c r="G58" s="1325"/>
      <c r="H58" s="1325"/>
      <c r="I58" s="1320"/>
      <c r="J58" s="1320"/>
      <c r="K58" s="1326"/>
      <c r="L58" s="1326"/>
      <c r="M58" s="1326"/>
      <c r="N58" s="1326"/>
      <c r="AM58" s="390"/>
      <c r="AN58" s="1324"/>
      <c r="AO58" s="1324"/>
      <c r="AP58" s="1324"/>
      <c r="AQ58" s="1324"/>
      <c r="AR58" s="1324"/>
      <c r="AS58" s="1324"/>
      <c r="AT58" s="1324"/>
      <c r="AU58" s="1324"/>
      <c r="AV58" s="1324"/>
      <c r="AW58" s="1324"/>
      <c r="AX58" s="1324"/>
      <c r="AY58" s="1324"/>
      <c r="AZ58" s="1324"/>
      <c r="BA58" s="1324"/>
      <c r="BB58" s="1322"/>
      <c r="BC58" s="1322"/>
      <c r="BD58" s="1322"/>
      <c r="BE58" s="1322"/>
      <c r="BF58" s="1322"/>
      <c r="BG58" s="1322"/>
      <c r="BH58" s="1322"/>
      <c r="BI58" s="1322"/>
      <c r="BJ58" s="1322"/>
      <c r="BK58" s="1322"/>
      <c r="BL58" s="1322"/>
      <c r="BM58" s="1322"/>
      <c r="BN58" s="1322"/>
      <c r="BO58" s="1322"/>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642</v>
      </c>
    </row>
    <row r="64" spans="1:109" x14ac:dyDescent="0.15">
      <c r="B64" s="397"/>
      <c r="G64" s="404"/>
      <c r="I64" s="417"/>
      <c r="J64" s="417"/>
      <c r="K64" s="417"/>
      <c r="L64" s="417"/>
      <c r="M64" s="417"/>
      <c r="N64" s="418"/>
      <c r="AM64" s="404"/>
      <c r="AN64" s="404" t="s">
        <v>633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1" t="s">
        <v>643</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x14ac:dyDescent="0.15">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x14ac:dyDescent="0.15">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x14ac:dyDescent="0.15">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x14ac:dyDescent="0.15">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635</v>
      </c>
    </row>
    <row r="72" spans="2:107" x14ac:dyDescent="0.15">
      <c r="B72" s="397"/>
      <c r="G72" s="1325"/>
      <c r="H72" s="1325"/>
      <c r="I72" s="1325"/>
      <c r="J72" s="1325"/>
      <c r="K72" s="407"/>
      <c r="L72" s="407"/>
      <c r="M72" s="408"/>
      <c r="N72" s="408"/>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24" t="s">
        <v>572</v>
      </c>
      <c r="BQ72" s="1324"/>
      <c r="BR72" s="1324"/>
      <c r="BS72" s="1324"/>
      <c r="BT72" s="1324"/>
      <c r="BU72" s="1324"/>
      <c r="BV72" s="1324"/>
      <c r="BW72" s="1324"/>
      <c r="BX72" s="1324" t="s">
        <v>573</v>
      </c>
      <c r="BY72" s="1324"/>
      <c r="BZ72" s="1324"/>
      <c r="CA72" s="1324"/>
      <c r="CB72" s="1324"/>
      <c r="CC72" s="1324"/>
      <c r="CD72" s="1324"/>
      <c r="CE72" s="1324"/>
      <c r="CF72" s="1324" t="s">
        <v>574</v>
      </c>
      <c r="CG72" s="1324"/>
      <c r="CH72" s="1324"/>
      <c r="CI72" s="1324"/>
      <c r="CJ72" s="1324"/>
      <c r="CK72" s="1324"/>
      <c r="CL72" s="1324"/>
      <c r="CM72" s="1324"/>
      <c r="CN72" s="1324" t="s">
        <v>575</v>
      </c>
      <c r="CO72" s="1324"/>
      <c r="CP72" s="1324"/>
      <c r="CQ72" s="1324"/>
      <c r="CR72" s="1324"/>
      <c r="CS72" s="1324"/>
      <c r="CT72" s="1324"/>
      <c r="CU72" s="1324"/>
      <c r="CV72" s="1324" t="s">
        <v>576</v>
      </c>
      <c r="CW72" s="1324"/>
      <c r="CX72" s="1324"/>
      <c r="CY72" s="1324"/>
      <c r="CZ72" s="1324"/>
      <c r="DA72" s="1324"/>
      <c r="DB72" s="1324"/>
      <c r="DC72" s="1324"/>
    </row>
    <row r="73" spans="2:107" x14ac:dyDescent="0.15">
      <c r="B73" s="397"/>
      <c r="G73" s="1327"/>
      <c r="H73" s="1327"/>
      <c r="I73" s="1327"/>
      <c r="J73" s="1327"/>
      <c r="K73" s="1323"/>
      <c r="L73" s="1323"/>
      <c r="M73" s="1323"/>
      <c r="N73" s="1323"/>
      <c r="AM73" s="406"/>
      <c r="AN73" s="1322" t="s">
        <v>636</v>
      </c>
      <c r="AO73" s="1322"/>
      <c r="AP73" s="1322"/>
      <c r="AQ73" s="1322"/>
      <c r="AR73" s="1322"/>
      <c r="AS73" s="1322"/>
      <c r="AT73" s="1322"/>
      <c r="AU73" s="1322"/>
      <c r="AV73" s="1322"/>
      <c r="AW73" s="1322"/>
      <c r="AX73" s="1322"/>
      <c r="AY73" s="1322"/>
      <c r="AZ73" s="1322"/>
      <c r="BA73" s="1322"/>
      <c r="BB73" s="1322" t="s">
        <v>640</v>
      </c>
      <c r="BC73" s="1322"/>
      <c r="BD73" s="1322"/>
      <c r="BE73" s="1322"/>
      <c r="BF73" s="1322"/>
      <c r="BG73" s="1322"/>
      <c r="BH73" s="1322"/>
      <c r="BI73" s="1322"/>
      <c r="BJ73" s="1322"/>
      <c r="BK73" s="1322"/>
      <c r="BL73" s="1322"/>
      <c r="BM73" s="1322"/>
      <c r="BN73" s="1322"/>
      <c r="BO73" s="1322"/>
      <c r="BP73" s="1319">
        <v>7.5</v>
      </c>
      <c r="BQ73" s="1319"/>
      <c r="BR73" s="1319"/>
      <c r="BS73" s="1319"/>
      <c r="BT73" s="1319"/>
      <c r="BU73" s="1319"/>
      <c r="BV73" s="1319"/>
      <c r="BW73" s="1319"/>
      <c r="BX73" s="1319">
        <v>6.4</v>
      </c>
      <c r="BY73" s="1319"/>
      <c r="BZ73" s="1319"/>
      <c r="CA73" s="1319"/>
      <c r="CB73" s="1319"/>
      <c r="CC73" s="1319"/>
      <c r="CD73" s="1319"/>
      <c r="CE73" s="1319"/>
      <c r="CF73" s="1319"/>
      <c r="CG73" s="1319"/>
      <c r="CH73" s="1319"/>
      <c r="CI73" s="1319"/>
      <c r="CJ73" s="1319"/>
      <c r="CK73" s="1319"/>
      <c r="CL73" s="1319"/>
      <c r="CM73" s="1319"/>
      <c r="CN73" s="1319">
        <v>0</v>
      </c>
      <c r="CO73" s="1319"/>
      <c r="CP73" s="1319"/>
      <c r="CQ73" s="1319"/>
      <c r="CR73" s="1319"/>
      <c r="CS73" s="1319"/>
      <c r="CT73" s="1319"/>
      <c r="CU73" s="1319"/>
      <c r="CV73" s="1319">
        <v>9.9</v>
      </c>
      <c r="CW73" s="1319"/>
      <c r="CX73" s="1319"/>
      <c r="CY73" s="1319"/>
      <c r="CZ73" s="1319"/>
      <c r="DA73" s="1319"/>
      <c r="DB73" s="1319"/>
      <c r="DC73" s="1319"/>
    </row>
    <row r="74" spans="2:107" x14ac:dyDescent="0.15">
      <c r="B74" s="397"/>
      <c r="G74" s="1327"/>
      <c r="H74" s="1327"/>
      <c r="I74" s="1327"/>
      <c r="J74" s="1327"/>
      <c r="K74" s="1323"/>
      <c r="L74" s="1323"/>
      <c r="M74" s="1323"/>
      <c r="N74" s="1323"/>
      <c r="AM74" s="406"/>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7"/>
      <c r="G75" s="1327"/>
      <c r="H75" s="1327"/>
      <c r="I75" s="1325"/>
      <c r="J75" s="1325"/>
      <c r="K75" s="1326"/>
      <c r="L75" s="1326"/>
      <c r="M75" s="1326"/>
      <c r="N75" s="1326"/>
      <c r="AM75" s="406"/>
      <c r="AN75" s="1322"/>
      <c r="AO75" s="1322"/>
      <c r="AP75" s="1322"/>
      <c r="AQ75" s="1322"/>
      <c r="AR75" s="1322"/>
      <c r="AS75" s="1322"/>
      <c r="AT75" s="1322"/>
      <c r="AU75" s="1322"/>
      <c r="AV75" s="1322"/>
      <c r="AW75" s="1322"/>
      <c r="AX75" s="1322"/>
      <c r="AY75" s="1322"/>
      <c r="AZ75" s="1322"/>
      <c r="BA75" s="1322"/>
      <c r="BB75" s="1322" t="s">
        <v>645</v>
      </c>
      <c r="BC75" s="1322"/>
      <c r="BD75" s="1322"/>
      <c r="BE75" s="1322"/>
      <c r="BF75" s="1322"/>
      <c r="BG75" s="1322"/>
      <c r="BH75" s="1322"/>
      <c r="BI75" s="1322"/>
      <c r="BJ75" s="1322"/>
      <c r="BK75" s="1322"/>
      <c r="BL75" s="1322"/>
      <c r="BM75" s="1322"/>
      <c r="BN75" s="1322"/>
      <c r="BO75" s="1322"/>
      <c r="BP75" s="1319">
        <v>4.4000000000000004</v>
      </c>
      <c r="BQ75" s="1319"/>
      <c r="BR75" s="1319"/>
      <c r="BS75" s="1319"/>
      <c r="BT75" s="1319"/>
      <c r="BU75" s="1319"/>
      <c r="BV75" s="1319"/>
      <c r="BW75" s="1319"/>
      <c r="BX75" s="1319">
        <v>5</v>
      </c>
      <c r="BY75" s="1319"/>
      <c r="BZ75" s="1319"/>
      <c r="CA75" s="1319"/>
      <c r="CB75" s="1319"/>
      <c r="CC75" s="1319"/>
      <c r="CD75" s="1319"/>
      <c r="CE75" s="1319"/>
      <c r="CF75" s="1319">
        <v>5.3</v>
      </c>
      <c r="CG75" s="1319"/>
      <c r="CH75" s="1319"/>
      <c r="CI75" s="1319"/>
      <c r="CJ75" s="1319"/>
      <c r="CK75" s="1319"/>
      <c r="CL75" s="1319"/>
      <c r="CM75" s="1319"/>
      <c r="CN75" s="1319">
        <v>5.3</v>
      </c>
      <c r="CO75" s="1319"/>
      <c r="CP75" s="1319"/>
      <c r="CQ75" s="1319"/>
      <c r="CR75" s="1319"/>
      <c r="CS75" s="1319"/>
      <c r="CT75" s="1319"/>
      <c r="CU75" s="1319"/>
      <c r="CV75" s="1319">
        <v>4.4000000000000004</v>
      </c>
      <c r="CW75" s="1319"/>
      <c r="CX75" s="1319"/>
      <c r="CY75" s="1319"/>
      <c r="CZ75" s="1319"/>
      <c r="DA75" s="1319"/>
      <c r="DB75" s="1319"/>
      <c r="DC75" s="1319"/>
    </row>
    <row r="76" spans="2:107" x14ac:dyDescent="0.15">
      <c r="B76" s="397"/>
      <c r="G76" s="1327"/>
      <c r="H76" s="1327"/>
      <c r="I76" s="1325"/>
      <c r="J76" s="1325"/>
      <c r="K76" s="1326"/>
      <c r="L76" s="1326"/>
      <c r="M76" s="1326"/>
      <c r="N76" s="1326"/>
      <c r="AM76" s="406"/>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7"/>
      <c r="G77" s="1325"/>
      <c r="H77" s="1325"/>
      <c r="I77" s="1325"/>
      <c r="J77" s="1325"/>
      <c r="K77" s="1323"/>
      <c r="L77" s="1323"/>
      <c r="M77" s="1323"/>
      <c r="N77" s="1323"/>
      <c r="AN77" s="1324" t="s">
        <v>639</v>
      </c>
      <c r="AO77" s="1324"/>
      <c r="AP77" s="1324"/>
      <c r="AQ77" s="1324"/>
      <c r="AR77" s="1324"/>
      <c r="AS77" s="1324"/>
      <c r="AT77" s="1324"/>
      <c r="AU77" s="1324"/>
      <c r="AV77" s="1324"/>
      <c r="AW77" s="1324"/>
      <c r="AX77" s="1324"/>
      <c r="AY77" s="1324"/>
      <c r="AZ77" s="1324"/>
      <c r="BA77" s="1324"/>
      <c r="BB77" s="1322" t="s">
        <v>640</v>
      </c>
      <c r="BC77" s="1322"/>
      <c r="BD77" s="1322"/>
      <c r="BE77" s="1322"/>
      <c r="BF77" s="1322"/>
      <c r="BG77" s="1322"/>
      <c r="BH77" s="1322"/>
      <c r="BI77" s="1322"/>
      <c r="BJ77" s="1322"/>
      <c r="BK77" s="1322"/>
      <c r="BL77" s="1322"/>
      <c r="BM77" s="1322"/>
      <c r="BN77" s="1322"/>
      <c r="BO77" s="1322"/>
      <c r="BP77" s="1319">
        <v>38.9</v>
      </c>
      <c r="BQ77" s="1319"/>
      <c r="BR77" s="1319"/>
      <c r="BS77" s="1319"/>
      <c r="BT77" s="1319"/>
      <c r="BU77" s="1319"/>
      <c r="BV77" s="1319"/>
      <c r="BW77" s="1319"/>
      <c r="BX77" s="1319">
        <v>37.6</v>
      </c>
      <c r="BY77" s="1319"/>
      <c r="BZ77" s="1319"/>
      <c r="CA77" s="1319"/>
      <c r="CB77" s="1319"/>
      <c r="CC77" s="1319"/>
      <c r="CD77" s="1319"/>
      <c r="CE77" s="1319"/>
      <c r="CF77" s="1319">
        <v>34</v>
      </c>
      <c r="CG77" s="1319"/>
      <c r="CH77" s="1319"/>
      <c r="CI77" s="1319"/>
      <c r="CJ77" s="1319"/>
      <c r="CK77" s="1319"/>
      <c r="CL77" s="1319"/>
      <c r="CM77" s="1319"/>
      <c r="CN77" s="1319">
        <v>33.9</v>
      </c>
      <c r="CO77" s="1319"/>
      <c r="CP77" s="1319"/>
      <c r="CQ77" s="1319"/>
      <c r="CR77" s="1319"/>
      <c r="CS77" s="1319"/>
      <c r="CT77" s="1319"/>
      <c r="CU77" s="1319"/>
      <c r="CV77" s="1319">
        <v>31.5</v>
      </c>
      <c r="CW77" s="1319"/>
      <c r="CX77" s="1319"/>
      <c r="CY77" s="1319"/>
      <c r="CZ77" s="1319"/>
      <c r="DA77" s="1319"/>
      <c r="DB77" s="1319"/>
      <c r="DC77" s="1319"/>
    </row>
    <row r="78" spans="2:107" x14ac:dyDescent="0.15">
      <c r="B78" s="397"/>
      <c r="G78" s="1325"/>
      <c r="H78" s="1325"/>
      <c r="I78" s="1325"/>
      <c r="J78" s="1325"/>
      <c r="K78" s="1323"/>
      <c r="L78" s="1323"/>
      <c r="M78" s="1323"/>
      <c r="N78" s="1323"/>
      <c r="AN78" s="1324"/>
      <c r="AO78" s="1324"/>
      <c r="AP78" s="1324"/>
      <c r="AQ78" s="1324"/>
      <c r="AR78" s="1324"/>
      <c r="AS78" s="1324"/>
      <c r="AT78" s="1324"/>
      <c r="AU78" s="1324"/>
      <c r="AV78" s="1324"/>
      <c r="AW78" s="1324"/>
      <c r="AX78" s="1324"/>
      <c r="AY78" s="1324"/>
      <c r="AZ78" s="1324"/>
      <c r="BA78" s="1324"/>
      <c r="BB78" s="1322"/>
      <c r="BC78" s="1322"/>
      <c r="BD78" s="1322"/>
      <c r="BE78" s="1322"/>
      <c r="BF78" s="1322"/>
      <c r="BG78" s="1322"/>
      <c r="BH78" s="1322"/>
      <c r="BI78" s="1322"/>
      <c r="BJ78" s="1322"/>
      <c r="BK78" s="1322"/>
      <c r="BL78" s="1322"/>
      <c r="BM78" s="1322"/>
      <c r="BN78" s="1322"/>
      <c r="BO78" s="1322"/>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7"/>
      <c r="G79" s="1325"/>
      <c r="H79" s="1325"/>
      <c r="I79" s="1320"/>
      <c r="J79" s="1320"/>
      <c r="K79" s="1321"/>
      <c r="L79" s="1321"/>
      <c r="M79" s="1321"/>
      <c r="N79" s="1321"/>
      <c r="AN79" s="1324"/>
      <c r="AO79" s="1324"/>
      <c r="AP79" s="1324"/>
      <c r="AQ79" s="1324"/>
      <c r="AR79" s="1324"/>
      <c r="AS79" s="1324"/>
      <c r="AT79" s="1324"/>
      <c r="AU79" s="1324"/>
      <c r="AV79" s="1324"/>
      <c r="AW79" s="1324"/>
      <c r="AX79" s="1324"/>
      <c r="AY79" s="1324"/>
      <c r="AZ79" s="1324"/>
      <c r="BA79" s="1324"/>
      <c r="BB79" s="1322" t="s">
        <v>644</v>
      </c>
      <c r="BC79" s="1322"/>
      <c r="BD79" s="1322"/>
      <c r="BE79" s="1322"/>
      <c r="BF79" s="1322"/>
      <c r="BG79" s="1322"/>
      <c r="BH79" s="1322"/>
      <c r="BI79" s="1322"/>
      <c r="BJ79" s="1322"/>
      <c r="BK79" s="1322"/>
      <c r="BL79" s="1322"/>
      <c r="BM79" s="1322"/>
      <c r="BN79" s="1322"/>
      <c r="BO79" s="1322"/>
      <c r="BP79" s="1319">
        <v>6.4</v>
      </c>
      <c r="BQ79" s="1319"/>
      <c r="BR79" s="1319"/>
      <c r="BS79" s="1319"/>
      <c r="BT79" s="1319"/>
      <c r="BU79" s="1319"/>
      <c r="BV79" s="1319"/>
      <c r="BW79" s="1319"/>
      <c r="BX79" s="1319">
        <v>6.1</v>
      </c>
      <c r="BY79" s="1319"/>
      <c r="BZ79" s="1319"/>
      <c r="CA79" s="1319"/>
      <c r="CB79" s="1319"/>
      <c r="CC79" s="1319"/>
      <c r="CD79" s="1319"/>
      <c r="CE79" s="1319"/>
      <c r="CF79" s="1319">
        <v>5.9</v>
      </c>
      <c r="CG79" s="1319"/>
      <c r="CH79" s="1319"/>
      <c r="CI79" s="1319"/>
      <c r="CJ79" s="1319"/>
      <c r="CK79" s="1319"/>
      <c r="CL79" s="1319"/>
      <c r="CM79" s="1319"/>
      <c r="CN79" s="1319">
        <v>5.7</v>
      </c>
      <c r="CO79" s="1319"/>
      <c r="CP79" s="1319"/>
      <c r="CQ79" s="1319"/>
      <c r="CR79" s="1319"/>
      <c r="CS79" s="1319"/>
      <c r="CT79" s="1319"/>
      <c r="CU79" s="1319"/>
      <c r="CV79" s="1319">
        <v>5.4</v>
      </c>
      <c r="CW79" s="1319"/>
      <c r="CX79" s="1319"/>
      <c r="CY79" s="1319"/>
      <c r="CZ79" s="1319"/>
      <c r="DA79" s="1319"/>
      <c r="DB79" s="1319"/>
      <c r="DC79" s="1319"/>
    </row>
    <row r="80" spans="2:107" x14ac:dyDescent="0.15">
      <c r="B80" s="397"/>
      <c r="G80" s="1325"/>
      <c r="H80" s="1325"/>
      <c r="I80" s="1320"/>
      <c r="J80" s="1320"/>
      <c r="K80" s="1321"/>
      <c r="L80" s="1321"/>
      <c r="M80" s="1321"/>
      <c r="N80" s="1321"/>
      <c r="AN80" s="1324"/>
      <c r="AO80" s="1324"/>
      <c r="AP80" s="1324"/>
      <c r="AQ80" s="1324"/>
      <c r="AR80" s="1324"/>
      <c r="AS80" s="1324"/>
      <c r="AT80" s="1324"/>
      <c r="AU80" s="1324"/>
      <c r="AV80" s="1324"/>
      <c r="AW80" s="1324"/>
      <c r="AX80" s="1324"/>
      <c r="AY80" s="1324"/>
      <c r="AZ80" s="1324"/>
      <c r="BA80" s="1324"/>
      <c r="BB80" s="1322"/>
      <c r="BC80" s="1322"/>
      <c r="BD80" s="1322"/>
      <c r="BE80" s="1322"/>
      <c r="BF80" s="1322"/>
      <c r="BG80" s="1322"/>
      <c r="BH80" s="1322"/>
      <c r="BI80" s="1322"/>
      <c r="BJ80" s="1322"/>
      <c r="BK80" s="1322"/>
      <c r="BL80" s="1322"/>
      <c r="BM80" s="1322"/>
      <c r="BN80" s="1322"/>
      <c r="BO80" s="1322"/>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4Fw2a+x34q0MV+H9IAM7XG0xzum6TIimMYR6+uDQACgCVpRhw7OJitxkn3V9OkZl8q7ICctyI+0xDuO66/9u1w==" saltValue="ncnHkYQzEQGkfBO0RYung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646</v>
      </c>
    </row>
  </sheetData>
  <sheetProtection algorithmName="SHA-512" hashValue="iGiyoPo5CfSW7Is/f1Z2nzXoTs6PGF/Uz6OsOAqCTN1wLZJpeNhZVx36zBsspIP07nrtkN9Qf6CF55xuD2OQlQ==" saltValue="kjQUg5gm6u0Fj8hSE/X2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647</v>
      </c>
    </row>
  </sheetData>
  <sheetProtection algorithmName="SHA-512" hashValue="ODyZE6n3u63BsKOtzU2NTX8aybJGCCNxUte/6RyC1o/32Nei5vKdmAXr9jywDCFp+WvfmqkgoFnhb3wlpKjJIQ==" saltValue="mi8ygEDiA3b+J0bbKorSR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569</v>
      </c>
      <c r="G2" s="157"/>
      <c r="H2" s="158"/>
    </row>
    <row r="3" spans="1:8" x14ac:dyDescent="0.15">
      <c r="A3" s="154" t="s">
        <v>562</v>
      </c>
      <c r="B3" s="159"/>
      <c r="C3" s="160"/>
      <c r="D3" s="161">
        <v>59705</v>
      </c>
      <c r="E3" s="162"/>
      <c r="F3" s="163">
        <v>46395</v>
      </c>
      <c r="G3" s="164"/>
      <c r="H3" s="165"/>
    </row>
    <row r="4" spans="1:8" x14ac:dyDescent="0.15">
      <c r="A4" s="166"/>
      <c r="B4" s="167"/>
      <c r="C4" s="168"/>
      <c r="D4" s="169">
        <v>29914</v>
      </c>
      <c r="E4" s="170"/>
      <c r="F4" s="171">
        <v>26304</v>
      </c>
      <c r="G4" s="172"/>
      <c r="H4" s="173"/>
    </row>
    <row r="5" spans="1:8" x14ac:dyDescent="0.15">
      <c r="A5" s="154" t="s">
        <v>564</v>
      </c>
      <c r="B5" s="159"/>
      <c r="C5" s="160"/>
      <c r="D5" s="161">
        <v>54779</v>
      </c>
      <c r="E5" s="162"/>
      <c r="F5" s="163">
        <v>48088</v>
      </c>
      <c r="G5" s="164"/>
      <c r="H5" s="165"/>
    </row>
    <row r="6" spans="1:8" x14ac:dyDescent="0.15">
      <c r="A6" s="166"/>
      <c r="B6" s="167"/>
      <c r="C6" s="168"/>
      <c r="D6" s="169">
        <v>26253</v>
      </c>
      <c r="E6" s="170"/>
      <c r="F6" s="171">
        <v>25183</v>
      </c>
      <c r="G6" s="172"/>
      <c r="H6" s="173"/>
    </row>
    <row r="7" spans="1:8" x14ac:dyDescent="0.15">
      <c r="A7" s="154" t="s">
        <v>565</v>
      </c>
      <c r="B7" s="159"/>
      <c r="C7" s="160"/>
      <c r="D7" s="161">
        <v>69252</v>
      </c>
      <c r="E7" s="162"/>
      <c r="F7" s="163">
        <v>46457</v>
      </c>
      <c r="G7" s="164"/>
      <c r="H7" s="165"/>
    </row>
    <row r="8" spans="1:8" x14ac:dyDescent="0.15">
      <c r="A8" s="166"/>
      <c r="B8" s="167"/>
      <c r="C8" s="168"/>
      <c r="D8" s="169">
        <v>23579</v>
      </c>
      <c r="E8" s="170"/>
      <c r="F8" s="171">
        <v>24020</v>
      </c>
      <c r="G8" s="172"/>
      <c r="H8" s="173"/>
    </row>
    <row r="9" spans="1:8" x14ac:dyDescent="0.15">
      <c r="A9" s="154" t="s">
        <v>566</v>
      </c>
      <c r="B9" s="159"/>
      <c r="C9" s="160"/>
      <c r="D9" s="161">
        <v>91638</v>
      </c>
      <c r="E9" s="162"/>
      <c r="F9" s="163">
        <v>51849</v>
      </c>
      <c r="G9" s="164"/>
      <c r="H9" s="165"/>
    </row>
    <row r="10" spans="1:8" x14ac:dyDescent="0.15">
      <c r="A10" s="166"/>
      <c r="B10" s="167"/>
      <c r="C10" s="168"/>
      <c r="D10" s="169">
        <v>27819</v>
      </c>
      <c r="E10" s="170"/>
      <c r="F10" s="171">
        <v>26326</v>
      </c>
      <c r="G10" s="172"/>
      <c r="H10" s="173"/>
    </row>
    <row r="11" spans="1:8" x14ac:dyDescent="0.15">
      <c r="A11" s="154" t="s">
        <v>567</v>
      </c>
      <c r="B11" s="159"/>
      <c r="C11" s="160"/>
      <c r="D11" s="161">
        <v>86198</v>
      </c>
      <c r="E11" s="162"/>
      <c r="F11" s="163">
        <v>52191</v>
      </c>
      <c r="G11" s="164"/>
      <c r="H11" s="165"/>
    </row>
    <row r="12" spans="1:8" x14ac:dyDescent="0.15">
      <c r="A12" s="166"/>
      <c r="B12" s="167"/>
      <c r="C12" s="174"/>
      <c r="D12" s="169">
        <v>35403</v>
      </c>
      <c r="E12" s="170"/>
      <c r="F12" s="171">
        <v>26807</v>
      </c>
      <c r="G12" s="172"/>
      <c r="H12" s="173"/>
    </row>
    <row r="13" spans="1:8" x14ac:dyDescent="0.15">
      <c r="A13" s="154"/>
      <c r="B13" s="159"/>
      <c r="C13" s="175"/>
      <c r="D13" s="176">
        <v>72314</v>
      </c>
      <c r="E13" s="177"/>
      <c r="F13" s="178">
        <v>48996</v>
      </c>
      <c r="G13" s="179"/>
      <c r="H13" s="165"/>
    </row>
    <row r="14" spans="1:8" x14ac:dyDescent="0.15">
      <c r="A14" s="166"/>
      <c r="B14" s="167"/>
      <c r="C14" s="168"/>
      <c r="D14" s="169">
        <v>28594</v>
      </c>
      <c r="E14" s="170"/>
      <c r="F14" s="171">
        <v>25728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1.22</v>
      </c>
      <c r="C19" s="180">
        <f>ROUND(VALUE(SUBSTITUTE(実質収支比率等に係る経年分析!G$48,"▲","-")),2)</f>
        <v>3.99</v>
      </c>
      <c r="D19" s="180">
        <f>ROUND(VALUE(SUBSTITUTE(実質収支比率等に係る経年分析!H$48,"▲","-")),2)</f>
        <v>1.24</v>
      </c>
      <c r="E19" s="180">
        <f>ROUND(VALUE(SUBSTITUTE(実質収支比率等に係る経年分析!I$48,"▲","-")),2)</f>
        <v>1.29</v>
      </c>
      <c r="F19" s="180">
        <f>ROUND(VALUE(SUBSTITUTE(実質収支比率等に係る経年分析!J$48,"▲","-")),2)</f>
        <v>1.51</v>
      </c>
    </row>
    <row r="20" spans="1:11" x14ac:dyDescent="0.15">
      <c r="A20" s="180" t="s">
        <v>54</v>
      </c>
      <c r="B20" s="180">
        <f>ROUND(VALUE(SUBSTITUTE(実質収支比率等に係る経年分析!F$47,"▲","-")),2)</f>
        <v>14.34</v>
      </c>
      <c r="C20" s="180">
        <f>ROUND(VALUE(SUBSTITUTE(実質収支比率等に係る経年分析!G$47,"▲","-")),2)</f>
        <v>14.89</v>
      </c>
      <c r="D20" s="180">
        <f>ROUND(VALUE(SUBSTITUTE(実質収支比率等に係る経年分析!H$47,"▲","-")),2)</f>
        <v>17.190000000000001</v>
      </c>
      <c r="E20" s="180">
        <f>ROUND(VALUE(SUBSTITUTE(実質収支比率等に係る経年分析!I$47,"▲","-")),2)</f>
        <v>14.27</v>
      </c>
      <c r="F20" s="180">
        <f>ROUND(VALUE(SUBSTITUTE(実質収支比率等に係る経年分析!J$47,"▲","-")),2)</f>
        <v>13.06</v>
      </c>
    </row>
    <row r="21" spans="1:11" x14ac:dyDescent="0.15">
      <c r="A21" s="180" t="s">
        <v>55</v>
      </c>
      <c r="B21" s="180">
        <f>IF(ISNUMBER(VALUE(SUBSTITUTE(実質収支比率等に係る経年分析!F$49,"▲","-"))),ROUND(VALUE(SUBSTITUTE(実質収支比率等に係る経年分析!F$49,"▲","-")),2),NA())</f>
        <v>-2.08</v>
      </c>
      <c r="C21" s="180">
        <f>IF(ISNUMBER(VALUE(SUBSTITUTE(実質収支比率等に係る経年分析!G$49,"▲","-"))),ROUND(VALUE(SUBSTITUTE(実質収支比率等に係る経年分析!G$49,"▲","-")),2),NA())</f>
        <v>2.84</v>
      </c>
      <c r="D21" s="180">
        <f>IF(ISNUMBER(VALUE(SUBSTITUTE(実質収支比率等に係る経年分析!H$49,"▲","-"))),ROUND(VALUE(SUBSTITUTE(実質収支比率等に係る経年分析!H$49,"▲","-")),2),NA())</f>
        <v>-3.42</v>
      </c>
      <c r="E21" s="180">
        <f>IF(ISNUMBER(VALUE(SUBSTITUTE(実質収支比率等に係る経年分析!I$49,"▲","-"))),ROUND(VALUE(SUBSTITUTE(実質収支比率等に係る経年分析!I$49,"▲","-")),2),NA())</f>
        <v>-3.57</v>
      </c>
      <c r="F21" s="180">
        <f>IF(ISNUMBER(VALUE(SUBSTITUTE(実質収支比率等に係る経年分析!J$49,"▲","-"))),ROUND(VALUE(SUBSTITUTE(実質収支比率等に係る経年分析!J$49,"▲","-")),2),NA())</f>
        <v>-1.39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0.73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育英事業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介護保険</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競輪</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中央卸売市場事業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1.1599999999999999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1.36</v>
      </c>
    </row>
    <row r="35" spans="1:16" x14ac:dyDescent="0.15">
      <c r="A35" s="181" t="str">
        <f>IF(連結実質赤字比率に係る赤字・黒字の構成分析!C$35="",NA(),連結実質赤字比率に係る赤字・黒字の構成分析!C$35)</f>
        <v>下水道事業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2.17</v>
      </c>
    </row>
    <row r="36" spans="1:16" x14ac:dyDescent="0.15">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11.06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15723</v>
      </c>
      <c r="E42" s="182"/>
      <c r="F42" s="182"/>
      <c r="G42" s="182">
        <f>'実質公債費比率（分子）の構造'!L$52</f>
        <v>15712</v>
      </c>
      <c r="H42" s="182"/>
      <c r="I42" s="182"/>
      <c r="J42" s="182">
        <f>'実質公債費比率（分子）の構造'!M$52</f>
        <v>14893</v>
      </c>
      <c r="K42" s="182"/>
      <c r="L42" s="182"/>
      <c r="M42" s="182">
        <f>'実質公債費比率（分子）の構造'!N$52</f>
        <v>13991</v>
      </c>
      <c r="N42" s="182"/>
      <c r="O42" s="182"/>
      <c r="P42" s="182">
        <f>'実質公債費比率（分子）の構造'!O$52</f>
        <v>13159</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1050</v>
      </c>
      <c r="C44" s="182"/>
      <c r="D44" s="182"/>
      <c r="E44" s="182">
        <f>'実質公債費比率（分子）の構造'!L$50</f>
        <v>2422</v>
      </c>
      <c r="F44" s="182"/>
      <c r="G44" s="182"/>
      <c r="H44" s="182">
        <f>'実質公債費比率（分子）の構造'!M$50</f>
        <v>1746</v>
      </c>
      <c r="I44" s="182"/>
      <c r="J44" s="182"/>
      <c r="K44" s="182">
        <f>'実質公債費比率（分子）の構造'!N$50</f>
        <v>330</v>
      </c>
      <c r="L44" s="182"/>
      <c r="M44" s="182"/>
      <c r="N44" s="182">
        <f>'実質公債費比率（分子）の構造'!O$50</f>
        <v>331</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3430</v>
      </c>
      <c r="C46" s="182"/>
      <c r="D46" s="182"/>
      <c r="E46" s="182">
        <f>'実質公債費比率（分子）の構造'!L$48</f>
        <v>3437</v>
      </c>
      <c r="F46" s="182"/>
      <c r="G46" s="182"/>
      <c r="H46" s="182">
        <f>'実質公債費比率（分子）の構造'!M$48</f>
        <v>2424</v>
      </c>
      <c r="I46" s="182"/>
      <c r="J46" s="182"/>
      <c r="K46" s="182">
        <f>'実質公債費比率（分子）の構造'!N$48</f>
        <v>2204</v>
      </c>
      <c r="L46" s="182"/>
      <c r="M46" s="182"/>
      <c r="N46" s="182">
        <f>'実質公債費比率（分子）の構造'!O$48</f>
        <v>1922</v>
      </c>
      <c r="O46" s="182"/>
      <c r="P46" s="182"/>
    </row>
    <row r="47" spans="1:16" x14ac:dyDescent="0.15">
      <c r="A47" s="182" t="s">
        <v>67</v>
      </c>
      <c r="B47" s="182">
        <f>'実質公債費比率（分子）の構造'!K$47</f>
        <v>83</v>
      </c>
      <c r="C47" s="182"/>
      <c r="D47" s="182"/>
      <c r="E47" s="182">
        <f>'実質公債費比率（分子）の構造'!L$47</f>
        <v>67</v>
      </c>
      <c r="F47" s="182"/>
      <c r="G47" s="182"/>
      <c r="H47" s="182">
        <f>'実質公債費比率（分子）の構造'!M$47</f>
        <v>50</v>
      </c>
      <c r="I47" s="182"/>
      <c r="J47" s="182"/>
      <c r="K47" s="182">
        <f>'実質公債費比率（分子）の構造'!N$47</f>
        <v>33</v>
      </c>
      <c r="L47" s="182"/>
      <c r="M47" s="182"/>
      <c r="N47" s="182">
        <f>'実質公債費比率（分子）の構造'!O$47</f>
        <v>17</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15341</v>
      </c>
      <c r="C49" s="182"/>
      <c r="D49" s="182"/>
      <c r="E49" s="182">
        <f>'実質公債費比率（分子）の構造'!L$45</f>
        <v>15610</v>
      </c>
      <c r="F49" s="182"/>
      <c r="G49" s="182"/>
      <c r="H49" s="182">
        <f>'実質公債費比率（分子）の構造'!M$45</f>
        <v>15228</v>
      </c>
      <c r="I49" s="182"/>
      <c r="J49" s="182"/>
      <c r="K49" s="182">
        <f>'実質公債費比率（分子）の構造'!N$45</f>
        <v>15450</v>
      </c>
      <c r="L49" s="182"/>
      <c r="M49" s="182"/>
      <c r="N49" s="182">
        <f>'実質公債費比率（分子）の構造'!O$45</f>
        <v>14515</v>
      </c>
      <c r="O49" s="182"/>
      <c r="P49" s="182"/>
    </row>
    <row r="50" spans="1:16" x14ac:dyDescent="0.15">
      <c r="A50" s="182" t="s">
        <v>70</v>
      </c>
      <c r="B50" s="182" t="e">
        <f>NA()</f>
        <v>#N/A</v>
      </c>
      <c r="C50" s="182">
        <f>IF(ISNUMBER('実質公債費比率（分子）の構造'!K$53),'実質公債費比率（分子）の構造'!K$53,NA())</f>
        <v>4181</v>
      </c>
      <c r="D50" s="182" t="e">
        <f>NA()</f>
        <v>#N/A</v>
      </c>
      <c r="E50" s="182" t="e">
        <f>NA()</f>
        <v>#N/A</v>
      </c>
      <c r="F50" s="182">
        <f>IF(ISNUMBER('実質公債費比率（分子）の構造'!L$53),'実質公債費比率（分子）の構造'!L$53,NA())</f>
        <v>5824</v>
      </c>
      <c r="G50" s="182" t="e">
        <f>NA()</f>
        <v>#N/A</v>
      </c>
      <c r="H50" s="182" t="e">
        <f>NA()</f>
        <v>#N/A</v>
      </c>
      <c r="I50" s="182">
        <f>IF(ISNUMBER('実質公債費比率（分子）の構造'!M$53),'実質公債費比率（分子）の構造'!M$53,NA())</f>
        <v>4555</v>
      </c>
      <c r="J50" s="182" t="e">
        <f>NA()</f>
        <v>#N/A</v>
      </c>
      <c r="K50" s="182" t="e">
        <f>NA()</f>
        <v>#N/A</v>
      </c>
      <c r="L50" s="182">
        <f>IF(ISNUMBER('実質公債費比率（分子）の構造'!N$53),'実質公債費比率（分子）の構造'!N$53,NA())</f>
        <v>4026</v>
      </c>
      <c r="M50" s="182" t="e">
        <f>NA()</f>
        <v>#N/A</v>
      </c>
      <c r="N50" s="182" t="e">
        <f>NA()</f>
        <v>#N/A</v>
      </c>
      <c r="O50" s="182">
        <f>IF(ISNUMBER('実質公債費比率（分子）の構造'!O$53),'実質公債費比率（分子）の構造'!O$53,NA())</f>
        <v>3626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120065</v>
      </c>
      <c r="E56" s="181"/>
      <c r="F56" s="181"/>
      <c r="G56" s="181">
        <f>'将来負担比率（分子）の構造'!J$52</f>
        <v>112935</v>
      </c>
      <c r="H56" s="181"/>
      <c r="I56" s="181"/>
      <c r="J56" s="181">
        <f>'将来負担比率（分子）の構造'!K$52</f>
        <v>106164</v>
      </c>
      <c r="K56" s="181"/>
      <c r="L56" s="181"/>
      <c r="M56" s="181">
        <f>'将来負担比率（分子）の構造'!L$52</f>
        <v>103267</v>
      </c>
      <c r="N56" s="181"/>
      <c r="O56" s="181"/>
      <c r="P56" s="181">
        <f>'将来負担比率（分子）の構造'!M$52</f>
        <v>100852</v>
      </c>
    </row>
    <row r="57" spans="1:16" x14ac:dyDescent="0.15">
      <c r="A57" s="181" t="s">
        <v>41</v>
      </c>
      <c r="B57" s="181"/>
      <c r="C57" s="181"/>
      <c r="D57" s="181">
        <f>'将来負担比率（分子）の構造'!I$51</f>
        <v>21748</v>
      </c>
      <c r="E57" s="181"/>
      <c r="F57" s="181"/>
      <c r="G57" s="181">
        <f>'将来負担比率（分子）の構造'!J$51</f>
        <v>19823</v>
      </c>
      <c r="H57" s="181"/>
      <c r="I57" s="181"/>
      <c r="J57" s="181">
        <f>'将来負担比率（分子）の構造'!K$51</f>
        <v>17840</v>
      </c>
      <c r="K57" s="181"/>
      <c r="L57" s="181"/>
      <c r="M57" s="181">
        <f>'将来負担比率（分子）の構造'!L$51</f>
        <v>17254</v>
      </c>
      <c r="N57" s="181"/>
      <c r="O57" s="181"/>
      <c r="P57" s="181">
        <f>'将来負担比率（分子）の構造'!M$51</f>
        <v>16104</v>
      </c>
    </row>
    <row r="58" spans="1:16" x14ac:dyDescent="0.15">
      <c r="A58" s="181" t="s">
        <v>40</v>
      </c>
      <c r="B58" s="181"/>
      <c r="C58" s="181"/>
      <c r="D58" s="181">
        <f>'将来負担比率（分子）の構造'!I$50</f>
        <v>40818</v>
      </c>
      <c r="E58" s="181"/>
      <c r="F58" s="181"/>
      <c r="G58" s="181">
        <f>'将来負担比率（分子）の構造'!J$50</f>
        <v>40000</v>
      </c>
      <c r="H58" s="181"/>
      <c r="I58" s="181"/>
      <c r="J58" s="181">
        <f>'将来負担比率（分子）の構造'!K$50</f>
        <v>48620</v>
      </c>
      <c r="K58" s="181"/>
      <c r="L58" s="181"/>
      <c r="M58" s="181">
        <f>'将来負担比率（分子）の構造'!L$50</f>
        <v>43073</v>
      </c>
      <c r="N58" s="181"/>
      <c r="O58" s="181"/>
      <c r="P58" s="181">
        <f>'将来負担比率（分子）の構造'!M$50</f>
        <v>39534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38</v>
      </c>
      <c r="C61" s="181"/>
      <c r="D61" s="181"/>
      <c r="E61" s="181">
        <f>'将来負担比率（分子）の構造'!J$46</f>
        <v>15</v>
      </c>
      <c r="F61" s="181"/>
      <c r="G61" s="181"/>
      <c r="H61" s="181">
        <f>'将来負担比率（分子）の構造'!K$46</f>
        <v>25</v>
      </c>
      <c r="I61" s="181"/>
      <c r="J61" s="181"/>
      <c r="K61" s="181">
        <f>'将来負担比率（分子）の構造'!L$46</f>
        <v>20</v>
      </c>
      <c r="L61" s="181"/>
      <c r="M61" s="181"/>
      <c r="N61" s="181" t="str">
        <f>'将来負担比率（分子）の構造'!M$46</f>
        <v>-</v>
      </c>
      <c r="O61" s="181"/>
      <c r="P61" s="181"/>
    </row>
    <row r="62" spans="1:16" x14ac:dyDescent="0.15">
      <c r="A62" s="181" t="s">
        <v>34</v>
      </c>
      <c r="B62" s="181">
        <f>'将来負担比率（分子）の構造'!I$45</f>
        <v>25151</v>
      </c>
      <c r="C62" s="181"/>
      <c r="D62" s="181"/>
      <c r="E62" s="181">
        <f>'将来負担比率（分子）の構造'!J$45</f>
        <v>24836</v>
      </c>
      <c r="F62" s="181"/>
      <c r="G62" s="181"/>
      <c r="H62" s="181">
        <f>'将来負担比率（分子）の構造'!K$45</f>
        <v>23738</v>
      </c>
      <c r="I62" s="181"/>
      <c r="J62" s="181"/>
      <c r="K62" s="181">
        <f>'将来負担比率（分子）の構造'!L$45</f>
        <v>23449</v>
      </c>
      <c r="L62" s="181"/>
      <c r="M62" s="181"/>
      <c r="N62" s="181">
        <f>'将来負担比率（分子）の構造'!M$45</f>
        <v>23039</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31309</v>
      </c>
      <c r="C64" s="181"/>
      <c r="D64" s="181"/>
      <c r="E64" s="181">
        <f>'将来負担比率（分子）の構造'!J$43</f>
        <v>28275</v>
      </c>
      <c r="F64" s="181"/>
      <c r="G64" s="181"/>
      <c r="H64" s="181">
        <f>'将来負担比率（分子）の構造'!K$43</f>
        <v>23700</v>
      </c>
      <c r="I64" s="181"/>
      <c r="J64" s="181"/>
      <c r="K64" s="181">
        <f>'将来負担比率（分子）の構造'!L$43</f>
        <v>20511</v>
      </c>
      <c r="L64" s="181"/>
      <c r="M64" s="181"/>
      <c r="N64" s="181">
        <f>'将来負担比率（分子）の構造'!M$43</f>
        <v>16153</v>
      </c>
      <c r="O64" s="181"/>
      <c r="P64" s="181"/>
    </row>
    <row r="65" spans="1:16" x14ac:dyDescent="0.15">
      <c r="A65" s="181" t="s">
        <v>31</v>
      </c>
      <c r="B65" s="181">
        <f>'将来負担比率（分子）の構造'!I$42</f>
        <v>13190</v>
      </c>
      <c r="C65" s="181"/>
      <c r="D65" s="181"/>
      <c r="E65" s="181">
        <f>'将来負担比率（分子）の構造'!J$42</f>
        <v>10764</v>
      </c>
      <c r="F65" s="181"/>
      <c r="G65" s="181"/>
      <c r="H65" s="181">
        <f>'将来負担比率（分子）の構造'!K$42</f>
        <v>8862</v>
      </c>
      <c r="I65" s="181"/>
      <c r="J65" s="181"/>
      <c r="K65" s="181">
        <f>'将来負担比率（分子）の構造'!L$42</f>
        <v>7999</v>
      </c>
      <c r="L65" s="181"/>
      <c r="M65" s="181"/>
      <c r="N65" s="181">
        <f>'将来負担比率（分子）の構造'!M$42</f>
        <v>8338</v>
      </c>
      <c r="O65" s="181"/>
      <c r="P65" s="181"/>
    </row>
    <row r="66" spans="1:16" x14ac:dyDescent="0.15">
      <c r="A66" s="181" t="s">
        <v>30</v>
      </c>
      <c r="B66" s="181">
        <f>'将来負担比率（分子）の構造'!I$41</f>
        <v>119784</v>
      </c>
      <c r="C66" s="181"/>
      <c r="D66" s="181"/>
      <c r="E66" s="181">
        <f>'将来負担比率（分子）の構造'!J$41</f>
        <v>114663</v>
      </c>
      <c r="F66" s="181"/>
      <c r="G66" s="181"/>
      <c r="H66" s="181">
        <f>'将来負担比率（分子）の構造'!K$41</f>
        <v>110876</v>
      </c>
      <c r="I66" s="181"/>
      <c r="J66" s="181"/>
      <c r="K66" s="181">
        <f>'将来負担比率（分子）の構造'!L$41</f>
        <v>111645</v>
      </c>
      <c r="L66" s="181"/>
      <c r="M66" s="181"/>
      <c r="N66" s="181">
        <f>'将来負担比率（分子）の構造'!M$41</f>
        <v>118218</v>
      </c>
      <c r="O66" s="181"/>
      <c r="P66" s="181"/>
    </row>
    <row r="67" spans="1:16" x14ac:dyDescent="0.15">
      <c r="A67" s="181" t="s">
        <v>74</v>
      </c>
      <c r="B67" s="181" t="e">
        <f>NA()</f>
        <v>#N/A</v>
      </c>
      <c r="C67" s="181">
        <f>IF(ISNUMBER('将来負担比率（分子）の構造'!I$53), IF('将来負担比率（分子）の構造'!I$53 &lt; 0, 0, '将来負担比率（分子）の構造'!I$53), NA())</f>
        <v>6842</v>
      </c>
      <c r="D67" s="181" t="e">
        <f>NA()</f>
        <v>#N/A</v>
      </c>
      <c r="E67" s="181" t="e">
        <f>NA()</f>
        <v>#N/A</v>
      </c>
      <c r="F67" s="181">
        <f>IF(ISNUMBER('将来負担比率（分子）の構造'!J$53), IF('将来負担比率（分子）の構造'!J$53 &lt; 0, 0, '将来負担比率（分子）の構造'!J$53), NA())</f>
        <v>5795</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30</v>
      </c>
      <c r="M67" s="181" t="e">
        <f>NA()</f>
        <v>#N/A</v>
      </c>
      <c r="N67" s="181" t="e">
        <f>NA()</f>
        <v>#N/A</v>
      </c>
      <c r="O67" s="181">
        <f>IF(ISNUMBER('将来負担比率（分子）の構造'!M$53), IF('将来負担比率（分子）の構造'!M$53 &lt; 0, 0, '将来負担比率（分子）の構造'!M$53), NA())</f>
        <v>9258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17551</v>
      </c>
      <c r="C72" s="185">
        <f>基金残高に係る経年分析!G55</f>
        <v>14557</v>
      </c>
      <c r="D72" s="185">
        <f>基金残高に係る経年分析!H55</f>
        <v>13565</v>
      </c>
    </row>
    <row r="73" spans="1:16" x14ac:dyDescent="0.15">
      <c r="A73" s="184" t="s">
        <v>77</v>
      </c>
      <c r="B73" s="185">
        <f>基金残高に係る経年分析!F56</f>
        <v>5414</v>
      </c>
      <c r="C73" s="185">
        <f>基金残高に係る経年分析!G56</f>
        <v>4915</v>
      </c>
      <c r="D73" s="185">
        <f>基金残高に係る経年分析!H56</f>
        <v>3415</v>
      </c>
    </row>
    <row r="74" spans="1:16" x14ac:dyDescent="0.15">
      <c r="A74" s="184" t="s">
        <v>78</v>
      </c>
      <c r="B74" s="185">
        <f>基金残高に係る経年分析!F57</f>
        <v>20793</v>
      </c>
      <c r="C74" s="185">
        <f>基金残高に係る経年分析!G57</f>
        <v>19068</v>
      </c>
      <c r="D74" s="185">
        <f>基金残高に係る経年分析!H57</f>
        <v>18159</v>
      </c>
    </row>
  </sheetData>
  <sheetProtection algorithmName="SHA-512" hashValue="lndfMdHDRQIqxRUfj586rJ+KKqYce8NrMxuzc7QMbDlrKMph93gKycNqDuytEl/yKrcpafETPM8mY7XPKMF0sg==" saltValue="buzpXwCLJZ2mh+WnjtMsY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91732186</v>
      </c>
      <c r="S5" s="675"/>
      <c r="T5" s="675"/>
      <c r="U5" s="675"/>
      <c r="V5" s="675"/>
      <c r="W5" s="675"/>
      <c r="X5" s="675"/>
      <c r="Y5" s="676"/>
      <c r="Z5" s="677">
        <v>31.5</v>
      </c>
      <c r="AA5" s="677"/>
      <c r="AB5" s="677"/>
      <c r="AC5" s="677"/>
      <c r="AD5" s="678">
        <v>86330994</v>
      </c>
      <c r="AE5" s="678"/>
      <c r="AF5" s="678"/>
      <c r="AG5" s="678"/>
      <c r="AH5" s="678"/>
      <c r="AI5" s="678"/>
      <c r="AJ5" s="678"/>
      <c r="AK5" s="678"/>
      <c r="AL5" s="679">
        <v>82.5</v>
      </c>
      <c r="AM5" s="680"/>
      <c r="AN5" s="680"/>
      <c r="AO5" s="681"/>
      <c r="AP5" s="671" t="s">
        <v>228</v>
      </c>
      <c r="AQ5" s="672"/>
      <c r="AR5" s="672"/>
      <c r="AS5" s="672"/>
      <c r="AT5" s="672"/>
      <c r="AU5" s="672"/>
      <c r="AV5" s="672"/>
      <c r="AW5" s="672"/>
      <c r="AX5" s="672"/>
      <c r="AY5" s="672"/>
      <c r="AZ5" s="672"/>
      <c r="BA5" s="672"/>
      <c r="BB5" s="672"/>
      <c r="BC5" s="672"/>
      <c r="BD5" s="672"/>
      <c r="BE5" s="672"/>
      <c r="BF5" s="673"/>
      <c r="BG5" s="685">
        <v>82759484</v>
      </c>
      <c r="BH5" s="686"/>
      <c r="BI5" s="686"/>
      <c r="BJ5" s="686"/>
      <c r="BK5" s="686"/>
      <c r="BL5" s="686"/>
      <c r="BM5" s="686"/>
      <c r="BN5" s="687"/>
      <c r="BO5" s="688">
        <v>90.2</v>
      </c>
      <c r="BP5" s="688"/>
      <c r="BQ5" s="688"/>
      <c r="BR5" s="688"/>
      <c r="BS5" s="689">
        <v>1565102</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1318344</v>
      </c>
      <c r="S6" s="686"/>
      <c r="T6" s="686"/>
      <c r="U6" s="686"/>
      <c r="V6" s="686"/>
      <c r="W6" s="686"/>
      <c r="X6" s="686"/>
      <c r="Y6" s="687"/>
      <c r="Z6" s="688">
        <v>0.5</v>
      </c>
      <c r="AA6" s="688"/>
      <c r="AB6" s="688"/>
      <c r="AC6" s="688"/>
      <c r="AD6" s="689">
        <v>1318344</v>
      </c>
      <c r="AE6" s="689"/>
      <c r="AF6" s="689"/>
      <c r="AG6" s="689"/>
      <c r="AH6" s="689"/>
      <c r="AI6" s="689"/>
      <c r="AJ6" s="689"/>
      <c r="AK6" s="689"/>
      <c r="AL6" s="690">
        <v>1.3</v>
      </c>
      <c r="AM6" s="691"/>
      <c r="AN6" s="691"/>
      <c r="AO6" s="692"/>
      <c r="AP6" s="682" t="s">
        <v>233</v>
      </c>
      <c r="AQ6" s="683"/>
      <c r="AR6" s="683"/>
      <c r="AS6" s="683"/>
      <c r="AT6" s="683"/>
      <c r="AU6" s="683"/>
      <c r="AV6" s="683"/>
      <c r="AW6" s="683"/>
      <c r="AX6" s="683"/>
      <c r="AY6" s="683"/>
      <c r="AZ6" s="683"/>
      <c r="BA6" s="683"/>
      <c r="BB6" s="683"/>
      <c r="BC6" s="683"/>
      <c r="BD6" s="683"/>
      <c r="BE6" s="683"/>
      <c r="BF6" s="684"/>
      <c r="BG6" s="685">
        <v>82759484</v>
      </c>
      <c r="BH6" s="686"/>
      <c r="BI6" s="686"/>
      <c r="BJ6" s="686"/>
      <c r="BK6" s="686"/>
      <c r="BL6" s="686"/>
      <c r="BM6" s="686"/>
      <c r="BN6" s="687"/>
      <c r="BO6" s="688">
        <v>90.2</v>
      </c>
      <c r="BP6" s="688"/>
      <c r="BQ6" s="688"/>
      <c r="BR6" s="688"/>
      <c r="BS6" s="689">
        <v>1565102</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886089</v>
      </c>
      <c r="CS6" s="686"/>
      <c r="CT6" s="686"/>
      <c r="CU6" s="686"/>
      <c r="CV6" s="686"/>
      <c r="CW6" s="686"/>
      <c r="CX6" s="686"/>
      <c r="CY6" s="687"/>
      <c r="CZ6" s="679">
        <v>0.3</v>
      </c>
      <c r="DA6" s="680"/>
      <c r="DB6" s="680"/>
      <c r="DC6" s="699"/>
      <c r="DD6" s="694" t="s">
        <v>136</v>
      </c>
      <c r="DE6" s="686"/>
      <c r="DF6" s="686"/>
      <c r="DG6" s="686"/>
      <c r="DH6" s="686"/>
      <c r="DI6" s="686"/>
      <c r="DJ6" s="686"/>
      <c r="DK6" s="686"/>
      <c r="DL6" s="686"/>
      <c r="DM6" s="686"/>
      <c r="DN6" s="686"/>
      <c r="DO6" s="686"/>
      <c r="DP6" s="687"/>
      <c r="DQ6" s="694">
        <v>886089</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65317</v>
      </c>
      <c r="S7" s="686"/>
      <c r="T7" s="686"/>
      <c r="U7" s="686"/>
      <c r="V7" s="686"/>
      <c r="W7" s="686"/>
      <c r="X7" s="686"/>
      <c r="Y7" s="687"/>
      <c r="Z7" s="688">
        <v>0</v>
      </c>
      <c r="AA7" s="688"/>
      <c r="AB7" s="688"/>
      <c r="AC7" s="688"/>
      <c r="AD7" s="689">
        <v>65317</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41626024</v>
      </c>
      <c r="BH7" s="686"/>
      <c r="BI7" s="686"/>
      <c r="BJ7" s="686"/>
      <c r="BK7" s="686"/>
      <c r="BL7" s="686"/>
      <c r="BM7" s="686"/>
      <c r="BN7" s="687"/>
      <c r="BO7" s="688">
        <v>45.4</v>
      </c>
      <c r="BP7" s="688"/>
      <c r="BQ7" s="688"/>
      <c r="BR7" s="688"/>
      <c r="BS7" s="689">
        <v>1565102</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71002675</v>
      </c>
      <c r="CS7" s="686"/>
      <c r="CT7" s="686"/>
      <c r="CU7" s="686"/>
      <c r="CV7" s="686"/>
      <c r="CW7" s="686"/>
      <c r="CX7" s="686"/>
      <c r="CY7" s="687"/>
      <c r="CZ7" s="688">
        <v>24.9</v>
      </c>
      <c r="DA7" s="688"/>
      <c r="DB7" s="688"/>
      <c r="DC7" s="688"/>
      <c r="DD7" s="694">
        <v>1138554</v>
      </c>
      <c r="DE7" s="686"/>
      <c r="DF7" s="686"/>
      <c r="DG7" s="686"/>
      <c r="DH7" s="686"/>
      <c r="DI7" s="686"/>
      <c r="DJ7" s="686"/>
      <c r="DK7" s="686"/>
      <c r="DL7" s="686"/>
      <c r="DM7" s="686"/>
      <c r="DN7" s="686"/>
      <c r="DO7" s="686"/>
      <c r="DP7" s="687"/>
      <c r="DQ7" s="694">
        <v>15294600</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307088</v>
      </c>
      <c r="S8" s="686"/>
      <c r="T8" s="686"/>
      <c r="U8" s="686"/>
      <c r="V8" s="686"/>
      <c r="W8" s="686"/>
      <c r="X8" s="686"/>
      <c r="Y8" s="687"/>
      <c r="Z8" s="688">
        <v>0.1</v>
      </c>
      <c r="AA8" s="688"/>
      <c r="AB8" s="688"/>
      <c r="AC8" s="688"/>
      <c r="AD8" s="689">
        <v>307088</v>
      </c>
      <c r="AE8" s="689"/>
      <c r="AF8" s="689"/>
      <c r="AG8" s="689"/>
      <c r="AH8" s="689"/>
      <c r="AI8" s="689"/>
      <c r="AJ8" s="689"/>
      <c r="AK8" s="689"/>
      <c r="AL8" s="690">
        <v>0.3</v>
      </c>
      <c r="AM8" s="691"/>
      <c r="AN8" s="691"/>
      <c r="AO8" s="692"/>
      <c r="AP8" s="682" t="s">
        <v>239</v>
      </c>
      <c r="AQ8" s="683"/>
      <c r="AR8" s="683"/>
      <c r="AS8" s="683"/>
      <c r="AT8" s="683"/>
      <c r="AU8" s="683"/>
      <c r="AV8" s="683"/>
      <c r="AW8" s="683"/>
      <c r="AX8" s="683"/>
      <c r="AY8" s="683"/>
      <c r="AZ8" s="683"/>
      <c r="BA8" s="683"/>
      <c r="BB8" s="683"/>
      <c r="BC8" s="683"/>
      <c r="BD8" s="683"/>
      <c r="BE8" s="683"/>
      <c r="BF8" s="684"/>
      <c r="BG8" s="685">
        <v>932146</v>
      </c>
      <c r="BH8" s="686"/>
      <c r="BI8" s="686"/>
      <c r="BJ8" s="686"/>
      <c r="BK8" s="686"/>
      <c r="BL8" s="686"/>
      <c r="BM8" s="686"/>
      <c r="BN8" s="687"/>
      <c r="BO8" s="688">
        <v>1</v>
      </c>
      <c r="BP8" s="688"/>
      <c r="BQ8" s="688"/>
      <c r="BR8" s="688"/>
      <c r="BS8" s="694" t="s">
        <v>240</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83248169</v>
      </c>
      <c r="CS8" s="686"/>
      <c r="CT8" s="686"/>
      <c r="CU8" s="686"/>
      <c r="CV8" s="686"/>
      <c r="CW8" s="686"/>
      <c r="CX8" s="686"/>
      <c r="CY8" s="687"/>
      <c r="CZ8" s="688">
        <v>29.2</v>
      </c>
      <c r="DA8" s="688"/>
      <c r="DB8" s="688"/>
      <c r="DC8" s="688"/>
      <c r="DD8" s="694">
        <v>1309669</v>
      </c>
      <c r="DE8" s="686"/>
      <c r="DF8" s="686"/>
      <c r="DG8" s="686"/>
      <c r="DH8" s="686"/>
      <c r="DI8" s="686"/>
      <c r="DJ8" s="686"/>
      <c r="DK8" s="686"/>
      <c r="DL8" s="686"/>
      <c r="DM8" s="686"/>
      <c r="DN8" s="686"/>
      <c r="DO8" s="686"/>
      <c r="DP8" s="687"/>
      <c r="DQ8" s="694">
        <v>36714977</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352544</v>
      </c>
      <c r="S9" s="686"/>
      <c r="T9" s="686"/>
      <c r="U9" s="686"/>
      <c r="V9" s="686"/>
      <c r="W9" s="686"/>
      <c r="X9" s="686"/>
      <c r="Y9" s="687"/>
      <c r="Z9" s="688">
        <v>0.1</v>
      </c>
      <c r="AA9" s="688"/>
      <c r="AB9" s="688"/>
      <c r="AC9" s="688"/>
      <c r="AD9" s="689">
        <v>352544</v>
      </c>
      <c r="AE9" s="689"/>
      <c r="AF9" s="689"/>
      <c r="AG9" s="689"/>
      <c r="AH9" s="689"/>
      <c r="AI9" s="689"/>
      <c r="AJ9" s="689"/>
      <c r="AK9" s="689"/>
      <c r="AL9" s="690">
        <v>0.3</v>
      </c>
      <c r="AM9" s="691"/>
      <c r="AN9" s="691"/>
      <c r="AO9" s="692"/>
      <c r="AP9" s="682" t="s">
        <v>243</v>
      </c>
      <c r="AQ9" s="683"/>
      <c r="AR9" s="683"/>
      <c r="AS9" s="683"/>
      <c r="AT9" s="683"/>
      <c r="AU9" s="683"/>
      <c r="AV9" s="683"/>
      <c r="AW9" s="683"/>
      <c r="AX9" s="683"/>
      <c r="AY9" s="683"/>
      <c r="AZ9" s="683"/>
      <c r="BA9" s="683"/>
      <c r="BB9" s="683"/>
      <c r="BC9" s="683"/>
      <c r="BD9" s="683"/>
      <c r="BE9" s="683"/>
      <c r="BF9" s="684"/>
      <c r="BG9" s="685">
        <v>33389340</v>
      </c>
      <c r="BH9" s="686"/>
      <c r="BI9" s="686"/>
      <c r="BJ9" s="686"/>
      <c r="BK9" s="686"/>
      <c r="BL9" s="686"/>
      <c r="BM9" s="686"/>
      <c r="BN9" s="687"/>
      <c r="BO9" s="688">
        <v>36.4</v>
      </c>
      <c r="BP9" s="688"/>
      <c r="BQ9" s="688"/>
      <c r="BR9" s="688"/>
      <c r="BS9" s="694" t="s">
        <v>240</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16148923</v>
      </c>
      <c r="CS9" s="686"/>
      <c r="CT9" s="686"/>
      <c r="CU9" s="686"/>
      <c r="CV9" s="686"/>
      <c r="CW9" s="686"/>
      <c r="CX9" s="686"/>
      <c r="CY9" s="687"/>
      <c r="CZ9" s="688">
        <v>5.7</v>
      </c>
      <c r="DA9" s="688"/>
      <c r="DB9" s="688"/>
      <c r="DC9" s="688"/>
      <c r="DD9" s="694">
        <v>2938679</v>
      </c>
      <c r="DE9" s="686"/>
      <c r="DF9" s="686"/>
      <c r="DG9" s="686"/>
      <c r="DH9" s="686"/>
      <c r="DI9" s="686"/>
      <c r="DJ9" s="686"/>
      <c r="DK9" s="686"/>
      <c r="DL9" s="686"/>
      <c r="DM9" s="686"/>
      <c r="DN9" s="686"/>
      <c r="DO9" s="686"/>
      <c r="DP9" s="687"/>
      <c r="DQ9" s="694">
        <v>11011503</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136</v>
      </c>
      <c r="S10" s="686"/>
      <c r="T10" s="686"/>
      <c r="U10" s="686"/>
      <c r="V10" s="686"/>
      <c r="W10" s="686"/>
      <c r="X10" s="686"/>
      <c r="Y10" s="687"/>
      <c r="Z10" s="688" t="s">
        <v>136</v>
      </c>
      <c r="AA10" s="688"/>
      <c r="AB10" s="688"/>
      <c r="AC10" s="688"/>
      <c r="AD10" s="689" t="s">
        <v>240</v>
      </c>
      <c r="AE10" s="689"/>
      <c r="AF10" s="689"/>
      <c r="AG10" s="689"/>
      <c r="AH10" s="689"/>
      <c r="AI10" s="689"/>
      <c r="AJ10" s="689"/>
      <c r="AK10" s="689"/>
      <c r="AL10" s="690" t="s">
        <v>136</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2194085</v>
      </c>
      <c r="BH10" s="686"/>
      <c r="BI10" s="686"/>
      <c r="BJ10" s="686"/>
      <c r="BK10" s="686"/>
      <c r="BL10" s="686"/>
      <c r="BM10" s="686"/>
      <c r="BN10" s="687"/>
      <c r="BO10" s="688">
        <v>2.4</v>
      </c>
      <c r="BP10" s="688"/>
      <c r="BQ10" s="688"/>
      <c r="BR10" s="688"/>
      <c r="BS10" s="694">
        <v>364577</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123872</v>
      </c>
      <c r="CS10" s="686"/>
      <c r="CT10" s="686"/>
      <c r="CU10" s="686"/>
      <c r="CV10" s="686"/>
      <c r="CW10" s="686"/>
      <c r="CX10" s="686"/>
      <c r="CY10" s="687"/>
      <c r="CZ10" s="688">
        <v>0</v>
      </c>
      <c r="DA10" s="688"/>
      <c r="DB10" s="688"/>
      <c r="DC10" s="688"/>
      <c r="DD10" s="694" t="s">
        <v>136</v>
      </c>
      <c r="DE10" s="686"/>
      <c r="DF10" s="686"/>
      <c r="DG10" s="686"/>
      <c r="DH10" s="686"/>
      <c r="DI10" s="686"/>
      <c r="DJ10" s="686"/>
      <c r="DK10" s="686"/>
      <c r="DL10" s="686"/>
      <c r="DM10" s="686"/>
      <c r="DN10" s="686"/>
      <c r="DO10" s="686"/>
      <c r="DP10" s="687"/>
      <c r="DQ10" s="694">
        <v>72841</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11856706</v>
      </c>
      <c r="S11" s="686"/>
      <c r="T11" s="686"/>
      <c r="U11" s="686"/>
      <c r="V11" s="686"/>
      <c r="W11" s="686"/>
      <c r="X11" s="686"/>
      <c r="Y11" s="687"/>
      <c r="Z11" s="690">
        <v>4.0999999999999996</v>
      </c>
      <c r="AA11" s="691"/>
      <c r="AB11" s="691"/>
      <c r="AC11" s="703"/>
      <c r="AD11" s="694">
        <v>11856706</v>
      </c>
      <c r="AE11" s="686"/>
      <c r="AF11" s="686"/>
      <c r="AG11" s="686"/>
      <c r="AH11" s="686"/>
      <c r="AI11" s="686"/>
      <c r="AJ11" s="686"/>
      <c r="AK11" s="687"/>
      <c r="AL11" s="690">
        <v>11.3</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5110453</v>
      </c>
      <c r="BH11" s="686"/>
      <c r="BI11" s="686"/>
      <c r="BJ11" s="686"/>
      <c r="BK11" s="686"/>
      <c r="BL11" s="686"/>
      <c r="BM11" s="686"/>
      <c r="BN11" s="687"/>
      <c r="BO11" s="688">
        <v>5.6</v>
      </c>
      <c r="BP11" s="688"/>
      <c r="BQ11" s="688"/>
      <c r="BR11" s="688"/>
      <c r="BS11" s="694">
        <v>1200525</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2818053</v>
      </c>
      <c r="CS11" s="686"/>
      <c r="CT11" s="686"/>
      <c r="CU11" s="686"/>
      <c r="CV11" s="686"/>
      <c r="CW11" s="686"/>
      <c r="CX11" s="686"/>
      <c r="CY11" s="687"/>
      <c r="CZ11" s="688">
        <v>1</v>
      </c>
      <c r="DA11" s="688"/>
      <c r="DB11" s="688"/>
      <c r="DC11" s="688"/>
      <c r="DD11" s="694">
        <v>739263</v>
      </c>
      <c r="DE11" s="686"/>
      <c r="DF11" s="686"/>
      <c r="DG11" s="686"/>
      <c r="DH11" s="686"/>
      <c r="DI11" s="686"/>
      <c r="DJ11" s="686"/>
      <c r="DK11" s="686"/>
      <c r="DL11" s="686"/>
      <c r="DM11" s="686"/>
      <c r="DN11" s="686"/>
      <c r="DO11" s="686"/>
      <c r="DP11" s="687"/>
      <c r="DQ11" s="694">
        <v>2251303</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111399</v>
      </c>
      <c r="S12" s="686"/>
      <c r="T12" s="686"/>
      <c r="U12" s="686"/>
      <c r="V12" s="686"/>
      <c r="W12" s="686"/>
      <c r="X12" s="686"/>
      <c r="Y12" s="687"/>
      <c r="Z12" s="688">
        <v>0</v>
      </c>
      <c r="AA12" s="688"/>
      <c r="AB12" s="688"/>
      <c r="AC12" s="688"/>
      <c r="AD12" s="689">
        <v>111399</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36492166</v>
      </c>
      <c r="BH12" s="686"/>
      <c r="BI12" s="686"/>
      <c r="BJ12" s="686"/>
      <c r="BK12" s="686"/>
      <c r="BL12" s="686"/>
      <c r="BM12" s="686"/>
      <c r="BN12" s="687"/>
      <c r="BO12" s="688">
        <v>39.799999999999997</v>
      </c>
      <c r="BP12" s="688"/>
      <c r="BQ12" s="688"/>
      <c r="BR12" s="688"/>
      <c r="BS12" s="694" t="s">
        <v>136</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25259085</v>
      </c>
      <c r="CS12" s="686"/>
      <c r="CT12" s="686"/>
      <c r="CU12" s="686"/>
      <c r="CV12" s="686"/>
      <c r="CW12" s="686"/>
      <c r="CX12" s="686"/>
      <c r="CY12" s="687"/>
      <c r="CZ12" s="688">
        <v>8.9</v>
      </c>
      <c r="DA12" s="688"/>
      <c r="DB12" s="688"/>
      <c r="DC12" s="688"/>
      <c r="DD12" s="694">
        <v>790323</v>
      </c>
      <c r="DE12" s="686"/>
      <c r="DF12" s="686"/>
      <c r="DG12" s="686"/>
      <c r="DH12" s="686"/>
      <c r="DI12" s="686"/>
      <c r="DJ12" s="686"/>
      <c r="DK12" s="686"/>
      <c r="DL12" s="686"/>
      <c r="DM12" s="686"/>
      <c r="DN12" s="686"/>
      <c r="DO12" s="686"/>
      <c r="DP12" s="687"/>
      <c r="DQ12" s="694">
        <v>5225374</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136</v>
      </c>
      <c r="S13" s="686"/>
      <c r="T13" s="686"/>
      <c r="U13" s="686"/>
      <c r="V13" s="686"/>
      <c r="W13" s="686"/>
      <c r="X13" s="686"/>
      <c r="Y13" s="687"/>
      <c r="Z13" s="688" t="s">
        <v>240</v>
      </c>
      <c r="AA13" s="688"/>
      <c r="AB13" s="688"/>
      <c r="AC13" s="688"/>
      <c r="AD13" s="689" t="s">
        <v>240</v>
      </c>
      <c r="AE13" s="689"/>
      <c r="AF13" s="689"/>
      <c r="AG13" s="689"/>
      <c r="AH13" s="689"/>
      <c r="AI13" s="689"/>
      <c r="AJ13" s="689"/>
      <c r="AK13" s="689"/>
      <c r="AL13" s="690" t="s">
        <v>136</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36364017</v>
      </c>
      <c r="BH13" s="686"/>
      <c r="BI13" s="686"/>
      <c r="BJ13" s="686"/>
      <c r="BK13" s="686"/>
      <c r="BL13" s="686"/>
      <c r="BM13" s="686"/>
      <c r="BN13" s="687"/>
      <c r="BO13" s="688">
        <v>39.6</v>
      </c>
      <c r="BP13" s="688"/>
      <c r="BQ13" s="688"/>
      <c r="BR13" s="688"/>
      <c r="BS13" s="694" t="s">
        <v>136</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39870366</v>
      </c>
      <c r="CS13" s="686"/>
      <c r="CT13" s="686"/>
      <c r="CU13" s="686"/>
      <c r="CV13" s="686"/>
      <c r="CW13" s="686"/>
      <c r="CX13" s="686"/>
      <c r="CY13" s="687"/>
      <c r="CZ13" s="688">
        <v>14</v>
      </c>
      <c r="DA13" s="688"/>
      <c r="DB13" s="688"/>
      <c r="DC13" s="688"/>
      <c r="DD13" s="694">
        <v>28746313</v>
      </c>
      <c r="DE13" s="686"/>
      <c r="DF13" s="686"/>
      <c r="DG13" s="686"/>
      <c r="DH13" s="686"/>
      <c r="DI13" s="686"/>
      <c r="DJ13" s="686"/>
      <c r="DK13" s="686"/>
      <c r="DL13" s="686"/>
      <c r="DM13" s="686"/>
      <c r="DN13" s="686"/>
      <c r="DO13" s="686"/>
      <c r="DP13" s="687"/>
      <c r="DQ13" s="694">
        <v>13582851</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v>33</v>
      </c>
      <c r="S14" s="686"/>
      <c r="T14" s="686"/>
      <c r="U14" s="686"/>
      <c r="V14" s="686"/>
      <c r="W14" s="686"/>
      <c r="X14" s="686"/>
      <c r="Y14" s="687"/>
      <c r="Z14" s="688">
        <v>0</v>
      </c>
      <c r="AA14" s="688"/>
      <c r="AB14" s="688"/>
      <c r="AC14" s="688"/>
      <c r="AD14" s="689">
        <v>33</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1206208</v>
      </c>
      <c r="BH14" s="686"/>
      <c r="BI14" s="686"/>
      <c r="BJ14" s="686"/>
      <c r="BK14" s="686"/>
      <c r="BL14" s="686"/>
      <c r="BM14" s="686"/>
      <c r="BN14" s="687"/>
      <c r="BO14" s="688">
        <v>1.3</v>
      </c>
      <c r="BP14" s="688"/>
      <c r="BQ14" s="688"/>
      <c r="BR14" s="688"/>
      <c r="BS14" s="694" t="s">
        <v>136</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5567339</v>
      </c>
      <c r="CS14" s="686"/>
      <c r="CT14" s="686"/>
      <c r="CU14" s="686"/>
      <c r="CV14" s="686"/>
      <c r="CW14" s="686"/>
      <c r="CX14" s="686"/>
      <c r="CY14" s="687"/>
      <c r="CZ14" s="688">
        <v>2</v>
      </c>
      <c r="DA14" s="688"/>
      <c r="DB14" s="688"/>
      <c r="DC14" s="688"/>
      <c r="DD14" s="694">
        <v>699779</v>
      </c>
      <c r="DE14" s="686"/>
      <c r="DF14" s="686"/>
      <c r="DG14" s="686"/>
      <c r="DH14" s="686"/>
      <c r="DI14" s="686"/>
      <c r="DJ14" s="686"/>
      <c r="DK14" s="686"/>
      <c r="DL14" s="686"/>
      <c r="DM14" s="686"/>
      <c r="DN14" s="686"/>
      <c r="DO14" s="686"/>
      <c r="DP14" s="687"/>
      <c r="DQ14" s="694">
        <v>4903336</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136</v>
      </c>
      <c r="S15" s="686"/>
      <c r="T15" s="686"/>
      <c r="U15" s="686"/>
      <c r="V15" s="686"/>
      <c r="W15" s="686"/>
      <c r="X15" s="686"/>
      <c r="Y15" s="687"/>
      <c r="Z15" s="688" t="s">
        <v>240</v>
      </c>
      <c r="AA15" s="688"/>
      <c r="AB15" s="688"/>
      <c r="AC15" s="688"/>
      <c r="AD15" s="689" t="s">
        <v>136</v>
      </c>
      <c r="AE15" s="689"/>
      <c r="AF15" s="689"/>
      <c r="AG15" s="689"/>
      <c r="AH15" s="689"/>
      <c r="AI15" s="689"/>
      <c r="AJ15" s="689"/>
      <c r="AK15" s="689"/>
      <c r="AL15" s="690" t="s">
        <v>136</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3435069</v>
      </c>
      <c r="BH15" s="686"/>
      <c r="BI15" s="686"/>
      <c r="BJ15" s="686"/>
      <c r="BK15" s="686"/>
      <c r="BL15" s="686"/>
      <c r="BM15" s="686"/>
      <c r="BN15" s="687"/>
      <c r="BO15" s="688">
        <v>3.7</v>
      </c>
      <c r="BP15" s="688"/>
      <c r="BQ15" s="688"/>
      <c r="BR15" s="688"/>
      <c r="BS15" s="694" t="s">
        <v>136</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25455627</v>
      </c>
      <c r="CS15" s="686"/>
      <c r="CT15" s="686"/>
      <c r="CU15" s="686"/>
      <c r="CV15" s="686"/>
      <c r="CW15" s="686"/>
      <c r="CX15" s="686"/>
      <c r="CY15" s="687"/>
      <c r="CZ15" s="688">
        <v>8.9</v>
      </c>
      <c r="DA15" s="688"/>
      <c r="DB15" s="688"/>
      <c r="DC15" s="688"/>
      <c r="DD15" s="694">
        <v>8555723</v>
      </c>
      <c r="DE15" s="686"/>
      <c r="DF15" s="686"/>
      <c r="DG15" s="686"/>
      <c r="DH15" s="686"/>
      <c r="DI15" s="686"/>
      <c r="DJ15" s="686"/>
      <c r="DK15" s="686"/>
      <c r="DL15" s="686"/>
      <c r="DM15" s="686"/>
      <c r="DN15" s="686"/>
      <c r="DO15" s="686"/>
      <c r="DP15" s="687"/>
      <c r="DQ15" s="694">
        <v>14093471</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123445</v>
      </c>
      <c r="S16" s="686"/>
      <c r="T16" s="686"/>
      <c r="U16" s="686"/>
      <c r="V16" s="686"/>
      <c r="W16" s="686"/>
      <c r="X16" s="686"/>
      <c r="Y16" s="687"/>
      <c r="Z16" s="688">
        <v>0</v>
      </c>
      <c r="AA16" s="688"/>
      <c r="AB16" s="688"/>
      <c r="AC16" s="688"/>
      <c r="AD16" s="689">
        <v>123445</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v>17</v>
      </c>
      <c r="BH16" s="686"/>
      <c r="BI16" s="686"/>
      <c r="BJ16" s="686"/>
      <c r="BK16" s="686"/>
      <c r="BL16" s="686"/>
      <c r="BM16" s="686"/>
      <c r="BN16" s="687"/>
      <c r="BO16" s="688">
        <v>0</v>
      </c>
      <c r="BP16" s="688"/>
      <c r="BQ16" s="688"/>
      <c r="BR16" s="688"/>
      <c r="BS16" s="694" t="s">
        <v>136</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744542</v>
      </c>
      <c r="CS16" s="686"/>
      <c r="CT16" s="686"/>
      <c r="CU16" s="686"/>
      <c r="CV16" s="686"/>
      <c r="CW16" s="686"/>
      <c r="CX16" s="686"/>
      <c r="CY16" s="687"/>
      <c r="CZ16" s="688">
        <v>0.3</v>
      </c>
      <c r="DA16" s="688"/>
      <c r="DB16" s="688"/>
      <c r="DC16" s="688"/>
      <c r="DD16" s="694" t="s">
        <v>136</v>
      </c>
      <c r="DE16" s="686"/>
      <c r="DF16" s="686"/>
      <c r="DG16" s="686"/>
      <c r="DH16" s="686"/>
      <c r="DI16" s="686"/>
      <c r="DJ16" s="686"/>
      <c r="DK16" s="686"/>
      <c r="DL16" s="686"/>
      <c r="DM16" s="686"/>
      <c r="DN16" s="686"/>
      <c r="DO16" s="686"/>
      <c r="DP16" s="687"/>
      <c r="DQ16" s="694">
        <v>4548</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856534</v>
      </c>
      <c r="S17" s="686"/>
      <c r="T17" s="686"/>
      <c r="U17" s="686"/>
      <c r="V17" s="686"/>
      <c r="W17" s="686"/>
      <c r="X17" s="686"/>
      <c r="Y17" s="687"/>
      <c r="Z17" s="688">
        <v>0.3</v>
      </c>
      <c r="AA17" s="688"/>
      <c r="AB17" s="688"/>
      <c r="AC17" s="688"/>
      <c r="AD17" s="689">
        <v>856534</v>
      </c>
      <c r="AE17" s="689"/>
      <c r="AF17" s="689"/>
      <c r="AG17" s="689"/>
      <c r="AH17" s="689"/>
      <c r="AI17" s="689"/>
      <c r="AJ17" s="689"/>
      <c r="AK17" s="689"/>
      <c r="AL17" s="690">
        <v>0.8</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240</v>
      </c>
      <c r="BH17" s="686"/>
      <c r="BI17" s="686"/>
      <c r="BJ17" s="686"/>
      <c r="BK17" s="686"/>
      <c r="BL17" s="686"/>
      <c r="BM17" s="686"/>
      <c r="BN17" s="687"/>
      <c r="BO17" s="688" t="s">
        <v>240</v>
      </c>
      <c r="BP17" s="688"/>
      <c r="BQ17" s="688"/>
      <c r="BR17" s="688"/>
      <c r="BS17" s="694" t="s">
        <v>240</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14132590</v>
      </c>
      <c r="CS17" s="686"/>
      <c r="CT17" s="686"/>
      <c r="CU17" s="686"/>
      <c r="CV17" s="686"/>
      <c r="CW17" s="686"/>
      <c r="CX17" s="686"/>
      <c r="CY17" s="687"/>
      <c r="CZ17" s="688">
        <v>5</v>
      </c>
      <c r="DA17" s="688"/>
      <c r="DB17" s="688"/>
      <c r="DC17" s="688"/>
      <c r="DD17" s="694" t="s">
        <v>136</v>
      </c>
      <c r="DE17" s="686"/>
      <c r="DF17" s="686"/>
      <c r="DG17" s="686"/>
      <c r="DH17" s="686"/>
      <c r="DI17" s="686"/>
      <c r="DJ17" s="686"/>
      <c r="DK17" s="686"/>
      <c r="DL17" s="686"/>
      <c r="DM17" s="686"/>
      <c r="DN17" s="686"/>
      <c r="DO17" s="686"/>
      <c r="DP17" s="687"/>
      <c r="DQ17" s="694">
        <v>13976336</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593089</v>
      </c>
      <c r="S18" s="686"/>
      <c r="T18" s="686"/>
      <c r="U18" s="686"/>
      <c r="V18" s="686"/>
      <c r="W18" s="686"/>
      <c r="X18" s="686"/>
      <c r="Y18" s="687"/>
      <c r="Z18" s="688">
        <v>0.2</v>
      </c>
      <c r="AA18" s="688"/>
      <c r="AB18" s="688"/>
      <c r="AC18" s="688"/>
      <c r="AD18" s="689">
        <v>593089</v>
      </c>
      <c r="AE18" s="689"/>
      <c r="AF18" s="689"/>
      <c r="AG18" s="689"/>
      <c r="AH18" s="689"/>
      <c r="AI18" s="689"/>
      <c r="AJ18" s="689"/>
      <c r="AK18" s="689"/>
      <c r="AL18" s="690">
        <v>0.6</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136</v>
      </c>
      <c r="BH18" s="686"/>
      <c r="BI18" s="686"/>
      <c r="BJ18" s="686"/>
      <c r="BK18" s="686"/>
      <c r="BL18" s="686"/>
      <c r="BM18" s="686"/>
      <c r="BN18" s="687"/>
      <c r="BO18" s="688" t="s">
        <v>136</v>
      </c>
      <c r="BP18" s="688"/>
      <c r="BQ18" s="688"/>
      <c r="BR18" s="688"/>
      <c r="BS18" s="694" t="s">
        <v>136</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240</v>
      </c>
      <c r="CS18" s="686"/>
      <c r="CT18" s="686"/>
      <c r="CU18" s="686"/>
      <c r="CV18" s="686"/>
      <c r="CW18" s="686"/>
      <c r="CX18" s="686"/>
      <c r="CY18" s="687"/>
      <c r="CZ18" s="688" t="s">
        <v>136</v>
      </c>
      <c r="DA18" s="688"/>
      <c r="DB18" s="688"/>
      <c r="DC18" s="688"/>
      <c r="DD18" s="694" t="s">
        <v>240</v>
      </c>
      <c r="DE18" s="686"/>
      <c r="DF18" s="686"/>
      <c r="DG18" s="686"/>
      <c r="DH18" s="686"/>
      <c r="DI18" s="686"/>
      <c r="DJ18" s="686"/>
      <c r="DK18" s="686"/>
      <c r="DL18" s="686"/>
      <c r="DM18" s="686"/>
      <c r="DN18" s="686"/>
      <c r="DO18" s="686"/>
      <c r="DP18" s="687"/>
      <c r="DQ18" s="694" t="s">
        <v>136</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504003</v>
      </c>
      <c r="S19" s="686"/>
      <c r="T19" s="686"/>
      <c r="U19" s="686"/>
      <c r="V19" s="686"/>
      <c r="W19" s="686"/>
      <c r="X19" s="686"/>
      <c r="Y19" s="687"/>
      <c r="Z19" s="688">
        <v>0.2</v>
      </c>
      <c r="AA19" s="688"/>
      <c r="AB19" s="688"/>
      <c r="AC19" s="688"/>
      <c r="AD19" s="689">
        <v>504003</v>
      </c>
      <c r="AE19" s="689"/>
      <c r="AF19" s="689"/>
      <c r="AG19" s="689"/>
      <c r="AH19" s="689"/>
      <c r="AI19" s="689"/>
      <c r="AJ19" s="689"/>
      <c r="AK19" s="689"/>
      <c r="AL19" s="690">
        <v>0.5</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8972702</v>
      </c>
      <c r="BH19" s="686"/>
      <c r="BI19" s="686"/>
      <c r="BJ19" s="686"/>
      <c r="BK19" s="686"/>
      <c r="BL19" s="686"/>
      <c r="BM19" s="686"/>
      <c r="BN19" s="687"/>
      <c r="BO19" s="688">
        <v>9.8000000000000007</v>
      </c>
      <c r="BP19" s="688"/>
      <c r="BQ19" s="688"/>
      <c r="BR19" s="688"/>
      <c r="BS19" s="694" t="s">
        <v>240</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240</v>
      </c>
      <c r="CS19" s="686"/>
      <c r="CT19" s="686"/>
      <c r="CU19" s="686"/>
      <c r="CV19" s="686"/>
      <c r="CW19" s="686"/>
      <c r="CX19" s="686"/>
      <c r="CY19" s="687"/>
      <c r="CZ19" s="688" t="s">
        <v>136</v>
      </c>
      <c r="DA19" s="688"/>
      <c r="DB19" s="688"/>
      <c r="DC19" s="688"/>
      <c r="DD19" s="694" t="s">
        <v>240</v>
      </c>
      <c r="DE19" s="686"/>
      <c r="DF19" s="686"/>
      <c r="DG19" s="686"/>
      <c r="DH19" s="686"/>
      <c r="DI19" s="686"/>
      <c r="DJ19" s="686"/>
      <c r="DK19" s="686"/>
      <c r="DL19" s="686"/>
      <c r="DM19" s="686"/>
      <c r="DN19" s="686"/>
      <c r="DO19" s="686"/>
      <c r="DP19" s="687"/>
      <c r="DQ19" s="694" t="s">
        <v>240</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64036</v>
      </c>
      <c r="S20" s="686"/>
      <c r="T20" s="686"/>
      <c r="U20" s="686"/>
      <c r="V20" s="686"/>
      <c r="W20" s="686"/>
      <c r="X20" s="686"/>
      <c r="Y20" s="687"/>
      <c r="Z20" s="688">
        <v>0</v>
      </c>
      <c r="AA20" s="688"/>
      <c r="AB20" s="688"/>
      <c r="AC20" s="688"/>
      <c r="AD20" s="689">
        <v>64036</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8972702</v>
      </c>
      <c r="BH20" s="686"/>
      <c r="BI20" s="686"/>
      <c r="BJ20" s="686"/>
      <c r="BK20" s="686"/>
      <c r="BL20" s="686"/>
      <c r="BM20" s="686"/>
      <c r="BN20" s="687"/>
      <c r="BO20" s="688">
        <v>9.8000000000000007</v>
      </c>
      <c r="BP20" s="688"/>
      <c r="BQ20" s="688"/>
      <c r="BR20" s="688"/>
      <c r="BS20" s="694" t="s">
        <v>240</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285257330</v>
      </c>
      <c r="CS20" s="686"/>
      <c r="CT20" s="686"/>
      <c r="CU20" s="686"/>
      <c r="CV20" s="686"/>
      <c r="CW20" s="686"/>
      <c r="CX20" s="686"/>
      <c r="CY20" s="687"/>
      <c r="CZ20" s="688">
        <v>100</v>
      </c>
      <c r="DA20" s="688"/>
      <c r="DB20" s="688"/>
      <c r="DC20" s="688"/>
      <c r="DD20" s="694">
        <v>44918303</v>
      </c>
      <c r="DE20" s="686"/>
      <c r="DF20" s="686"/>
      <c r="DG20" s="686"/>
      <c r="DH20" s="686"/>
      <c r="DI20" s="686"/>
      <c r="DJ20" s="686"/>
      <c r="DK20" s="686"/>
      <c r="DL20" s="686"/>
      <c r="DM20" s="686"/>
      <c r="DN20" s="686"/>
      <c r="DO20" s="686"/>
      <c r="DP20" s="687"/>
      <c r="DQ20" s="694">
        <v>118017229</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25050</v>
      </c>
      <c r="S21" s="686"/>
      <c r="T21" s="686"/>
      <c r="U21" s="686"/>
      <c r="V21" s="686"/>
      <c r="W21" s="686"/>
      <c r="X21" s="686"/>
      <c r="Y21" s="687"/>
      <c r="Z21" s="688">
        <v>0</v>
      </c>
      <c r="AA21" s="688"/>
      <c r="AB21" s="688"/>
      <c r="AC21" s="688"/>
      <c r="AD21" s="689">
        <v>25050</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17581</v>
      </c>
      <c r="BH21" s="686"/>
      <c r="BI21" s="686"/>
      <c r="BJ21" s="686"/>
      <c r="BK21" s="686"/>
      <c r="BL21" s="686"/>
      <c r="BM21" s="686"/>
      <c r="BN21" s="687"/>
      <c r="BO21" s="688">
        <v>0</v>
      </c>
      <c r="BP21" s="688"/>
      <c r="BQ21" s="688"/>
      <c r="BR21" s="688"/>
      <c r="BS21" s="694" t="s">
        <v>240</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2752583</v>
      </c>
      <c r="S22" s="686"/>
      <c r="T22" s="686"/>
      <c r="U22" s="686"/>
      <c r="V22" s="686"/>
      <c r="W22" s="686"/>
      <c r="X22" s="686"/>
      <c r="Y22" s="687"/>
      <c r="Z22" s="688">
        <v>0.9</v>
      </c>
      <c r="AA22" s="688"/>
      <c r="AB22" s="688"/>
      <c r="AC22" s="688"/>
      <c r="AD22" s="689">
        <v>2179760</v>
      </c>
      <c r="AE22" s="689"/>
      <c r="AF22" s="689"/>
      <c r="AG22" s="689"/>
      <c r="AH22" s="689"/>
      <c r="AI22" s="689"/>
      <c r="AJ22" s="689"/>
      <c r="AK22" s="689"/>
      <c r="AL22" s="690">
        <v>2.1</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v>3553929</v>
      </c>
      <c r="BH22" s="686"/>
      <c r="BI22" s="686"/>
      <c r="BJ22" s="686"/>
      <c r="BK22" s="686"/>
      <c r="BL22" s="686"/>
      <c r="BM22" s="686"/>
      <c r="BN22" s="687"/>
      <c r="BO22" s="688">
        <v>3.9</v>
      </c>
      <c r="BP22" s="688"/>
      <c r="BQ22" s="688"/>
      <c r="BR22" s="688"/>
      <c r="BS22" s="694" t="s">
        <v>136</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2179760</v>
      </c>
      <c r="S23" s="686"/>
      <c r="T23" s="686"/>
      <c r="U23" s="686"/>
      <c r="V23" s="686"/>
      <c r="W23" s="686"/>
      <c r="X23" s="686"/>
      <c r="Y23" s="687"/>
      <c r="Z23" s="688">
        <v>0.7</v>
      </c>
      <c r="AA23" s="688"/>
      <c r="AB23" s="688"/>
      <c r="AC23" s="688"/>
      <c r="AD23" s="689">
        <v>2179760</v>
      </c>
      <c r="AE23" s="689"/>
      <c r="AF23" s="689"/>
      <c r="AG23" s="689"/>
      <c r="AH23" s="689"/>
      <c r="AI23" s="689"/>
      <c r="AJ23" s="689"/>
      <c r="AK23" s="689"/>
      <c r="AL23" s="690">
        <v>2.1</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5401192</v>
      </c>
      <c r="BH23" s="686"/>
      <c r="BI23" s="686"/>
      <c r="BJ23" s="686"/>
      <c r="BK23" s="686"/>
      <c r="BL23" s="686"/>
      <c r="BM23" s="686"/>
      <c r="BN23" s="687"/>
      <c r="BO23" s="688">
        <v>5.9</v>
      </c>
      <c r="BP23" s="688"/>
      <c r="BQ23" s="688"/>
      <c r="BR23" s="688"/>
      <c r="BS23" s="694" t="s">
        <v>136</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8" t="s">
        <v>288</v>
      </c>
      <c r="DM23" s="719"/>
      <c r="DN23" s="719"/>
      <c r="DO23" s="719"/>
      <c r="DP23" s="719"/>
      <c r="DQ23" s="719"/>
      <c r="DR23" s="719"/>
      <c r="DS23" s="719"/>
      <c r="DT23" s="719"/>
      <c r="DU23" s="719"/>
      <c r="DV23" s="720"/>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529831</v>
      </c>
      <c r="S24" s="686"/>
      <c r="T24" s="686"/>
      <c r="U24" s="686"/>
      <c r="V24" s="686"/>
      <c r="W24" s="686"/>
      <c r="X24" s="686"/>
      <c r="Y24" s="687"/>
      <c r="Z24" s="688">
        <v>0.2</v>
      </c>
      <c r="AA24" s="688"/>
      <c r="AB24" s="688"/>
      <c r="AC24" s="688"/>
      <c r="AD24" s="689" t="s">
        <v>136</v>
      </c>
      <c r="AE24" s="689"/>
      <c r="AF24" s="689"/>
      <c r="AG24" s="689"/>
      <c r="AH24" s="689"/>
      <c r="AI24" s="689"/>
      <c r="AJ24" s="689"/>
      <c r="AK24" s="689"/>
      <c r="AL24" s="690" t="s">
        <v>136</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136</v>
      </c>
      <c r="BH24" s="686"/>
      <c r="BI24" s="686"/>
      <c r="BJ24" s="686"/>
      <c r="BK24" s="686"/>
      <c r="BL24" s="686"/>
      <c r="BM24" s="686"/>
      <c r="BN24" s="687"/>
      <c r="BO24" s="688" t="s">
        <v>136</v>
      </c>
      <c r="BP24" s="688"/>
      <c r="BQ24" s="688"/>
      <c r="BR24" s="688"/>
      <c r="BS24" s="694" t="s">
        <v>240</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104068684</v>
      </c>
      <c r="CS24" s="675"/>
      <c r="CT24" s="675"/>
      <c r="CU24" s="675"/>
      <c r="CV24" s="675"/>
      <c r="CW24" s="675"/>
      <c r="CX24" s="675"/>
      <c r="CY24" s="676"/>
      <c r="CZ24" s="679">
        <v>36.5</v>
      </c>
      <c r="DA24" s="680"/>
      <c r="DB24" s="680"/>
      <c r="DC24" s="699"/>
      <c r="DD24" s="721">
        <v>60048656</v>
      </c>
      <c r="DE24" s="675"/>
      <c r="DF24" s="675"/>
      <c r="DG24" s="675"/>
      <c r="DH24" s="675"/>
      <c r="DI24" s="675"/>
      <c r="DJ24" s="675"/>
      <c r="DK24" s="676"/>
      <c r="DL24" s="721">
        <v>58960136</v>
      </c>
      <c r="DM24" s="675"/>
      <c r="DN24" s="675"/>
      <c r="DO24" s="675"/>
      <c r="DP24" s="675"/>
      <c r="DQ24" s="675"/>
      <c r="DR24" s="675"/>
      <c r="DS24" s="675"/>
      <c r="DT24" s="675"/>
      <c r="DU24" s="675"/>
      <c r="DV24" s="676"/>
      <c r="DW24" s="679">
        <v>56.1</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42992</v>
      </c>
      <c r="S25" s="686"/>
      <c r="T25" s="686"/>
      <c r="U25" s="686"/>
      <c r="V25" s="686"/>
      <c r="W25" s="686"/>
      <c r="X25" s="686"/>
      <c r="Y25" s="687"/>
      <c r="Z25" s="688">
        <v>0</v>
      </c>
      <c r="AA25" s="688"/>
      <c r="AB25" s="688"/>
      <c r="AC25" s="688"/>
      <c r="AD25" s="689" t="s">
        <v>136</v>
      </c>
      <c r="AE25" s="689"/>
      <c r="AF25" s="689"/>
      <c r="AG25" s="689"/>
      <c r="AH25" s="689"/>
      <c r="AI25" s="689"/>
      <c r="AJ25" s="689"/>
      <c r="AK25" s="689"/>
      <c r="AL25" s="690" t="s">
        <v>240</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240</v>
      </c>
      <c r="BH25" s="686"/>
      <c r="BI25" s="686"/>
      <c r="BJ25" s="686"/>
      <c r="BK25" s="686"/>
      <c r="BL25" s="686"/>
      <c r="BM25" s="686"/>
      <c r="BN25" s="687"/>
      <c r="BO25" s="688" t="s">
        <v>136</v>
      </c>
      <c r="BP25" s="688"/>
      <c r="BQ25" s="688"/>
      <c r="BR25" s="688"/>
      <c r="BS25" s="694" t="s">
        <v>240</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30269563</v>
      </c>
      <c r="CS25" s="710"/>
      <c r="CT25" s="710"/>
      <c r="CU25" s="710"/>
      <c r="CV25" s="710"/>
      <c r="CW25" s="710"/>
      <c r="CX25" s="710"/>
      <c r="CY25" s="711"/>
      <c r="CZ25" s="690">
        <v>10.6</v>
      </c>
      <c r="DA25" s="722"/>
      <c r="DB25" s="722"/>
      <c r="DC25" s="724"/>
      <c r="DD25" s="694">
        <v>28341765</v>
      </c>
      <c r="DE25" s="710"/>
      <c r="DF25" s="710"/>
      <c r="DG25" s="710"/>
      <c r="DH25" s="710"/>
      <c r="DI25" s="710"/>
      <c r="DJ25" s="710"/>
      <c r="DK25" s="711"/>
      <c r="DL25" s="694">
        <v>27870095</v>
      </c>
      <c r="DM25" s="710"/>
      <c r="DN25" s="710"/>
      <c r="DO25" s="710"/>
      <c r="DP25" s="710"/>
      <c r="DQ25" s="710"/>
      <c r="DR25" s="710"/>
      <c r="DS25" s="710"/>
      <c r="DT25" s="710"/>
      <c r="DU25" s="710"/>
      <c r="DV25" s="711"/>
      <c r="DW25" s="690">
        <v>26.5</v>
      </c>
      <c r="DX25" s="722"/>
      <c r="DY25" s="722"/>
      <c r="DZ25" s="722"/>
      <c r="EA25" s="722"/>
      <c r="EB25" s="722"/>
      <c r="EC25" s="723"/>
    </row>
    <row r="26" spans="2:133" ht="11.25" customHeight="1" x14ac:dyDescent="0.15">
      <c r="B26" s="682" t="s">
        <v>296</v>
      </c>
      <c r="C26" s="683"/>
      <c r="D26" s="683"/>
      <c r="E26" s="683"/>
      <c r="F26" s="683"/>
      <c r="G26" s="683"/>
      <c r="H26" s="683"/>
      <c r="I26" s="683"/>
      <c r="J26" s="683"/>
      <c r="K26" s="683"/>
      <c r="L26" s="683"/>
      <c r="M26" s="683"/>
      <c r="N26" s="683"/>
      <c r="O26" s="683"/>
      <c r="P26" s="683"/>
      <c r="Q26" s="684"/>
      <c r="R26" s="685">
        <v>110069268</v>
      </c>
      <c r="S26" s="686"/>
      <c r="T26" s="686"/>
      <c r="U26" s="686"/>
      <c r="V26" s="686"/>
      <c r="W26" s="686"/>
      <c r="X26" s="686"/>
      <c r="Y26" s="687"/>
      <c r="Z26" s="688">
        <v>37.9</v>
      </c>
      <c r="AA26" s="688"/>
      <c r="AB26" s="688"/>
      <c r="AC26" s="688"/>
      <c r="AD26" s="689">
        <v>104095253</v>
      </c>
      <c r="AE26" s="689"/>
      <c r="AF26" s="689"/>
      <c r="AG26" s="689"/>
      <c r="AH26" s="689"/>
      <c r="AI26" s="689"/>
      <c r="AJ26" s="689"/>
      <c r="AK26" s="689"/>
      <c r="AL26" s="690">
        <v>99.5</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240</v>
      </c>
      <c r="BH26" s="686"/>
      <c r="BI26" s="686"/>
      <c r="BJ26" s="686"/>
      <c r="BK26" s="686"/>
      <c r="BL26" s="686"/>
      <c r="BM26" s="686"/>
      <c r="BN26" s="687"/>
      <c r="BO26" s="688" t="s">
        <v>136</v>
      </c>
      <c r="BP26" s="688"/>
      <c r="BQ26" s="688"/>
      <c r="BR26" s="688"/>
      <c r="BS26" s="694" t="s">
        <v>136</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19051083</v>
      </c>
      <c r="CS26" s="686"/>
      <c r="CT26" s="686"/>
      <c r="CU26" s="686"/>
      <c r="CV26" s="686"/>
      <c r="CW26" s="686"/>
      <c r="CX26" s="686"/>
      <c r="CY26" s="687"/>
      <c r="CZ26" s="690">
        <v>6.7</v>
      </c>
      <c r="DA26" s="722"/>
      <c r="DB26" s="722"/>
      <c r="DC26" s="724"/>
      <c r="DD26" s="694">
        <v>17792060</v>
      </c>
      <c r="DE26" s="686"/>
      <c r="DF26" s="686"/>
      <c r="DG26" s="686"/>
      <c r="DH26" s="686"/>
      <c r="DI26" s="686"/>
      <c r="DJ26" s="686"/>
      <c r="DK26" s="687"/>
      <c r="DL26" s="694" t="s">
        <v>136</v>
      </c>
      <c r="DM26" s="686"/>
      <c r="DN26" s="686"/>
      <c r="DO26" s="686"/>
      <c r="DP26" s="686"/>
      <c r="DQ26" s="686"/>
      <c r="DR26" s="686"/>
      <c r="DS26" s="686"/>
      <c r="DT26" s="686"/>
      <c r="DU26" s="686"/>
      <c r="DV26" s="687"/>
      <c r="DW26" s="690" t="s">
        <v>136</v>
      </c>
      <c r="DX26" s="722"/>
      <c r="DY26" s="722"/>
      <c r="DZ26" s="722"/>
      <c r="EA26" s="722"/>
      <c r="EB26" s="722"/>
      <c r="EC26" s="723"/>
    </row>
    <row r="27" spans="2:133" ht="11.25" customHeight="1" x14ac:dyDescent="0.15">
      <c r="B27" s="682" t="s">
        <v>299</v>
      </c>
      <c r="C27" s="683"/>
      <c r="D27" s="683"/>
      <c r="E27" s="683"/>
      <c r="F27" s="683"/>
      <c r="G27" s="683"/>
      <c r="H27" s="683"/>
      <c r="I27" s="683"/>
      <c r="J27" s="683"/>
      <c r="K27" s="683"/>
      <c r="L27" s="683"/>
      <c r="M27" s="683"/>
      <c r="N27" s="683"/>
      <c r="O27" s="683"/>
      <c r="P27" s="683"/>
      <c r="Q27" s="684"/>
      <c r="R27" s="685">
        <v>78376</v>
      </c>
      <c r="S27" s="686"/>
      <c r="T27" s="686"/>
      <c r="U27" s="686"/>
      <c r="V27" s="686"/>
      <c r="W27" s="686"/>
      <c r="X27" s="686"/>
      <c r="Y27" s="687"/>
      <c r="Z27" s="688">
        <v>0</v>
      </c>
      <c r="AA27" s="688"/>
      <c r="AB27" s="688"/>
      <c r="AC27" s="688"/>
      <c r="AD27" s="689">
        <v>78376</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91732186</v>
      </c>
      <c r="BH27" s="686"/>
      <c r="BI27" s="686"/>
      <c r="BJ27" s="686"/>
      <c r="BK27" s="686"/>
      <c r="BL27" s="686"/>
      <c r="BM27" s="686"/>
      <c r="BN27" s="687"/>
      <c r="BO27" s="688">
        <v>100</v>
      </c>
      <c r="BP27" s="688"/>
      <c r="BQ27" s="688"/>
      <c r="BR27" s="688"/>
      <c r="BS27" s="694">
        <v>1565102</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59666531</v>
      </c>
      <c r="CS27" s="710"/>
      <c r="CT27" s="710"/>
      <c r="CU27" s="710"/>
      <c r="CV27" s="710"/>
      <c r="CW27" s="710"/>
      <c r="CX27" s="710"/>
      <c r="CY27" s="711"/>
      <c r="CZ27" s="690">
        <v>20.9</v>
      </c>
      <c r="DA27" s="722"/>
      <c r="DB27" s="722"/>
      <c r="DC27" s="724"/>
      <c r="DD27" s="694">
        <v>17730555</v>
      </c>
      <c r="DE27" s="710"/>
      <c r="DF27" s="710"/>
      <c r="DG27" s="710"/>
      <c r="DH27" s="710"/>
      <c r="DI27" s="710"/>
      <c r="DJ27" s="710"/>
      <c r="DK27" s="711"/>
      <c r="DL27" s="694">
        <v>17113705</v>
      </c>
      <c r="DM27" s="710"/>
      <c r="DN27" s="710"/>
      <c r="DO27" s="710"/>
      <c r="DP27" s="710"/>
      <c r="DQ27" s="710"/>
      <c r="DR27" s="710"/>
      <c r="DS27" s="710"/>
      <c r="DT27" s="710"/>
      <c r="DU27" s="710"/>
      <c r="DV27" s="711"/>
      <c r="DW27" s="690">
        <v>16.3</v>
      </c>
      <c r="DX27" s="722"/>
      <c r="DY27" s="722"/>
      <c r="DZ27" s="722"/>
      <c r="EA27" s="722"/>
      <c r="EB27" s="722"/>
      <c r="EC27" s="723"/>
    </row>
    <row r="28" spans="2:133" ht="11.25" customHeight="1" x14ac:dyDescent="0.15">
      <c r="B28" s="682" t="s">
        <v>302</v>
      </c>
      <c r="C28" s="683"/>
      <c r="D28" s="683"/>
      <c r="E28" s="683"/>
      <c r="F28" s="683"/>
      <c r="G28" s="683"/>
      <c r="H28" s="683"/>
      <c r="I28" s="683"/>
      <c r="J28" s="683"/>
      <c r="K28" s="683"/>
      <c r="L28" s="683"/>
      <c r="M28" s="683"/>
      <c r="N28" s="683"/>
      <c r="O28" s="683"/>
      <c r="P28" s="683"/>
      <c r="Q28" s="684"/>
      <c r="R28" s="685">
        <v>1391514</v>
      </c>
      <c r="S28" s="686"/>
      <c r="T28" s="686"/>
      <c r="U28" s="686"/>
      <c r="V28" s="686"/>
      <c r="W28" s="686"/>
      <c r="X28" s="686"/>
      <c r="Y28" s="687"/>
      <c r="Z28" s="688">
        <v>0.5</v>
      </c>
      <c r="AA28" s="688"/>
      <c r="AB28" s="688"/>
      <c r="AC28" s="688"/>
      <c r="AD28" s="689" t="s">
        <v>240</v>
      </c>
      <c r="AE28" s="689"/>
      <c r="AF28" s="689"/>
      <c r="AG28" s="689"/>
      <c r="AH28" s="689"/>
      <c r="AI28" s="689"/>
      <c r="AJ28" s="689"/>
      <c r="AK28" s="689"/>
      <c r="AL28" s="690" t="s">
        <v>136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14132590</v>
      </c>
      <c r="CS28" s="686"/>
      <c r="CT28" s="686"/>
      <c r="CU28" s="686"/>
      <c r="CV28" s="686"/>
      <c r="CW28" s="686"/>
      <c r="CX28" s="686"/>
      <c r="CY28" s="687"/>
      <c r="CZ28" s="690">
        <v>5</v>
      </c>
      <c r="DA28" s="722"/>
      <c r="DB28" s="722"/>
      <c r="DC28" s="724"/>
      <c r="DD28" s="694">
        <v>13976336</v>
      </c>
      <c r="DE28" s="686"/>
      <c r="DF28" s="686"/>
      <c r="DG28" s="686"/>
      <c r="DH28" s="686"/>
      <c r="DI28" s="686"/>
      <c r="DJ28" s="686"/>
      <c r="DK28" s="687"/>
      <c r="DL28" s="694">
        <v>13976336</v>
      </c>
      <c r="DM28" s="686"/>
      <c r="DN28" s="686"/>
      <c r="DO28" s="686"/>
      <c r="DP28" s="686"/>
      <c r="DQ28" s="686"/>
      <c r="DR28" s="686"/>
      <c r="DS28" s="686"/>
      <c r="DT28" s="686"/>
      <c r="DU28" s="686"/>
      <c r="DV28" s="687"/>
      <c r="DW28" s="690">
        <v>13.3</v>
      </c>
      <c r="DX28" s="722"/>
      <c r="DY28" s="722"/>
      <c r="DZ28" s="722"/>
      <c r="EA28" s="722"/>
      <c r="EB28" s="722"/>
      <c r="EC28" s="723"/>
    </row>
    <row r="29" spans="2:133" ht="11.25" customHeight="1" x14ac:dyDescent="0.15">
      <c r="B29" s="682" t="s">
        <v>304</v>
      </c>
      <c r="C29" s="683"/>
      <c r="D29" s="683"/>
      <c r="E29" s="683"/>
      <c r="F29" s="683"/>
      <c r="G29" s="683"/>
      <c r="H29" s="683"/>
      <c r="I29" s="683"/>
      <c r="J29" s="683"/>
      <c r="K29" s="683"/>
      <c r="L29" s="683"/>
      <c r="M29" s="683"/>
      <c r="N29" s="683"/>
      <c r="O29" s="683"/>
      <c r="P29" s="683"/>
      <c r="Q29" s="684"/>
      <c r="R29" s="685">
        <v>1891414</v>
      </c>
      <c r="S29" s="686"/>
      <c r="T29" s="686"/>
      <c r="U29" s="686"/>
      <c r="V29" s="686"/>
      <c r="W29" s="686"/>
      <c r="X29" s="686"/>
      <c r="Y29" s="687"/>
      <c r="Z29" s="688">
        <v>0.7</v>
      </c>
      <c r="AA29" s="688"/>
      <c r="AB29" s="688"/>
      <c r="AC29" s="688"/>
      <c r="AD29" s="689">
        <v>128988</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305</v>
      </c>
      <c r="CE29" s="732"/>
      <c r="CF29" s="700" t="s">
        <v>306</v>
      </c>
      <c r="CG29" s="701"/>
      <c r="CH29" s="701"/>
      <c r="CI29" s="701"/>
      <c r="CJ29" s="701"/>
      <c r="CK29" s="701"/>
      <c r="CL29" s="701"/>
      <c r="CM29" s="701"/>
      <c r="CN29" s="701"/>
      <c r="CO29" s="701"/>
      <c r="CP29" s="701"/>
      <c r="CQ29" s="702"/>
      <c r="CR29" s="685">
        <v>14132228</v>
      </c>
      <c r="CS29" s="710"/>
      <c r="CT29" s="710"/>
      <c r="CU29" s="710"/>
      <c r="CV29" s="710"/>
      <c r="CW29" s="710"/>
      <c r="CX29" s="710"/>
      <c r="CY29" s="711"/>
      <c r="CZ29" s="690">
        <v>5</v>
      </c>
      <c r="DA29" s="722"/>
      <c r="DB29" s="722"/>
      <c r="DC29" s="724"/>
      <c r="DD29" s="694">
        <v>13975974</v>
      </c>
      <c r="DE29" s="710"/>
      <c r="DF29" s="710"/>
      <c r="DG29" s="710"/>
      <c r="DH29" s="710"/>
      <c r="DI29" s="710"/>
      <c r="DJ29" s="710"/>
      <c r="DK29" s="711"/>
      <c r="DL29" s="694">
        <v>13975974</v>
      </c>
      <c r="DM29" s="710"/>
      <c r="DN29" s="710"/>
      <c r="DO29" s="710"/>
      <c r="DP29" s="710"/>
      <c r="DQ29" s="710"/>
      <c r="DR29" s="710"/>
      <c r="DS29" s="710"/>
      <c r="DT29" s="710"/>
      <c r="DU29" s="710"/>
      <c r="DV29" s="711"/>
      <c r="DW29" s="690">
        <v>13.3</v>
      </c>
      <c r="DX29" s="722"/>
      <c r="DY29" s="722"/>
      <c r="DZ29" s="722"/>
      <c r="EA29" s="722"/>
      <c r="EB29" s="722"/>
      <c r="EC29" s="723"/>
    </row>
    <row r="30" spans="2:133" ht="11.25" customHeight="1" x14ac:dyDescent="0.15">
      <c r="B30" s="682" t="s">
        <v>307</v>
      </c>
      <c r="C30" s="683"/>
      <c r="D30" s="683"/>
      <c r="E30" s="683"/>
      <c r="F30" s="683"/>
      <c r="G30" s="683"/>
      <c r="H30" s="683"/>
      <c r="I30" s="683"/>
      <c r="J30" s="683"/>
      <c r="K30" s="683"/>
      <c r="L30" s="683"/>
      <c r="M30" s="683"/>
      <c r="N30" s="683"/>
      <c r="O30" s="683"/>
      <c r="P30" s="683"/>
      <c r="Q30" s="684"/>
      <c r="R30" s="685">
        <v>1516940</v>
      </c>
      <c r="S30" s="686"/>
      <c r="T30" s="686"/>
      <c r="U30" s="686"/>
      <c r="V30" s="686"/>
      <c r="W30" s="686"/>
      <c r="X30" s="686"/>
      <c r="Y30" s="687"/>
      <c r="Z30" s="688">
        <v>0.5</v>
      </c>
      <c r="AA30" s="688"/>
      <c r="AB30" s="688"/>
      <c r="AC30" s="688"/>
      <c r="AD30" s="689" t="s">
        <v>240</v>
      </c>
      <c r="AE30" s="689"/>
      <c r="AF30" s="689"/>
      <c r="AG30" s="689"/>
      <c r="AH30" s="689"/>
      <c r="AI30" s="689"/>
      <c r="AJ30" s="689"/>
      <c r="AK30" s="689"/>
      <c r="AL30" s="690" t="s">
        <v>136</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29"/>
      <c r="BI30" s="729"/>
      <c r="BJ30" s="729"/>
      <c r="BK30" s="729"/>
      <c r="BL30" s="729"/>
      <c r="BM30" s="729"/>
      <c r="BN30" s="729"/>
      <c r="BO30" s="729"/>
      <c r="BP30" s="729"/>
      <c r="BQ30" s="730"/>
      <c r="BR30" s="664" t="s">
        <v>309</v>
      </c>
      <c r="BS30" s="729"/>
      <c r="BT30" s="729"/>
      <c r="BU30" s="729"/>
      <c r="BV30" s="729"/>
      <c r="BW30" s="729"/>
      <c r="BX30" s="729"/>
      <c r="BY30" s="729"/>
      <c r="BZ30" s="729"/>
      <c r="CA30" s="729"/>
      <c r="CB30" s="730"/>
      <c r="CD30" s="733"/>
      <c r="CE30" s="734"/>
      <c r="CF30" s="700" t="s">
        <v>310</v>
      </c>
      <c r="CG30" s="701"/>
      <c r="CH30" s="701"/>
      <c r="CI30" s="701"/>
      <c r="CJ30" s="701"/>
      <c r="CK30" s="701"/>
      <c r="CL30" s="701"/>
      <c r="CM30" s="701"/>
      <c r="CN30" s="701"/>
      <c r="CO30" s="701"/>
      <c r="CP30" s="701"/>
      <c r="CQ30" s="702"/>
      <c r="CR30" s="685">
        <v>13688521</v>
      </c>
      <c r="CS30" s="686"/>
      <c r="CT30" s="686"/>
      <c r="CU30" s="686"/>
      <c r="CV30" s="686"/>
      <c r="CW30" s="686"/>
      <c r="CX30" s="686"/>
      <c r="CY30" s="687"/>
      <c r="CZ30" s="690">
        <v>4.8</v>
      </c>
      <c r="DA30" s="722"/>
      <c r="DB30" s="722"/>
      <c r="DC30" s="724"/>
      <c r="DD30" s="694">
        <v>13550468</v>
      </c>
      <c r="DE30" s="686"/>
      <c r="DF30" s="686"/>
      <c r="DG30" s="686"/>
      <c r="DH30" s="686"/>
      <c r="DI30" s="686"/>
      <c r="DJ30" s="686"/>
      <c r="DK30" s="687"/>
      <c r="DL30" s="694">
        <v>13550468</v>
      </c>
      <c r="DM30" s="686"/>
      <c r="DN30" s="686"/>
      <c r="DO30" s="686"/>
      <c r="DP30" s="686"/>
      <c r="DQ30" s="686"/>
      <c r="DR30" s="686"/>
      <c r="DS30" s="686"/>
      <c r="DT30" s="686"/>
      <c r="DU30" s="686"/>
      <c r="DV30" s="687"/>
      <c r="DW30" s="690">
        <v>12.9</v>
      </c>
      <c r="DX30" s="722"/>
      <c r="DY30" s="722"/>
      <c r="DZ30" s="722"/>
      <c r="EA30" s="722"/>
      <c r="EB30" s="722"/>
      <c r="EC30" s="723"/>
    </row>
    <row r="31" spans="2:133" ht="11.25" customHeight="1" x14ac:dyDescent="0.15">
      <c r="B31" s="682" t="s">
        <v>311</v>
      </c>
      <c r="C31" s="683"/>
      <c r="D31" s="683"/>
      <c r="E31" s="683"/>
      <c r="F31" s="683"/>
      <c r="G31" s="683"/>
      <c r="H31" s="683"/>
      <c r="I31" s="683"/>
      <c r="J31" s="683"/>
      <c r="K31" s="683"/>
      <c r="L31" s="683"/>
      <c r="M31" s="683"/>
      <c r="N31" s="683"/>
      <c r="O31" s="683"/>
      <c r="P31" s="683"/>
      <c r="Q31" s="684"/>
      <c r="R31" s="685">
        <v>105697873</v>
      </c>
      <c r="S31" s="686"/>
      <c r="T31" s="686"/>
      <c r="U31" s="686"/>
      <c r="V31" s="686"/>
      <c r="W31" s="686"/>
      <c r="X31" s="686"/>
      <c r="Y31" s="687"/>
      <c r="Z31" s="688">
        <v>36.299999999999997</v>
      </c>
      <c r="AA31" s="688"/>
      <c r="AB31" s="688"/>
      <c r="AC31" s="688"/>
      <c r="AD31" s="689" t="s">
        <v>240</v>
      </c>
      <c r="AE31" s="689"/>
      <c r="AF31" s="689"/>
      <c r="AG31" s="689"/>
      <c r="AH31" s="689"/>
      <c r="AI31" s="689"/>
      <c r="AJ31" s="689"/>
      <c r="AK31" s="689"/>
      <c r="AL31" s="690" t="s">
        <v>240</v>
      </c>
      <c r="AM31" s="691"/>
      <c r="AN31" s="691"/>
      <c r="AO31" s="692"/>
      <c r="AP31" s="742" t="s">
        <v>312</v>
      </c>
      <c r="AQ31" s="743"/>
      <c r="AR31" s="743"/>
      <c r="AS31" s="743"/>
      <c r="AT31" s="748" t="s">
        <v>313</v>
      </c>
      <c r="AU31" s="231"/>
      <c r="AV31" s="231"/>
      <c r="AW31" s="231"/>
      <c r="AX31" s="671" t="s">
        <v>186</v>
      </c>
      <c r="AY31" s="672"/>
      <c r="AZ31" s="672"/>
      <c r="BA31" s="672"/>
      <c r="BB31" s="672"/>
      <c r="BC31" s="672"/>
      <c r="BD31" s="672"/>
      <c r="BE31" s="672"/>
      <c r="BF31" s="673"/>
      <c r="BG31" s="741">
        <v>99.1</v>
      </c>
      <c r="BH31" s="737"/>
      <c r="BI31" s="737"/>
      <c r="BJ31" s="737"/>
      <c r="BK31" s="737"/>
      <c r="BL31" s="737"/>
      <c r="BM31" s="680">
        <v>97.8</v>
      </c>
      <c r="BN31" s="737"/>
      <c r="BO31" s="737"/>
      <c r="BP31" s="737"/>
      <c r="BQ31" s="738"/>
      <c r="BR31" s="741">
        <v>99.2</v>
      </c>
      <c r="BS31" s="737"/>
      <c r="BT31" s="737"/>
      <c r="BU31" s="737"/>
      <c r="BV31" s="737"/>
      <c r="BW31" s="737"/>
      <c r="BX31" s="680">
        <v>97.9</v>
      </c>
      <c r="BY31" s="737"/>
      <c r="BZ31" s="737"/>
      <c r="CA31" s="737"/>
      <c r="CB31" s="738"/>
      <c r="CD31" s="733"/>
      <c r="CE31" s="734"/>
      <c r="CF31" s="700" t="s">
        <v>314</v>
      </c>
      <c r="CG31" s="701"/>
      <c r="CH31" s="701"/>
      <c r="CI31" s="701"/>
      <c r="CJ31" s="701"/>
      <c r="CK31" s="701"/>
      <c r="CL31" s="701"/>
      <c r="CM31" s="701"/>
      <c r="CN31" s="701"/>
      <c r="CO31" s="701"/>
      <c r="CP31" s="701"/>
      <c r="CQ31" s="702"/>
      <c r="CR31" s="685">
        <v>443707</v>
      </c>
      <c r="CS31" s="710"/>
      <c r="CT31" s="710"/>
      <c r="CU31" s="710"/>
      <c r="CV31" s="710"/>
      <c r="CW31" s="710"/>
      <c r="CX31" s="710"/>
      <c r="CY31" s="711"/>
      <c r="CZ31" s="690">
        <v>0.2</v>
      </c>
      <c r="DA31" s="722"/>
      <c r="DB31" s="722"/>
      <c r="DC31" s="724"/>
      <c r="DD31" s="694">
        <v>425506</v>
      </c>
      <c r="DE31" s="710"/>
      <c r="DF31" s="710"/>
      <c r="DG31" s="710"/>
      <c r="DH31" s="710"/>
      <c r="DI31" s="710"/>
      <c r="DJ31" s="710"/>
      <c r="DK31" s="711"/>
      <c r="DL31" s="694">
        <v>425506</v>
      </c>
      <c r="DM31" s="710"/>
      <c r="DN31" s="710"/>
      <c r="DO31" s="710"/>
      <c r="DP31" s="710"/>
      <c r="DQ31" s="710"/>
      <c r="DR31" s="710"/>
      <c r="DS31" s="710"/>
      <c r="DT31" s="710"/>
      <c r="DU31" s="710"/>
      <c r="DV31" s="711"/>
      <c r="DW31" s="690">
        <v>0.4</v>
      </c>
      <c r="DX31" s="722"/>
      <c r="DY31" s="722"/>
      <c r="DZ31" s="722"/>
      <c r="EA31" s="722"/>
      <c r="EB31" s="722"/>
      <c r="EC31" s="723"/>
    </row>
    <row r="32" spans="2:133" ht="11.25" customHeight="1" x14ac:dyDescent="0.15">
      <c r="B32" s="752" t="s">
        <v>315</v>
      </c>
      <c r="C32" s="753"/>
      <c r="D32" s="753"/>
      <c r="E32" s="753"/>
      <c r="F32" s="753"/>
      <c r="G32" s="753"/>
      <c r="H32" s="753"/>
      <c r="I32" s="753"/>
      <c r="J32" s="753"/>
      <c r="K32" s="753"/>
      <c r="L32" s="753"/>
      <c r="M32" s="753"/>
      <c r="N32" s="753"/>
      <c r="O32" s="753"/>
      <c r="P32" s="753"/>
      <c r="Q32" s="754"/>
      <c r="R32" s="685">
        <v>138139</v>
      </c>
      <c r="S32" s="686"/>
      <c r="T32" s="686"/>
      <c r="U32" s="686"/>
      <c r="V32" s="686"/>
      <c r="W32" s="686"/>
      <c r="X32" s="686"/>
      <c r="Y32" s="687"/>
      <c r="Z32" s="688">
        <v>0</v>
      </c>
      <c r="AA32" s="688"/>
      <c r="AB32" s="688"/>
      <c r="AC32" s="688"/>
      <c r="AD32" s="689">
        <v>138139</v>
      </c>
      <c r="AE32" s="689"/>
      <c r="AF32" s="689"/>
      <c r="AG32" s="689"/>
      <c r="AH32" s="689"/>
      <c r="AI32" s="689"/>
      <c r="AJ32" s="689"/>
      <c r="AK32" s="689"/>
      <c r="AL32" s="690">
        <v>0.1</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1">
        <v>99.2</v>
      </c>
      <c r="BH32" s="710"/>
      <c r="BI32" s="710"/>
      <c r="BJ32" s="710"/>
      <c r="BK32" s="710"/>
      <c r="BL32" s="710"/>
      <c r="BM32" s="691">
        <v>97.7</v>
      </c>
      <c r="BN32" s="739"/>
      <c r="BO32" s="739"/>
      <c r="BP32" s="739"/>
      <c r="BQ32" s="740"/>
      <c r="BR32" s="751">
        <v>99.1</v>
      </c>
      <c r="BS32" s="710"/>
      <c r="BT32" s="710"/>
      <c r="BU32" s="710"/>
      <c r="BV32" s="710"/>
      <c r="BW32" s="710"/>
      <c r="BX32" s="691">
        <v>97.6</v>
      </c>
      <c r="BY32" s="739"/>
      <c r="BZ32" s="739"/>
      <c r="CA32" s="739"/>
      <c r="CB32" s="740"/>
      <c r="CD32" s="735"/>
      <c r="CE32" s="736"/>
      <c r="CF32" s="700" t="s">
        <v>318</v>
      </c>
      <c r="CG32" s="701"/>
      <c r="CH32" s="701"/>
      <c r="CI32" s="701"/>
      <c r="CJ32" s="701"/>
      <c r="CK32" s="701"/>
      <c r="CL32" s="701"/>
      <c r="CM32" s="701"/>
      <c r="CN32" s="701"/>
      <c r="CO32" s="701"/>
      <c r="CP32" s="701"/>
      <c r="CQ32" s="702"/>
      <c r="CR32" s="685">
        <v>362</v>
      </c>
      <c r="CS32" s="686"/>
      <c r="CT32" s="686"/>
      <c r="CU32" s="686"/>
      <c r="CV32" s="686"/>
      <c r="CW32" s="686"/>
      <c r="CX32" s="686"/>
      <c r="CY32" s="687"/>
      <c r="CZ32" s="690">
        <v>0</v>
      </c>
      <c r="DA32" s="722"/>
      <c r="DB32" s="722"/>
      <c r="DC32" s="724"/>
      <c r="DD32" s="694">
        <v>362</v>
      </c>
      <c r="DE32" s="686"/>
      <c r="DF32" s="686"/>
      <c r="DG32" s="686"/>
      <c r="DH32" s="686"/>
      <c r="DI32" s="686"/>
      <c r="DJ32" s="686"/>
      <c r="DK32" s="687"/>
      <c r="DL32" s="694">
        <v>362</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319</v>
      </c>
      <c r="C33" s="683"/>
      <c r="D33" s="683"/>
      <c r="E33" s="683"/>
      <c r="F33" s="683"/>
      <c r="G33" s="683"/>
      <c r="H33" s="683"/>
      <c r="I33" s="683"/>
      <c r="J33" s="683"/>
      <c r="K33" s="683"/>
      <c r="L33" s="683"/>
      <c r="M33" s="683"/>
      <c r="N33" s="683"/>
      <c r="O33" s="683"/>
      <c r="P33" s="683"/>
      <c r="Q33" s="684"/>
      <c r="R33" s="685">
        <v>15064847</v>
      </c>
      <c r="S33" s="686"/>
      <c r="T33" s="686"/>
      <c r="U33" s="686"/>
      <c r="V33" s="686"/>
      <c r="W33" s="686"/>
      <c r="X33" s="686"/>
      <c r="Y33" s="687"/>
      <c r="Z33" s="688">
        <v>5.2</v>
      </c>
      <c r="AA33" s="688"/>
      <c r="AB33" s="688"/>
      <c r="AC33" s="688"/>
      <c r="AD33" s="689" t="s">
        <v>240</v>
      </c>
      <c r="AE33" s="689"/>
      <c r="AF33" s="689"/>
      <c r="AG33" s="689"/>
      <c r="AH33" s="689"/>
      <c r="AI33" s="689"/>
      <c r="AJ33" s="689"/>
      <c r="AK33" s="689"/>
      <c r="AL33" s="690" t="s">
        <v>240</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98.9</v>
      </c>
      <c r="BH33" s="756"/>
      <c r="BI33" s="756"/>
      <c r="BJ33" s="756"/>
      <c r="BK33" s="756"/>
      <c r="BL33" s="756"/>
      <c r="BM33" s="757">
        <v>97.8</v>
      </c>
      <c r="BN33" s="756"/>
      <c r="BO33" s="756"/>
      <c r="BP33" s="756"/>
      <c r="BQ33" s="758"/>
      <c r="BR33" s="755">
        <v>99.1</v>
      </c>
      <c r="BS33" s="756"/>
      <c r="BT33" s="756"/>
      <c r="BU33" s="756"/>
      <c r="BV33" s="756"/>
      <c r="BW33" s="756"/>
      <c r="BX33" s="757">
        <v>97.9</v>
      </c>
      <c r="BY33" s="756"/>
      <c r="BZ33" s="756"/>
      <c r="CA33" s="756"/>
      <c r="CB33" s="758"/>
      <c r="CD33" s="700" t="s">
        <v>321</v>
      </c>
      <c r="CE33" s="701"/>
      <c r="CF33" s="701"/>
      <c r="CG33" s="701"/>
      <c r="CH33" s="701"/>
      <c r="CI33" s="701"/>
      <c r="CJ33" s="701"/>
      <c r="CK33" s="701"/>
      <c r="CL33" s="701"/>
      <c r="CM33" s="701"/>
      <c r="CN33" s="701"/>
      <c r="CO33" s="701"/>
      <c r="CP33" s="701"/>
      <c r="CQ33" s="702"/>
      <c r="CR33" s="685">
        <v>135525801</v>
      </c>
      <c r="CS33" s="710"/>
      <c r="CT33" s="710"/>
      <c r="CU33" s="710"/>
      <c r="CV33" s="710"/>
      <c r="CW33" s="710"/>
      <c r="CX33" s="710"/>
      <c r="CY33" s="711"/>
      <c r="CZ33" s="690">
        <v>47.5</v>
      </c>
      <c r="DA33" s="722"/>
      <c r="DB33" s="722"/>
      <c r="DC33" s="724"/>
      <c r="DD33" s="694">
        <v>51280060</v>
      </c>
      <c r="DE33" s="710"/>
      <c r="DF33" s="710"/>
      <c r="DG33" s="710"/>
      <c r="DH33" s="710"/>
      <c r="DI33" s="710"/>
      <c r="DJ33" s="710"/>
      <c r="DK33" s="711"/>
      <c r="DL33" s="694">
        <v>37537165</v>
      </c>
      <c r="DM33" s="710"/>
      <c r="DN33" s="710"/>
      <c r="DO33" s="710"/>
      <c r="DP33" s="710"/>
      <c r="DQ33" s="710"/>
      <c r="DR33" s="710"/>
      <c r="DS33" s="710"/>
      <c r="DT33" s="710"/>
      <c r="DU33" s="710"/>
      <c r="DV33" s="711"/>
      <c r="DW33" s="690">
        <v>35.700000000000003</v>
      </c>
      <c r="DX33" s="722"/>
      <c r="DY33" s="722"/>
      <c r="DZ33" s="722"/>
      <c r="EA33" s="722"/>
      <c r="EB33" s="722"/>
      <c r="EC33" s="723"/>
    </row>
    <row r="34" spans="2:133" ht="11.25" customHeight="1" x14ac:dyDescent="0.15">
      <c r="B34" s="682" t="s">
        <v>322</v>
      </c>
      <c r="C34" s="683"/>
      <c r="D34" s="683"/>
      <c r="E34" s="683"/>
      <c r="F34" s="683"/>
      <c r="G34" s="683"/>
      <c r="H34" s="683"/>
      <c r="I34" s="683"/>
      <c r="J34" s="683"/>
      <c r="K34" s="683"/>
      <c r="L34" s="683"/>
      <c r="M34" s="683"/>
      <c r="N34" s="683"/>
      <c r="O34" s="683"/>
      <c r="P34" s="683"/>
      <c r="Q34" s="684"/>
      <c r="R34" s="685">
        <v>581739</v>
      </c>
      <c r="S34" s="686"/>
      <c r="T34" s="686"/>
      <c r="U34" s="686"/>
      <c r="V34" s="686"/>
      <c r="W34" s="686"/>
      <c r="X34" s="686"/>
      <c r="Y34" s="687"/>
      <c r="Z34" s="688">
        <v>0.2</v>
      </c>
      <c r="AA34" s="688"/>
      <c r="AB34" s="688"/>
      <c r="AC34" s="688"/>
      <c r="AD34" s="689">
        <v>148071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28687252</v>
      </c>
      <c r="CS34" s="686"/>
      <c r="CT34" s="686"/>
      <c r="CU34" s="686"/>
      <c r="CV34" s="686"/>
      <c r="CW34" s="686"/>
      <c r="CX34" s="686"/>
      <c r="CY34" s="687"/>
      <c r="CZ34" s="690">
        <v>10.1</v>
      </c>
      <c r="DA34" s="722"/>
      <c r="DB34" s="722"/>
      <c r="DC34" s="724"/>
      <c r="DD34" s="694">
        <v>22490646</v>
      </c>
      <c r="DE34" s="686"/>
      <c r="DF34" s="686"/>
      <c r="DG34" s="686"/>
      <c r="DH34" s="686"/>
      <c r="DI34" s="686"/>
      <c r="DJ34" s="686"/>
      <c r="DK34" s="687"/>
      <c r="DL34" s="694">
        <v>20779035</v>
      </c>
      <c r="DM34" s="686"/>
      <c r="DN34" s="686"/>
      <c r="DO34" s="686"/>
      <c r="DP34" s="686"/>
      <c r="DQ34" s="686"/>
      <c r="DR34" s="686"/>
      <c r="DS34" s="686"/>
      <c r="DT34" s="686"/>
      <c r="DU34" s="686"/>
      <c r="DV34" s="687"/>
      <c r="DW34" s="690">
        <v>19.8</v>
      </c>
      <c r="DX34" s="722"/>
      <c r="DY34" s="722"/>
      <c r="DZ34" s="722"/>
      <c r="EA34" s="722"/>
      <c r="EB34" s="722"/>
      <c r="EC34" s="723"/>
    </row>
    <row r="35" spans="2:133" ht="11.25" customHeight="1" x14ac:dyDescent="0.15">
      <c r="B35" s="682" t="s">
        <v>324</v>
      </c>
      <c r="C35" s="683"/>
      <c r="D35" s="683"/>
      <c r="E35" s="683"/>
      <c r="F35" s="683"/>
      <c r="G35" s="683"/>
      <c r="H35" s="683"/>
      <c r="I35" s="683"/>
      <c r="J35" s="683"/>
      <c r="K35" s="683"/>
      <c r="L35" s="683"/>
      <c r="M35" s="683"/>
      <c r="N35" s="683"/>
      <c r="O35" s="683"/>
      <c r="P35" s="683"/>
      <c r="Q35" s="684"/>
      <c r="R35" s="685">
        <v>190451</v>
      </c>
      <c r="S35" s="686"/>
      <c r="T35" s="686"/>
      <c r="U35" s="686"/>
      <c r="V35" s="686"/>
      <c r="W35" s="686"/>
      <c r="X35" s="686"/>
      <c r="Y35" s="687"/>
      <c r="Z35" s="688">
        <v>0.1</v>
      </c>
      <c r="AA35" s="688"/>
      <c r="AB35" s="688"/>
      <c r="AC35" s="688"/>
      <c r="AD35" s="689" t="s">
        <v>240</v>
      </c>
      <c r="AE35" s="689"/>
      <c r="AF35" s="689"/>
      <c r="AG35" s="689"/>
      <c r="AH35" s="689"/>
      <c r="AI35" s="689"/>
      <c r="AJ35" s="689"/>
      <c r="AK35" s="689"/>
      <c r="AL35" s="690" t="s">
        <v>240</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2224407</v>
      </c>
      <c r="CS35" s="710"/>
      <c r="CT35" s="710"/>
      <c r="CU35" s="710"/>
      <c r="CV35" s="710"/>
      <c r="CW35" s="710"/>
      <c r="CX35" s="710"/>
      <c r="CY35" s="711"/>
      <c r="CZ35" s="690">
        <v>0.8</v>
      </c>
      <c r="DA35" s="722"/>
      <c r="DB35" s="722"/>
      <c r="DC35" s="724"/>
      <c r="DD35" s="694">
        <v>1646904</v>
      </c>
      <c r="DE35" s="710"/>
      <c r="DF35" s="710"/>
      <c r="DG35" s="710"/>
      <c r="DH35" s="710"/>
      <c r="DI35" s="710"/>
      <c r="DJ35" s="710"/>
      <c r="DK35" s="711"/>
      <c r="DL35" s="694">
        <v>1646904</v>
      </c>
      <c r="DM35" s="710"/>
      <c r="DN35" s="710"/>
      <c r="DO35" s="710"/>
      <c r="DP35" s="710"/>
      <c r="DQ35" s="710"/>
      <c r="DR35" s="710"/>
      <c r="DS35" s="710"/>
      <c r="DT35" s="710"/>
      <c r="DU35" s="710"/>
      <c r="DV35" s="711"/>
      <c r="DW35" s="690">
        <v>1.6</v>
      </c>
      <c r="DX35" s="722"/>
      <c r="DY35" s="722"/>
      <c r="DZ35" s="722"/>
      <c r="EA35" s="722"/>
      <c r="EB35" s="722"/>
      <c r="EC35" s="723"/>
    </row>
    <row r="36" spans="2:133" ht="11.25" customHeight="1" x14ac:dyDescent="0.15">
      <c r="B36" s="682" t="s">
        <v>328</v>
      </c>
      <c r="C36" s="683"/>
      <c r="D36" s="683"/>
      <c r="E36" s="683"/>
      <c r="F36" s="683"/>
      <c r="G36" s="683"/>
      <c r="H36" s="683"/>
      <c r="I36" s="683"/>
      <c r="J36" s="683"/>
      <c r="K36" s="683"/>
      <c r="L36" s="683"/>
      <c r="M36" s="683"/>
      <c r="N36" s="683"/>
      <c r="O36" s="683"/>
      <c r="P36" s="683"/>
      <c r="Q36" s="684"/>
      <c r="R36" s="685">
        <v>6876804</v>
      </c>
      <c r="S36" s="686"/>
      <c r="T36" s="686"/>
      <c r="U36" s="686"/>
      <c r="V36" s="686"/>
      <c r="W36" s="686"/>
      <c r="X36" s="686"/>
      <c r="Y36" s="687"/>
      <c r="Z36" s="688">
        <v>2.4</v>
      </c>
      <c r="AA36" s="688"/>
      <c r="AB36" s="688"/>
      <c r="AC36" s="688"/>
      <c r="AD36" s="689" t="s">
        <v>136</v>
      </c>
      <c r="AE36" s="689"/>
      <c r="AF36" s="689"/>
      <c r="AG36" s="689"/>
      <c r="AH36" s="689"/>
      <c r="AI36" s="689"/>
      <c r="AJ36" s="689"/>
      <c r="AK36" s="689"/>
      <c r="AL36" s="690" t="s">
        <v>240</v>
      </c>
      <c r="AM36" s="691"/>
      <c r="AN36" s="691"/>
      <c r="AO36" s="692"/>
      <c r="AP36" s="235"/>
      <c r="AQ36" s="759" t="s">
        <v>329</v>
      </c>
      <c r="AR36" s="760"/>
      <c r="AS36" s="760"/>
      <c r="AT36" s="760"/>
      <c r="AU36" s="760"/>
      <c r="AV36" s="760"/>
      <c r="AW36" s="760"/>
      <c r="AX36" s="760"/>
      <c r="AY36" s="761"/>
      <c r="AZ36" s="674">
        <v>19029707</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74665</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66113439</v>
      </c>
      <c r="CS36" s="686"/>
      <c r="CT36" s="686"/>
      <c r="CU36" s="686"/>
      <c r="CV36" s="686"/>
      <c r="CW36" s="686"/>
      <c r="CX36" s="686"/>
      <c r="CY36" s="687"/>
      <c r="CZ36" s="690">
        <v>23.2</v>
      </c>
      <c r="DA36" s="722"/>
      <c r="DB36" s="722"/>
      <c r="DC36" s="724"/>
      <c r="DD36" s="694">
        <v>12494601</v>
      </c>
      <c r="DE36" s="686"/>
      <c r="DF36" s="686"/>
      <c r="DG36" s="686"/>
      <c r="DH36" s="686"/>
      <c r="DI36" s="686"/>
      <c r="DJ36" s="686"/>
      <c r="DK36" s="687"/>
      <c r="DL36" s="694">
        <v>6996760</v>
      </c>
      <c r="DM36" s="686"/>
      <c r="DN36" s="686"/>
      <c r="DO36" s="686"/>
      <c r="DP36" s="686"/>
      <c r="DQ36" s="686"/>
      <c r="DR36" s="686"/>
      <c r="DS36" s="686"/>
      <c r="DT36" s="686"/>
      <c r="DU36" s="686"/>
      <c r="DV36" s="687"/>
      <c r="DW36" s="690">
        <v>6.7</v>
      </c>
      <c r="DX36" s="722"/>
      <c r="DY36" s="722"/>
      <c r="DZ36" s="722"/>
      <c r="EA36" s="722"/>
      <c r="EB36" s="722"/>
      <c r="EC36" s="723"/>
    </row>
    <row r="37" spans="2:133" ht="11.25" customHeight="1" x14ac:dyDescent="0.15">
      <c r="B37" s="682" t="s">
        <v>332</v>
      </c>
      <c r="C37" s="683"/>
      <c r="D37" s="683"/>
      <c r="E37" s="683"/>
      <c r="F37" s="683"/>
      <c r="G37" s="683"/>
      <c r="H37" s="683"/>
      <c r="I37" s="683"/>
      <c r="J37" s="683"/>
      <c r="K37" s="683"/>
      <c r="L37" s="683"/>
      <c r="M37" s="683"/>
      <c r="N37" s="683"/>
      <c r="O37" s="683"/>
      <c r="P37" s="683"/>
      <c r="Q37" s="684"/>
      <c r="R37" s="685">
        <v>3890377</v>
      </c>
      <c r="S37" s="686"/>
      <c r="T37" s="686"/>
      <c r="U37" s="686"/>
      <c r="V37" s="686"/>
      <c r="W37" s="686"/>
      <c r="X37" s="686"/>
      <c r="Y37" s="687"/>
      <c r="Z37" s="688">
        <v>1.3</v>
      </c>
      <c r="AA37" s="688"/>
      <c r="AB37" s="688"/>
      <c r="AC37" s="688"/>
      <c r="AD37" s="689" t="s">
        <v>240</v>
      </c>
      <c r="AE37" s="689"/>
      <c r="AF37" s="689"/>
      <c r="AG37" s="689"/>
      <c r="AH37" s="689"/>
      <c r="AI37" s="689"/>
      <c r="AJ37" s="689"/>
      <c r="AK37" s="689"/>
      <c r="AL37" s="690" t="s">
        <v>136</v>
      </c>
      <c r="AM37" s="691"/>
      <c r="AN37" s="691"/>
      <c r="AO37" s="692"/>
      <c r="AQ37" s="763" t="s">
        <v>333</v>
      </c>
      <c r="AR37" s="764"/>
      <c r="AS37" s="764"/>
      <c r="AT37" s="764"/>
      <c r="AU37" s="764"/>
      <c r="AV37" s="764"/>
      <c r="AW37" s="764"/>
      <c r="AX37" s="764"/>
      <c r="AY37" s="765"/>
      <c r="AZ37" s="685">
        <v>3989508</v>
      </c>
      <c r="BA37" s="686"/>
      <c r="BB37" s="686"/>
      <c r="BC37" s="686"/>
      <c r="BD37" s="710"/>
      <c r="BE37" s="710"/>
      <c r="BF37" s="740"/>
      <c r="BG37" s="700" t="s">
        <v>334</v>
      </c>
      <c r="BH37" s="701"/>
      <c r="BI37" s="701"/>
      <c r="BJ37" s="701"/>
      <c r="BK37" s="701"/>
      <c r="BL37" s="701"/>
      <c r="BM37" s="701"/>
      <c r="BN37" s="701"/>
      <c r="BO37" s="701"/>
      <c r="BP37" s="701"/>
      <c r="BQ37" s="701"/>
      <c r="BR37" s="701"/>
      <c r="BS37" s="701"/>
      <c r="BT37" s="701"/>
      <c r="BU37" s="702"/>
      <c r="BV37" s="685">
        <v>-814459</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75411</v>
      </c>
      <c r="CS37" s="710"/>
      <c r="CT37" s="710"/>
      <c r="CU37" s="710"/>
      <c r="CV37" s="710"/>
      <c r="CW37" s="710"/>
      <c r="CX37" s="710"/>
      <c r="CY37" s="711"/>
      <c r="CZ37" s="690">
        <v>0</v>
      </c>
      <c r="DA37" s="722"/>
      <c r="DB37" s="722"/>
      <c r="DC37" s="724"/>
      <c r="DD37" s="694">
        <v>75411</v>
      </c>
      <c r="DE37" s="710"/>
      <c r="DF37" s="710"/>
      <c r="DG37" s="710"/>
      <c r="DH37" s="710"/>
      <c r="DI37" s="710"/>
      <c r="DJ37" s="710"/>
      <c r="DK37" s="711"/>
      <c r="DL37" s="694">
        <v>75411</v>
      </c>
      <c r="DM37" s="710"/>
      <c r="DN37" s="710"/>
      <c r="DO37" s="710"/>
      <c r="DP37" s="710"/>
      <c r="DQ37" s="710"/>
      <c r="DR37" s="710"/>
      <c r="DS37" s="710"/>
      <c r="DT37" s="710"/>
      <c r="DU37" s="710"/>
      <c r="DV37" s="711"/>
      <c r="DW37" s="690">
        <v>0.1</v>
      </c>
      <c r="DX37" s="722"/>
      <c r="DY37" s="722"/>
      <c r="DZ37" s="722"/>
      <c r="EA37" s="722"/>
      <c r="EB37" s="722"/>
      <c r="EC37" s="723"/>
    </row>
    <row r="38" spans="2:133" ht="11.25" customHeight="1" x14ac:dyDescent="0.15">
      <c r="B38" s="682" t="s">
        <v>336</v>
      </c>
      <c r="C38" s="683"/>
      <c r="D38" s="683"/>
      <c r="E38" s="683"/>
      <c r="F38" s="683"/>
      <c r="G38" s="683"/>
      <c r="H38" s="683"/>
      <c r="I38" s="683"/>
      <c r="J38" s="683"/>
      <c r="K38" s="683"/>
      <c r="L38" s="683"/>
      <c r="M38" s="683"/>
      <c r="N38" s="683"/>
      <c r="O38" s="683"/>
      <c r="P38" s="683"/>
      <c r="Q38" s="684"/>
      <c r="R38" s="685">
        <v>22839741</v>
      </c>
      <c r="S38" s="686"/>
      <c r="T38" s="686"/>
      <c r="U38" s="686"/>
      <c r="V38" s="686"/>
      <c r="W38" s="686"/>
      <c r="X38" s="686"/>
      <c r="Y38" s="687"/>
      <c r="Z38" s="688">
        <v>7.9</v>
      </c>
      <c r="AA38" s="688"/>
      <c r="AB38" s="688"/>
      <c r="AC38" s="688"/>
      <c r="AD38" s="689">
        <v>213</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140615</v>
      </c>
      <c r="BA38" s="686"/>
      <c r="BB38" s="686"/>
      <c r="BC38" s="686"/>
      <c r="BD38" s="710"/>
      <c r="BE38" s="710"/>
      <c r="BF38" s="740"/>
      <c r="BG38" s="700" t="s">
        <v>338</v>
      </c>
      <c r="BH38" s="701"/>
      <c r="BI38" s="701"/>
      <c r="BJ38" s="701"/>
      <c r="BK38" s="701"/>
      <c r="BL38" s="701"/>
      <c r="BM38" s="701"/>
      <c r="BN38" s="701"/>
      <c r="BO38" s="701"/>
      <c r="BP38" s="701"/>
      <c r="BQ38" s="701"/>
      <c r="BR38" s="701"/>
      <c r="BS38" s="701"/>
      <c r="BT38" s="701"/>
      <c r="BU38" s="702"/>
      <c r="BV38" s="685">
        <v>6721</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15310507</v>
      </c>
      <c r="CS38" s="686"/>
      <c r="CT38" s="686"/>
      <c r="CU38" s="686"/>
      <c r="CV38" s="686"/>
      <c r="CW38" s="686"/>
      <c r="CX38" s="686"/>
      <c r="CY38" s="687"/>
      <c r="CZ38" s="690">
        <v>5.4</v>
      </c>
      <c r="DA38" s="722"/>
      <c r="DB38" s="722"/>
      <c r="DC38" s="724"/>
      <c r="DD38" s="694">
        <v>12411759</v>
      </c>
      <c r="DE38" s="686"/>
      <c r="DF38" s="686"/>
      <c r="DG38" s="686"/>
      <c r="DH38" s="686"/>
      <c r="DI38" s="686"/>
      <c r="DJ38" s="686"/>
      <c r="DK38" s="687"/>
      <c r="DL38" s="694">
        <v>8114466</v>
      </c>
      <c r="DM38" s="686"/>
      <c r="DN38" s="686"/>
      <c r="DO38" s="686"/>
      <c r="DP38" s="686"/>
      <c r="DQ38" s="686"/>
      <c r="DR38" s="686"/>
      <c r="DS38" s="686"/>
      <c r="DT38" s="686"/>
      <c r="DU38" s="686"/>
      <c r="DV38" s="687"/>
      <c r="DW38" s="690">
        <v>7.7</v>
      </c>
      <c r="DX38" s="722"/>
      <c r="DY38" s="722"/>
      <c r="DZ38" s="722"/>
      <c r="EA38" s="722"/>
      <c r="EB38" s="722"/>
      <c r="EC38" s="723"/>
    </row>
    <row r="39" spans="2:133" ht="11.25" customHeight="1" x14ac:dyDescent="0.15">
      <c r="B39" s="682" t="s">
        <v>340</v>
      </c>
      <c r="C39" s="683"/>
      <c r="D39" s="683"/>
      <c r="E39" s="683"/>
      <c r="F39" s="683"/>
      <c r="G39" s="683"/>
      <c r="H39" s="683"/>
      <c r="I39" s="683"/>
      <c r="J39" s="683"/>
      <c r="K39" s="683"/>
      <c r="L39" s="683"/>
      <c r="M39" s="683"/>
      <c r="N39" s="683"/>
      <c r="O39" s="683"/>
      <c r="P39" s="683"/>
      <c r="Q39" s="684"/>
      <c r="R39" s="685">
        <v>20569800</v>
      </c>
      <c r="S39" s="686"/>
      <c r="T39" s="686"/>
      <c r="U39" s="686"/>
      <c r="V39" s="686"/>
      <c r="W39" s="686"/>
      <c r="X39" s="686"/>
      <c r="Y39" s="687"/>
      <c r="Z39" s="688">
        <v>7.1</v>
      </c>
      <c r="AA39" s="688"/>
      <c r="AB39" s="688"/>
      <c r="AC39" s="688"/>
      <c r="AD39" s="689" t="s">
        <v>240</v>
      </c>
      <c r="AE39" s="689"/>
      <c r="AF39" s="689"/>
      <c r="AG39" s="689"/>
      <c r="AH39" s="689"/>
      <c r="AI39" s="689"/>
      <c r="AJ39" s="689"/>
      <c r="AK39" s="689"/>
      <c r="AL39" s="690" t="s">
        <v>240</v>
      </c>
      <c r="AM39" s="691"/>
      <c r="AN39" s="691"/>
      <c r="AO39" s="692"/>
      <c r="AQ39" s="763" t="s">
        <v>341</v>
      </c>
      <c r="AR39" s="764"/>
      <c r="AS39" s="764"/>
      <c r="AT39" s="764"/>
      <c r="AU39" s="764"/>
      <c r="AV39" s="764"/>
      <c r="AW39" s="764"/>
      <c r="AX39" s="764"/>
      <c r="AY39" s="765"/>
      <c r="AZ39" s="685">
        <v>112964</v>
      </c>
      <c r="BA39" s="686"/>
      <c r="BB39" s="686"/>
      <c r="BC39" s="686"/>
      <c r="BD39" s="710"/>
      <c r="BE39" s="710"/>
      <c r="BF39" s="740"/>
      <c r="BG39" s="700" t="s">
        <v>342</v>
      </c>
      <c r="BH39" s="701"/>
      <c r="BI39" s="701"/>
      <c r="BJ39" s="701"/>
      <c r="BK39" s="701"/>
      <c r="BL39" s="701"/>
      <c r="BM39" s="701"/>
      <c r="BN39" s="701"/>
      <c r="BO39" s="701"/>
      <c r="BP39" s="701"/>
      <c r="BQ39" s="701"/>
      <c r="BR39" s="701"/>
      <c r="BS39" s="701"/>
      <c r="BT39" s="701"/>
      <c r="BU39" s="702"/>
      <c r="BV39" s="685">
        <v>104241</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2041220</v>
      </c>
      <c r="CS39" s="710"/>
      <c r="CT39" s="710"/>
      <c r="CU39" s="710"/>
      <c r="CV39" s="710"/>
      <c r="CW39" s="710"/>
      <c r="CX39" s="710"/>
      <c r="CY39" s="711"/>
      <c r="CZ39" s="690">
        <v>0.7</v>
      </c>
      <c r="DA39" s="722"/>
      <c r="DB39" s="722"/>
      <c r="DC39" s="724"/>
      <c r="DD39" s="694">
        <v>1179677</v>
      </c>
      <c r="DE39" s="710"/>
      <c r="DF39" s="710"/>
      <c r="DG39" s="710"/>
      <c r="DH39" s="710"/>
      <c r="DI39" s="710"/>
      <c r="DJ39" s="710"/>
      <c r="DK39" s="711"/>
      <c r="DL39" s="694" t="s">
        <v>240</v>
      </c>
      <c r="DM39" s="710"/>
      <c r="DN39" s="710"/>
      <c r="DO39" s="710"/>
      <c r="DP39" s="710"/>
      <c r="DQ39" s="710"/>
      <c r="DR39" s="710"/>
      <c r="DS39" s="710"/>
      <c r="DT39" s="710"/>
      <c r="DU39" s="710"/>
      <c r="DV39" s="711"/>
      <c r="DW39" s="690" t="s">
        <v>136</v>
      </c>
      <c r="DX39" s="722"/>
      <c r="DY39" s="722"/>
      <c r="DZ39" s="722"/>
      <c r="EA39" s="722"/>
      <c r="EB39" s="722"/>
      <c r="EC39" s="723"/>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136</v>
      </c>
      <c r="S40" s="686"/>
      <c r="T40" s="686"/>
      <c r="U40" s="686"/>
      <c r="V40" s="686"/>
      <c r="W40" s="686"/>
      <c r="X40" s="686"/>
      <c r="Y40" s="687"/>
      <c r="Z40" s="688" t="s">
        <v>136</v>
      </c>
      <c r="AA40" s="688"/>
      <c r="AB40" s="688"/>
      <c r="AC40" s="688"/>
      <c r="AD40" s="689" t="s">
        <v>136</v>
      </c>
      <c r="AE40" s="689"/>
      <c r="AF40" s="689"/>
      <c r="AG40" s="689"/>
      <c r="AH40" s="689"/>
      <c r="AI40" s="689"/>
      <c r="AJ40" s="689"/>
      <c r="AK40" s="689"/>
      <c r="AL40" s="690" t="s">
        <v>240</v>
      </c>
      <c r="AM40" s="691"/>
      <c r="AN40" s="691"/>
      <c r="AO40" s="692"/>
      <c r="AQ40" s="763" t="s">
        <v>345</v>
      </c>
      <c r="AR40" s="764"/>
      <c r="AS40" s="764"/>
      <c r="AT40" s="764"/>
      <c r="AU40" s="764"/>
      <c r="AV40" s="764"/>
      <c r="AW40" s="764"/>
      <c r="AX40" s="764"/>
      <c r="AY40" s="765"/>
      <c r="AZ40" s="685">
        <v>16012</v>
      </c>
      <c r="BA40" s="686"/>
      <c r="BB40" s="686"/>
      <c r="BC40" s="686"/>
      <c r="BD40" s="710"/>
      <c r="BE40" s="710"/>
      <c r="BF40" s="740"/>
      <c r="BG40" s="766" t="s">
        <v>346</v>
      </c>
      <c r="BH40" s="767"/>
      <c r="BI40" s="767"/>
      <c r="BJ40" s="767"/>
      <c r="BK40" s="767"/>
      <c r="BL40" s="236"/>
      <c r="BM40" s="701" t="s">
        <v>347</v>
      </c>
      <c r="BN40" s="701"/>
      <c r="BO40" s="701"/>
      <c r="BP40" s="701"/>
      <c r="BQ40" s="701"/>
      <c r="BR40" s="701"/>
      <c r="BS40" s="701"/>
      <c r="BT40" s="701"/>
      <c r="BU40" s="702"/>
      <c r="BV40" s="685">
        <v>96</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21148976</v>
      </c>
      <c r="CS40" s="686"/>
      <c r="CT40" s="686"/>
      <c r="CU40" s="686"/>
      <c r="CV40" s="686"/>
      <c r="CW40" s="686"/>
      <c r="CX40" s="686"/>
      <c r="CY40" s="687"/>
      <c r="CZ40" s="690">
        <v>7.4</v>
      </c>
      <c r="DA40" s="722"/>
      <c r="DB40" s="722"/>
      <c r="DC40" s="724"/>
      <c r="DD40" s="694">
        <v>1056473</v>
      </c>
      <c r="DE40" s="686"/>
      <c r="DF40" s="686"/>
      <c r="DG40" s="686"/>
      <c r="DH40" s="686"/>
      <c r="DI40" s="686"/>
      <c r="DJ40" s="686"/>
      <c r="DK40" s="687"/>
      <c r="DL40" s="694" t="s">
        <v>136</v>
      </c>
      <c r="DM40" s="686"/>
      <c r="DN40" s="686"/>
      <c r="DO40" s="686"/>
      <c r="DP40" s="686"/>
      <c r="DQ40" s="686"/>
      <c r="DR40" s="686"/>
      <c r="DS40" s="686"/>
      <c r="DT40" s="686"/>
      <c r="DU40" s="686"/>
      <c r="DV40" s="687"/>
      <c r="DW40" s="690" t="s">
        <v>240</v>
      </c>
      <c r="DX40" s="722"/>
      <c r="DY40" s="722"/>
      <c r="DZ40" s="722"/>
      <c r="EA40" s="722"/>
      <c r="EB40" s="722"/>
      <c r="EC40" s="723"/>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136</v>
      </c>
      <c r="S41" s="686"/>
      <c r="T41" s="686"/>
      <c r="U41" s="686"/>
      <c r="V41" s="686"/>
      <c r="W41" s="686"/>
      <c r="X41" s="686"/>
      <c r="Y41" s="687"/>
      <c r="Z41" s="688" t="s">
        <v>240</v>
      </c>
      <c r="AA41" s="688"/>
      <c r="AB41" s="688"/>
      <c r="AC41" s="688"/>
      <c r="AD41" s="689" t="s">
        <v>240</v>
      </c>
      <c r="AE41" s="689"/>
      <c r="AF41" s="689"/>
      <c r="AG41" s="689"/>
      <c r="AH41" s="689"/>
      <c r="AI41" s="689"/>
      <c r="AJ41" s="689"/>
      <c r="AK41" s="689"/>
      <c r="AL41" s="690" t="s">
        <v>240</v>
      </c>
      <c r="AM41" s="691"/>
      <c r="AN41" s="691"/>
      <c r="AO41" s="692"/>
      <c r="AQ41" s="763" t="s">
        <v>350</v>
      </c>
      <c r="AR41" s="764"/>
      <c r="AS41" s="764"/>
      <c r="AT41" s="764"/>
      <c r="AU41" s="764"/>
      <c r="AV41" s="764"/>
      <c r="AW41" s="764"/>
      <c r="AX41" s="764"/>
      <c r="AY41" s="765"/>
      <c r="AZ41" s="685">
        <v>4641098</v>
      </c>
      <c r="BA41" s="686"/>
      <c r="BB41" s="686"/>
      <c r="BC41" s="686"/>
      <c r="BD41" s="710"/>
      <c r="BE41" s="710"/>
      <c r="BF41" s="740"/>
      <c r="BG41" s="766"/>
      <c r="BH41" s="767"/>
      <c r="BI41" s="767"/>
      <c r="BJ41" s="767"/>
      <c r="BK41" s="767"/>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136</v>
      </c>
      <c r="CS41" s="710"/>
      <c r="CT41" s="710"/>
      <c r="CU41" s="710"/>
      <c r="CV41" s="710"/>
      <c r="CW41" s="710"/>
      <c r="CX41" s="710"/>
      <c r="CY41" s="711"/>
      <c r="CZ41" s="690" t="s">
        <v>136</v>
      </c>
      <c r="DA41" s="722"/>
      <c r="DB41" s="722"/>
      <c r="DC41" s="724"/>
      <c r="DD41" s="694" t="s">
        <v>240</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353</v>
      </c>
      <c r="C42" s="683"/>
      <c r="D42" s="683"/>
      <c r="E42" s="683"/>
      <c r="F42" s="683"/>
      <c r="G42" s="683"/>
      <c r="H42" s="683"/>
      <c r="I42" s="683"/>
      <c r="J42" s="683"/>
      <c r="K42" s="683"/>
      <c r="L42" s="683"/>
      <c r="M42" s="683"/>
      <c r="N42" s="683"/>
      <c r="O42" s="683"/>
      <c r="P42" s="683"/>
      <c r="Q42" s="684"/>
      <c r="R42" s="685">
        <v>502700</v>
      </c>
      <c r="S42" s="686"/>
      <c r="T42" s="686"/>
      <c r="U42" s="686"/>
      <c r="V42" s="686"/>
      <c r="W42" s="686"/>
      <c r="X42" s="686"/>
      <c r="Y42" s="687"/>
      <c r="Z42" s="688">
        <v>0.2</v>
      </c>
      <c r="AA42" s="688"/>
      <c r="AB42" s="688"/>
      <c r="AC42" s="688"/>
      <c r="AD42" s="689" t="s">
        <v>136</v>
      </c>
      <c r="AE42" s="689"/>
      <c r="AF42" s="689"/>
      <c r="AG42" s="689"/>
      <c r="AH42" s="689"/>
      <c r="AI42" s="689"/>
      <c r="AJ42" s="689"/>
      <c r="AK42" s="689"/>
      <c r="AL42" s="690" t="s">
        <v>240</v>
      </c>
      <c r="AM42" s="691"/>
      <c r="AN42" s="691"/>
      <c r="AO42" s="692"/>
      <c r="AQ42" s="784" t="s">
        <v>354</v>
      </c>
      <c r="AR42" s="785"/>
      <c r="AS42" s="785"/>
      <c r="AT42" s="785"/>
      <c r="AU42" s="785"/>
      <c r="AV42" s="785"/>
      <c r="AW42" s="785"/>
      <c r="AX42" s="785"/>
      <c r="AY42" s="786"/>
      <c r="AZ42" s="776">
        <v>10129510</v>
      </c>
      <c r="BA42" s="777"/>
      <c r="BB42" s="777"/>
      <c r="BC42" s="777"/>
      <c r="BD42" s="756"/>
      <c r="BE42" s="756"/>
      <c r="BF42" s="758"/>
      <c r="BG42" s="768"/>
      <c r="BH42" s="769"/>
      <c r="BI42" s="769"/>
      <c r="BJ42" s="769"/>
      <c r="BK42" s="769"/>
      <c r="BL42" s="237"/>
      <c r="BM42" s="713" t="s">
        <v>355</v>
      </c>
      <c r="BN42" s="713"/>
      <c r="BO42" s="713"/>
      <c r="BP42" s="713"/>
      <c r="BQ42" s="713"/>
      <c r="BR42" s="713"/>
      <c r="BS42" s="713"/>
      <c r="BT42" s="713"/>
      <c r="BU42" s="714"/>
      <c r="BV42" s="776">
        <v>306</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45662845</v>
      </c>
      <c r="CS42" s="686"/>
      <c r="CT42" s="686"/>
      <c r="CU42" s="686"/>
      <c r="CV42" s="686"/>
      <c r="CW42" s="686"/>
      <c r="CX42" s="686"/>
      <c r="CY42" s="687"/>
      <c r="CZ42" s="690">
        <v>16</v>
      </c>
      <c r="DA42" s="691"/>
      <c r="DB42" s="691"/>
      <c r="DC42" s="703"/>
      <c r="DD42" s="694">
        <v>6688513</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357</v>
      </c>
      <c r="C43" s="727"/>
      <c r="D43" s="727"/>
      <c r="E43" s="727"/>
      <c r="F43" s="727"/>
      <c r="G43" s="727"/>
      <c r="H43" s="727"/>
      <c r="I43" s="727"/>
      <c r="J43" s="727"/>
      <c r="K43" s="727"/>
      <c r="L43" s="727"/>
      <c r="M43" s="727"/>
      <c r="N43" s="727"/>
      <c r="O43" s="727"/>
      <c r="P43" s="727"/>
      <c r="Q43" s="728"/>
      <c r="R43" s="776">
        <v>290797283</v>
      </c>
      <c r="S43" s="777"/>
      <c r="T43" s="777"/>
      <c r="U43" s="777"/>
      <c r="V43" s="777"/>
      <c r="W43" s="777"/>
      <c r="X43" s="777"/>
      <c r="Y43" s="778"/>
      <c r="Z43" s="779">
        <v>100</v>
      </c>
      <c r="AA43" s="779"/>
      <c r="AB43" s="779"/>
      <c r="AC43" s="779"/>
      <c r="AD43" s="780">
        <v>104589040</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914390</v>
      </c>
      <c r="CS43" s="710"/>
      <c r="CT43" s="710"/>
      <c r="CU43" s="710"/>
      <c r="CV43" s="710"/>
      <c r="CW43" s="710"/>
      <c r="CX43" s="710"/>
      <c r="CY43" s="711"/>
      <c r="CZ43" s="690">
        <v>0.3</v>
      </c>
      <c r="DA43" s="722"/>
      <c r="DB43" s="722"/>
      <c r="DC43" s="724"/>
      <c r="DD43" s="694">
        <v>914390</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44918303</v>
      </c>
      <c r="CS44" s="686"/>
      <c r="CT44" s="686"/>
      <c r="CU44" s="686"/>
      <c r="CV44" s="686"/>
      <c r="CW44" s="686"/>
      <c r="CX44" s="686"/>
      <c r="CY44" s="687"/>
      <c r="CZ44" s="690">
        <v>15.7</v>
      </c>
      <c r="DA44" s="691"/>
      <c r="DB44" s="691"/>
      <c r="DC44" s="703"/>
      <c r="DD44" s="694">
        <v>6683965</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26366340</v>
      </c>
      <c r="CS45" s="710"/>
      <c r="CT45" s="710"/>
      <c r="CU45" s="710"/>
      <c r="CV45" s="710"/>
      <c r="CW45" s="710"/>
      <c r="CX45" s="710"/>
      <c r="CY45" s="711"/>
      <c r="CZ45" s="690">
        <v>9.1999999999999993</v>
      </c>
      <c r="DA45" s="722"/>
      <c r="DB45" s="722"/>
      <c r="DC45" s="724"/>
      <c r="DD45" s="694">
        <v>894944</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18448709</v>
      </c>
      <c r="CS46" s="686"/>
      <c r="CT46" s="686"/>
      <c r="CU46" s="686"/>
      <c r="CV46" s="686"/>
      <c r="CW46" s="686"/>
      <c r="CX46" s="686"/>
      <c r="CY46" s="687"/>
      <c r="CZ46" s="690">
        <v>6.5</v>
      </c>
      <c r="DA46" s="691"/>
      <c r="DB46" s="691"/>
      <c r="DC46" s="703"/>
      <c r="DD46" s="694">
        <v>5759922</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744542</v>
      </c>
      <c r="CS47" s="710"/>
      <c r="CT47" s="710"/>
      <c r="CU47" s="710"/>
      <c r="CV47" s="710"/>
      <c r="CW47" s="710"/>
      <c r="CX47" s="710"/>
      <c r="CY47" s="711"/>
      <c r="CZ47" s="690">
        <v>0.3</v>
      </c>
      <c r="DA47" s="722"/>
      <c r="DB47" s="722"/>
      <c r="DC47" s="724"/>
      <c r="DD47" s="694">
        <v>4548</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136</v>
      </c>
      <c r="CS48" s="686"/>
      <c r="CT48" s="686"/>
      <c r="CU48" s="686"/>
      <c r="CV48" s="686"/>
      <c r="CW48" s="686"/>
      <c r="CX48" s="686"/>
      <c r="CY48" s="687"/>
      <c r="CZ48" s="690" t="s">
        <v>240</v>
      </c>
      <c r="DA48" s="691"/>
      <c r="DB48" s="691"/>
      <c r="DC48" s="703"/>
      <c r="DD48" s="694" t="s">
        <v>136</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285257330</v>
      </c>
      <c r="CS49" s="756"/>
      <c r="CT49" s="756"/>
      <c r="CU49" s="756"/>
      <c r="CV49" s="756"/>
      <c r="CW49" s="756"/>
      <c r="CX49" s="756"/>
      <c r="CY49" s="787"/>
      <c r="CZ49" s="781">
        <v>100</v>
      </c>
      <c r="DA49" s="788"/>
      <c r="DB49" s="788"/>
      <c r="DC49" s="789"/>
      <c r="DD49" s="790">
        <v>118017229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dqzlNt3eqckTKWtfn8JVnE2rVjtlHz4eGPwqOT17k53zyPqovCp2sMAUxnj5jBWMT+BcfLyE2cYdi8i6HdgD0g==" saltValue="GyuZjz2UkT023endIOfaV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286074</v>
      </c>
      <c r="R7" s="821"/>
      <c r="S7" s="821"/>
      <c r="T7" s="821"/>
      <c r="U7" s="821"/>
      <c r="V7" s="821">
        <v>280999</v>
      </c>
      <c r="W7" s="821"/>
      <c r="X7" s="821"/>
      <c r="Y7" s="821"/>
      <c r="Z7" s="821"/>
      <c r="AA7" s="821">
        <v>5075</v>
      </c>
      <c r="AB7" s="821"/>
      <c r="AC7" s="821"/>
      <c r="AD7" s="821"/>
      <c r="AE7" s="822"/>
      <c r="AF7" s="823">
        <v>1423</v>
      </c>
      <c r="AG7" s="824"/>
      <c r="AH7" s="824"/>
      <c r="AI7" s="824"/>
      <c r="AJ7" s="825"/>
      <c r="AK7" s="860">
        <v>7232</v>
      </c>
      <c r="AL7" s="861"/>
      <c r="AM7" s="861"/>
      <c r="AN7" s="861"/>
      <c r="AO7" s="861"/>
      <c r="AP7" s="861">
        <v>106485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602</v>
      </c>
      <c r="BT7" s="865"/>
      <c r="BU7" s="865"/>
      <c r="BV7" s="865"/>
      <c r="BW7" s="865"/>
      <c r="BX7" s="865"/>
      <c r="BY7" s="865"/>
      <c r="BZ7" s="865"/>
      <c r="CA7" s="865"/>
      <c r="CB7" s="865"/>
      <c r="CC7" s="865"/>
      <c r="CD7" s="865"/>
      <c r="CE7" s="865"/>
      <c r="CF7" s="865"/>
      <c r="CG7" s="866"/>
      <c r="CH7" s="857">
        <v>-25</v>
      </c>
      <c r="CI7" s="858"/>
      <c r="CJ7" s="858"/>
      <c r="CK7" s="858"/>
      <c r="CL7" s="859"/>
      <c r="CM7" s="857">
        <v>756</v>
      </c>
      <c r="CN7" s="858"/>
      <c r="CO7" s="858"/>
      <c r="CP7" s="858"/>
      <c r="CQ7" s="859"/>
      <c r="CR7" s="857">
        <v>5</v>
      </c>
      <c r="CS7" s="858"/>
      <c r="CT7" s="858"/>
      <c r="CU7" s="858"/>
      <c r="CV7" s="859"/>
      <c r="CW7" s="857">
        <v>112</v>
      </c>
      <c r="CX7" s="858"/>
      <c r="CY7" s="858"/>
      <c r="CZ7" s="858"/>
      <c r="DA7" s="859"/>
      <c r="DB7" s="857" t="s">
        <v>609</v>
      </c>
      <c r="DC7" s="858"/>
      <c r="DD7" s="858"/>
      <c r="DE7" s="858"/>
      <c r="DF7" s="859"/>
      <c r="DG7" s="857" t="s">
        <v>610</v>
      </c>
      <c r="DH7" s="858"/>
      <c r="DI7" s="858"/>
      <c r="DJ7" s="858"/>
      <c r="DK7" s="859"/>
      <c r="DL7" s="857" t="s">
        <v>611</v>
      </c>
      <c r="DM7" s="858"/>
      <c r="DN7" s="858"/>
      <c r="DO7" s="858"/>
      <c r="DP7" s="859"/>
      <c r="DQ7" s="857" t="s">
        <v>600</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190</v>
      </c>
      <c r="R8" s="845"/>
      <c r="S8" s="845"/>
      <c r="T8" s="845"/>
      <c r="U8" s="845"/>
      <c r="V8" s="845">
        <v>130</v>
      </c>
      <c r="W8" s="845"/>
      <c r="X8" s="845"/>
      <c r="Y8" s="845"/>
      <c r="Z8" s="845"/>
      <c r="AA8" s="845">
        <v>60</v>
      </c>
      <c r="AB8" s="845"/>
      <c r="AC8" s="845"/>
      <c r="AD8" s="845"/>
      <c r="AE8" s="846"/>
      <c r="AF8" s="847">
        <v>60</v>
      </c>
      <c r="AG8" s="848"/>
      <c r="AH8" s="848"/>
      <c r="AI8" s="848"/>
      <c r="AJ8" s="849"/>
      <c r="AK8" s="850">
        <v>21</v>
      </c>
      <c r="AL8" s="851"/>
      <c r="AM8" s="851"/>
      <c r="AN8" s="851"/>
      <c r="AO8" s="851"/>
      <c r="AP8" s="851" t="s">
        <v>598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603</v>
      </c>
      <c r="BT8" s="855"/>
      <c r="BU8" s="855"/>
      <c r="BV8" s="855"/>
      <c r="BW8" s="855"/>
      <c r="BX8" s="855"/>
      <c r="BY8" s="855"/>
      <c r="BZ8" s="855"/>
      <c r="CA8" s="855"/>
      <c r="CB8" s="855"/>
      <c r="CC8" s="855"/>
      <c r="CD8" s="855"/>
      <c r="CE8" s="855"/>
      <c r="CF8" s="855"/>
      <c r="CG8" s="856"/>
      <c r="CH8" s="867">
        <v>-4</v>
      </c>
      <c r="CI8" s="868"/>
      <c r="CJ8" s="868"/>
      <c r="CK8" s="868"/>
      <c r="CL8" s="869"/>
      <c r="CM8" s="867">
        <v>59</v>
      </c>
      <c r="CN8" s="868"/>
      <c r="CO8" s="868"/>
      <c r="CP8" s="868"/>
      <c r="CQ8" s="869"/>
      <c r="CR8" s="867">
        <v>30</v>
      </c>
      <c r="CS8" s="868"/>
      <c r="CT8" s="868"/>
      <c r="CU8" s="868"/>
      <c r="CV8" s="869"/>
      <c r="CW8" s="867">
        <v>28</v>
      </c>
      <c r="CX8" s="868"/>
      <c r="CY8" s="868"/>
      <c r="CZ8" s="868"/>
      <c r="DA8" s="869"/>
      <c r="DB8" s="867" t="s">
        <v>612</v>
      </c>
      <c r="DC8" s="868"/>
      <c r="DD8" s="868"/>
      <c r="DE8" s="868"/>
      <c r="DF8" s="869"/>
      <c r="DG8" s="867" t="s">
        <v>614</v>
      </c>
      <c r="DH8" s="868"/>
      <c r="DI8" s="868"/>
      <c r="DJ8" s="868"/>
      <c r="DK8" s="869"/>
      <c r="DL8" s="867" t="s">
        <v>613</v>
      </c>
      <c r="DM8" s="868"/>
      <c r="DN8" s="868"/>
      <c r="DO8" s="868"/>
      <c r="DP8" s="869"/>
      <c r="DQ8" s="867" t="s">
        <v>615</v>
      </c>
      <c r="DR8" s="868"/>
      <c r="DS8" s="868"/>
      <c r="DT8" s="868"/>
      <c r="DU8" s="869"/>
      <c r="DV8" s="870"/>
      <c r="DW8" s="871"/>
      <c r="DX8" s="871"/>
      <c r="DY8" s="871"/>
      <c r="DZ8" s="872"/>
      <c r="EA8" s="256"/>
    </row>
    <row r="9" spans="1:131" s="257" customFormat="1" ht="26.25" customHeight="1" x14ac:dyDescent="0.15">
      <c r="A9" s="263">
        <v>3</v>
      </c>
      <c r="B9" s="841" t="s">
        <v>392</v>
      </c>
      <c r="C9" s="842"/>
      <c r="D9" s="842"/>
      <c r="E9" s="842"/>
      <c r="F9" s="842"/>
      <c r="G9" s="842"/>
      <c r="H9" s="842"/>
      <c r="I9" s="842"/>
      <c r="J9" s="842"/>
      <c r="K9" s="842"/>
      <c r="L9" s="842"/>
      <c r="M9" s="842"/>
      <c r="N9" s="842"/>
      <c r="O9" s="842"/>
      <c r="P9" s="843"/>
      <c r="Q9" s="844">
        <v>1502</v>
      </c>
      <c r="R9" s="845"/>
      <c r="S9" s="845"/>
      <c r="T9" s="845"/>
      <c r="U9" s="845"/>
      <c r="V9" s="845">
        <v>1502</v>
      </c>
      <c r="W9" s="845"/>
      <c r="X9" s="845"/>
      <c r="Y9" s="845"/>
      <c r="Z9" s="845"/>
      <c r="AA9" s="845">
        <v>0</v>
      </c>
      <c r="AB9" s="845"/>
      <c r="AC9" s="845"/>
      <c r="AD9" s="845"/>
      <c r="AE9" s="846"/>
      <c r="AF9" s="847">
        <v>0</v>
      </c>
      <c r="AG9" s="848"/>
      <c r="AH9" s="848"/>
      <c r="AI9" s="848"/>
      <c r="AJ9" s="849"/>
      <c r="AK9" s="850">
        <v>756</v>
      </c>
      <c r="AL9" s="851"/>
      <c r="AM9" s="851"/>
      <c r="AN9" s="851"/>
      <c r="AO9" s="851"/>
      <c r="AP9" s="851">
        <v>2451</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604</v>
      </c>
      <c r="BT9" s="855"/>
      <c r="BU9" s="855"/>
      <c r="BV9" s="855"/>
      <c r="BW9" s="855"/>
      <c r="BX9" s="855"/>
      <c r="BY9" s="855"/>
      <c r="BZ9" s="855"/>
      <c r="CA9" s="855"/>
      <c r="CB9" s="855"/>
      <c r="CC9" s="855"/>
      <c r="CD9" s="855"/>
      <c r="CE9" s="855"/>
      <c r="CF9" s="855"/>
      <c r="CG9" s="856"/>
      <c r="CH9" s="867">
        <v>1</v>
      </c>
      <c r="CI9" s="868"/>
      <c r="CJ9" s="868"/>
      <c r="CK9" s="868"/>
      <c r="CL9" s="869"/>
      <c r="CM9" s="867">
        <v>249</v>
      </c>
      <c r="CN9" s="868"/>
      <c r="CO9" s="868"/>
      <c r="CP9" s="868"/>
      <c r="CQ9" s="869"/>
      <c r="CR9" s="867">
        <v>200</v>
      </c>
      <c r="CS9" s="868"/>
      <c r="CT9" s="868"/>
      <c r="CU9" s="868"/>
      <c r="CV9" s="869"/>
      <c r="CW9" s="867">
        <v>6</v>
      </c>
      <c r="CX9" s="868"/>
      <c r="CY9" s="868"/>
      <c r="CZ9" s="868"/>
      <c r="DA9" s="869"/>
      <c r="DB9" s="867" t="s">
        <v>613</v>
      </c>
      <c r="DC9" s="868"/>
      <c r="DD9" s="868"/>
      <c r="DE9" s="868"/>
      <c r="DF9" s="869"/>
      <c r="DG9" s="867" t="s">
        <v>531</v>
      </c>
      <c r="DH9" s="868"/>
      <c r="DI9" s="868"/>
      <c r="DJ9" s="868"/>
      <c r="DK9" s="869"/>
      <c r="DL9" s="867" t="s">
        <v>531</v>
      </c>
      <c r="DM9" s="868"/>
      <c r="DN9" s="868"/>
      <c r="DO9" s="868"/>
      <c r="DP9" s="869"/>
      <c r="DQ9" s="867" t="s">
        <v>531</v>
      </c>
      <c r="DR9" s="868"/>
      <c r="DS9" s="868"/>
      <c r="DT9" s="868"/>
      <c r="DU9" s="869"/>
      <c r="DV9" s="870"/>
      <c r="DW9" s="871"/>
      <c r="DX9" s="871"/>
      <c r="DY9" s="871"/>
      <c r="DZ9" s="872"/>
      <c r="EA9" s="256"/>
    </row>
    <row r="10" spans="1:131" s="257" customFormat="1" ht="26.25" customHeight="1" x14ac:dyDescent="0.15">
      <c r="A10" s="263">
        <v>4</v>
      </c>
      <c r="B10" s="841" t="s">
        <v>393</v>
      </c>
      <c r="C10" s="842"/>
      <c r="D10" s="842"/>
      <c r="E10" s="842"/>
      <c r="F10" s="842"/>
      <c r="G10" s="842"/>
      <c r="H10" s="842"/>
      <c r="I10" s="842"/>
      <c r="J10" s="842"/>
      <c r="K10" s="842"/>
      <c r="L10" s="842"/>
      <c r="M10" s="842"/>
      <c r="N10" s="842"/>
      <c r="O10" s="842"/>
      <c r="P10" s="843"/>
      <c r="Q10" s="844">
        <v>355</v>
      </c>
      <c r="R10" s="845"/>
      <c r="S10" s="845"/>
      <c r="T10" s="845"/>
      <c r="U10" s="845"/>
      <c r="V10" s="845">
        <v>355</v>
      </c>
      <c r="W10" s="845"/>
      <c r="X10" s="845"/>
      <c r="Y10" s="845"/>
      <c r="Z10" s="845"/>
      <c r="AA10" s="845">
        <v>0</v>
      </c>
      <c r="AB10" s="845"/>
      <c r="AC10" s="845"/>
      <c r="AD10" s="845"/>
      <c r="AE10" s="846"/>
      <c r="AF10" s="847">
        <v>0</v>
      </c>
      <c r="AG10" s="848"/>
      <c r="AH10" s="848"/>
      <c r="AI10" s="848"/>
      <c r="AJ10" s="849"/>
      <c r="AK10" s="850">
        <v>0</v>
      </c>
      <c r="AL10" s="851"/>
      <c r="AM10" s="851"/>
      <c r="AN10" s="851"/>
      <c r="AO10" s="851"/>
      <c r="AP10" s="851" t="s">
        <v>599</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605</v>
      </c>
      <c r="BT10" s="855"/>
      <c r="BU10" s="855"/>
      <c r="BV10" s="855"/>
      <c r="BW10" s="855"/>
      <c r="BX10" s="855"/>
      <c r="BY10" s="855"/>
      <c r="BZ10" s="855"/>
      <c r="CA10" s="855"/>
      <c r="CB10" s="855"/>
      <c r="CC10" s="855"/>
      <c r="CD10" s="855"/>
      <c r="CE10" s="855"/>
      <c r="CF10" s="855"/>
      <c r="CG10" s="856"/>
      <c r="CH10" s="867">
        <v>12</v>
      </c>
      <c r="CI10" s="868"/>
      <c r="CJ10" s="868"/>
      <c r="CK10" s="868"/>
      <c r="CL10" s="869"/>
      <c r="CM10" s="867">
        <v>176</v>
      </c>
      <c r="CN10" s="868"/>
      <c r="CO10" s="868"/>
      <c r="CP10" s="868"/>
      <c r="CQ10" s="869"/>
      <c r="CR10" s="867">
        <v>10</v>
      </c>
      <c r="CS10" s="868"/>
      <c r="CT10" s="868"/>
      <c r="CU10" s="868"/>
      <c r="CV10" s="869"/>
      <c r="CW10" s="867">
        <v>244</v>
      </c>
      <c r="CX10" s="868"/>
      <c r="CY10" s="868"/>
      <c r="CZ10" s="868"/>
      <c r="DA10" s="869"/>
      <c r="DB10" s="867" t="s">
        <v>614</v>
      </c>
      <c r="DC10" s="868"/>
      <c r="DD10" s="868"/>
      <c r="DE10" s="868"/>
      <c r="DF10" s="869"/>
      <c r="DG10" s="867" t="s">
        <v>531</v>
      </c>
      <c r="DH10" s="868"/>
      <c r="DI10" s="868"/>
      <c r="DJ10" s="868"/>
      <c r="DK10" s="869"/>
      <c r="DL10" s="867" t="s">
        <v>531</v>
      </c>
      <c r="DM10" s="868"/>
      <c r="DN10" s="868"/>
      <c r="DO10" s="868"/>
      <c r="DP10" s="869"/>
      <c r="DQ10" s="867" t="s">
        <v>531</v>
      </c>
      <c r="DR10" s="868"/>
      <c r="DS10" s="868"/>
      <c r="DT10" s="868"/>
      <c r="DU10" s="869"/>
      <c r="DV10" s="870"/>
      <c r="DW10" s="871"/>
      <c r="DX10" s="871"/>
      <c r="DY10" s="871"/>
      <c r="DZ10" s="872"/>
      <c r="EA10" s="256"/>
    </row>
    <row r="11" spans="1:131" s="257" customFormat="1" ht="26.25" customHeight="1" x14ac:dyDescent="0.15">
      <c r="A11" s="263">
        <v>5</v>
      </c>
      <c r="B11" s="841" t="s">
        <v>394</v>
      </c>
      <c r="C11" s="842"/>
      <c r="D11" s="842"/>
      <c r="E11" s="842"/>
      <c r="F11" s="842"/>
      <c r="G11" s="842"/>
      <c r="H11" s="842"/>
      <c r="I11" s="842"/>
      <c r="J11" s="842"/>
      <c r="K11" s="842"/>
      <c r="L11" s="842"/>
      <c r="M11" s="842"/>
      <c r="N11" s="842"/>
      <c r="O11" s="842"/>
      <c r="P11" s="843"/>
      <c r="Q11" s="844">
        <v>968</v>
      </c>
      <c r="R11" s="845"/>
      <c r="S11" s="845"/>
      <c r="T11" s="845"/>
      <c r="U11" s="845"/>
      <c r="V11" s="845">
        <v>935</v>
      </c>
      <c r="W11" s="845"/>
      <c r="X11" s="845"/>
      <c r="Y11" s="845"/>
      <c r="Z11" s="845"/>
      <c r="AA11" s="845">
        <v>33</v>
      </c>
      <c r="AB11" s="845"/>
      <c r="AC11" s="845"/>
      <c r="AD11" s="845"/>
      <c r="AE11" s="846"/>
      <c r="AF11" s="847" t="s">
        <v>136</v>
      </c>
      <c r="AG11" s="848"/>
      <c r="AH11" s="848"/>
      <c r="AI11" s="848"/>
      <c r="AJ11" s="849"/>
      <c r="AK11" s="850">
        <v>489</v>
      </c>
      <c r="AL11" s="851"/>
      <c r="AM11" s="851"/>
      <c r="AN11" s="851"/>
      <c r="AO11" s="851"/>
      <c r="AP11" s="851">
        <v>1749</v>
      </c>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t="s">
        <v>626</v>
      </c>
      <c r="BS11" s="854" t="s">
        <v>606</v>
      </c>
      <c r="BT11" s="855"/>
      <c r="BU11" s="855"/>
      <c r="BV11" s="855"/>
      <c r="BW11" s="855"/>
      <c r="BX11" s="855"/>
      <c r="BY11" s="855"/>
      <c r="BZ11" s="855"/>
      <c r="CA11" s="855"/>
      <c r="CB11" s="855"/>
      <c r="CC11" s="855"/>
      <c r="CD11" s="855"/>
      <c r="CE11" s="855"/>
      <c r="CF11" s="855"/>
      <c r="CG11" s="856"/>
      <c r="CH11" s="867">
        <v>40</v>
      </c>
      <c r="CI11" s="868"/>
      <c r="CJ11" s="868"/>
      <c r="CK11" s="868"/>
      <c r="CL11" s="869"/>
      <c r="CM11" s="867">
        <v>391</v>
      </c>
      <c r="CN11" s="868"/>
      <c r="CO11" s="868"/>
      <c r="CP11" s="868"/>
      <c r="CQ11" s="869"/>
      <c r="CR11" s="867">
        <v>10</v>
      </c>
      <c r="CS11" s="868"/>
      <c r="CT11" s="868"/>
      <c r="CU11" s="868"/>
      <c r="CV11" s="869"/>
      <c r="CW11" s="867" t="s">
        <v>615</v>
      </c>
      <c r="CX11" s="868"/>
      <c r="CY11" s="868"/>
      <c r="CZ11" s="868"/>
      <c r="DA11" s="869"/>
      <c r="DB11" s="867">
        <v>976</v>
      </c>
      <c r="DC11" s="868"/>
      <c r="DD11" s="868"/>
      <c r="DE11" s="868"/>
      <c r="DF11" s="869"/>
      <c r="DG11" s="867">
        <v>2280</v>
      </c>
      <c r="DH11" s="868"/>
      <c r="DI11" s="868"/>
      <c r="DJ11" s="868"/>
      <c r="DK11" s="869"/>
      <c r="DL11" s="867" t="s">
        <v>615</v>
      </c>
      <c r="DM11" s="868"/>
      <c r="DN11" s="868"/>
      <c r="DO11" s="868"/>
      <c r="DP11" s="869"/>
      <c r="DQ11" s="867" t="s">
        <v>616</v>
      </c>
      <c r="DR11" s="868"/>
      <c r="DS11" s="868"/>
      <c r="DT11" s="868"/>
      <c r="DU11" s="869"/>
      <c r="DV11" s="870"/>
      <c r="DW11" s="871"/>
      <c r="DX11" s="871"/>
      <c r="DY11" s="871"/>
      <c r="DZ11" s="872"/>
      <c r="EA11" s="256"/>
    </row>
    <row r="12" spans="1:131" s="257" customFormat="1" ht="26.25" customHeight="1" x14ac:dyDescent="0.15">
      <c r="A12" s="263">
        <v>6</v>
      </c>
      <c r="B12" s="841" t="s">
        <v>395</v>
      </c>
      <c r="C12" s="842"/>
      <c r="D12" s="842"/>
      <c r="E12" s="842"/>
      <c r="F12" s="842"/>
      <c r="G12" s="842"/>
      <c r="H12" s="842"/>
      <c r="I12" s="842"/>
      <c r="J12" s="842"/>
      <c r="K12" s="842"/>
      <c r="L12" s="842"/>
      <c r="M12" s="842"/>
      <c r="N12" s="842"/>
      <c r="O12" s="842"/>
      <c r="P12" s="843"/>
      <c r="Q12" s="844">
        <v>1025</v>
      </c>
      <c r="R12" s="845"/>
      <c r="S12" s="845"/>
      <c r="T12" s="845"/>
      <c r="U12" s="845"/>
      <c r="V12" s="845">
        <v>910</v>
      </c>
      <c r="W12" s="845"/>
      <c r="X12" s="845"/>
      <c r="Y12" s="845"/>
      <c r="Z12" s="845"/>
      <c r="AA12" s="845">
        <v>115</v>
      </c>
      <c r="AB12" s="845"/>
      <c r="AC12" s="845"/>
      <c r="AD12" s="845"/>
      <c r="AE12" s="846"/>
      <c r="AF12" s="847" t="s">
        <v>396</v>
      </c>
      <c r="AG12" s="848"/>
      <c r="AH12" s="848"/>
      <c r="AI12" s="848"/>
      <c r="AJ12" s="849"/>
      <c r="AK12" s="850">
        <v>763</v>
      </c>
      <c r="AL12" s="851"/>
      <c r="AM12" s="851"/>
      <c r="AN12" s="851"/>
      <c r="AO12" s="851"/>
      <c r="AP12" s="851">
        <v>1048</v>
      </c>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607</v>
      </c>
      <c r="BT12" s="855"/>
      <c r="BU12" s="855"/>
      <c r="BV12" s="855"/>
      <c r="BW12" s="855"/>
      <c r="BX12" s="855"/>
      <c r="BY12" s="855"/>
      <c r="BZ12" s="855"/>
      <c r="CA12" s="855"/>
      <c r="CB12" s="855"/>
      <c r="CC12" s="855"/>
      <c r="CD12" s="855"/>
      <c r="CE12" s="855"/>
      <c r="CF12" s="855"/>
      <c r="CG12" s="856"/>
      <c r="CH12" s="867">
        <v>6</v>
      </c>
      <c r="CI12" s="868"/>
      <c r="CJ12" s="868"/>
      <c r="CK12" s="868"/>
      <c r="CL12" s="869"/>
      <c r="CM12" s="867">
        <v>657</v>
      </c>
      <c r="CN12" s="868"/>
      <c r="CO12" s="868"/>
      <c r="CP12" s="868"/>
      <c r="CQ12" s="869"/>
      <c r="CR12" s="867">
        <v>110</v>
      </c>
      <c r="CS12" s="868"/>
      <c r="CT12" s="868"/>
      <c r="CU12" s="868"/>
      <c r="CV12" s="869"/>
      <c r="CW12" s="867">
        <v>59</v>
      </c>
      <c r="CX12" s="868"/>
      <c r="CY12" s="868"/>
      <c r="CZ12" s="868"/>
      <c r="DA12" s="869"/>
      <c r="DB12" s="867" t="s">
        <v>613</v>
      </c>
      <c r="DC12" s="868"/>
      <c r="DD12" s="868"/>
      <c r="DE12" s="868"/>
      <c r="DF12" s="869"/>
      <c r="DG12" s="867" t="s">
        <v>531</v>
      </c>
      <c r="DH12" s="868"/>
      <c r="DI12" s="868"/>
      <c r="DJ12" s="868"/>
      <c r="DK12" s="869"/>
      <c r="DL12" s="867" t="s">
        <v>531</v>
      </c>
      <c r="DM12" s="868"/>
      <c r="DN12" s="868"/>
      <c r="DO12" s="868"/>
      <c r="DP12" s="869"/>
      <c r="DQ12" s="867" t="s">
        <v>531</v>
      </c>
      <c r="DR12" s="868"/>
      <c r="DS12" s="868"/>
      <c r="DT12" s="868"/>
      <c r="DU12" s="869"/>
      <c r="DV12" s="870"/>
      <c r="DW12" s="871"/>
      <c r="DX12" s="871"/>
      <c r="DY12" s="871"/>
      <c r="DZ12" s="872"/>
      <c r="EA12" s="256"/>
    </row>
    <row r="13" spans="1:131" s="257" customFormat="1" ht="26.25" customHeight="1" x14ac:dyDescent="0.15">
      <c r="A13" s="263">
        <v>7</v>
      </c>
      <c r="B13" s="841" t="s">
        <v>397</v>
      </c>
      <c r="C13" s="842"/>
      <c r="D13" s="842"/>
      <c r="E13" s="842"/>
      <c r="F13" s="842"/>
      <c r="G13" s="842"/>
      <c r="H13" s="842"/>
      <c r="I13" s="842"/>
      <c r="J13" s="842"/>
      <c r="K13" s="842"/>
      <c r="L13" s="842"/>
      <c r="M13" s="842"/>
      <c r="N13" s="842"/>
      <c r="O13" s="842"/>
      <c r="P13" s="843"/>
      <c r="Q13" s="844">
        <v>3085</v>
      </c>
      <c r="R13" s="845"/>
      <c r="S13" s="845"/>
      <c r="T13" s="845"/>
      <c r="U13" s="845"/>
      <c r="V13" s="845">
        <v>2964</v>
      </c>
      <c r="W13" s="845"/>
      <c r="X13" s="845"/>
      <c r="Y13" s="845"/>
      <c r="Z13" s="845"/>
      <c r="AA13" s="845">
        <v>121</v>
      </c>
      <c r="AB13" s="845"/>
      <c r="AC13" s="845"/>
      <c r="AD13" s="845"/>
      <c r="AE13" s="846"/>
      <c r="AF13" s="847">
        <v>0</v>
      </c>
      <c r="AG13" s="848"/>
      <c r="AH13" s="848"/>
      <c r="AI13" s="848"/>
      <c r="AJ13" s="849"/>
      <c r="AK13" s="850">
        <v>807</v>
      </c>
      <c r="AL13" s="851"/>
      <c r="AM13" s="851"/>
      <c r="AN13" s="851"/>
      <c r="AO13" s="851"/>
      <c r="AP13" s="851">
        <v>3896</v>
      </c>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608</v>
      </c>
      <c r="BT13" s="855"/>
      <c r="BU13" s="855"/>
      <c r="BV13" s="855"/>
      <c r="BW13" s="855"/>
      <c r="BX13" s="855"/>
      <c r="BY13" s="855"/>
      <c r="BZ13" s="855"/>
      <c r="CA13" s="855"/>
      <c r="CB13" s="855"/>
      <c r="CC13" s="855"/>
      <c r="CD13" s="855"/>
      <c r="CE13" s="855"/>
      <c r="CF13" s="855"/>
      <c r="CG13" s="856"/>
      <c r="CH13" s="867">
        <v>-144</v>
      </c>
      <c r="CI13" s="868"/>
      <c r="CJ13" s="868"/>
      <c r="CK13" s="868"/>
      <c r="CL13" s="869"/>
      <c r="CM13" s="867">
        <v>132</v>
      </c>
      <c r="CN13" s="868"/>
      <c r="CO13" s="868"/>
      <c r="CP13" s="868"/>
      <c r="CQ13" s="869"/>
      <c r="CR13" s="867">
        <v>200</v>
      </c>
      <c r="CS13" s="868"/>
      <c r="CT13" s="868"/>
      <c r="CU13" s="868"/>
      <c r="CV13" s="869"/>
      <c r="CW13" s="867" t="s">
        <v>617</v>
      </c>
      <c r="CX13" s="868"/>
      <c r="CY13" s="868"/>
      <c r="CZ13" s="868"/>
      <c r="DA13" s="869"/>
      <c r="DB13" s="867" t="s">
        <v>613</v>
      </c>
      <c r="DC13" s="868"/>
      <c r="DD13" s="868"/>
      <c r="DE13" s="868"/>
      <c r="DF13" s="869"/>
      <c r="DG13" s="867" t="s">
        <v>531</v>
      </c>
      <c r="DH13" s="868"/>
      <c r="DI13" s="868"/>
      <c r="DJ13" s="868"/>
      <c r="DK13" s="869"/>
      <c r="DL13" s="867" t="s">
        <v>531</v>
      </c>
      <c r="DM13" s="868"/>
      <c r="DN13" s="868"/>
      <c r="DO13" s="868"/>
      <c r="DP13" s="869"/>
      <c r="DQ13" s="867" t="s">
        <v>531</v>
      </c>
      <c r="DR13" s="868"/>
      <c r="DS13" s="868"/>
      <c r="DT13" s="868"/>
      <c r="DU13" s="869"/>
      <c r="DV13" s="870"/>
      <c r="DW13" s="871"/>
      <c r="DX13" s="871"/>
      <c r="DY13" s="871"/>
      <c r="DZ13" s="872"/>
      <c r="EA13" s="256"/>
    </row>
    <row r="14" spans="1:131" s="257" customFormat="1" ht="26.25" customHeight="1" x14ac:dyDescent="0.15">
      <c r="A14" s="263">
        <v>8</v>
      </c>
      <c r="B14" s="841" t="s">
        <v>398</v>
      </c>
      <c r="C14" s="842"/>
      <c r="D14" s="842"/>
      <c r="E14" s="842"/>
      <c r="F14" s="842"/>
      <c r="G14" s="842"/>
      <c r="H14" s="842"/>
      <c r="I14" s="842"/>
      <c r="J14" s="842"/>
      <c r="K14" s="842"/>
      <c r="L14" s="842"/>
      <c r="M14" s="842"/>
      <c r="N14" s="842"/>
      <c r="O14" s="842"/>
      <c r="P14" s="843"/>
      <c r="Q14" s="844">
        <v>1811</v>
      </c>
      <c r="R14" s="845"/>
      <c r="S14" s="845"/>
      <c r="T14" s="845"/>
      <c r="U14" s="845"/>
      <c r="V14" s="845">
        <v>1762</v>
      </c>
      <c r="W14" s="845"/>
      <c r="X14" s="845"/>
      <c r="Y14" s="845"/>
      <c r="Z14" s="845"/>
      <c r="AA14" s="845">
        <v>50</v>
      </c>
      <c r="AB14" s="845"/>
      <c r="AC14" s="845"/>
      <c r="AD14" s="845"/>
      <c r="AE14" s="846"/>
      <c r="AF14" s="847">
        <v>0</v>
      </c>
      <c r="AG14" s="848"/>
      <c r="AH14" s="848"/>
      <c r="AI14" s="848"/>
      <c r="AJ14" s="849"/>
      <c r="AK14" s="850">
        <v>639</v>
      </c>
      <c r="AL14" s="851"/>
      <c r="AM14" s="851"/>
      <c r="AN14" s="851"/>
      <c r="AO14" s="851"/>
      <c r="AP14" s="851">
        <v>2454</v>
      </c>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t="s">
        <v>399</v>
      </c>
      <c r="C15" s="842"/>
      <c r="D15" s="842"/>
      <c r="E15" s="842"/>
      <c r="F15" s="842"/>
      <c r="G15" s="842"/>
      <c r="H15" s="842"/>
      <c r="I15" s="842"/>
      <c r="J15" s="842"/>
      <c r="K15" s="842"/>
      <c r="L15" s="842"/>
      <c r="M15" s="842"/>
      <c r="N15" s="842"/>
      <c r="O15" s="842"/>
      <c r="P15" s="843"/>
      <c r="Q15" s="844">
        <v>266</v>
      </c>
      <c r="R15" s="845"/>
      <c r="S15" s="845"/>
      <c r="T15" s="845"/>
      <c r="U15" s="845"/>
      <c r="V15" s="845">
        <v>180</v>
      </c>
      <c r="W15" s="845"/>
      <c r="X15" s="845"/>
      <c r="Y15" s="845"/>
      <c r="Z15" s="845"/>
      <c r="AA15" s="845">
        <v>86</v>
      </c>
      <c r="AB15" s="845"/>
      <c r="AC15" s="845"/>
      <c r="AD15" s="845"/>
      <c r="AE15" s="846"/>
      <c r="AF15" s="847">
        <v>86</v>
      </c>
      <c r="AG15" s="848"/>
      <c r="AH15" s="848"/>
      <c r="AI15" s="848"/>
      <c r="AJ15" s="849"/>
      <c r="AK15" s="850" t="s">
        <v>601</v>
      </c>
      <c r="AL15" s="851"/>
      <c r="AM15" s="851"/>
      <c r="AN15" s="851"/>
      <c r="AO15" s="851"/>
      <c r="AP15" s="851" t="s">
        <v>600</v>
      </c>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400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401</v>
      </c>
      <c r="B23" s="876" t="s">
        <v>402</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1570</v>
      </c>
      <c r="AG23" s="880"/>
      <c r="AH23" s="880"/>
      <c r="AI23" s="880"/>
      <c r="AJ23" s="883"/>
      <c r="AK23" s="884"/>
      <c r="AL23" s="885"/>
      <c r="AM23" s="885"/>
      <c r="AN23" s="885"/>
      <c r="AO23" s="885"/>
      <c r="AP23" s="880"/>
      <c r="AQ23" s="880"/>
      <c r="AR23" s="880"/>
      <c r="AS23" s="880"/>
      <c r="AT23" s="880"/>
      <c r="AU23" s="886"/>
      <c r="AV23" s="886"/>
      <c r="AW23" s="886"/>
      <c r="AX23" s="886"/>
      <c r="AY23" s="887"/>
      <c r="AZ23" s="895" t="s">
        <v>136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405</v>
      </c>
      <c r="R26" s="804"/>
      <c r="S26" s="804"/>
      <c r="T26" s="804"/>
      <c r="U26" s="805"/>
      <c r="V26" s="803" t="s">
        <v>406</v>
      </c>
      <c r="W26" s="804"/>
      <c r="X26" s="804"/>
      <c r="Y26" s="804"/>
      <c r="Z26" s="805"/>
      <c r="AA26" s="803" t="s">
        <v>407</v>
      </c>
      <c r="AB26" s="804"/>
      <c r="AC26" s="804"/>
      <c r="AD26" s="804"/>
      <c r="AE26" s="804"/>
      <c r="AF26" s="898" t="s">
        <v>408</v>
      </c>
      <c r="AG26" s="899"/>
      <c r="AH26" s="899"/>
      <c r="AI26" s="899"/>
      <c r="AJ26" s="900"/>
      <c r="AK26" s="804" t="s">
        <v>409</v>
      </c>
      <c r="AL26" s="804"/>
      <c r="AM26" s="804"/>
      <c r="AN26" s="804"/>
      <c r="AO26" s="805"/>
      <c r="AP26" s="803" t="s">
        <v>410</v>
      </c>
      <c r="AQ26" s="804"/>
      <c r="AR26" s="804"/>
      <c r="AS26" s="804"/>
      <c r="AT26" s="805"/>
      <c r="AU26" s="803" t="s">
        <v>411</v>
      </c>
      <c r="AV26" s="804"/>
      <c r="AW26" s="804"/>
      <c r="AX26" s="804"/>
      <c r="AY26" s="805"/>
      <c r="AZ26" s="803" t="s">
        <v>412</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413</v>
      </c>
      <c r="C28" s="818"/>
      <c r="D28" s="818"/>
      <c r="E28" s="818"/>
      <c r="F28" s="818"/>
      <c r="G28" s="818"/>
      <c r="H28" s="818"/>
      <c r="I28" s="818"/>
      <c r="J28" s="818"/>
      <c r="K28" s="818"/>
      <c r="L28" s="818"/>
      <c r="M28" s="818"/>
      <c r="N28" s="818"/>
      <c r="O28" s="818"/>
      <c r="P28" s="819"/>
      <c r="Q28" s="912">
        <v>47700</v>
      </c>
      <c r="R28" s="913"/>
      <c r="S28" s="913"/>
      <c r="T28" s="913"/>
      <c r="U28" s="913"/>
      <c r="V28" s="913">
        <v>47625</v>
      </c>
      <c r="W28" s="913"/>
      <c r="X28" s="913"/>
      <c r="Y28" s="913"/>
      <c r="Z28" s="913"/>
      <c r="AA28" s="913">
        <v>75</v>
      </c>
      <c r="AB28" s="913"/>
      <c r="AC28" s="913"/>
      <c r="AD28" s="913"/>
      <c r="AE28" s="914"/>
      <c r="AF28" s="915">
        <v>75</v>
      </c>
      <c r="AG28" s="913"/>
      <c r="AH28" s="913"/>
      <c r="AI28" s="913"/>
      <c r="AJ28" s="916"/>
      <c r="AK28" s="917">
        <v>4679</v>
      </c>
      <c r="AL28" s="918"/>
      <c r="AM28" s="918"/>
      <c r="AN28" s="918"/>
      <c r="AO28" s="918"/>
      <c r="AP28" s="918" t="s">
        <v>625</v>
      </c>
      <c r="AQ28" s="918"/>
      <c r="AR28" s="918"/>
      <c r="AS28" s="918"/>
      <c r="AT28" s="918"/>
      <c r="AU28" s="904" t="s">
        <v>531</v>
      </c>
      <c r="AV28" s="905"/>
      <c r="AW28" s="905"/>
      <c r="AX28" s="905"/>
      <c r="AY28" s="906"/>
      <c r="AZ28" s="907" t="s">
        <v>531</v>
      </c>
      <c r="BA28" s="908"/>
      <c r="BB28" s="908"/>
      <c r="BC28" s="908"/>
      <c r="BD28" s="909"/>
      <c r="BE28" s="910"/>
      <c r="BF28" s="910"/>
      <c r="BG28" s="910"/>
      <c r="BH28" s="910"/>
      <c r="BI28" s="911"/>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414</v>
      </c>
      <c r="C29" s="842"/>
      <c r="D29" s="842"/>
      <c r="E29" s="842"/>
      <c r="F29" s="842"/>
      <c r="G29" s="842"/>
      <c r="H29" s="842"/>
      <c r="I29" s="842"/>
      <c r="J29" s="842"/>
      <c r="K29" s="842"/>
      <c r="L29" s="842"/>
      <c r="M29" s="842"/>
      <c r="N29" s="842"/>
      <c r="O29" s="842"/>
      <c r="P29" s="843"/>
      <c r="Q29" s="844">
        <v>34208</v>
      </c>
      <c r="R29" s="845"/>
      <c r="S29" s="845"/>
      <c r="T29" s="845"/>
      <c r="U29" s="845"/>
      <c r="V29" s="845">
        <v>33899</v>
      </c>
      <c r="W29" s="845"/>
      <c r="X29" s="845"/>
      <c r="Y29" s="845"/>
      <c r="Z29" s="845"/>
      <c r="AA29" s="845">
        <v>309</v>
      </c>
      <c r="AB29" s="845"/>
      <c r="AC29" s="845"/>
      <c r="AD29" s="845"/>
      <c r="AE29" s="846"/>
      <c r="AF29" s="847">
        <v>309</v>
      </c>
      <c r="AG29" s="848"/>
      <c r="AH29" s="848"/>
      <c r="AI29" s="848"/>
      <c r="AJ29" s="849"/>
      <c r="AK29" s="921">
        <v>5085</v>
      </c>
      <c r="AL29" s="922"/>
      <c r="AM29" s="922"/>
      <c r="AN29" s="922"/>
      <c r="AO29" s="922"/>
      <c r="AP29" s="922" t="s">
        <v>600</v>
      </c>
      <c r="AQ29" s="922"/>
      <c r="AR29" s="922"/>
      <c r="AS29" s="922"/>
      <c r="AT29" s="922"/>
      <c r="AU29" s="923" t="s">
        <v>531</v>
      </c>
      <c r="AV29" s="924"/>
      <c r="AW29" s="924"/>
      <c r="AX29" s="924"/>
      <c r="AY29" s="921"/>
      <c r="AZ29" s="925" t="s">
        <v>531</v>
      </c>
      <c r="BA29" s="926"/>
      <c r="BB29" s="926"/>
      <c r="BC29" s="926"/>
      <c r="BD29" s="927"/>
      <c r="BE29" s="919"/>
      <c r="BF29" s="919"/>
      <c r="BG29" s="919"/>
      <c r="BH29" s="919"/>
      <c r="BI29" s="920"/>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415</v>
      </c>
      <c r="C30" s="842"/>
      <c r="D30" s="842"/>
      <c r="E30" s="842"/>
      <c r="F30" s="842"/>
      <c r="G30" s="842"/>
      <c r="H30" s="842"/>
      <c r="I30" s="842"/>
      <c r="J30" s="842"/>
      <c r="K30" s="842"/>
      <c r="L30" s="842"/>
      <c r="M30" s="842"/>
      <c r="N30" s="842"/>
      <c r="O30" s="842"/>
      <c r="P30" s="843"/>
      <c r="Q30" s="844">
        <v>5878</v>
      </c>
      <c r="R30" s="845"/>
      <c r="S30" s="845"/>
      <c r="T30" s="845"/>
      <c r="U30" s="845"/>
      <c r="V30" s="845">
        <v>5858</v>
      </c>
      <c r="W30" s="845"/>
      <c r="X30" s="845"/>
      <c r="Y30" s="845"/>
      <c r="Z30" s="845"/>
      <c r="AA30" s="845">
        <v>20</v>
      </c>
      <c r="AB30" s="845"/>
      <c r="AC30" s="845"/>
      <c r="AD30" s="845"/>
      <c r="AE30" s="846"/>
      <c r="AF30" s="847">
        <v>20</v>
      </c>
      <c r="AG30" s="848"/>
      <c r="AH30" s="848"/>
      <c r="AI30" s="848"/>
      <c r="AJ30" s="849"/>
      <c r="AK30" s="921">
        <v>1031</v>
      </c>
      <c r="AL30" s="922"/>
      <c r="AM30" s="922"/>
      <c r="AN30" s="922"/>
      <c r="AO30" s="922"/>
      <c r="AP30" s="922" t="s">
        <v>612</v>
      </c>
      <c r="AQ30" s="922"/>
      <c r="AR30" s="922"/>
      <c r="AS30" s="922"/>
      <c r="AT30" s="922"/>
      <c r="AU30" s="923" t="s">
        <v>531</v>
      </c>
      <c r="AV30" s="924"/>
      <c r="AW30" s="924"/>
      <c r="AX30" s="924"/>
      <c r="AY30" s="921"/>
      <c r="AZ30" s="925" t="s">
        <v>531</v>
      </c>
      <c r="BA30" s="926"/>
      <c r="BB30" s="926"/>
      <c r="BC30" s="926"/>
      <c r="BD30" s="927"/>
      <c r="BE30" s="919"/>
      <c r="BF30" s="919"/>
      <c r="BG30" s="919"/>
      <c r="BH30" s="919"/>
      <c r="BI30" s="920"/>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416</v>
      </c>
      <c r="C31" s="842"/>
      <c r="D31" s="842"/>
      <c r="E31" s="842"/>
      <c r="F31" s="842"/>
      <c r="G31" s="842"/>
      <c r="H31" s="842"/>
      <c r="I31" s="842"/>
      <c r="J31" s="842"/>
      <c r="K31" s="842"/>
      <c r="L31" s="842"/>
      <c r="M31" s="842"/>
      <c r="N31" s="842"/>
      <c r="O31" s="842"/>
      <c r="P31" s="843"/>
      <c r="Q31" s="844">
        <v>19545</v>
      </c>
      <c r="R31" s="845"/>
      <c r="S31" s="845"/>
      <c r="T31" s="845"/>
      <c r="U31" s="845"/>
      <c r="V31" s="845">
        <v>19201</v>
      </c>
      <c r="W31" s="845"/>
      <c r="X31" s="845"/>
      <c r="Y31" s="845"/>
      <c r="Z31" s="845"/>
      <c r="AA31" s="845">
        <v>344</v>
      </c>
      <c r="AB31" s="845"/>
      <c r="AC31" s="845"/>
      <c r="AD31" s="845"/>
      <c r="AE31" s="846"/>
      <c r="AF31" s="847">
        <v>329</v>
      </c>
      <c r="AG31" s="848"/>
      <c r="AH31" s="848"/>
      <c r="AI31" s="848"/>
      <c r="AJ31" s="849"/>
      <c r="AK31" s="921" t="s">
        <v>624</v>
      </c>
      <c r="AL31" s="922"/>
      <c r="AM31" s="922"/>
      <c r="AN31" s="922"/>
      <c r="AO31" s="922"/>
      <c r="AP31" s="922" t="s">
        <v>615</v>
      </c>
      <c r="AQ31" s="922"/>
      <c r="AR31" s="922"/>
      <c r="AS31" s="922"/>
      <c r="AT31" s="922"/>
      <c r="AU31" s="923" t="s">
        <v>531</v>
      </c>
      <c r="AV31" s="924"/>
      <c r="AW31" s="924"/>
      <c r="AX31" s="924"/>
      <c r="AY31" s="921"/>
      <c r="AZ31" s="925" t="s">
        <v>531</v>
      </c>
      <c r="BA31" s="926"/>
      <c r="BB31" s="926"/>
      <c r="BC31" s="926"/>
      <c r="BD31" s="927"/>
      <c r="BE31" s="919"/>
      <c r="BF31" s="919"/>
      <c r="BG31" s="919"/>
      <c r="BH31" s="919"/>
      <c r="BI31" s="920"/>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417</v>
      </c>
      <c r="C32" s="842"/>
      <c r="D32" s="842"/>
      <c r="E32" s="842"/>
      <c r="F32" s="842"/>
      <c r="G32" s="842"/>
      <c r="H32" s="842"/>
      <c r="I32" s="842"/>
      <c r="J32" s="842"/>
      <c r="K32" s="842"/>
      <c r="L32" s="842"/>
      <c r="M32" s="842"/>
      <c r="N32" s="842"/>
      <c r="O32" s="842"/>
      <c r="P32" s="843"/>
      <c r="Q32" s="844">
        <v>117</v>
      </c>
      <c r="R32" s="845"/>
      <c r="S32" s="845"/>
      <c r="T32" s="845"/>
      <c r="U32" s="845"/>
      <c r="V32" s="845">
        <v>117</v>
      </c>
      <c r="W32" s="845"/>
      <c r="X32" s="845"/>
      <c r="Y32" s="845"/>
      <c r="Z32" s="845"/>
      <c r="AA32" s="845">
        <v>0</v>
      </c>
      <c r="AB32" s="845"/>
      <c r="AC32" s="845"/>
      <c r="AD32" s="845"/>
      <c r="AE32" s="846"/>
      <c r="AF32" s="847">
        <v>0</v>
      </c>
      <c r="AG32" s="848"/>
      <c r="AH32" s="848"/>
      <c r="AI32" s="848"/>
      <c r="AJ32" s="849"/>
      <c r="AK32" s="921">
        <v>16</v>
      </c>
      <c r="AL32" s="922"/>
      <c r="AM32" s="922"/>
      <c r="AN32" s="922"/>
      <c r="AO32" s="922"/>
      <c r="AP32" s="922" t="s">
        <v>612</v>
      </c>
      <c r="AQ32" s="922"/>
      <c r="AR32" s="922"/>
      <c r="AS32" s="922"/>
      <c r="AT32" s="922"/>
      <c r="AU32" s="923" t="s">
        <v>531</v>
      </c>
      <c r="AV32" s="924"/>
      <c r="AW32" s="924"/>
      <c r="AX32" s="924"/>
      <c r="AY32" s="921"/>
      <c r="AZ32" s="925" t="s">
        <v>531</v>
      </c>
      <c r="BA32" s="926"/>
      <c r="BB32" s="926"/>
      <c r="BC32" s="926"/>
      <c r="BD32" s="927"/>
      <c r="BE32" s="919"/>
      <c r="BF32" s="919"/>
      <c r="BG32" s="919"/>
      <c r="BH32" s="919"/>
      <c r="BI32" s="920"/>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418</v>
      </c>
      <c r="C33" s="842"/>
      <c r="D33" s="842"/>
      <c r="E33" s="842"/>
      <c r="F33" s="842"/>
      <c r="G33" s="842"/>
      <c r="H33" s="842"/>
      <c r="I33" s="842"/>
      <c r="J33" s="842"/>
      <c r="K33" s="842"/>
      <c r="L33" s="842"/>
      <c r="M33" s="842"/>
      <c r="N33" s="842"/>
      <c r="O33" s="842"/>
      <c r="P33" s="843"/>
      <c r="Q33" s="844">
        <v>10657</v>
      </c>
      <c r="R33" s="845"/>
      <c r="S33" s="845"/>
      <c r="T33" s="845"/>
      <c r="U33" s="845"/>
      <c r="V33" s="845">
        <v>8779</v>
      </c>
      <c r="W33" s="845"/>
      <c r="X33" s="845"/>
      <c r="Y33" s="845"/>
      <c r="Z33" s="845"/>
      <c r="AA33" s="845">
        <v>1878</v>
      </c>
      <c r="AB33" s="845"/>
      <c r="AC33" s="845"/>
      <c r="AD33" s="845"/>
      <c r="AE33" s="846"/>
      <c r="AF33" s="847">
        <v>11499</v>
      </c>
      <c r="AG33" s="848"/>
      <c r="AH33" s="848"/>
      <c r="AI33" s="848"/>
      <c r="AJ33" s="849"/>
      <c r="AK33" s="921">
        <v>141</v>
      </c>
      <c r="AL33" s="922"/>
      <c r="AM33" s="922"/>
      <c r="AN33" s="922"/>
      <c r="AO33" s="922"/>
      <c r="AP33" s="922">
        <v>23652</v>
      </c>
      <c r="AQ33" s="922"/>
      <c r="AR33" s="922"/>
      <c r="AS33" s="922"/>
      <c r="AT33" s="922"/>
      <c r="AU33" s="922">
        <v>142</v>
      </c>
      <c r="AV33" s="922"/>
      <c r="AW33" s="922"/>
      <c r="AX33" s="922"/>
      <c r="AY33" s="922"/>
      <c r="AZ33" s="925" t="s">
        <v>531</v>
      </c>
      <c r="BA33" s="926"/>
      <c r="BB33" s="926"/>
      <c r="BC33" s="926"/>
      <c r="BD33" s="927"/>
      <c r="BE33" s="919" t="s">
        <v>419</v>
      </c>
      <c r="BF33" s="919"/>
      <c r="BG33" s="919"/>
      <c r="BH33" s="919"/>
      <c r="BI33" s="920"/>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420</v>
      </c>
      <c r="C34" s="842"/>
      <c r="D34" s="842"/>
      <c r="E34" s="842"/>
      <c r="F34" s="842"/>
      <c r="G34" s="842"/>
      <c r="H34" s="842"/>
      <c r="I34" s="842"/>
      <c r="J34" s="842"/>
      <c r="K34" s="842"/>
      <c r="L34" s="842"/>
      <c r="M34" s="842"/>
      <c r="N34" s="842"/>
      <c r="O34" s="842"/>
      <c r="P34" s="843"/>
      <c r="Q34" s="844">
        <v>12063</v>
      </c>
      <c r="R34" s="845"/>
      <c r="S34" s="845"/>
      <c r="T34" s="845"/>
      <c r="U34" s="845"/>
      <c r="V34" s="845">
        <v>11941</v>
      </c>
      <c r="W34" s="845"/>
      <c r="X34" s="845"/>
      <c r="Y34" s="845"/>
      <c r="Z34" s="845"/>
      <c r="AA34" s="845">
        <v>122</v>
      </c>
      <c r="AB34" s="845"/>
      <c r="AC34" s="845"/>
      <c r="AD34" s="845"/>
      <c r="AE34" s="846"/>
      <c r="AF34" s="847">
        <v>2260</v>
      </c>
      <c r="AG34" s="848"/>
      <c r="AH34" s="848"/>
      <c r="AI34" s="848"/>
      <c r="AJ34" s="849"/>
      <c r="AK34" s="921">
        <v>3466</v>
      </c>
      <c r="AL34" s="922"/>
      <c r="AM34" s="922"/>
      <c r="AN34" s="922"/>
      <c r="AO34" s="922"/>
      <c r="AP34" s="922">
        <v>46245</v>
      </c>
      <c r="AQ34" s="922"/>
      <c r="AR34" s="922"/>
      <c r="AS34" s="922"/>
      <c r="AT34" s="922"/>
      <c r="AU34" s="922">
        <v>16001</v>
      </c>
      <c r="AV34" s="922"/>
      <c r="AW34" s="922"/>
      <c r="AX34" s="922"/>
      <c r="AY34" s="922"/>
      <c r="AZ34" s="925" t="s">
        <v>531</v>
      </c>
      <c r="BA34" s="926"/>
      <c r="BB34" s="926"/>
      <c r="BC34" s="926"/>
      <c r="BD34" s="927"/>
      <c r="BE34" s="919" t="s">
        <v>421</v>
      </c>
      <c r="BF34" s="919"/>
      <c r="BG34" s="919"/>
      <c r="BH34" s="919"/>
      <c r="BI34" s="920"/>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422</v>
      </c>
      <c r="C35" s="842"/>
      <c r="D35" s="842"/>
      <c r="E35" s="842"/>
      <c r="F35" s="842"/>
      <c r="G35" s="842"/>
      <c r="H35" s="842"/>
      <c r="I35" s="842"/>
      <c r="J35" s="842"/>
      <c r="K35" s="842"/>
      <c r="L35" s="842"/>
      <c r="M35" s="842"/>
      <c r="N35" s="842"/>
      <c r="O35" s="842"/>
      <c r="P35" s="843"/>
      <c r="Q35" s="844">
        <v>534</v>
      </c>
      <c r="R35" s="845"/>
      <c r="S35" s="845"/>
      <c r="T35" s="845"/>
      <c r="U35" s="845"/>
      <c r="V35" s="845">
        <v>529</v>
      </c>
      <c r="W35" s="845"/>
      <c r="X35" s="845"/>
      <c r="Y35" s="845"/>
      <c r="Z35" s="845"/>
      <c r="AA35" s="845">
        <v>5</v>
      </c>
      <c r="AB35" s="845"/>
      <c r="AC35" s="845"/>
      <c r="AD35" s="845"/>
      <c r="AE35" s="846"/>
      <c r="AF35" s="847">
        <v>1347</v>
      </c>
      <c r="AG35" s="848"/>
      <c r="AH35" s="848"/>
      <c r="AI35" s="848"/>
      <c r="AJ35" s="849"/>
      <c r="AK35" s="921">
        <v>113</v>
      </c>
      <c r="AL35" s="922"/>
      <c r="AM35" s="922"/>
      <c r="AN35" s="922"/>
      <c r="AO35" s="922"/>
      <c r="AP35" s="922">
        <v>19</v>
      </c>
      <c r="AQ35" s="922"/>
      <c r="AR35" s="922"/>
      <c r="AS35" s="922"/>
      <c r="AT35" s="922"/>
      <c r="AU35" s="922">
        <v>11</v>
      </c>
      <c r="AV35" s="922"/>
      <c r="AW35" s="922"/>
      <c r="AX35" s="922"/>
      <c r="AY35" s="922"/>
      <c r="AZ35" s="925" t="s">
        <v>531</v>
      </c>
      <c r="BA35" s="926"/>
      <c r="BB35" s="926"/>
      <c r="BC35" s="926"/>
      <c r="BD35" s="927"/>
      <c r="BE35" s="919" t="s">
        <v>419</v>
      </c>
      <c r="BF35" s="919"/>
      <c r="BG35" s="919"/>
      <c r="BH35" s="919"/>
      <c r="BI35" s="920"/>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21"/>
      <c r="AL36" s="922"/>
      <c r="AM36" s="922"/>
      <c r="AN36" s="922"/>
      <c r="AO36" s="922"/>
      <c r="AP36" s="922"/>
      <c r="AQ36" s="922"/>
      <c r="AR36" s="922"/>
      <c r="AS36" s="922"/>
      <c r="AT36" s="922"/>
      <c r="AU36" s="922"/>
      <c r="AV36" s="922"/>
      <c r="AW36" s="922"/>
      <c r="AX36" s="922"/>
      <c r="AY36" s="922"/>
      <c r="AZ36" s="928"/>
      <c r="BA36" s="928"/>
      <c r="BB36" s="928"/>
      <c r="BC36" s="928"/>
      <c r="BD36" s="928"/>
      <c r="BE36" s="919"/>
      <c r="BF36" s="919"/>
      <c r="BG36" s="919"/>
      <c r="BH36" s="919"/>
      <c r="BI36" s="920"/>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21"/>
      <c r="AL37" s="922"/>
      <c r="AM37" s="922"/>
      <c r="AN37" s="922"/>
      <c r="AO37" s="922"/>
      <c r="AP37" s="922"/>
      <c r="AQ37" s="922"/>
      <c r="AR37" s="922"/>
      <c r="AS37" s="922"/>
      <c r="AT37" s="922"/>
      <c r="AU37" s="922"/>
      <c r="AV37" s="922"/>
      <c r="AW37" s="922"/>
      <c r="AX37" s="922"/>
      <c r="AY37" s="922"/>
      <c r="AZ37" s="928"/>
      <c r="BA37" s="928"/>
      <c r="BB37" s="928"/>
      <c r="BC37" s="928"/>
      <c r="BD37" s="928"/>
      <c r="BE37" s="919"/>
      <c r="BF37" s="919"/>
      <c r="BG37" s="919"/>
      <c r="BH37" s="919"/>
      <c r="BI37" s="920"/>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21"/>
      <c r="AL38" s="922"/>
      <c r="AM38" s="922"/>
      <c r="AN38" s="922"/>
      <c r="AO38" s="922"/>
      <c r="AP38" s="922"/>
      <c r="AQ38" s="922"/>
      <c r="AR38" s="922"/>
      <c r="AS38" s="922"/>
      <c r="AT38" s="922"/>
      <c r="AU38" s="922"/>
      <c r="AV38" s="922"/>
      <c r="AW38" s="922"/>
      <c r="AX38" s="922"/>
      <c r="AY38" s="922"/>
      <c r="AZ38" s="928"/>
      <c r="BA38" s="928"/>
      <c r="BB38" s="928"/>
      <c r="BC38" s="928"/>
      <c r="BD38" s="928"/>
      <c r="BE38" s="919"/>
      <c r="BF38" s="919"/>
      <c r="BG38" s="919"/>
      <c r="BH38" s="919"/>
      <c r="BI38" s="920"/>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21"/>
      <c r="AL39" s="922"/>
      <c r="AM39" s="922"/>
      <c r="AN39" s="922"/>
      <c r="AO39" s="922"/>
      <c r="AP39" s="922"/>
      <c r="AQ39" s="922"/>
      <c r="AR39" s="922"/>
      <c r="AS39" s="922"/>
      <c r="AT39" s="922"/>
      <c r="AU39" s="922"/>
      <c r="AV39" s="922"/>
      <c r="AW39" s="922"/>
      <c r="AX39" s="922"/>
      <c r="AY39" s="922"/>
      <c r="AZ39" s="928"/>
      <c r="BA39" s="928"/>
      <c r="BB39" s="928"/>
      <c r="BC39" s="928"/>
      <c r="BD39" s="928"/>
      <c r="BE39" s="919"/>
      <c r="BF39" s="919"/>
      <c r="BG39" s="919"/>
      <c r="BH39" s="919"/>
      <c r="BI39" s="920"/>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21"/>
      <c r="AL40" s="922"/>
      <c r="AM40" s="922"/>
      <c r="AN40" s="922"/>
      <c r="AO40" s="922"/>
      <c r="AP40" s="922"/>
      <c r="AQ40" s="922"/>
      <c r="AR40" s="922"/>
      <c r="AS40" s="922"/>
      <c r="AT40" s="922"/>
      <c r="AU40" s="922"/>
      <c r="AV40" s="922"/>
      <c r="AW40" s="922"/>
      <c r="AX40" s="922"/>
      <c r="AY40" s="922"/>
      <c r="AZ40" s="928"/>
      <c r="BA40" s="928"/>
      <c r="BB40" s="928"/>
      <c r="BC40" s="928"/>
      <c r="BD40" s="928"/>
      <c r="BE40" s="919"/>
      <c r="BF40" s="919"/>
      <c r="BG40" s="919"/>
      <c r="BH40" s="919"/>
      <c r="BI40" s="920"/>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21"/>
      <c r="AL41" s="922"/>
      <c r="AM41" s="922"/>
      <c r="AN41" s="922"/>
      <c r="AO41" s="922"/>
      <c r="AP41" s="922"/>
      <c r="AQ41" s="922"/>
      <c r="AR41" s="922"/>
      <c r="AS41" s="922"/>
      <c r="AT41" s="922"/>
      <c r="AU41" s="922"/>
      <c r="AV41" s="922"/>
      <c r="AW41" s="922"/>
      <c r="AX41" s="922"/>
      <c r="AY41" s="922"/>
      <c r="AZ41" s="928"/>
      <c r="BA41" s="928"/>
      <c r="BB41" s="928"/>
      <c r="BC41" s="928"/>
      <c r="BD41" s="928"/>
      <c r="BE41" s="919"/>
      <c r="BF41" s="919"/>
      <c r="BG41" s="919"/>
      <c r="BH41" s="919"/>
      <c r="BI41" s="920"/>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21"/>
      <c r="AL42" s="922"/>
      <c r="AM42" s="922"/>
      <c r="AN42" s="922"/>
      <c r="AO42" s="922"/>
      <c r="AP42" s="922"/>
      <c r="AQ42" s="922"/>
      <c r="AR42" s="922"/>
      <c r="AS42" s="922"/>
      <c r="AT42" s="922"/>
      <c r="AU42" s="922"/>
      <c r="AV42" s="922"/>
      <c r="AW42" s="922"/>
      <c r="AX42" s="922"/>
      <c r="AY42" s="922"/>
      <c r="AZ42" s="928"/>
      <c r="BA42" s="928"/>
      <c r="BB42" s="928"/>
      <c r="BC42" s="928"/>
      <c r="BD42" s="928"/>
      <c r="BE42" s="919"/>
      <c r="BF42" s="919"/>
      <c r="BG42" s="919"/>
      <c r="BH42" s="919"/>
      <c r="BI42" s="920"/>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21"/>
      <c r="AL43" s="922"/>
      <c r="AM43" s="922"/>
      <c r="AN43" s="922"/>
      <c r="AO43" s="922"/>
      <c r="AP43" s="922"/>
      <c r="AQ43" s="922"/>
      <c r="AR43" s="922"/>
      <c r="AS43" s="922"/>
      <c r="AT43" s="922"/>
      <c r="AU43" s="922"/>
      <c r="AV43" s="922"/>
      <c r="AW43" s="922"/>
      <c r="AX43" s="922"/>
      <c r="AY43" s="922"/>
      <c r="AZ43" s="928"/>
      <c r="BA43" s="928"/>
      <c r="BB43" s="928"/>
      <c r="BC43" s="928"/>
      <c r="BD43" s="928"/>
      <c r="BE43" s="919"/>
      <c r="BF43" s="919"/>
      <c r="BG43" s="919"/>
      <c r="BH43" s="919"/>
      <c r="BI43" s="920"/>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21"/>
      <c r="AL44" s="922"/>
      <c r="AM44" s="922"/>
      <c r="AN44" s="922"/>
      <c r="AO44" s="922"/>
      <c r="AP44" s="922"/>
      <c r="AQ44" s="922"/>
      <c r="AR44" s="922"/>
      <c r="AS44" s="922"/>
      <c r="AT44" s="922"/>
      <c r="AU44" s="922"/>
      <c r="AV44" s="922"/>
      <c r="AW44" s="922"/>
      <c r="AX44" s="922"/>
      <c r="AY44" s="922"/>
      <c r="AZ44" s="928"/>
      <c r="BA44" s="928"/>
      <c r="BB44" s="928"/>
      <c r="BC44" s="928"/>
      <c r="BD44" s="928"/>
      <c r="BE44" s="919"/>
      <c r="BF44" s="919"/>
      <c r="BG44" s="919"/>
      <c r="BH44" s="919"/>
      <c r="BI44" s="920"/>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21"/>
      <c r="AL45" s="922"/>
      <c r="AM45" s="922"/>
      <c r="AN45" s="922"/>
      <c r="AO45" s="922"/>
      <c r="AP45" s="922"/>
      <c r="AQ45" s="922"/>
      <c r="AR45" s="922"/>
      <c r="AS45" s="922"/>
      <c r="AT45" s="922"/>
      <c r="AU45" s="922"/>
      <c r="AV45" s="922"/>
      <c r="AW45" s="922"/>
      <c r="AX45" s="922"/>
      <c r="AY45" s="922"/>
      <c r="AZ45" s="928"/>
      <c r="BA45" s="928"/>
      <c r="BB45" s="928"/>
      <c r="BC45" s="928"/>
      <c r="BD45" s="928"/>
      <c r="BE45" s="919"/>
      <c r="BF45" s="919"/>
      <c r="BG45" s="919"/>
      <c r="BH45" s="919"/>
      <c r="BI45" s="920"/>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21"/>
      <c r="AL46" s="922"/>
      <c r="AM46" s="922"/>
      <c r="AN46" s="922"/>
      <c r="AO46" s="922"/>
      <c r="AP46" s="922"/>
      <c r="AQ46" s="922"/>
      <c r="AR46" s="922"/>
      <c r="AS46" s="922"/>
      <c r="AT46" s="922"/>
      <c r="AU46" s="922"/>
      <c r="AV46" s="922"/>
      <c r="AW46" s="922"/>
      <c r="AX46" s="922"/>
      <c r="AY46" s="922"/>
      <c r="AZ46" s="928"/>
      <c r="BA46" s="928"/>
      <c r="BB46" s="928"/>
      <c r="BC46" s="928"/>
      <c r="BD46" s="928"/>
      <c r="BE46" s="919"/>
      <c r="BF46" s="919"/>
      <c r="BG46" s="919"/>
      <c r="BH46" s="919"/>
      <c r="BI46" s="920"/>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21"/>
      <c r="AL47" s="922"/>
      <c r="AM47" s="922"/>
      <c r="AN47" s="922"/>
      <c r="AO47" s="922"/>
      <c r="AP47" s="922"/>
      <c r="AQ47" s="922"/>
      <c r="AR47" s="922"/>
      <c r="AS47" s="922"/>
      <c r="AT47" s="922"/>
      <c r="AU47" s="922"/>
      <c r="AV47" s="922"/>
      <c r="AW47" s="922"/>
      <c r="AX47" s="922"/>
      <c r="AY47" s="922"/>
      <c r="AZ47" s="928"/>
      <c r="BA47" s="928"/>
      <c r="BB47" s="928"/>
      <c r="BC47" s="928"/>
      <c r="BD47" s="928"/>
      <c r="BE47" s="919"/>
      <c r="BF47" s="919"/>
      <c r="BG47" s="919"/>
      <c r="BH47" s="919"/>
      <c r="BI47" s="920"/>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21"/>
      <c r="AL48" s="922"/>
      <c r="AM48" s="922"/>
      <c r="AN48" s="922"/>
      <c r="AO48" s="922"/>
      <c r="AP48" s="922"/>
      <c r="AQ48" s="922"/>
      <c r="AR48" s="922"/>
      <c r="AS48" s="922"/>
      <c r="AT48" s="922"/>
      <c r="AU48" s="922"/>
      <c r="AV48" s="922"/>
      <c r="AW48" s="922"/>
      <c r="AX48" s="922"/>
      <c r="AY48" s="922"/>
      <c r="AZ48" s="928"/>
      <c r="BA48" s="928"/>
      <c r="BB48" s="928"/>
      <c r="BC48" s="928"/>
      <c r="BD48" s="928"/>
      <c r="BE48" s="919"/>
      <c r="BF48" s="919"/>
      <c r="BG48" s="919"/>
      <c r="BH48" s="919"/>
      <c r="BI48" s="920"/>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21"/>
      <c r="AL49" s="922"/>
      <c r="AM49" s="922"/>
      <c r="AN49" s="922"/>
      <c r="AO49" s="922"/>
      <c r="AP49" s="922"/>
      <c r="AQ49" s="922"/>
      <c r="AR49" s="922"/>
      <c r="AS49" s="922"/>
      <c r="AT49" s="922"/>
      <c r="AU49" s="922"/>
      <c r="AV49" s="922"/>
      <c r="AW49" s="922"/>
      <c r="AX49" s="922"/>
      <c r="AY49" s="922"/>
      <c r="AZ49" s="928"/>
      <c r="BA49" s="928"/>
      <c r="BB49" s="928"/>
      <c r="BC49" s="928"/>
      <c r="BD49" s="928"/>
      <c r="BE49" s="919"/>
      <c r="BF49" s="919"/>
      <c r="BG49" s="919"/>
      <c r="BH49" s="919"/>
      <c r="BI49" s="920"/>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9"/>
      <c r="R50" s="930"/>
      <c r="S50" s="930"/>
      <c r="T50" s="930"/>
      <c r="U50" s="930"/>
      <c r="V50" s="930"/>
      <c r="W50" s="930"/>
      <c r="X50" s="930"/>
      <c r="Y50" s="930"/>
      <c r="Z50" s="930"/>
      <c r="AA50" s="930"/>
      <c r="AB50" s="930"/>
      <c r="AC50" s="930"/>
      <c r="AD50" s="930"/>
      <c r="AE50" s="931"/>
      <c r="AF50" s="847"/>
      <c r="AG50" s="848"/>
      <c r="AH50" s="848"/>
      <c r="AI50" s="848"/>
      <c r="AJ50" s="849"/>
      <c r="AK50" s="932"/>
      <c r="AL50" s="930"/>
      <c r="AM50" s="930"/>
      <c r="AN50" s="930"/>
      <c r="AO50" s="930"/>
      <c r="AP50" s="930"/>
      <c r="AQ50" s="930"/>
      <c r="AR50" s="930"/>
      <c r="AS50" s="930"/>
      <c r="AT50" s="930"/>
      <c r="AU50" s="930"/>
      <c r="AV50" s="930"/>
      <c r="AW50" s="930"/>
      <c r="AX50" s="930"/>
      <c r="AY50" s="930"/>
      <c r="AZ50" s="933"/>
      <c r="BA50" s="933"/>
      <c r="BB50" s="933"/>
      <c r="BC50" s="933"/>
      <c r="BD50" s="933"/>
      <c r="BE50" s="919"/>
      <c r="BF50" s="919"/>
      <c r="BG50" s="919"/>
      <c r="BH50" s="919"/>
      <c r="BI50" s="920"/>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9"/>
      <c r="R51" s="930"/>
      <c r="S51" s="930"/>
      <c r="T51" s="930"/>
      <c r="U51" s="930"/>
      <c r="V51" s="930"/>
      <c r="W51" s="930"/>
      <c r="X51" s="930"/>
      <c r="Y51" s="930"/>
      <c r="Z51" s="930"/>
      <c r="AA51" s="930"/>
      <c r="AB51" s="930"/>
      <c r="AC51" s="930"/>
      <c r="AD51" s="930"/>
      <c r="AE51" s="931"/>
      <c r="AF51" s="847"/>
      <c r="AG51" s="848"/>
      <c r="AH51" s="848"/>
      <c r="AI51" s="848"/>
      <c r="AJ51" s="849"/>
      <c r="AK51" s="932"/>
      <c r="AL51" s="930"/>
      <c r="AM51" s="930"/>
      <c r="AN51" s="930"/>
      <c r="AO51" s="930"/>
      <c r="AP51" s="930"/>
      <c r="AQ51" s="930"/>
      <c r="AR51" s="930"/>
      <c r="AS51" s="930"/>
      <c r="AT51" s="930"/>
      <c r="AU51" s="930"/>
      <c r="AV51" s="930"/>
      <c r="AW51" s="930"/>
      <c r="AX51" s="930"/>
      <c r="AY51" s="930"/>
      <c r="AZ51" s="933"/>
      <c r="BA51" s="933"/>
      <c r="BB51" s="933"/>
      <c r="BC51" s="933"/>
      <c r="BD51" s="933"/>
      <c r="BE51" s="919"/>
      <c r="BF51" s="919"/>
      <c r="BG51" s="919"/>
      <c r="BH51" s="919"/>
      <c r="BI51" s="920"/>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9"/>
      <c r="R52" s="930"/>
      <c r="S52" s="930"/>
      <c r="T52" s="930"/>
      <c r="U52" s="930"/>
      <c r="V52" s="930"/>
      <c r="W52" s="930"/>
      <c r="X52" s="930"/>
      <c r="Y52" s="930"/>
      <c r="Z52" s="930"/>
      <c r="AA52" s="930"/>
      <c r="AB52" s="930"/>
      <c r="AC52" s="930"/>
      <c r="AD52" s="930"/>
      <c r="AE52" s="931"/>
      <c r="AF52" s="847"/>
      <c r="AG52" s="848"/>
      <c r="AH52" s="848"/>
      <c r="AI52" s="848"/>
      <c r="AJ52" s="849"/>
      <c r="AK52" s="932"/>
      <c r="AL52" s="930"/>
      <c r="AM52" s="930"/>
      <c r="AN52" s="930"/>
      <c r="AO52" s="930"/>
      <c r="AP52" s="930"/>
      <c r="AQ52" s="930"/>
      <c r="AR52" s="930"/>
      <c r="AS52" s="930"/>
      <c r="AT52" s="930"/>
      <c r="AU52" s="930"/>
      <c r="AV52" s="930"/>
      <c r="AW52" s="930"/>
      <c r="AX52" s="930"/>
      <c r="AY52" s="930"/>
      <c r="AZ52" s="933"/>
      <c r="BA52" s="933"/>
      <c r="BB52" s="933"/>
      <c r="BC52" s="933"/>
      <c r="BD52" s="933"/>
      <c r="BE52" s="919"/>
      <c r="BF52" s="919"/>
      <c r="BG52" s="919"/>
      <c r="BH52" s="919"/>
      <c r="BI52" s="920"/>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9"/>
      <c r="R53" s="930"/>
      <c r="S53" s="930"/>
      <c r="T53" s="930"/>
      <c r="U53" s="930"/>
      <c r="V53" s="930"/>
      <c r="W53" s="930"/>
      <c r="X53" s="930"/>
      <c r="Y53" s="930"/>
      <c r="Z53" s="930"/>
      <c r="AA53" s="930"/>
      <c r="AB53" s="930"/>
      <c r="AC53" s="930"/>
      <c r="AD53" s="930"/>
      <c r="AE53" s="931"/>
      <c r="AF53" s="847"/>
      <c r="AG53" s="848"/>
      <c r="AH53" s="848"/>
      <c r="AI53" s="848"/>
      <c r="AJ53" s="849"/>
      <c r="AK53" s="932"/>
      <c r="AL53" s="930"/>
      <c r="AM53" s="930"/>
      <c r="AN53" s="930"/>
      <c r="AO53" s="930"/>
      <c r="AP53" s="930"/>
      <c r="AQ53" s="930"/>
      <c r="AR53" s="930"/>
      <c r="AS53" s="930"/>
      <c r="AT53" s="930"/>
      <c r="AU53" s="930"/>
      <c r="AV53" s="930"/>
      <c r="AW53" s="930"/>
      <c r="AX53" s="930"/>
      <c r="AY53" s="930"/>
      <c r="AZ53" s="933"/>
      <c r="BA53" s="933"/>
      <c r="BB53" s="933"/>
      <c r="BC53" s="933"/>
      <c r="BD53" s="933"/>
      <c r="BE53" s="919"/>
      <c r="BF53" s="919"/>
      <c r="BG53" s="919"/>
      <c r="BH53" s="919"/>
      <c r="BI53" s="920"/>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9"/>
      <c r="R54" s="930"/>
      <c r="S54" s="930"/>
      <c r="T54" s="930"/>
      <c r="U54" s="930"/>
      <c r="V54" s="930"/>
      <c r="W54" s="930"/>
      <c r="X54" s="930"/>
      <c r="Y54" s="930"/>
      <c r="Z54" s="930"/>
      <c r="AA54" s="930"/>
      <c r="AB54" s="930"/>
      <c r="AC54" s="930"/>
      <c r="AD54" s="930"/>
      <c r="AE54" s="931"/>
      <c r="AF54" s="847"/>
      <c r="AG54" s="848"/>
      <c r="AH54" s="848"/>
      <c r="AI54" s="848"/>
      <c r="AJ54" s="849"/>
      <c r="AK54" s="932"/>
      <c r="AL54" s="930"/>
      <c r="AM54" s="930"/>
      <c r="AN54" s="930"/>
      <c r="AO54" s="930"/>
      <c r="AP54" s="930"/>
      <c r="AQ54" s="930"/>
      <c r="AR54" s="930"/>
      <c r="AS54" s="930"/>
      <c r="AT54" s="930"/>
      <c r="AU54" s="930"/>
      <c r="AV54" s="930"/>
      <c r="AW54" s="930"/>
      <c r="AX54" s="930"/>
      <c r="AY54" s="930"/>
      <c r="AZ54" s="933"/>
      <c r="BA54" s="933"/>
      <c r="BB54" s="933"/>
      <c r="BC54" s="933"/>
      <c r="BD54" s="933"/>
      <c r="BE54" s="919"/>
      <c r="BF54" s="919"/>
      <c r="BG54" s="919"/>
      <c r="BH54" s="919"/>
      <c r="BI54" s="920"/>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9"/>
      <c r="R55" s="930"/>
      <c r="S55" s="930"/>
      <c r="T55" s="930"/>
      <c r="U55" s="930"/>
      <c r="V55" s="930"/>
      <c r="W55" s="930"/>
      <c r="X55" s="930"/>
      <c r="Y55" s="930"/>
      <c r="Z55" s="930"/>
      <c r="AA55" s="930"/>
      <c r="AB55" s="930"/>
      <c r="AC55" s="930"/>
      <c r="AD55" s="930"/>
      <c r="AE55" s="931"/>
      <c r="AF55" s="847"/>
      <c r="AG55" s="848"/>
      <c r="AH55" s="848"/>
      <c r="AI55" s="848"/>
      <c r="AJ55" s="849"/>
      <c r="AK55" s="932"/>
      <c r="AL55" s="930"/>
      <c r="AM55" s="930"/>
      <c r="AN55" s="930"/>
      <c r="AO55" s="930"/>
      <c r="AP55" s="930"/>
      <c r="AQ55" s="930"/>
      <c r="AR55" s="930"/>
      <c r="AS55" s="930"/>
      <c r="AT55" s="930"/>
      <c r="AU55" s="930"/>
      <c r="AV55" s="930"/>
      <c r="AW55" s="930"/>
      <c r="AX55" s="930"/>
      <c r="AY55" s="930"/>
      <c r="AZ55" s="933"/>
      <c r="BA55" s="933"/>
      <c r="BB55" s="933"/>
      <c r="BC55" s="933"/>
      <c r="BD55" s="933"/>
      <c r="BE55" s="919"/>
      <c r="BF55" s="919"/>
      <c r="BG55" s="919"/>
      <c r="BH55" s="919"/>
      <c r="BI55" s="920"/>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9"/>
      <c r="R56" s="930"/>
      <c r="S56" s="930"/>
      <c r="T56" s="930"/>
      <c r="U56" s="930"/>
      <c r="V56" s="930"/>
      <c r="W56" s="930"/>
      <c r="X56" s="930"/>
      <c r="Y56" s="930"/>
      <c r="Z56" s="930"/>
      <c r="AA56" s="930"/>
      <c r="AB56" s="930"/>
      <c r="AC56" s="930"/>
      <c r="AD56" s="930"/>
      <c r="AE56" s="931"/>
      <c r="AF56" s="847"/>
      <c r="AG56" s="848"/>
      <c r="AH56" s="848"/>
      <c r="AI56" s="848"/>
      <c r="AJ56" s="849"/>
      <c r="AK56" s="932"/>
      <c r="AL56" s="930"/>
      <c r="AM56" s="930"/>
      <c r="AN56" s="930"/>
      <c r="AO56" s="930"/>
      <c r="AP56" s="930"/>
      <c r="AQ56" s="930"/>
      <c r="AR56" s="930"/>
      <c r="AS56" s="930"/>
      <c r="AT56" s="930"/>
      <c r="AU56" s="930"/>
      <c r="AV56" s="930"/>
      <c r="AW56" s="930"/>
      <c r="AX56" s="930"/>
      <c r="AY56" s="930"/>
      <c r="AZ56" s="933"/>
      <c r="BA56" s="933"/>
      <c r="BB56" s="933"/>
      <c r="BC56" s="933"/>
      <c r="BD56" s="933"/>
      <c r="BE56" s="919"/>
      <c r="BF56" s="919"/>
      <c r="BG56" s="919"/>
      <c r="BH56" s="919"/>
      <c r="BI56" s="920"/>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9"/>
      <c r="R57" s="930"/>
      <c r="S57" s="930"/>
      <c r="T57" s="930"/>
      <c r="U57" s="930"/>
      <c r="V57" s="930"/>
      <c r="W57" s="930"/>
      <c r="X57" s="930"/>
      <c r="Y57" s="930"/>
      <c r="Z57" s="930"/>
      <c r="AA57" s="930"/>
      <c r="AB57" s="930"/>
      <c r="AC57" s="930"/>
      <c r="AD57" s="930"/>
      <c r="AE57" s="931"/>
      <c r="AF57" s="847"/>
      <c r="AG57" s="848"/>
      <c r="AH57" s="848"/>
      <c r="AI57" s="848"/>
      <c r="AJ57" s="849"/>
      <c r="AK57" s="932"/>
      <c r="AL57" s="930"/>
      <c r="AM57" s="930"/>
      <c r="AN57" s="930"/>
      <c r="AO57" s="930"/>
      <c r="AP57" s="930"/>
      <c r="AQ57" s="930"/>
      <c r="AR57" s="930"/>
      <c r="AS57" s="930"/>
      <c r="AT57" s="930"/>
      <c r="AU57" s="930"/>
      <c r="AV57" s="930"/>
      <c r="AW57" s="930"/>
      <c r="AX57" s="930"/>
      <c r="AY57" s="930"/>
      <c r="AZ57" s="933"/>
      <c r="BA57" s="933"/>
      <c r="BB57" s="933"/>
      <c r="BC57" s="933"/>
      <c r="BD57" s="933"/>
      <c r="BE57" s="919"/>
      <c r="BF57" s="919"/>
      <c r="BG57" s="919"/>
      <c r="BH57" s="919"/>
      <c r="BI57" s="920"/>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9"/>
      <c r="R58" s="930"/>
      <c r="S58" s="930"/>
      <c r="T58" s="930"/>
      <c r="U58" s="930"/>
      <c r="V58" s="930"/>
      <c r="W58" s="930"/>
      <c r="X58" s="930"/>
      <c r="Y58" s="930"/>
      <c r="Z58" s="930"/>
      <c r="AA58" s="930"/>
      <c r="AB58" s="930"/>
      <c r="AC58" s="930"/>
      <c r="AD58" s="930"/>
      <c r="AE58" s="931"/>
      <c r="AF58" s="847"/>
      <c r="AG58" s="848"/>
      <c r="AH58" s="848"/>
      <c r="AI58" s="848"/>
      <c r="AJ58" s="849"/>
      <c r="AK58" s="932"/>
      <c r="AL58" s="930"/>
      <c r="AM58" s="930"/>
      <c r="AN58" s="930"/>
      <c r="AO58" s="930"/>
      <c r="AP58" s="930"/>
      <c r="AQ58" s="930"/>
      <c r="AR58" s="930"/>
      <c r="AS58" s="930"/>
      <c r="AT58" s="930"/>
      <c r="AU58" s="930"/>
      <c r="AV58" s="930"/>
      <c r="AW58" s="930"/>
      <c r="AX58" s="930"/>
      <c r="AY58" s="930"/>
      <c r="AZ58" s="933"/>
      <c r="BA58" s="933"/>
      <c r="BB58" s="933"/>
      <c r="BC58" s="933"/>
      <c r="BD58" s="933"/>
      <c r="BE58" s="919"/>
      <c r="BF58" s="919"/>
      <c r="BG58" s="919"/>
      <c r="BH58" s="919"/>
      <c r="BI58" s="920"/>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9"/>
      <c r="R59" s="930"/>
      <c r="S59" s="930"/>
      <c r="T59" s="930"/>
      <c r="U59" s="930"/>
      <c r="V59" s="930"/>
      <c r="W59" s="930"/>
      <c r="X59" s="930"/>
      <c r="Y59" s="930"/>
      <c r="Z59" s="930"/>
      <c r="AA59" s="930"/>
      <c r="AB59" s="930"/>
      <c r="AC59" s="930"/>
      <c r="AD59" s="930"/>
      <c r="AE59" s="931"/>
      <c r="AF59" s="847"/>
      <c r="AG59" s="848"/>
      <c r="AH59" s="848"/>
      <c r="AI59" s="848"/>
      <c r="AJ59" s="849"/>
      <c r="AK59" s="932"/>
      <c r="AL59" s="930"/>
      <c r="AM59" s="930"/>
      <c r="AN59" s="930"/>
      <c r="AO59" s="930"/>
      <c r="AP59" s="930"/>
      <c r="AQ59" s="930"/>
      <c r="AR59" s="930"/>
      <c r="AS59" s="930"/>
      <c r="AT59" s="930"/>
      <c r="AU59" s="930"/>
      <c r="AV59" s="930"/>
      <c r="AW59" s="930"/>
      <c r="AX59" s="930"/>
      <c r="AY59" s="930"/>
      <c r="AZ59" s="933"/>
      <c r="BA59" s="933"/>
      <c r="BB59" s="933"/>
      <c r="BC59" s="933"/>
      <c r="BD59" s="933"/>
      <c r="BE59" s="919"/>
      <c r="BF59" s="919"/>
      <c r="BG59" s="919"/>
      <c r="BH59" s="919"/>
      <c r="BI59" s="920"/>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9"/>
      <c r="R60" s="930"/>
      <c r="S60" s="930"/>
      <c r="T60" s="930"/>
      <c r="U60" s="930"/>
      <c r="V60" s="930"/>
      <c r="W60" s="930"/>
      <c r="X60" s="930"/>
      <c r="Y60" s="930"/>
      <c r="Z60" s="930"/>
      <c r="AA60" s="930"/>
      <c r="AB60" s="930"/>
      <c r="AC60" s="930"/>
      <c r="AD60" s="930"/>
      <c r="AE60" s="931"/>
      <c r="AF60" s="847"/>
      <c r="AG60" s="848"/>
      <c r="AH60" s="848"/>
      <c r="AI60" s="848"/>
      <c r="AJ60" s="849"/>
      <c r="AK60" s="932"/>
      <c r="AL60" s="930"/>
      <c r="AM60" s="930"/>
      <c r="AN60" s="930"/>
      <c r="AO60" s="930"/>
      <c r="AP60" s="930"/>
      <c r="AQ60" s="930"/>
      <c r="AR60" s="930"/>
      <c r="AS60" s="930"/>
      <c r="AT60" s="930"/>
      <c r="AU60" s="930"/>
      <c r="AV60" s="930"/>
      <c r="AW60" s="930"/>
      <c r="AX60" s="930"/>
      <c r="AY60" s="930"/>
      <c r="AZ60" s="933"/>
      <c r="BA60" s="933"/>
      <c r="BB60" s="933"/>
      <c r="BC60" s="933"/>
      <c r="BD60" s="933"/>
      <c r="BE60" s="919"/>
      <c r="BF60" s="919"/>
      <c r="BG60" s="919"/>
      <c r="BH60" s="919"/>
      <c r="BI60" s="920"/>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9"/>
      <c r="R61" s="930"/>
      <c r="S61" s="930"/>
      <c r="T61" s="930"/>
      <c r="U61" s="930"/>
      <c r="V61" s="930"/>
      <c r="W61" s="930"/>
      <c r="X61" s="930"/>
      <c r="Y61" s="930"/>
      <c r="Z61" s="930"/>
      <c r="AA61" s="930"/>
      <c r="AB61" s="930"/>
      <c r="AC61" s="930"/>
      <c r="AD61" s="930"/>
      <c r="AE61" s="931"/>
      <c r="AF61" s="847"/>
      <c r="AG61" s="848"/>
      <c r="AH61" s="848"/>
      <c r="AI61" s="848"/>
      <c r="AJ61" s="849"/>
      <c r="AK61" s="932"/>
      <c r="AL61" s="930"/>
      <c r="AM61" s="930"/>
      <c r="AN61" s="930"/>
      <c r="AO61" s="930"/>
      <c r="AP61" s="930"/>
      <c r="AQ61" s="930"/>
      <c r="AR61" s="930"/>
      <c r="AS61" s="930"/>
      <c r="AT61" s="930"/>
      <c r="AU61" s="930"/>
      <c r="AV61" s="930"/>
      <c r="AW61" s="930"/>
      <c r="AX61" s="930"/>
      <c r="AY61" s="930"/>
      <c r="AZ61" s="933"/>
      <c r="BA61" s="933"/>
      <c r="BB61" s="933"/>
      <c r="BC61" s="933"/>
      <c r="BD61" s="933"/>
      <c r="BE61" s="919"/>
      <c r="BF61" s="919"/>
      <c r="BG61" s="919"/>
      <c r="BH61" s="919"/>
      <c r="BI61" s="920"/>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9"/>
      <c r="R62" s="930"/>
      <c r="S62" s="930"/>
      <c r="T62" s="930"/>
      <c r="U62" s="930"/>
      <c r="V62" s="930"/>
      <c r="W62" s="930"/>
      <c r="X62" s="930"/>
      <c r="Y62" s="930"/>
      <c r="Z62" s="930"/>
      <c r="AA62" s="930"/>
      <c r="AB62" s="930"/>
      <c r="AC62" s="930"/>
      <c r="AD62" s="930"/>
      <c r="AE62" s="931"/>
      <c r="AF62" s="847"/>
      <c r="AG62" s="848"/>
      <c r="AH62" s="848"/>
      <c r="AI62" s="848"/>
      <c r="AJ62" s="849"/>
      <c r="AK62" s="932"/>
      <c r="AL62" s="930"/>
      <c r="AM62" s="930"/>
      <c r="AN62" s="930"/>
      <c r="AO62" s="930"/>
      <c r="AP62" s="930"/>
      <c r="AQ62" s="930"/>
      <c r="AR62" s="930"/>
      <c r="AS62" s="930"/>
      <c r="AT62" s="930"/>
      <c r="AU62" s="930"/>
      <c r="AV62" s="930"/>
      <c r="AW62" s="930"/>
      <c r="AX62" s="930"/>
      <c r="AY62" s="930"/>
      <c r="AZ62" s="933"/>
      <c r="BA62" s="933"/>
      <c r="BB62" s="933"/>
      <c r="BC62" s="933"/>
      <c r="BD62" s="933"/>
      <c r="BE62" s="919"/>
      <c r="BF62" s="919"/>
      <c r="BG62" s="919"/>
      <c r="BH62" s="919"/>
      <c r="BI62" s="920"/>
      <c r="BJ62" s="941" t="s">
        <v>423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401</v>
      </c>
      <c r="B63" s="876" t="s">
        <v>424</v>
      </c>
      <c r="C63" s="877"/>
      <c r="D63" s="877"/>
      <c r="E63" s="877"/>
      <c r="F63" s="877"/>
      <c r="G63" s="877"/>
      <c r="H63" s="877"/>
      <c r="I63" s="877"/>
      <c r="J63" s="877"/>
      <c r="K63" s="877"/>
      <c r="L63" s="877"/>
      <c r="M63" s="877"/>
      <c r="N63" s="877"/>
      <c r="O63" s="877"/>
      <c r="P63" s="878"/>
      <c r="Q63" s="934"/>
      <c r="R63" s="935"/>
      <c r="S63" s="935"/>
      <c r="T63" s="935"/>
      <c r="U63" s="935"/>
      <c r="V63" s="935"/>
      <c r="W63" s="935"/>
      <c r="X63" s="935"/>
      <c r="Y63" s="935"/>
      <c r="Z63" s="935"/>
      <c r="AA63" s="935"/>
      <c r="AB63" s="935"/>
      <c r="AC63" s="935"/>
      <c r="AD63" s="935"/>
      <c r="AE63" s="936"/>
      <c r="AF63" s="937">
        <v>15839</v>
      </c>
      <c r="AG63" s="938"/>
      <c r="AH63" s="938"/>
      <c r="AI63" s="938"/>
      <c r="AJ63" s="939"/>
      <c r="AK63" s="940"/>
      <c r="AL63" s="935"/>
      <c r="AM63" s="935"/>
      <c r="AN63" s="935"/>
      <c r="AO63" s="935"/>
      <c r="AP63" s="938"/>
      <c r="AQ63" s="938"/>
      <c r="AR63" s="938"/>
      <c r="AS63" s="938"/>
      <c r="AT63" s="938"/>
      <c r="AU63" s="938"/>
      <c r="AV63" s="938"/>
      <c r="AW63" s="938"/>
      <c r="AX63" s="938"/>
      <c r="AY63" s="938"/>
      <c r="AZ63" s="942"/>
      <c r="BA63" s="942"/>
      <c r="BB63" s="942"/>
      <c r="BC63" s="942"/>
      <c r="BD63" s="942"/>
      <c r="BE63" s="943"/>
      <c r="BF63" s="943"/>
      <c r="BG63" s="943"/>
      <c r="BH63" s="943"/>
      <c r="BI63" s="944"/>
      <c r="BJ63" s="945" t="s">
        <v>425</v>
      </c>
      <c r="BK63" s="946"/>
      <c r="BL63" s="946"/>
      <c r="BM63" s="946"/>
      <c r="BN63" s="94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427</v>
      </c>
      <c r="B66" s="827"/>
      <c r="C66" s="827"/>
      <c r="D66" s="827"/>
      <c r="E66" s="827"/>
      <c r="F66" s="827"/>
      <c r="G66" s="827"/>
      <c r="H66" s="827"/>
      <c r="I66" s="827"/>
      <c r="J66" s="827"/>
      <c r="K66" s="827"/>
      <c r="L66" s="827"/>
      <c r="M66" s="827"/>
      <c r="N66" s="827"/>
      <c r="O66" s="827"/>
      <c r="P66" s="828"/>
      <c r="Q66" s="803" t="s">
        <v>428</v>
      </c>
      <c r="R66" s="804"/>
      <c r="S66" s="804"/>
      <c r="T66" s="804"/>
      <c r="U66" s="805"/>
      <c r="V66" s="803" t="s">
        <v>429</v>
      </c>
      <c r="W66" s="804"/>
      <c r="X66" s="804"/>
      <c r="Y66" s="804"/>
      <c r="Z66" s="805"/>
      <c r="AA66" s="803" t="s">
        <v>430</v>
      </c>
      <c r="AB66" s="804"/>
      <c r="AC66" s="804"/>
      <c r="AD66" s="804"/>
      <c r="AE66" s="805"/>
      <c r="AF66" s="948" t="s">
        <v>431</v>
      </c>
      <c r="AG66" s="899"/>
      <c r="AH66" s="899"/>
      <c r="AI66" s="899"/>
      <c r="AJ66" s="949"/>
      <c r="AK66" s="803" t="s">
        <v>432</v>
      </c>
      <c r="AL66" s="827"/>
      <c r="AM66" s="827"/>
      <c r="AN66" s="827"/>
      <c r="AO66" s="828"/>
      <c r="AP66" s="803" t="s">
        <v>410</v>
      </c>
      <c r="AQ66" s="804"/>
      <c r="AR66" s="804"/>
      <c r="AS66" s="804"/>
      <c r="AT66" s="805"/>
      <c r="AU66" s="803" t="s">
        <v>433</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59"/>
      <c r="BT66" s="960"/>
      <c r="BU66" s="960"/>
      <c r="BV66" s="960"/>
      <c r="BW66" s="960"/>
      <c r="BX66" s="960"/>
      <c r="BY66" s="960"/>
      <c r="BZ66" s="960"/>
      <c r="CA66" s="960"/>
      <c r="CB66" s="960"/>
      <c r="CC66" s="960"/>
      <c r="CD66" s="960"/>
      <c r="CE66" s="960"/>
      <c r="CF66" s="960"/>
      <c r="CG66" s="961"/>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53"/>
      <c r="DW66" s="954"/>
      <c r="DX66" s="954"/>
      <c r="DY66" s="954"/>
      <c r="DZ66" s="95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50"/>
      <c r="AG67" s="902"/>
      <c r="AH67" s="902"/>
      <c r="AI67" s="902"/>
      <c r="AJ67" s="951"/>
      <c r="AK67" s="95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9"/>
      <c r="BT67" s="960"/>
      <c r="BU67" s="960"/>
      <c r="BV67" s="960"/>
      <c r="BW67" s="960"/>
      <c r="BX67" s="960"/>
      <c r="BY67" s="960"/>
      <c r="BZ67" s="960"/>
      <c r="CA67" s="960"/>
      <c r="CB67" s="960"/>
      <c r="CC67" s="960"/>
      <c r="CD67" s="960"/>
      <c r="CE67" s="960"/>
      <c r="CF67" s="960"/>
      <c r="CG67" s="961"/>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53"/>
      <c r="DW67" s="954"/>
      <c r="DX67" s="954"/>
      <c r="DY67" s="954"/>
      <c r="DZ67" s="955"/>
      <c r="EA67" s="248"/>
    </row>
    <row r="68" spans="1:131" s="249" customFormat="1" ht="26.25" customHeight="1" thickTop="1" x14ac:dyDescent="0.15">
      <c r="A68" s="260">
        <v>1</v>
      </c>
      <c r="B68" s="965" t="s">
        <v>619</v>
      </c>
      <c r="C68" s="966"/>
      <c r="D68" s="966"/>
      <c r="E68" s="966"/>
      <c r="F68" s="966"/>
      <c r="G68" s="966"/>
      <c r="H68" s="966"/>
      <c r="I68" s="966"/>
      <c r="J68" s="966"/>
      <c r="K68" s="966"/>
      <c r="L68" s="966"/>
      <c r="M68" s="966"/>
      <c r="N68" s="966"/>
      <c r="O68" s="966"/>
      <c r="P68" s="967"/>
      <c r="Q68" s="968">
        <v>141</v>
      </c>
      <c r="R68" s="962"/>
      <c r="S68" s="962"/>
      <c r="T68" s="962"/>
      <c r="U68" s="962"/>
      <c r="V68" s="962">
        <v>132</v>
      </c>
      <c r="W68" s="962"/>
      <c r="X68" s="962"/>
      <c r="Y68" s="962"/>
      <c r="Z68" s="962"/>
      <c r="AA68" s="962">
        <v>9</v>
      </c>
      <c r="AB68" s="962"/>
      <c r="AC68" s="962"/>
      <c r="AD68" s="962"/>
      <c r="AE68" s="962"/>
      <c r="AF68" s="962">
        <v>9</v>
      </c>
      <c r="AG68" s="962"/>
      <c r="AH68" s="962"/>
      <c r="AI68" s="962"/>
      <c r="AJ68" s="962"/>
      <c r="AK68" s="962">
        <v>19</v>
      </c>
      <c r="AL68" s="962"/>
      <c r="AM68" s="962"/>
      <c r="AN68" s="962"/>
      <c r="AO68" s="962"/>
      <c r="AP68" s="962" t="s">
        <v>600</v>
      </c>
      <c r="AQ68" s="962"/>
      <c r="AR68" s="962"/>
      <c r="AS68" s="962"/>
      <c r="AT68" s="962"/>
      <c r="AU68" s="962" t="s">
        <v>531</v>
      </c>
      <c r="AV68" s="962"/>
      <c r="AW68" s="962"/>
      <c r="AX68" s="962"/>
      <c r="AY68" s="962"/>
      <c r="AZ68" s="963"/>
      <c r="BA68" s="963"/>
      <c r="BB68" s="963"/>
      <c r="BC68" s="963"/>
      <c r="BD68" s="964"/>
      <c r="BE68" s="267"/>
      <c r="BF68" s="267"/>
      <c r="BG68" s="267"/>
      <c r="BH68" s="267"/>
      <c r="BI68" s="267"/>
      <c r="BJ68" s="267"/>
      <c r="BK68" s="267"/>
      <c r="BL68" s="267"/>
      <c r="BM68" s="267"/>
      <c r="BN68" s="267"/>
      <c r="BO68" s="267"/>
      <c r="BP68" s="267"/>
      <c r="BQ68" s="264">
        <v>62</v>
      </c>
      <c r="BR68" s="269"/>
      <c r="BS68" s="959"/>
      <c r="BT68" s="960"/>
      <c r="BU68" s="960"/>
      <c r="BV68" s="960"/>
      <c r="BW68" s="960"/>
      <c r="BX68" s="960"/>
      <c r="BY68" s="960"/>
      <c r="BZ68" s="960"/>
      <c r="CA68" s="960"/>
      <c r="CB68" s="960"/>
      <c r="CC68" s="960"/>
      <c r="CD68" s="960"/>
      <c r="CE68" s="960"/>
      <c r="CF68" s="960"/>
      <c r="CG68" s="961"/>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53"/>
      <c r="DW68" s="954"/>
      <c r="DX68" s="954"/>
      <c r="DY68" s="954"/>
      <c r="DZ68" s="955"/>
      <c r="EA68" s="248"/>
    </row>
    <row r="69" spans="1:131" s="249" customFormat="1" ht="26.25" customHeight="1" x14ac:dyDescent="0.15">
      <c r="A69" s="263">
        <v>2</v>
      </c>
      <c r="B69" s="969" t="s">
        <v>620</v>
      </c>
      <c r="C69" s="970"/>
      <c r="D69" s="970"/>
      <c r="E69" s="970"/>
      <c r="F69" s="970"/>
      <c r="G69" s="970"/>
      <c r="H69" s="970"/>
      <c r="I69" s="970"/>
      <c r="J69" s="970"/>
      <c r="K69" s="970"/>
      <c r="L69" s="970"/>
      <c r="M69" s="970"/>
      <c r="N69" s="970"/>
      <c r="O69" s="970"/>
      <c r="P69" s="971"/>
      <c r="Q69" s="972">
        <v>221588</v>
      </c>
      <c r="R69" s="922"/>
      <c r="S69" s="922"/>
      <c r="T69" s="922"/>
      <c r="U69" s="922"/>
      <c r="V69" s="922">
        <v>209994</v>
      </c>
      <c r="W69" s="922"/>
      <c r="X69" s="922"/>
      <c r="Y69" s="922"/>
      <c r="Z69" s="922"/>
      <c r="AA69" s="922">
        <v>11594</v>
      </c>
      <c r="AB69" s="922"/>
      <c r="AC69" s="922"/>
      <c r="AD69" s="922"/>
      <c r="AE69" s="922"/>
      <c r="AF69" s="922">
        <v>11594</v>
      </c>
      <c r="AG69" s="922"/>
      <c r="AH69" s="922"/>
      <c r="AI69" s="922"/>
      <c r="AJ69" s="922"/>
      <c r="AK69" s="922" t="s">
        <v>612</v>
      </c>
      <c r="AL69" s="922"/>
      <c r="AM69" s="922"/>
      <c r="AN69" s="922"/>
      <c r="AO69" s="922"/>
      <c r="AP69" s="922" t="s">
        <v>622</v>
      </c>
      <c r="AQ69" s="922"/>
      <c r="AR69" s="922"/>
      <c r="AS69" s="922"/>
      <c r="AT69" s="922"/>
      <c r="AU69" s="922" t="s">
        <v>531</v>
      </c>
      <c r="AV69" s="922"/>
      <c r="AW69" s="922"/>
      <c r="AX69" s="922"/>
      <c r="AY69" s="922"/>
      <c r="AZ69" s="973"/>
      <c r="BA69" s="973"/>
      <c r="BB69" s="973"/>
      <c r="BC69" s="973"/>
      <c r="BD69" s="974"/>
      <c r="BE69" s="267"/>
      <c r="BF69" s="267"/>
      <c r="BG69" s="267"/>
      <c r="BH69" s="267"/>
      <c r="BI69" s="267"/>
      <c r="BJ69" s="267"/>
      <c r="BK69" s="267"/>
      <c r="BL69" s="267"/>
      <c r="BM69" s="267"/>
      <c r="BN69" s="267"/>
      <c r="BO69" s="267"/>
      <c r="BP69" s="267"/>
      <c r="BQ69" s="264">
        <v>63</v>
      </c>
      <c r="BR69" s="269"/>
      <c r="BS69" s="959"/>
      <c r="BT69" s="960"/>
      <c r="BU69" s="960"/>
      <c r="BV69" s="960"/>
      <c r="BW69" s="960"/>
      <c r="BX69" s="960"/>
      <c r="BY69" s="960"/>
      <c r="BZ69" s="960"/>
      <c r="CA69" s="960"/>
      <c r="CB69" s="960"/>
      <c r="CC69" s="960"/>
      <c r="CD69" s="960"/>
      <c r="CE69" s="960"/>
      <c r="CF69" s="960"/>
      <c r="CG69" s="961"/>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53"/>
      <c r="DW69" s="954"/>
      <c r="DX69" s="954"/>
      <c r="DY69" s="954"/>
      <c r="DZ69" s="955"/>
      <c r="EA69" s="248"/>
    </row>
    <row r="70" spans="1:131" s="249" customFormat="1" ht="26.25" customHeight="1" x14ac:dyDescent="0.15">
      <c r="A70" s="263">
        <v>3</v>
      </c>
      <c r="B70" s="969" t="s">
        <v>618</v>
      </c>
      <c r="C70" s="970"/>
      <c r="D70" s="970"/>
      <c r="E70" s="970"/>
      <c r="F70" s="970"/>
      <c r="G70" s="970"/>
      <c r="H70" s="970"/>
      <c r="I70" s="970"/>
      <c r="J70" s="970"/>
      <c r="K70" s="970"/>
      <c r="L70" s="970"/>
      <c r="M70" s="970"/>
      <c r="N70" s="970"/>
      <c r="O70" s="970"/>
      <c r="P70" s="971"/>
      <c r="Q70" s="972">
        <v>7831</v>
      </c>
      <c r="R70" s="922"/>
      <c r="S70" s="922"/>
      <c r="T70" s="922"/>
      <c r="U70" s="922"/>
      <c r="V70" s="922">
        <v>7620</v>
      </c>
      <c r="W70" s="922"/>
      <c r="X70" s="922"/>
      <c r="Y70" s="922"/>
      <c r="Z70" s="922"/>
      <c r="AA70" s="922">
        <v>210</v>
      </c>
      <c r="AB70" s="922"/>
      <c r="AC70" s="922"/>
      <c r="AD70" s="922"/>
      <c r="AE70" s="922"/>
      <c r="AF70" s="922">
        <v>210</v>
      </c>
      <c r="AG70" s="922"/>
      <c r="AH70" s="922"/>
      <c r="AI70" s="922"/>
      <c r="AJ70" s="922"/>
      <c r="AK70" s="922">
        <v>29</v>
      </c>
      <c r="AL70" s="922"/>
      <c r="AM70" s="922"/>
      <c r="AN70" s="922"/>
      <c r="AO70" s="922"/>
      <c r="AP70" s="922" t="s">
        <v>600</v>
      </c>
      <c r="AQ70" s="922"/>
      <c r="AR70" s="922"/>
      <c r="AS70" s="922"/>
      <c r="AT70" s="922"/>
      <c r="AU70" s="922" t="s">
        <v>531</v>
      </c>
      <c r="AV70" s="922"/>
      <c r="AW70" s="922"/>
      <c r="AX70" s="922"/>
      <c r="AY70" s="922"/>
      <c r="AZ70" s="973"/>
      <c r="BA70" s="973"/>
      <c r="BB70" s="973"/>
      <c r="BC70" s="973"/>
      <c r="BD70" s="974"/>
      <c r="BE70" s="267"/>
      <c r="BF70" s="267"/>
      <c r="BG70" s="267"/>
      <c r="BH70" s="267"/>
      <c r="BI70" s="267"/>
      <c r="BJ70" s="267"/>
      <c r="BK70" s="267"/>
      <c r="BL70" s="267"/>
      <c r="BM70" s="267"/>
      <c r="BN70" s="267"/>
      <c r="BO70" s="267"/>
      <c r="BP70" s="267"/>
      <c r="BQ70" s="264">
        <v>64</v>
      </c>
      <c r="BR70" s="269"/>
      <c r="BS70" s="959"/>
      <c r="BT70" s="960"/>
      <c r="BU70" s="960"/>
      <c r="BV70" s="960"/>
      <c r="BW70" s="960"/>
      <c r="BX70" s="960"/>
      <c r="BY70" s="960"/>
      <c r="BZ70" s="960"/>
      <c r="CA70" s="960"/>
      <c r="CB70" s="960"/>
      <c r="CC70" s="960"/>
      <c r="CD70" s="960"/>
      <c r="CE70" s="960"/>
      <c r="CF70" s="960"/>
      <c r="CG70" s="961"/>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53"/>
      <c r="DW70" s="954"/>
      <c r="DX70" s="954"/>
      <c r="DY70" s="954"/>
      <c r="DZ70" s="955"/>
      <c r="EA70" s="248"/>
    </row>
    <row r="71" spans="1:131" s="249" customFormat="1" ht="26.25" customHeight="1" x14ac:dyDescent="0.15">
      <c r="A71" s="263">
        <v>4</v>
      </c>
      <c r="B71" s="969" t="s">
        <v>621</v>
      </c>
      <c r="C71" s="970"/>
      <c r="D71" s="970"/>
      <c r="E71" s="970"/>
      <c r="F71" s="970"/>
      <c r="G71" s="970"/>
      <c r="H71" s="970"/>
      <c r="I71" s="970"/>
      <c r="J71" s="970"/>
      <c r="K71" s="970"/>
      <c r="L71" s="970"/>
      <c r="M71" s="970"/>
      <c r="N71" s="970"/>
      <c r="O71" s="970"/>
      <c r="P71" s="971"/>
      <c r="Q71" s="972">
        <v>20</v>
      </c>
      <c r="R71" s="922"/>
      <c r="S71" s="922"/>
      <c r="T71" s="922"/>
      <c r="U71" s="922"/>
      <c r="V71" s="922">
        <v>14</v>
      </c>
      <c r="W71" s="922"/>
      <c r="X71" s="922"/>
      <c r="Y71" s="922"/>
      <c r="Z71" s="922"/>
      <c r="AA71" s="922">
        <v>6</v>
      </c>
      <c r="AB71" s="922"/>
      <c r="AC71" s="922"/>
      <c r="AD71" s="922"/>
      <c r="AE71" s="922"/>
      <c r="AF71" s="922">
        <v>6</v>
      </c>
      <c r="AG71" s="922"/>
      <c r="AH71" s="922"/>
      <c r="AI71" s="922"/>
      <c r="AJ71" s="922"/>
      <c r="AK71" s="922">
        <v>2</v>
      </c>
      <c r="AL71" s="922"/>
      <c r="AM71" s="922"/>
      <c r="AN71" s="922"/>
      <c r="AO71" s="922"/>
      <c r="AP71" s="922" t="s">
        <v>623</v>
      </c>
      <c r="AQ71" s="922"/>
      <c r="AR71" s="922"/>
      <c r="AS71" s="922"/>
      <c r="AT71" s="922"/>
      <c r="AU71" s="922" t="s">
        <v>531</v>
      </c>
      <c r="AV71" s="922"/>
      <c r="AW71" s="922"/>
      <c r="AX71" s="922"/>
      <c r="AY71" s="922"/>
      <c r="AZ71" s="973"/>
      <c r="BA71" s="973"/>
      <c r="BB71" s="973"/>
      <c r="BC71" s="973"/>
      <c r="BD71" s="974"/>
      <c r="BE71" s="267"/>
      <c r="BF71" s="267"/>
      <c r="BG71" s="267"/>
      <c r="BH71" s="267"/>
      <c r="BI71" s="267"/>
      <c r="BJ71" s="267"/>
      <c r="BK71" s="267"/>
      <c r="BL71" s="267"/>
      <c r="BM71" s="267"/>
      <c r="BN71" s="267"/>
      <c r="BO71" s="267"/>
      <c r="BP71" s="267"/>
      <c r="BQ71" s="264">
        <v>65</v>
      </c>
      <c r="BR71" s="269"/>
      <c r="BS71" s="959"/>
      <c r="BT71" s="960"/>
      <c r="BU71" s="960"/>
      <c r="BV71" s="960"/>
      <c r="BW71" s="960"/>
      <c r="BX71" s="960"/>
      <c r="BY71" s="960"/>
      <c r="BZ71" s="960"/>
      <c r="CA71" s="960"/>
      <c r="CB71" s="960"/>
      <c r="CC71" s="960"/>
      <c r="CD71" s="960"/>
      <c r="CE71" s="960"/>
      <c r="CF71" s="960"/>
      <c r="CG71" s="961"/>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53"/>
      <c r="DW71" s="954"/>
      <c r="DX71" s="954"/>
      <c r="DY71" s="954"/>
      <c r="DZ71" s="955"/>
      <c r="EA71" s="248"/>
    </row>
    <row r="72" spans="1:131" s="249" customFormat="1" ht="26.25" customHeight="1" x14ac:dyDescent="0.15">
      <c r="A72" s="263">
        <v>5</v>
      </c>
      <c r="B72" s="969"/>
      <c r="C72" s="970"/>
      <c r="D72" s="970"/>
      <c r="E72" s="970"/>
      <c r="F72" s="970"/>
      <c r="G72" s="970"/>
      <c r="H72" s="970"/>
      <c r="I72" s="970"/>
      <c r="J72" s="970"/>
      <c r="K72" s="970"/>
      <c r="L72" s="970"/>
      <c r="M72" s="970"/>
      <c r="N72" s="970"/>
      <c r="O72" s="970"/>
      <c r="P72" s="971"/>
      <c r="Q72" s="972"/>
      <c r="R72" s="922"/>
      <c r="S72" s="922"/>
      <c r="T72" s="922"/>
      <c r="U72" s="922"/>
      <c r="V72" s="922"/>
      <c r="W72" s="922"/>
      <c r="X72" s="922"/>
      <c r="Y72" s="922"/>
      <c r="Z72" s="922"/>
      <c r="AA72" s="922"/>
      <c r="AB72" s="922"/>
      <c r="AC72" s="922"/>
      <c r="AD72" s="922"/>
      <c r="AE72" s="922"/>
      <c r="AF72" s="922"/>
      <c r="AG72" s="922"/>
      <c r="AH72" s="922"/>
      <c r="AI72" s="922"/>
      <c r="AJ72" s="922"/>
      <c r="AK72" s="922"/>
      <c r="AL72" s="922"/>
      <c r="AM72" s="922"/>
      <c r="AN72" s="922"/>
      <c r="AO72" s="922"/>
      <c r="AP72" s="922"/>
      <c r="AQ72" s="922"/>
      <c r="AR72" s="922"/>
      <c r="AS72" s="922"/>
      <c r="AT72" s="922"/>
      <c r="AU72" s="922"/>
      <c r="AV72" s="922"/>
      <c r="AW72" s="922"/>
      <c r="AX72" s="922"/>
      <c r="AY72" s="922"/>
      <c r="AZ72" s="973"/>
      <c r="BA72" s="973"/>
      <c r="BB72" s="973"/>
      <c r="BC72" s="973"/>
      <c r="BD72" s="974"/>
      <c r="BE72" s="267"/>
      <c r="BF72" s="267"/>
      <c r="BG72" s="267"/>
      <c r="BH72" s="267"/>
      <c r="BI72" s="267"/>
      <c r="BJ72" s="267"/>
      <c r="BK72" s="267"/>
      <c r="BL72" s="267"/>
      <c r="BM72" s="267"/>
      <c r="BN72" s="267"/>
      <c r="BO72" s="267"/>
      <c r="BP72" s="267"/>
      <c r="BQ72" s="264">
        <v>66</v>
      </c>
      <c r="BR72" s="269"/>
      <c r="BS72" s="959"/>
      <c r="BT72" s="960"/>
      <c r="BU72" s="960"/>
      <c r="BV72" s="960"/>
      <c r="BW72" s="960"/>
      <c r="BX72" s="960"/>
      <c r="BY72" s="960"/>
      <c r="BZ72" s="960"/>
      <c r="CA72" s="960"/>
      <c r="CB72" s="960"/>
      <c r="CC72" s="960"/>
      <c r="CD72" s="960"/>
      <c r="CE72" s="960"/>
      <c r="CF72" s="960"/>
      <c r="CG72" s="961"/>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53"/>
      <c r="DW72" s="954"/>
      <c r="DX72" s="954"/>
      <c r="DY72" s="954"/>
      <c r="DZ72" s="955"/>
      <c r="EA72" s="248"/>
    </row>
    <row r="73" spans="1:131" s="249" customFormat="1" ht="26.25" customHeight="1" x14ac:dyDescent="0.15">
      <c r="A73" s="263">
        <v>6</v>
      </c>
      <c r="B73" s="969"/>
      <c r="C73" s="970"/>
      <c r="D73" s="970"/>
      <c r="E73" s="970"/>
      <c r="F73" s="970"/>
      <c r="G73" s="970"/>
      <c r="H73" s="970"/>
      <c r="I73" s="970"/>
      <c r="J73" s="970"/>
      <c r="K73" s="970"/>
      <c r="L73" s="970"/>
      <c r="M73" s="970"/>
      <c r="N73" s="970"/>
      <c r="O73" s="970"/>
      <c r="P73" s="971"/>
      <c r="Q73" s="972"/>
      <c r="R73" s="922"/>
      <c r="S73" s="922"/>
      <c r="T73" s="922"/>
      <c r="U73" s="922"/>
      <c r="V73" s="922"/>
      <c r="W73" s="922"/>
      <c r="X73" s="922"/>
      <c r="Y73" s="922"/>
      <c r="Z73" s="922"/>
      <c r="AA73" s="922"/>
      <c r="AB73" s="922"/>
      <c r="AC73" s="922"/>
      <c r="AD73" s="922"/>
      <c r="AE73" s="922"/>
      <c r="AF73" s="922"/>
      <c r="AG73" s="922"/>
      <c r="AH73" s="922"/>
      <c r="AI73" s="922"/>
      <c r="AJ73" s="922"/>
      <c r="AK73" s="922"/>
      <c r="AL73" s="922"/>
      <c r="AM73" s="922"/>
      <c r="AN73" s="922"/>
      <c r="AO73" s="922"/>
      <c r="AP73" s="922"/>
      <c r="AQ73" s="922"/>
      <c r="AR73" s="922"/>
      <c r="AS73" s="922"/>
      <c r="AT73" s="922"/>
      <c r="AU73" s="922"/>
      <c r="AV73" s="922"/>
      <c r="AW73" s="922"/>
      <c r="AX73" s="922"/>
      <c r="AY73" s="922"/>
      <c r="AZ73" s="973"/>
      <c r="BA73" s="973"/>
      <c r="BB73" s="973"/>
      <c r="BC73" s="973"/>
      <c r="BD73" s="974"/>
      <c r="BE73" s="267"/>
      <c r="BF73" s="267"/>
      <c r="BG73" s="267"/>
      <c r="BH73" s="267"/>
      <c r="BI73" s="267"/>
      <c r="BJ73" s="267"/>
      <c r="BK73" s="267"/>
      <c r="BL73" s="267"/>
      <c r="BM73" s="267"/>
      <c r="BN73" s="267"/>
      <c r="BO73" s="267"/>
      <c r="BP73" s="267"/>
      <c r="BQ73" s="264">
        <v>67</v>
      </c>
      <c r="BR73" s="269"/>
      <c r="BS73" s="959"/>
      <c r="BT73" s="960"/>
      <c r="BU73" s="960"/>
      <c r="BV73" s="960"/>
      <c r="BW73" s="960"/>
      <c r="BX73" s="960"/>
      <c r="BY73" s="960"/>
      <c r="BZ73" s="960"/>
      <c r="CA73" s="960"/>
      <c r="CB73" s="960"/>
      <c r="CC73" s="960"/>
      <c r="CD73" s="960"/>
      <c r="CE73" s="960"/>
      <c r="CF73" s="960"/>
      <c r="CG73" s="961"/>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53"/>
      <c r="DW73" s="954"/>
      <c r="DX73" s="954"/>
      <c r="DY73" s="954"/>
      <c r="DZ73" s="955"/>
      <c r="EA73" s="248"/>
    </row>
    <row r="74" spans="1:131" s="249" customFormat="1" ht="26.25" customHeight="1" x14ac:dyDescent="0.15">
      <c r="A74" s="263">
        <v>7</v>
      </c>
      <c r="B74" s="969"/>
      <c r="C74" s="970"/>
      <c r="D74" s="970"/>
      <c r="E74" s="970"/>
      <c r="F74" s="970"/>
      <c r="G74" s="970"/>
      <c r="H74" s="970"/>
      <c r="I74" s="970"/>
      <c r="J74" s="970"/>
      <c r="K74" s="970"/>
      <c r="L74" s="970"/>
      <c r="M74" s="970"/>
      <c r="N74" s="970"/>
      <c r="O74" s="970"/>
      <c r="P74" s="971"/>
      <c r="Q74" s="972"/>
      <c r="R74" s="922"/>
      <c r="S74" s="922"/>
      <c r="T74" s="922"/>
      <c r="U74" s="922"/>
      <c r="V74" s="922"/>
      <c r="W74" s="922"/>
      <c r="X74" s="922"/>
      <c r="Y74" s="922"/>
      <c r="Z74" s="922"/>
      <c r="AA74" s="922"/>
      <c r="AB74" s="922"/>
      <c r="AC74" s="922"/>
      <c r="AD74" s="922"/>
      <c r="AE74" s="922"/>
      <c r="AF74" s="922"/>
      <c r="AG74" s="922"/>
      <c r="AH74" s="922"/>
      <c r="AI74" s="922"/>
      <c r="AJ74" s="922"/>
      <c r="AK74" s="922"/>
      <c r="AL74" s="922"/>
      <c r="AM74" s="922"/>
      <c r="AN74" s="922"/>
      <c r="AO74" s="922"/>
      <c r="AP74" s="922"/>
      <c r="AQ74" s="922"/>
      <c r="AR74" s="922"/>
      <c r="AS74" s="922"/>
      <c r="AT74" s="922"/>
      <c r="AU74" s="922"/>
      <c r="AV74" s="922"/>
      <c r="AW74" s="922"/>
      <c r="AX74" s="922"/>
      <c r="AY74" s="922"/>
      <c r="AZ74" s="973"/>
      <c r="BA74" s="973"/>
      <c r="BB74" s="973"/>
      <c r="BC74" s="973"/>
      <c r="BD74" s="974"/>
      <c r="BE74" s="267"/>
      <c r="BF74" s="267"/>
      <c r="BG74" s="267"/>
      <c r="BH74" s="267"/>
      <c r="BI74" s="267"/>
      <c r="BJ74" s="267"/>
      <c r="BK74" s="267"/>
      <c r="BL74" s="267"/>
      <c r="BM74" s="267"/>
      <c r="BN74" s="267"/>
      <c r="BO74" s="267"/>
      <c r="BP74" s="267"/>
      <c r="BQ74" s="264">
        <v>68</v>
      </c>
      <c r="BR74" s="269"/>
      <c r="BS74" s="959"/>
      <c r="BT74" s="960"/>
      <c r="BU74" s="960"/>
      <c r="BV74" s="960"/>
      <c r="BW74" s="960"/>
      <c r="BX74" s="960"/>
      <c r="BY74" s="960"/>
      <c r="BZ74" s="960"/>
      <c r="CA74" s="960"/>
      <c r="CB74" s="960"/>
      <c r="CC74" s="960"/>
      <c r="CD74" s="960"/>
      <c r="CE74" s="960"/>
      <c r="CF74" s="960"/>
      <c r="CG74" s="961"/>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53"/>
      <c r="DW74" s="954"/>
      <c r="DX74" s="954"/>
      <c r="DY74" s="954"/>
      <c r="DZ74" s="955"/>
      <c r="EA74" s="248"/>
    </row>
    <row r="75" spans="1:131" s="249" customFormat="1" ht="26.25" customHeight="1" x14ac:dyDescent="0.15">
      <c r="A75" s="263">
        <v>8</v>
      </c>
      <c r="B75" s="969"/>
      <c r="C75" s="970"/>
      <c r="D75" s="970"/>
      <c r="E75" s="970"/>
      <c r="F75" s="970"/>
      <c r="G75" s="970"/>
      <c r="H75" s="970"/>
      <c r="I75" s="970"/>
      <c r="J75" s="970"/>
      <c r="K75" s="970"/>
      <c r="L75" s="970"/>
      <c r="M75" s="970"/>
      <c r="N75" s="970"/>
      <c r="O75" s="970"/>
      <c r="P75" s="971"/>
      <c r="Q75" s="975"/>
      <c r="R75" s="924"/>
      <c r="S75" s="924"/>
      <c r="T75" s="924"/>
      <c r="U75" s="921"/>
      <c r="V75" s="923"/>
      <c r="W75" s="924"/>
      <c r="X75" s="924"/>
      <c r="Y75" s="924"/>
      <c r="Z75" s="921"/>
      <c r="AA75" s="923"/>
      <c r="AB75" s="924"/>
      <c r="AC75" s="924"/>
      <c r="AD75" s="924"/>
      <c r="AE75" s="921"/>
      <c r="AF75" s="923"/>
      <c r="AG75" s="924"/>
      <c r="AH75" s="924"/>
      <c r="AI75" s="924"/>
      <c r="AJ75" s="921"/>
      <c r="AK75" s="923"/>
      <c r="AL75" s="924"/>
      <c r="AM75" s="924"/>
      <c r="AN75" s="924"/>
      <c r="AO75" s="921"/>
      <c r="AP75" s="923"/>
      <c r="AQ75" s="924"/>
      <c r="AR75" s="924"/>
      <c r="AS75" s="924"/>
      <c r="AT75" s="921"/>
      <c r="AU75" s="923"/>
      <c r="AV75" s="924"/>
      <c r="AW75" s="924"/>
      <c r="AX75" s="924"/>
      <c r="AY75" s="921"/>
      <c r="AZ75" s="973"/>
      <c r="BA75" s="973"/>
      <c r="BB75" s="973"/>
      <c r="BC75" s="973"/>
      <c r="BD75" s="974"/>
      <c r="BE75" s="267"/>
      <c r="BF75" s="267"/>
      <c r="BG75" s="267"/>
      <c r="BH75" s="267"/>
      <c r="BI75" s="267"/>
      <c r="BJ75" s="267"/>
      <c r="BK75" s="267"/>
      <c r="BL75" s="267"/>
      <c r="BM75" s="267"/>
      <c r="BN75" s="267"/>
      <c r="BO75" s="267"/>
      <c r="BP75" s="267"/>
      <c r="BQ75" s="264">
        <v>69</v>
      </c>
      <c r="BR75" s="269"/>
      <c r="BS75" s="959"/>
      <c r="BT75" s="960"/>
      <c r="BU75" s="960"/>
      <c r="BV75" s="960"/>
      <c r="BW75" s="960"/>
      <c r="BX75" s="960"/>
      <c r="BY75" s="960"/>
      <c r="BZ75" s="960"/>
      <c r="CA75" s="960"/>
      <c r="CB75" s="960"/>
      <c r="CC75" s="960"/>
      <c r="CD75" s="960"/>
      <c r="CE75" s="960"/>
      <c r="CF75" s="960"/>
      <c r="CG75" s="961"/>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53"/>
      <c r="DW75" s="954"/>
      <c r="DX75" s="954"/>
      <c r="DY75" s="954"/>
      <c r="DZ75" s="955"/>
      <c r="EA75" s="248"/>
    </row>
    <row r="76" spans="1:131" s="249" customFormat="1" ht="26.25" customHeight="1" x14ac:dyDescent="0.15">
      <c r="A76" s="263">
        <v>9</v>
      </c>
      <c r="B76" s="969"/>
      <c r="C76" s="970"/>
      <c r="D76" s="970"/>
      <c r="E76" s="970"/>
      <c r="F76" s="970"/>
      <c r="G76" s="970"/>
      <c r="H76" s="970"/>
      <c r="I76" s="970"/>
      <c r="J76" s="970"/>
      <c r="K76" s="970"/>
      <c r="L76" s="970"/>
      <c r="M76" s="970"/>
      <c r="N76" s="970"/>
      <c r="O76" s="970"/>
      <c r="P76" s="971"/>
      <c r="Q76" s="975"/>
      <c r="R76" s="924"/>
      <c r="S76" s="924"/>
      <c r="T76" s="924"/>
      <c r="U76" s="921"/>
      <c r="V76" s="923"/>
      <c r="W76" s="924"/>
      <c r="X76" s="924"/>
      <c r="Y76" s="924"/>
      <c r="Z76" s="921"/>
      <c r="AA76" s="923"/>
      <c r="AB76" s="924"/>
      <c r="AC76" s="924"/>
      <c r="AD76" s="924"/>
      <c r="AE76" s="921"/>
      <c r="AF76" s="923"/>
      <c r="AG76" s="924"/>
      <c r="AH76" s="924"/>
      <c r="AI76" s="924"/>
      <c r="AJ76" s="921"/>
      <c r="AK76" s="923"/>
      <c r="AL76" s="924"/>
      <c r="AM76" s="924"/>
      <c r="AN76" s="924"/>
      <c r="AO76" s="921"/>
      <c r="AP76" s="923"/>
      <c r="AQ76" s="924"/>
      <c r="AR76" s="924"/>
      <c r="AS76" s="924"/>
      <c r="AT76" s="921"/>
      <c r="AU76" s="923"/>
      <c r="AV76" s="924"/>
      <c r="AW76" s="924"/>
      <c r="AX76" s="924"/>
      <c r="AY76" s="921"/>
      <c r="AZ76" s="973"/>
      <c r="BA76" s="973"/>
      <c r="BB76" s="973"/>
      <c r="BC76" s="973"/>
      <c r="BD76" s="974"/>
      <c r="BE76" s="267"/>
      <c r="BF76" s="267"/>
      <c r="BG76" s="267"/>
      <c r="BH76" s="267"/>
      <c r="BI76" s="267"/>
      <c r="BJ76" s="267"/>
      <c r="BK76" s="267"/>
      <c r="BL76" s="267"/>
      <c r="BM76" s="267"/>
      <c r="BN76" s="267"/>
      <c r="BO76" s="267"/>
      <c r="BP76" s="267"/>
      <c r="BQ76" s="264">
        <v>70</v>
      </c>
      <c r="BR76" s="269"/>
      <c r="BS76" s="959"/>
      <c r="BT76" s="960"/>
      <c r="BU76" s="960"/>
      <c r="BV76" s="960"/>
      <c r="BW76" s="960"/>
      <c r="BX76" s="960"/>
      <c r="BY76" s="960"/>
      <c r="BZ76" s="960"/>
      <c r="CA76" s="960"/>
      <c r="CB76" s="960"/>
      <c r="CC76" s="960"/>
      <c r="CD76" s="960"/>
      <c r="CE76" s="960"/>
      <c r="CF76" s="960"/>
      <c r="CG76" s="961"/>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53"/>
      <c r="DW76" s="954"/>
      <c r="DX76" s="954"/>
      <c r="DY76" s="954"/>
      <c r="DZ76" s="955"/>
      <c r="EA76" s="248"/>
    </row>
    <row r="77" spans="1:131" s="249" customFormat="1" ht="26.25" customHeight="1" x14ac:dyDescent="0.15">
      <c r="A77" s="263">
        <v>10</v>
      </c>
      <c r="B77" s="969"/>
      <c r="C77" s="970"/>
      <c r="D77" s="970"/>
      <c r="E77" s="970"/>
      <c r="F77" s="970"/>
      <c r="G77" s="970"/>
      <c r="H77" s="970"/>
      <c r="I77" s="970"/>
      <c r="J77" s="970"/>
      <c r="K77" s="970"/>
      <c r="L77" s="970"/>
      <c r="M77" s="970"/>
      <c r="N77" s="970"/>
      <c r="O77" s="970"/>
      <c r="P77" s="971"/>
      <c r="Q77" s="975"/>
      <c r="R77" s="924"/>
      <c r="S77" s="924"/>
      <c r="T77" s="924"/>
      <c r="U77" s="921"/>
      <c r="V77" s="923"/>
      <c r="W77" s="924"/>
      <c r="X77" s="924"/>
      <c r="Y77" s="924"/>
      <c r="Z77" s="921"/>
      <c r="AA77" s="923"/>
      <c r="AB77" s="924"/>
      <c r="AC77" s="924"/>
      <c r="AD77" s="924"/>
      <c r="AE77" s="921"/>
      <c r="AF77" s="923"/>
      <c r="AG77" s="924"/>
      <c r="AH77" s="924"/>
      <c r="AI77" s="924"/>
      <c r="AJ77" s="921"/>
      <c r="AK77" s="923"/>
      <c r="AL77" s="924"/>
      <c r="AM77" s="924"/>
      <c r="AN77" s="924"/>
      <c r="AO77" s="921"/>
      <c r="AP77" s="923"/>
      <c r="AQ77" s="924"/>
      <c r="AR77" s="924"/>
      <c r="AS77" s="924"/>
      <c r="AT77" s="921"/>
      <c r="AU77" s="923"/>
      <c r="AV77" s="924"/>
      <c r="AW77" s="924"/>
      <c r="AX77" s="924"/>
      <c r="AY77" s="921"/>
      <c r="AZ77" s="973"/>
      <c r="BA77" s="973"/>
      <c r="BB77" s="973"/>
      <c r="BC77" s="973"/>
      <c r="BD77" s="974"/>
      <c r="BE77" s="267"/>
      <c r="BF77" s="267"/>
      <c r="BG77" s="267"/>
      <c r="BH77" s="267"/>
      <c r="BI77" s="267"/>
      <c r="BJ77" s="267"/>
      <c r="BK77" s="267"/>
      <c r="BL77" s="267"/>
      <c r="BM77" s="267"/>
      <c r="BN77" s="267"/>
      <c r="BO77" s="267"/>
      <c r="BP77" s="267"/>
      <c r="BQ77" s="264">
        <v>71</v>
      </c>
      <c r="BR77" s="269"/>
      <c r="BS77" s="959"/>
      <c r="BT77" s="960"/>
      <c r="BU77" s="960"/>
      <c r="BV77" s="960"/>
      <c r="BW77" s="960"/>
      <c r="BX77" s="960"/>
      <c r="BY77" s="960"/>
      <c r="BZ77" s="960"/>
      <c r="CA77" s="960"/>
      <c r="CB77" s="960"/>
      <c r="CC77" s="960"/>
      <c r="CD77" s="960"/>
      <c r="CE77" s="960"/>
      <c r="CF77" s="960"/>
      <c r="CG77" s="961"/>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53"/>
      <c r="DW77" s="954"/>
      <c r="DX77" s="954"/>
      <c r="DY77" s="954"/>
      <c r="DZ77" s="955"/>
      <c r="EA77" s="248"/>
    </row>
    <row r="78" spans="1:131" s="249" customFormat="1" ht="26.25" customHeight="1" x14ac:dyDescent="0.15">
      <c r="A78" s="263">
        <v>11</v>
      </c>
      <c r="B78" s="969"/>
      <c r="C78" s="970"/>
      <c r="D78" s="970"/>
      <c r="E78" s="970"/>
      <c r="F78" s="970"/>
      <c r="G78" s="970"/>
      <c r="H78" s="970"/>
      <c r="I78" s="970"/>
      <c r="J78" s="970"/>
      <c r="K78" s="970"/>
      <c r="L78" s="970"/>
      <c r="M78" s="970"/>
      <c r="N78" s="970"/>
      <c r="O78" s="970"/>
      <c r="P78" s="971"/>
      <c r="Q78" s="972"/>
      <c r="R78" s="922"/>
      <c r="S78" s="922"/>
      <c r="T78" s="922"/>
      <c r="U78" s="922"/>
      <c r="V78" s="922"/>
      <c r="W78" s="922"/>
      <c r="X78" s="922"/>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2"/>
      <c r="AY78" s="922"/>
      <c r="AZ78" s="973"/>
      <c r="BA78" s="973"/>
      <c r="BB78" s="973"/>
      <c r="BC78" s="973"/>
      <c r="BD78" s="974"/>
      <c r="BE78" s="267"/>
      <c r="BF78" s="267"/>
      <c r="BG78" s="267"/>
      <c r="BH78" s="267"/>
      <c r="BI78" s="267"/>
      <c r="BJ78" s="270"/>
      <c r="BK78" s="270"/>
      <c r="BL78" s="270"/>
      <c r="BM78" s="270"/>
      <c r="BN78" s="270"/>
      <c r="BO78" s="267"/>
      <c r="BP78" s="267"/>
      <c r="BQ78" s="264">
        <v>72</v>
      </c>
      <c r="BR78" s="269"/>
      <c r="BS78" s="959"/>
      <c r="BT78" s="960"/>
      <c r="BU78" s="960"/>
      <c r="BV78" s="960"/>
      <c r="BW78" s="960"/>
      <c r="BX78" s="960"/>
      <c r="BY78" s="960"/>
      <c r="BZ78" s="960"/>
      <c r="CA78" s="960"/>
      <c r="CB78" s="960"/>
      <c r="CC78" s="960"/>
      <c r="CD78" s="960"/>
      <c r="CE78" s="960"/>
      <c r="CF78" s="960"/>
      <c r="CG78" s="961"/>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53"/>
      <c r="DW78" s="954"/>
      <c r="DX78" s="954"/>
      <c r="DY78" s="954"/>
      <c r="DZ78" s="955"/>
      <c r="EA78" s="248"/>
    </row>
    <row r="79" spans="1:131" s="249" customFormat="1" ht="26.25" customHeight="1" x14ac:dyDescent="0.15">
      <c r="A79" s="263">
        <v>12</v>
      </c>
      <c r="B79" s="969"/>
      <c r="C79" s="970"/>
      <c r="D79" s="970"/>
      <c r="E79" s="970"/>
      <c r="F79" s="970"/>
      <c r="G79" s="970"/>
      <c r="H79" s="970"/>
      <c r="I79" s="970"/>
      <c r="J79" s="970"/>
      <c r="K79" s="970"/>
      <c r="L79" s="970"/>
      <c r="M79" s="970"/>
      <c r="N79" s="970"/>
      <c r="O79" s="970"/>
      <c r="P79" s="971"/>
      <c r="Q79" s="972"/>
      <c r="R79" s="922"/>
      <c r="S79" s="922"/>
      <c r="T79" s="922"/>
      <c r="U79" s="922"/>
      <c r="V79" s="922"/>
      <c r="W79" s="922"/>
      <c r="X79" s="922"/>
      <c r="Y79" s="922"/>
      <c r="Z79" s="922"/>
      <c r="AA79" s="922"/>
      <c r="AB79" s="922"/>
      <c r="AC79" s="922"/>
      <c r="AD79" s="922"/>
      <c r="AE79" s="922"/>
      <c r="AF79" s="922"/>
      <c r="AG79" s="922"/>
      <c r="AH79" s="922"/>
      <c r="AI79" s="922"/>
      <c r="AJ79" s="922"/>
      <c r="AK79" s="922"/>
      <c r="AL79" s="922"/>
      <c r="AM79" s="922"/>
      <c r="AN79" s="922"/>
      <c r="AO79" s="922"/>
      <c r="AP79" s="922"/>
      <c r="AQ79" s="922"/>
      <c r="AR79" s="922"/>
      <c r="AS79" s="922"/>
      <c r="AT79" s="922"/>
      <c r="AU79" s="922"/>
      <c r="AV79" s="922"/>
      <c r="AW79" s="922"/>
      <c r="AX79" s="922"/>
      <c r="AY79" s="922"/>
      <c r="AZ79" s="973"/>
      <c r="BA79" s="973"/>
      <c r="BB79" s="973"/>
      <c r="BC79" s="973"/>
      <c r="BD79" s="974"/>
      <c r="BE79" s="267"/>
      <c r="BF79" s="267"/>
      <c r="BG79" s="267"/>
      <c r="BH79" s="267"/>
      <c r="BI79" s="267"/>
      <c r="BJ79" s="270"/>
      <c r="BK79" s="270"/>
      <c r="BL79" s="270"/>
      <c r="BM79" s="270"/>
      <c r="BN79" s="270"/>
      <c r="BO79" s="267"/>
      <c r="BP79" s="267"/>
      <c r="BQ79" s="264">
        <v>73</v>
      </c>
      <c r="BR79" s="269"/>
      <c r="BS79" s="959"/>
      <c r="BT79" s="960"/>
      <c r="BU79" s="960"/>
      <c r="BV79" s="960"/>
      <c r="BW79" s="960"/>
      <c r="BX79" s="960"/>
      <c r="BY79" s="960"/>
      <c r="BZ79" s="960"/>
      <c r="CA79" s="960"/>
      <c r="CB79" s="960"/>
      <c r="CC79" s="960"/>
      <c r="CD79" s="960"/>
      <c r="CE79" s="960"/>
      <c r="CF79" s="960"/>
      <c r="CG79" s="961"/>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53"/>
      <c r="DW79" s="954"/>
      <c r="DX79" s="954"/>
      <c r="DY79" s="954"/>
      <c r="DZ79" s="955"/>
      <c r="EA79" s="248"/>
    </row>
    <row r="80" spans="1:131" s="249" customFormat="1" ht="26.25" customHeight="1" x14ac:dyDescent="0.15">
      <c r="A80" s="263">
        <v>13</v>
      </c>
      <c r="B80" s="969"/>
      <c r="C80" s="970"/>
      <c r="D80" s="970"/>
      <c r="E80" s="970"/>
      <c r="F80" s="970"/>
      <c r="G80" s="970"/>
      <c r="H80" s="970"/>
      <c r="I80" s="970"/>
      <c r="J80" s="970"/>
      <c r="K80" s="970"/>
      <c r="L80" s="970"/>
      <c r="M80" s="970"/>
      <c r="N80" s="970"/>
      <c r="O80" s="970"/>
      <c r="P80" s="971"/>
      <c r="Q80" s="972"/>
      <c r="R80" s="922"/>
      <c r="S80" s="922"/>
      <c r="T80" s="922"/>
      <c r="U80" s="922"/>
      <c r="V80" s="922"/>
      <c r="W80" s="922"/>
      <c r="X80" s="922"/>
      <c r="Y80" s="922"/>
      <c r="Z80" s="922"/>
      <c r="AA80" s="922"/>
      <c r="AB80" s="922"/>
      <c r="AC80" s="922"/>
      <c r="AD80" s="922"/>
      <c r="AE80" s="922"/>
      <c r="AF80" s="922"/>
      <c r="AG80" s="922"/>
      <c r="AH80" s="922"/>
      <c r="AI80" s="922"/>
      <c r="AJ80" s="922"/>
      <c r="AK80" s="922"/>
      <c r="AL80" s="922"/>
      <c r="AM80" s="922"/>
      <c r="AN80" s="922"/>
      <c r="AO80" s="922"/>
      <c r="AP80" s="922"/>
      <c r="AQ80" s="922"/>
      <c r="AR80" s="922"/>
      <c r="AS80" s="922"/>
      <c r="AT80" s="922"/>
      <c r="AU80" s="922"/>
      <c r="AV80" s="922"/>
      <c r="AW80" s="922"/>
      <c r="AX80" s="922"/>
      <c r="AY80" s="922"/>
      <c r="AZ80" s="973"/>
      <c r="BA80" s="973"/>
      <c r="BB80" s="973"/>
      <c r="BC80" s="973"/>
      <c r="BD80" s="974"/>
      <c r="BE80" s="267"/>
      <c r="BF80" s="267"/>
      <c r="BG80" s="267"/>
      <c r="BH80" s="267"/>
      <c r="BI80" s="267"/>
      <c r="BJ80" s="267"/>
      <c r="BK80" s="267"/>
      <c r="BL80" s="267"/>
      <c r="BM80" s="267"/>
      <c r="BN80" s="267"/>
      <c r="BO80" s="267"/>
      <c r="BP80" s="267"/>
      <c r="BQ80" s="264">
        <v>74</v>
      </c>
      <c r="BR80" s="269"/>
      <c r="BS80" s="959"/>
      <c r="BT80" s="960"/>
      <c r="BU80" s="960"/>
      <c r="BV80" s="960"/>
      <c r="BW80" s="960"/>
      <c r="BX80" s="960"/>
      <c r="BY80" s="960"/>
      <c r="BZ80" s="960"/>
      <c r="CA80" s="960"/>
      <c r="CB80" s="960"/>
      <c r="CC80" s="960"/>
      <c r="CD80" s="960"/>
      <c r="CE80" s="960"/>
      <c r="CF80" s="960"/>
      <c r="CG80" s="961"/>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53"/>
      <c r="DW80" s="954"/>
      <c r="DX80" s="954"/>
      <c r="DY80" s="954"/>
      <c r="DZ80" s="955"/>
      <c r="EA80" s="248"/>
    </row>
    <row r="81" spans="1:131" s="249" customFormat="1" ht="26.25" customHeight="1" x14ac:dyDescent="0.15">
      <c r="A81" s="263">
        <v>14</v>
      </c>
      <c r="B81" s="969"/>
      <c r="C81" s="970"/>
      <c r="D81" s="970"/>
      <c r="E81" s="970"/>
      <c r="F81" s="970"/>
      <c r="G81" s="970"/>
      <c r="H81" s="970"/>
      <c r="I81" s="970"/>
      <c r="J81" s="970"/>
      <c r="K81" s="970"/>
      <c r="L81" s="970"/>
      <c r="M81" s="970"/>
      <c r="N81" s="970"/>
      <c r="O81" s="970"/>
      <c r="P81" s="971"/>
      <c r="Q81" s="972"/>
      <c r="R81" s="922"/>
      <c r="S81" s="922"/>
      <c r="T81" s="922"/>
      <c r="U81" s="922"/>
      <c r="V81" s="922"/>
      <c r="W81" s="922"/>
      <c r="X81" s="922"/>
      <c r="Y81" s="922"/>
      <c r="Z81" s="922"/>
      <c r="AA81" s="922"/>
      <c r="AB81" s="922"/>
      <c r="AC81" s="922"/>
      <c r="AD81" s="922"/>
      <c r="AE81" s="922"/>
      <c r="AF81" s="922"/>
      <c r="AG81" s="922"/>
      <c r="AH81" s="922"/>
      <c r="AI81" s="922"/>
      <c r="AJ81" s="922"/>
      <c r="AK81" s="922"/>
      <c r="AL81" s="922"/>
      <c r="AM81" s="922"/>
      <c r="AN81" s="922"/>
      <c r="AO81" s="922"/>
      <c r="AP81" s="922"/>
      <c r="AQ81" s="922"/>
      <c r="AR81" s="922"/>
      <c r="AS81" s="922"/>
      <c r="AT81" s="922"/>
      <c r="AU81" s="922"/>
      <c r="AV81" s="922"/>
      <c r="AW81" s="922"/>
      <c r="AX81" s="922"/>
      <c r="AY81" s="922"/>
      <c r="AZ81" s="973"/>
      <c r="BA81" s="973"/>
      <c r="BB81" s="973"/>
      <c r="BC81" s="973"/>
      <c r="BD81" s="974"/>
      <c r="BE81" s="267"/>
      <c r="BF81" s="267"/>
      <c r="BG81" s="267"/>
      <c r="BH81" s="267"/>
      <c r="BI81" s="267"/>
      <c r="BJ81" s="267"/>
      <c r="BK81" s="267"/>
      <c r="BL81" s="267"/>
      <c r="BM81" s="267"/>
      <c r="BN81" s="267"/>
      <c r="BO81" s="267"/>
      <c r="BP81" s="267"/>
      <c r="BQ81" s="264">
        <v>75</v>
      </c>
      <c r="BR81" s="269"/>
      <c r="BS81" s="959"/>
      <c r="BT81" s="960"/>
      <c r="BU81" s="960"/>
      <c r="BV81" s="960"/>
      <c r="BW81" s="960"/>
      <c r="BX81" s="960"/>
      <c r="BY81" s="960"/>
      <c r="BZ81" s="960"/>
      <c r="CA81" s="960"/>
      <c r="CB81" s="960"/>
      <c r="CC81" s="960"/>
      <c r="CD81" s="960"/>
      <c r="CE81" s="960"/>
      <c r="CF81" s="960"/>
      <c r="CG81" s="961"/>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53"/>
      <c r="DW81" s="954"/>
      <c r="DX81" s="954"/>
      <c r="DY81" s="954"/>
      <c r="DZ81" s="955"/>
      <c r="EA81" s="248"/>
    </row>
    <row r="82" spans="1:131" s="249" customFormat="1" ht="26.25" customHeight="1" x14ac:dyDescent="0.15">
      <c r="A82" s="263">
        <v>15</v>
      </c>
      <c r="B82" s="969"/>
      <c r="C82" s="970"/>
      <c r="D82" s="970"/>
      <c r="E82" s="970"/>
      <c r="F82" s="970"/>
      <c r="G82" s="970"/>
      <c r="H82" s="970"/>
      <c r="I82" s="970"/>
      <c r="J82" s="970"/>
      <c r="K82" s="970"/>
      <c r="L82" s="970"/>
      <c r="M82" s="970"/>
      <c r="N82" s="970"/>
      <c r="O82" s="970"/>
      <c r="P82" s="971"/>
      <c r="Q82" s="972"/>
      <c r="R82" s="922"/>
      <c r="S82" s="922"/>
      <c r="T82" s="922"/>
      <c r="U82" s="922"/>
      <c r="V82" s="922"/>
      <c r="W82" s="922"/>
      <c r="X82" s="922"/>
      <c r="Y82" s="922"/>
      <c r="Z82" s="922"/>
      <c r="AA82" s="922"/>
      <c r="AB82" s="922"/>
      <c r="AC82" s="922"/>
      <c r="AD82" s="922"/>
      <c r="AE82" s="922"/>
      <c r="AF82" s="922"/>
      <c r="AG82" s="922"/>
      <c r="AH82" s="922"/>
      <c r="AI82" s="922"/>
      <c r="AJ82" s="922"/>
      <c r="AK82" s="922"/>
      <c r="AL82" s="922"/>
      <c r="AM82" s="922"/>
      <c r="AN82" s="922"/>
      <c r="AO82" s="922"/>
      <c r="AP82" s="922"/>
      <c r="AQ82" s="922"/>
      <c r="AR82" s="922"/>
      <c r="AS82" s="922"/>
      <c r="AT82" s="922"/>
      <c r="AU82" s="922"/>
      <c r="AV82" s="922"/>
      <c r="AW82" s="922"/>
      <c r="AX82" s="922"/>
      <c r="AY82" s="922"/>
      <c r="AZ82" s="973"/>
      <c r="BA82" s="973"/>
      <c r="BB82" s="973"/>
      <c r="BC82" s="973"/>
      <c r="BD82" s="974"/>
      <c r="BE82" s="267"/>
      <c r="BF82" s="267"/>
      <c r="BG82" s="267"/>
      <c r="BH82" s="267"/>
      <c r="BI82" s="267"/>
      <c r="BJ82" s="267"/>
      <c r="BK82" s="267"/>
      <c r="BL82" s="267"/>
      <c r="BM82" s="267"/>
      <c r="BN82" s="267"/>
      <c r="BO82" s="267"/>
      <c r="BP82" s="267"/>
      <c r="BQ82" s="264">
        <v>76</v>
      </c>
      <c r="BR82" s="269"/>
      <c r="BS82" s="959"/>
      <c r="BT82" s="960"/>
      <c r="BU82" s="960"/>
      <c r="BV82" s="960"/>
      <c r="BW82" s="960"/>
      <c r="BX82" s="960"/>
      <c r="BY82" s="960"/>
      <c r="BZ82" s="960"/>
      <c r="CA82" s="960"/>
      <c r="CB82" s="960"/>
      <c r="CC82" s="960"/>
      <c r="CD82" s="960"/>
      <c r="CE82" s="960"/>
      <c r="CF82" s="960"/>
      <c r="CG82" s="961"/>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53"/>
      <c r="DW82" s="954"/>
      <c r="DX82" s="954"/>
      <c r="DY82" s="954"/>
      <c r="DZ82" s="955"/>
      <c r="EA82" s="248"/>
    </row>
    <row r="83" spans="1:131" s="249" customFormat="1" ht="26.25" customHeight="1" x14ac:dyDescent="0.15">
      <c r="A83" s="263">
        <v>16</v>
      </c>
      <c r="B83" s="969"/>
      <c r="C83" s="970"/>
      <c r="D83" s="970"/>
      <c r="E83" s="970"/>
      <c r="F83" s="970"/>
      <c r="G83" s="970"/>
      <c r="H83" s="970"/>
      <c r="I83" s="970"/>
      <c r="J83" s="970"/>
      <c r="K83" s="970"/>
      <c r="L83" s="970"/>
      <c r="M83" s="970"/>
      <c r="N83" s="970"/>
      <c r="O83" s="970"/>
      <c r="P83" s="971"/>
      <c r="Q83" s="972"/>
      <c r="R83" s="922"/>
      <c r="S83" s="922"/>
      <c r="T83" s="922"/>
      <c r="U83" s="922"/>
      <c r="V83" s="922"/>
      <c r="W83" s="922"/>
      <c r="X83" s="922"/>
      <c r="Y83" s="922"/>
      <c r="Z83" s="922"/>
      <c r="AA83" s="922"/>
      <c r="AB83" s="922"/>
      <c r="AC83" s="922"/>
      <c r="AD83" s="922"/>
      <c r="AE83" s="922"/>
      <c r="AF83" s="922"/>
      <c r="AG83" s="922"/>
      <c r="AH83" s="922"/>
      <c r="AI83" s="922"/>
      <c r="AJ83" s="922"/>
      <c r="AK83" s="922"/>
      <c r="AL83" s="922"/>
      <c r="AM83" s="922"/>
      <c r="AN83" s="922"/>
      <c r="AO83" s="922"/>
      <c r="AP83" s="922"/>
      <c r="AQ83" s="922"/>
      <c r="AR83" s="922"/>
      <c r="AS83" s="922"/>
      <c r="AT83" s="922"/>
      <c r="AU83" s="922"/>
      <c r="AV83" s="922"/>
      <c r="AW83" s="922"/>
      <c r="AX83" s="922"/>
      <c r="AY83" s="922"/>
      <c r="AZ83" s="973"/>
      <c r="BA83" s="973"/>
      <c r="BB83" s="973"/>
      <c r="BC83" s="973"/>
      <c r="BD83" s="974"/>
      <c r="BE83" s="267"/>
      <c r="BF83" s="267"/>
      <c r="BG83" s="267"/>
      <c r="BH83" s="267"/>
      <c r="BI83" s="267"/>
      <c r="BJ83" s="267"/>
      <c r="BK83" s="267"/>
      <c r="BL83" s="267"/>
      <c r="BM83" s="267"/>
      <c r="BN83" s="267"/>
      <c r="BO83" s="267"/>
      <c r="BP83" s="267"/>
      <c r="BQ83" s="264">
        <v>77</v>
      </c>
      <c r="BR83" s="269"/>
      <c r="BS83" s="959"/>
      <c r="BT83" s="960"/>
      <c r="BU83" s="960"/>
      <c r="BV83" s="960"/>
      <c r="BW83" s="960"/>
      <c r="BX83" s="960"/>
      <c r="BY83" s="960"/>
      <c r="BZ83" s="960"/>
      <c r="CA83" s="960"/>
      <c r="CB83" s="960"/>
      <c r="CC83" s="960"/>
      <c r="CD83" s="960"/>
      <c r="CE83" s="960"/>
      <c r="CF83" s="960"/>
      <c r="CG83" s="961"/>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53"/>
      <c r="DW83" s="954"/>
      <c r="DX83" s="954"/>
      <c r="DY83" s="954"/>
      <c r="DZ83" s="955"/>
      <c r="EA83" s="248"/>
    </row>
    <row r="84" spans="1:131" s="249" customFormat="1" ht="26.25" customHeight="1" x14ac:dyDescent="0.15">
      <c r="A84" s="263">
        <v>17</v>
      </c>
      <c r="B84" s="969"/>
      <c r="C84" s="970"/>
      <c r="D84" s="970"/>
      <c r="E84" s="970"/>
      <c r="F84" s="970"/>
      <c r="G84" s="970"/>
      <c r="H84" s="970"/>
      <c r="I84" s="970"/>
      <c r="J84" s="970"/>
      <c r="K84" s="970"/>
      <c r="L84" s="970"/>
      <c r="M84" s="970"/>
      <c r="N84" s="970"/>
      <c r="O84" s="970"/>
      <c r="P84" s="971"/>
      <c r="Q84" s="972"/>
      <c r="R84" s="922"/>
      <c r="S84" s="922"/>
      <c r="T84" s="922"/>
      <c r="U84" s="922"/>
      <c r="V84" s="922"/>
      <c r="W84" s="922"/>
      <c r="X84" s="922"/>
      <c r="Y84" s="922"/>
      <c r="Z84" s="922"/>
      <c r="AA84" s="922"/>
      <c r="AB84" s="922"/>
      <c r="AC84" s="922"/>
      <c r="AD84" s="922"/>
      <c r="AE84" s="922"/>
      <c r="AF84" s="922"/>
      <c r="AG84" s="922"/>
      <c r="AH84" s="922"/>
      <c r="AI84" s="922"/>
      <c r="AJ84" s="922"/>
      <c r="AK84" s="922"/>
      <c r="AL84" s="922"/>
      <c r="AM84" s="922"/>
      <c r="AN84" s="922"/>
      <c r="AO84" s="922"/>
      <c r="AP84" s="922"/>
      <c r="AQ84" s="922"/>
      <c r="AR84" s="922"/>
      <c r="AS84" s="922"/>
      <c r="AT84" s="922"/>
      <c r="AU84" s="922"/>
      <c r="AV84" s="922"/>
      <c r="AW84" s="922"/>
      <c r="AX84" s="922"/>
      <c r="AY84" s="922"/>
      <c r="AZ84" s="973"/>
      <c r="BA84" s="973"/>
      <c r="BB84" s="973"/>
      <c r="BC84" s="973"/>
      <c r="BD84" s="974"/>
      <c r="BE84" s="267"/>
      <c r="BF84" s="267"/>
      <c r="BG84" s="267"/>
      <c r="BH84" s="267"/>
      <c r="BI84" s="267"/>
      <c r="BJ84" s="267"/>
      <c r="BK84" s="267"/>
      <c r="BL84" s="267"/>
      <c r="BM84" s="267"/>
      <c r="BN84" s="267"/>
      <c r="BO84" s="267"/>
      <c r="BP84" s="267"/>
      <c r="BQ84" s="264">
        <v>78</v>
      </c>
      <c r="BR84" s="269"/>
      <c r="BS84" s="959"/>
      <c r="BT84" s="960"/>
      <c r="BU84" s="960"/>
      <c r="BV84" s="960"/>
      <c r="BW84" s="960"/>
      <c r="BX84" s="960"/>
      <c r="BY84" s="960"/>
      <c r="BZ84" s="960"/>
      <c r="CA84" s="960"/>
      <c r="CB84" s="960"/>
      <c r="CC84" s="960"/>
      <c r="CD84" s="960"/>
      <c r="CE84" s="960"/>
      <c r="CF84" s="960"/>
      <c r="CG84" s="961"/>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53"/>
      <c r="DW84" s="954"/>
      <c r="DX84" s="954"/>
      <c r="DY84" s="954"/>
      <c r="DZ84" s="955"/>
      <c r="EA84" s="248"/>
    </row>
    <row r="85" spans="1:131" s="249" customFormat="1" ht="26.25" customHeight="1" x14ac:dyDescent="0.15">
      <c r="A85" s="263">
        <v>18</v>
      </c>
      <c r="B85" s="969"/>
      <c r="C85" s="970"/>
      <c r="D85" s="970"/>
      <c r="E85" s="970"/>
      <c r="F85" s="970"/>
      <c r="G85" s="970"/>
      <c r="H85" s="970"/>
      <c r="I85" s="970"/>
      <c r="J85" s="970"/>
      <c r="K85" s="970"/>
      <c r="L85" s="970"/>
      <c r="M85" s="970"/>
      <c r="N85" s="970"/>
      <c r="O85" s="970"/>
      <c r="P85" s="971"/>
      <c r="Q85" s="972"/>
      <c r="R85" s="922"/>
      <c r="S85" s="922"/>
      <c r="T85" s="922"/>
      <c r="U85" s="922"/>
      <c r="V85" s="922"/>
      <c r="W85" s="922"/>
      <c r="X85" s="922"/>
      <c r="Y85" s="922"/>
      <c r="Z85" s="922"/>
      <c r="AA85" s="922"/>
      <c r="AB85" s="922"/>
      <c r="AC85" s="922"/>
      <c r="AD85" s="922"/>
      <c r="AE85" s="922"/>
      <c r="AF85" s="922"/>
      <c r="AG85" s="922"/>
      <c r="AH85" s="922"/>
      <c r="AI85" s="922"/>
      <c r="AJ85" s="922"/>
      <c r="AK85" s="922"/>
      <c r="AL85" s="922"/>
      <c r="AM85" s="922"/>
      <c r="AN85" s="922"/>
      <c r="AO85" s="922"/>
      <c r="AP85" s="922"/>
      <c r="AQ85" s="922"/>
      <c r="AR85" s="922"/>
      <c r="AS85" s="922"/>
      <c r="AT85" s="922"/>
      <c r="AU85" s="922"/>
      <c r="AV85" s="922"/>
      <c r="AW85" s="922"/>
      <c r="AX85" s="922"/>
      <c r="AY85" s="922"/>
      <c r="AZ85" s="973"/>
      <c r="BA85" s="973"/>
      <c r="BB85" s="973"/>
      <c r="BC85" s="973"/>
      <c r="BD85" s="974"/>
      <c r="BE85" s="267"/>
      <c r="BF85" s="267"/>
      <c r="BG85" s="267"/>
      <c r="BH85" s="267"/>
      <c r="BI85" s="267"/>
      <c r="BJ85" s="267"/>
      <c r="BK85" s="267"/>
      <c r="BL85" s="267"/>
      <c r="BM85" s="267"/>
      <c r="BN85" s="267"/>
      <c r="BO85" s="267"/>
      <c r="BP85" s="267"/>
      <c r="BQ85" s="264">
        <v>79</v>
      </c>
      <c r="BR85" s="269"/>
      <c r="BS85" s="959"/>
      <c r="BT85" s="960"/>
      <c r="BU85" s="960"/>
      <c r="BV85" s="960"/>
      <c r="BW85" s="960"/>
      <c r="BX85" s="960"/>
      <c r="BY85" s="960"/>
      <c r="BZ85" s="960"/>
      <c r="CA85" s="960"/>
      <c r="CB85" s="960"/>
      <c r="CC85" s="960"/>
      <c r="CD85" s="960"/>
      <c r="CE85" s="960"/>
      <c r="CF85" s="960"/>
      <c r="CG85" s="961"/>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53"/>
      <c r="DW85" s="954"/>
      <c r="DX85" s="954"/>
      <c r="DY85" s="954"/>
      <c r="DZ85" s="955"/>
      <c r="EA85" s="248"/>
    </row>
    <row r="86" spans="1:131" s="249" customFormat="1" ht="26.25" customHeight="1" x14ac:dyDescent="0.15">
      <c r="A86" s="263">
        <v>19</v>
      </c>
      <c r="B86" s="969"/>
      <c r="C86" s="970"/>
      <c r="D86" s="970"/>
      <c r="E86" s="970"/>
      <c r="F86" s="970"/>
      <c r="G86" s="970"/>
      <c r="H86" s="970"/>
      <c r="I86" s="970"/>
      <c r="J86" s="970"/>
      <c r="K86" s="970"/>
      <c r="L86" s="970"/>
      <c r="M86" s="970"/>
      <c r="N86" s="970"/>
      <c r="O86" s="970"/>
      <c r="P86" s="971"/>
      <c r="Q86" s="972"/>
      <c r="R86" s="922"/>
      <c r="S86" s="922"/>
      <c r="T86" s="922"/>
      <c r="U86" s="922"/>
      <c r="V86" s="922"/>
      <c r="W86" s="922"/>
      <c r="X86" s="922"/>
      <c r="Y86" s="922"/>
      <c r="Z86" s="922"/>
      <c r="AA86" s="922"/>
      <c r="AB86" s="922"/>
      <c r="AC86" s="922"/>
      <c r="AD86" s="922"/>
      <c r="AE86" s="922"/>
      <c r="AF86" s="922"/>
      <c r="AG86" s="922"/>
      <c r="AH86" s="922"/>
      <c r="AI86" s="922"/>
      <c r="AJ86" s="922"/>
      <c r="AK86" s="922"/>
      <c r="AL86" s="922"/>
      <c r="AM86" s="922"/>
      <c r="AN86" s="922"/>
      <c r="AO86" s="922"/>
      <c r="AP86" s="922"/>
      <c r="AQ86" s="922"/>
      <c r="AR86" s="922"/>
      <c r="AS86" s="922"/>
      <c r="AT86" s="922"/>
      <c r="AU86" s="922"/>
      <c r="AV86" s="922"/>
      <c r="AW86" s="922"/>
      <c r="AX86" s="922"/>
      <c r="AY86" s="922"/>
      <c r="AZ86" s="973"/>
      <c r="BA86" s="973"/>
      <c r="BB86" s="973"/>
      <c r="BC86" s="973"/>
      <c r="BD86" s="974"/>
      <c r="BE86" s="267"/>
      <c r="BF86" s="267"/>
      <c r="BG86" s="267"/>
      <c r="BH86" s="267"/>
      <c r="BI86" s="267"/>
      <c r="BJ86" s="267"/>
      <c r="BK86" s="267"/>
      <c r="BL86" s="267"/>
      <c r="BM86" s="267"/>
      <c r="BN86" s="267"/>
      <c r="BO86" s="267"/>
      <c r="BP86" s="267"/>
      <c r="BQ86" s="264">
        <v>80</v>
      </c>
      <c r="BR86" s="269"/>
      <c r="BS86" s="959"/>
      <c r="BT86" s="960"/>
      <c r="BU86" s="960"/>
      <c r="BV86" s="960"/>
      <c r="BW86" s="960"/>
      <c r="BX86" s="960"/>
      <c r="BY86" s="960"/>
      <c r="BZ86" s="960"/>
      <c r="CA86" s="960"/>
      <c r="CB86" s="960"/>
      <c r="CC86" s="960"/>
      <c r="CD86" s="960"/>
      <c r="CE86" s="960"/>
      <c r="CF86" s="960"/>
      <c r="CG86" s="961"/>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53"/>
      <c r="DW86" s="954"/>
      <c r="DX86" s="954"/>
      <c r="DY86" s="954"/>
      <c r="DZ86" s="955"/>
      <c r="EA86" s="248"/>
    </row>
    <row r="87" spans="1:131" s="249" customFormat="1" ht="26.25" customHeight="1" x14ac:dyDescent="0.15">
      <c r="A87" s="271">
        <v>20</v>
      </c>
      <c r="B87" s="976"/>
      <c r="C87" s="977"/>
      <c r="D87" s="977"/>
      <c r="E87" s="977"/>
      <c r="F87" s="977"/>
      <c r="G87" s="977"/>
      <c r="H87" s="977"/>
      <c r="I87" s="977"/>
      <c r="J87" s="977"/>
      <c r="K87" s="977"/>
      <c r="L87" s="977"/>
      <c r="M87" s="977"/>
      <c r="N87" s="977"/>
      <c r="O87" s="977"/>
      <c r="P87" s="978"/>
      <c r="Q87" s="979"/>
      <c r="R87" s="980"/>
      <c r="S87" s="980"/>
      <c r="T87" s="980"/>
      <c r="U87" s="980"/>
      <c r="V87" s="980"/>
      <c r="W87" s="980"/>
      <c r="X87" s="980"/>
      <c r="Y87" s="980"/>
      <c r="Z87" s="980"/>
      <c r="AA87" s="980"/>
      <c r="AB87" s="980"/>
      <c r="AC87" s="980"/>
      <c r="AD87" s="980"/>
      <c r="AE87" s="980"/>
      <c r="AF87" s="980"/>
      <c r="AG87" s="980"/>
      <c r="AH87" s="980"/>
      <c r="AI87" s="980"/>
      <c r="AJ87" s="980"/>
      <c r="AK87" s="980"/>
      <c r="AL87" s="980"/>
      <c r="AM87" s="980"/>
      <c r="AN87" s="980"/>
      <c r="AO87" s="980"/>
      <c r="AP87" s="980"/>
      <c r="AQ87" s="980"/>
      <c r="AR87" s="980"/>
      <c r="AS87" s="980"/>
      <c r="AT87" s="980"/>
      <c r="AU87" s="980"/>
      <c r="AV87" s="980"/>
      <c r="AW87" s="980"/>
      <c r="AX87" s="980"/>
      <c r="AY87" s="980"/>
      <c r="AZ87" s="981"/>
      <c r="BA87" s="981"/>
      <c r="BB87" s="981"/>
      <c r="BC87" s="981"/>
      <c r="BD87" s="982"/>
      <c r="BE87" s="267"/>
      <c r="BF87" s="267"/>
      <c r="BG87" s="267"/>
      <c r="BH87" s="267"/>
      <c r="BI87" s="267"/>
      <c r="BJ87" s="267"/>
      <c r="BK87" s="267"/>
      <c r="BL87" s="267"/>
      <c r="BM87" s="267"/>
      <c r="BN87" s="267"/>
      <c r="BO87" s="267"/>
      <c r="BP87" s="267"/>
      <c r="BQ87" s="264">
        <v>81</v>
      </c>
      <c r="BR87" s="269"/>
      <c r="BS87" s="959"/>
      <c r="BT87" s="960"/>
      <c r="BU87" s="960"/>
      <c r="BV87" s="960"/>
      <c r="BW87" s="960"/>
      <c r="BX87" s="960"/>
      <c r="BY87" s="960"/>
      <c r="BZ87" s="960"/>
      <c r="CA87" s="960"/>
      <c r="CB87" s="960"/>
      <c r="CC87" s="960"/>
      <c r="CD87" s="960"/>
      <c r="CE87" s="960"/>
      <c r="CF87" s="960"/>
      <c r="CG87" s="961"/>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53"/>
      <c r="DW87" s="954"/>
      <c r="DX87" s="954"/>
      <c r="DY87" s="954"/>
      <c r="DZ87" s="955"/>
      <c r="EA87" s="248"/>
    </row>
    <row r="88" spans="1:131" s="249" customFormat="1" ht="26.25" customHeight="1" thickBot="1" x14ac:dyDescent="0.2">
      <c r="A88" s="266" t="s">
        <v>401</v>
      </c>
      <c r="B88" s="876" t="s">
        <v>434</v>
      </c>
      <c r="C88" s="877"/>
      <c r="D88" s="877"/>
      <c r="E88" s="877"/>
      <c r="F88" s="877"/>
      <c r="G88" s="877"/>
      <c r="H88" s="877"/>
      <c r="I88" s="877"/>
      <c r="J88" s="877"/>
      <c r="K88" s="877"/>
      <c r="L88" s="877"/>
      <c r="M88" s="877"/>
      <c r="N88" s="877"/>
      <c r="O88" s="877"/>
      <c r="P88" s="878"/>
      <c r="Q88" s="934"/>
      <c r="R88" s="935"/>
      <c r="S88" s="935"/>
      <c r="T88" s="935"/>
      <c r="U88" s="935"/>
      <c r="V88" s="935"/>
      <c r="W88" s="935"/>
      <c r="X88" s="935"/>
      <c r="Y88" s="935"/>
      <c r="Z88" s="935"/>
      <c r="AA88" s="935"/>
      <c r="AB88" s="935"/>
      <c r="AC88" s="935"/>
      <c r="AD88" s="935"/>
      <c r="AE88" s="935"/>
      <c r="AF88" s="938"/>
      <c r="AG88" s="938"/>
      <c r="AH88" s="938"/>
      <c r="AI88" s="938"/>
      <c r="AJ88" s="938"/>
      <c r="AK88" s="935"/>
      <c r="AL88" s="935"/>
      <c r="AM88" s="935"/>
      <c r="AN88" s="935"/>
      <c r="AO88" s="935"/>
      <c r="AP88" s="938"/>
      <c r="AQ88" s="938"/>
      <c r="AR88" s="938"/>
      <c r="AS88" s="938"/>
      <c r="AT88" s="938"/>
      <c r="AU88" s="938"/>
      <c r="AV88" s="938"/>
      <c r="AW88" s="938"/>
      <c r="AX88" s="938"/>
      <c r="AY88" s="938"/>
      <c r="AZ88" s="943"/>
      <c r="BA88" s="943"/>
      <c r="BB88" s="943"/>
      <c r="BC88" s="943"/>
      <c r="BD88" s="944"/>
      <c r="BE88" s="267"/>
      <c r="BF88" s="267"/>
      <c r="BG88" s="267"/>
      <c r="BH88" s="267"/>
      <c r="BI88" s="267"/>
      <c r="BJ88" s="267"/>
      <c r="BK88" s="267"/>
      <c r="BL88" s="267"/>
      <c r="BM88" s="267"/>
      <c r="BN88" s="267"/>
      <c r="BO88" s="267"/>
      <c r="BP88" s="267"/>
      <c r="BQ88" s="264">
        <v>82</v>
      </c>
      <c r="BR88" s="269"/>
      <c r="BS88" s="959"/>
      <c r="BT88" s="960"/>
      <c r="BU88" s="960"/>
      <c r="BV88" s="960"/>
      <c r="BW88" s="960"/>
      <c r="BX88" s="960"/>
      <c r="BY88" s="960"/>
      <c r="BZ88" s="960"/>
      <c r="CA88" s="960"/>
      <c r="CB88" s="960"/>
      <c r="CC88" s="960"/>
      <c r="CD88" s="960"/>
      <c r="CE88" s="960"/>
      <c r="CF88" s="960"/>
      <c r="CG88" s="961"/>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53"/>
      <c r="DW88" s="954"/>
      <c r="DX88" s="954"/>
      <c r="DY88" s="954"/>
      <c r="DZ88" s="95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9"/>
      <c r="BT89" s="960"/>
      <c r="BU89" s="960"/>
      <c r="BV89" s="960"/>
      <c r="BW89" s="960"/>
      <c r="BX89" s="960"/>
      <c r="BY89" s="960"/>
      <c r="BZ89" s="960"/>
      <c r="CA89" s="960"/>
      <c r="CB89" s="960"/>
      <c r="CC89" s="960"/>
      <c r="CD89" s="960"/>
      <c r="CE89" s="960"/>
      <c r="CF89" s="960"/>
      <c r="CG89" s="961"/>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53"/>
      <c r="DW89" s="954"/>
      <c r="DX89" s="954"/>
      <c r="DY89" s="954"/>
      <c r="DZ89" s="95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9"/>
      <c r="BT90" s="960"/>
      <c r="BU90" s="960"/>
      <c r="BV90" s="960"/>
      <c r="BW90" s="960"/>
      <c r="BX90" s="960"/>
      <c r="BY90" s="960"/>
      <c r="BZ90" s="960"/>
      <c r="CA90" s="960"/>
      <c r="CB90" s="960"/>
      <c r="CC90" s="960"/>
      <c r="CD90" s="960"/>
      <c r="CE90" s="960"/>
      <c r="CF90" s="960"/>
      <c r="CG90" s="961"/>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53"/>
      <c r="DW90" s="954"/>
      <c r="DX90" s="954"/>
      <c r="DY90" s="954"/>
      <c r="DZ90" s="95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9"/>
      <c r="BT91" s="960"/>
      <c r="BU91" s="960"/>
      <c r="BV91" s="960"/>
      <c r="BW91" s="960"/>
      <c r="BX91" s="960"/>
      <c r="BY91" s="960"/>
      <c r="BZ91" s="960"/>
      <c r="CA91" s="960"/>
      <c r="CB91" s="960"/>
      <c r="CC91" s="960"/>
      <c r="CD91" s="960"/>
      <c r="CE91" s="960"/>
      <c r="CF91" s="960"/>
      <c r="CG91" s="961"/>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53"/>
      <c r="DW91" s="954"/>
      <c r="DX91" s="954"/>
      <c r="DY91" s="954"/>
      <c r="DZ91" s="95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9"/>
      <c r="BT92" s="960"/>
      <c r="BU92" s="960"/>
      <c r="BV92" s="960"/>
      <c r="BW92" s="960"/>
      <c r="BX92" s="960"/>
      <c r="BY92" s="960"/>
      <c r="BZ92" s="960"/>
      <c r="CA92" s="960"/>
      <c r="CB92" s="960"/>
      <c r="CC92" s="960"/>
      <c r="CD92" s="960"/>
      <c r="CE92" s="960"/>
      <c r="CF92" s="960"/>
      <c r="CG92" s="961"/>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53"/>
      <c r="DW92" s="954"/>
      <c r="DX92" s="954"/>
      <c r="DY92" s="954"/>
      <c r="DZ92" s="95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9"/>
      <c r="BT93" s="960"/>
      <c r="BU93" s="960"/>
      <c r="BV93" s="960"/>
      <c r="BW93" s="960"/>
      <c r="BX93" s="960"/>
      <c r="BY93" s="960"/>
      <c r="BZ93" s="960"/>
      <c r="CA93" s="960"/>
      <c r="CB93" s="960"/>
      <c r="CC93" s="960"/>
      <c r="CD93" s="960"/>
      <c r="CE93" s="960"/>
      <c r="CF93" s="960"/>
      <c r="CG93" s="961"/>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53"/>
      <c r="DW93" s="954"/>
      <c r="DX93" s="954"/>
      <c r="DY93" s="954"/>
      <c r="DZ93" s="95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9"/>
      <c r="BT94" s="960"/>
      <c r="BU94" s="960"/>
      <c r="BV94" s="960"/>
      <c r="BW94" s="960"/>
      <c r="BX94" s="960"/>
      <c r="BY94" s="960"/>
      <c r="BZ94" s="960"/>
      <c r="CA94" s="960"/>
      <c r="CB94" s="960"/>
      <c r="CC94" s="960"/>
      <c r="CD94" s="960"/>
      <c r="CE94" s="960"/>
      <c r="CF94" s="960"/>
      <c r="CG94" s="961"/>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53"/>
      <c r="DW94" s="954"/>
      <c r="DX94" s="954"/>
      <c r="DY94" s="954"/>
      <c r="DZ94" s="95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9"/>
      <c r="BT95" s="960"/>
      <c r="BU95" s="960"/>
      <c r="BV95" s="960"/>
      <c r="BW95" s="960"/>
      <c r="BX95" s="960"/>
      <c r="BY95" s="960"/>
      <c r="BZ95" s="960"/>
      <c r="CA95" s="960"/>
      <c r="CB95" s="960"/>
      <c r="CC95" s="960"/>
      <c r="CD95" s="960"/>
      <c r="CE95" s="960"/>
      <c r="CF95" s="960"/>
      <c r="CG95" s="961"/>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53"/>
      <c r="DW95" s="954"/>
      <c r="DX95" s="954"/>
      <c r="DY95" s="954"/>
      <c r="DZ95" s="95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9"/>
      <c r="BT96" s="960"/>
      <c r="BU96" s="960"/>
      <c r="BV96" s="960"/>
      <c r="BW96" s="960"/>
      <c r="BX96" s="960"/>
      <c r="BY96" s="960"/>
      <c r="BZ96" s="960"/>
      <c r="CA96" s="960"/>
      <c r="CB96" s="960"/>
      <c r="CC96" s="960"/>
      <c r="CD96" s="960"/>
      <c r="CE96" s="960"/>
      <c r="CF96" s="960"/>
      <c r="CG96" s="961"/>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53"/>
      <c r="DW96" s="954"/>
      <c r="DX96" s="954"/>
      <c r="DY96" s="954"/>
      <c r="DZ96" s="95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9"/>
      <c r="BT97" s="960"/>
      <c r="BU97" s="960"/>
      <c r="BV97" s="960"/>
      <c r="BW97" s="960"/>
      <c r="BX97" s="960"/>
      <c r="BY97" s="960"/>
      <c r="BZ97" s="960"/>
      <c r="CA97" s="960"/>
      <c r="CB97" s="960"/>
      <c r="CC97" s="960"/>
      <c r="CD97" s="960"/>
      <c r="CE97" s="960"/>
      <c r="CF97" s="960"/>
      <c r="CG97" s="961"/>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53"/>
      <c r="DW97" s="954"/>
      <c r="DX97" s="954"/>
      <c r="DY97" s="954"/>
      <c r="DZ97" s="95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9"/>
      <c r="BT98" s="960"/>
      <c r="BU98" s="960"/>
      <c r="BV98" s="960"/>
      <c r="BW98" s="960"/>
      <c r="BX98" s="960"/>
      <c r="BY98" s="960"/>
      <c r="BZ98" s="960"/>
      <c r="CA98" s="960"/>
      <c r="CB98" s="960"/>
      <c r="CC98" s="960"/>
      <c r="CD98" s="960"/>
      <c r="CE98" s="960"/>
      <c r="CF98" s="960"/>
      <c r="CG98" s="961"/>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53"/>
      <c r="DW98" s="954"/>
      <c r="DX98" s="954"/>
      <c r="DY98" s="954"/>
      <c r="DZ98" s="95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9"/>
      <c r="BT99" s="960"/>
      <c r="BU99" s="960"/>
      <c r="BV99" s="960"/>
      <c r="BW99" s="960"/>
      <c r="BX99" s="960"/>
      <c r="BY99" s="960"/>
      <c r="BZ99" s="960"/>
      <c r="CA99" s="960"/>
      <c r="CB99" s="960"/>
      <c r="CC99" s="960"/>
      <c r="CD99" s="960"/>
      <c r="CE99" s="960"/>
      <c r="CF99" s="960"/>
      <c r="CG99" s="961"/>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53"/>
      <c r="DW99" s="954"/>
      <c r="DX99" s="954"/>
      <c r="DY99" s="954"/>
      <c r="DZ99" s="95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9"/>
      <c r="BT100" s="960"/>
      <c r="BU100" s="960"/>
      <c r="BV100" s="960"/>
      <c r="BW100" s="960"/>
      <c r="BX100" s="960"/>
      <c r="BY100" s="960"/>
      <c r="BZ100" s="960"/>
      <c r="CA100" s="960"/>
      <c r="CB100" s="960"/>
      <c r="CC100" s="960"/>
      <c r="CD100" s="960"/>
      <c r="CE100" s="960"/>
      <c r="CF100" s="960"/>
      <c r="CG100" s="961"/>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53"/>
      <c r="DW100" s="954"/>
      <c r="DX100" s="954"/>
      <c r="DY100" s="954"/>
      <c r="DZ100" s="95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9"/>
      <c r="BT101" s="960"/>
      <c r="BU101" s="960"/>
      <c r="BV101" s="960"/>
      <c r="BW101" s="960"/>
      <c r="BX101" s="960"/>
      <c r="BY101" s="960"/>
      <c r="BZ101" s="960"/>
      <c r="CA101" s="960"/>
      <c r="CB101" s="960"/>
      <c r="CC101" s="960"/>
      <c r="CD101" s="960"/>
      <c r="CE101" s="960"/>
      <c r="CF101" s="960"/>
      <c r="CG101" s="961"/>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53"/>
      <c r="DW101" s="954"/>
      <c r="DX101" s="954"/>
      <c r="DY101" s="954"/>
      <c r="DZ101" s="95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401</v>
      </c>
      <c r="BR102" s="876" t="s">
        <v>435</v>
      </c>
      <c r="BS102" s="877"/>
      <c r="BT102" s="877"/>
      <c r="BU102" s="877"/>
      <c r="BV102" s="877"/>
      <c r="BW102" s="877"/>
      <c r="BX102" s="877"/>
      <c r="BY102" s="877"/>
      <c r="BZ102" s="877"/>
      <c r="CA102" s="877"/>
      <c r="CB102" s="877"/>
      <c r="CC102" s="877"/>
      <c r="CD102" s="877"/>
      <c r="CE102" s="877"/>
      <c r="CF102" s="877"/>
      <c r="CG102" s="878"/>
      <c r="CH102" s="983"/>
      <c r="CI102" s="984"/>
      <c r="CJ102" s="984"/>
      <c r="CK102" s="984"/>
      <c r="CL102" s="985"/>
      <c r="CM102" s="983"/>
      <c r="CN102" s="984"/>
      <c r="CO102" s="984"/>
      <c r="CP102" s="984"/>
      <c r="CQ102" s="985"/>
      <c r="CR102" s="986"/>
      <c r="CS102" s="946"/>
      <c r="CT102" s="946"/>
      <c r="CU102" s="946"/>
      <c r="CV102" s="987"/>
      <c r="CW102" s="986"/>
      <c r="CX102" s="946"/>
      <c r="CY102" s="946"/>
      <c r="CZ102" s="946"/>
      <c r="DA102" s="987"/>
      <c r="DB102" s="986"/>
      <c r="DC102" s="946"/>
      <c r="DD102" s="946"/>
      <c r="DE102" s="946"/>
      <c r="DF102" s="987"/>
      <c r="DG102" s="986"/>
      <c r="DH102" s="946"/>
      <c r="DI102" s="946"/>
      <c r="DJ102" s="946"/>
      <c r="DK102" s="987"/>
      <c r="DL102" s="986"/>
      <c r="DM102" s="946"/>
      <c r="DN102" s="946"/>
      <c r="DO102" s="946"/>
      <c r="DP102" s="987"/>
      <c r="DQ102" s="986"/>
      <c r="DR102" s="946"/>
      <c r="DS102" s="946"/>
      <c r="DT102" s="946"/>
      <c r="DU102" s="987"/>
      <c r="DV102" s="1010"/>
      <c r="DW102" s="1011"/>
      <c r="DX102" s="1011"/>
      <c r="DY102" s="1011"/>
      <c r="DZ102" s="101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3" t="s">
        <v>436</v>
      </c>
      <c r="BR103" s="1013"/>
      <c r="BS103" s="1013"/>
      <c r="BT103" s="1013"/>
      <c r="BU103" s="1013"/>
      <c r="BV103" s="1013"/>
      <c r="BW103" s="1013"/>
      <c r="BX103" s="1013"/>
      <c r="BY103" s="1013"/>
      <c r="BZ103" s="1013"/>
      <c r="CA103" s="1013"/>
      <c r="CB103" s="1013"/>
      <c r="CC103" s="1013"/>
      <c r="CD103" s="1013"/>
      <c r="CE103" s="1013"/>
      <c r="CF103" s="1013"/>
      <c r="CG103" s="1013"/>
      <c r="CH103" s="1013"/>
      <c r="CI103" s="1013"/>
      <c r="CJ103" s="1013"/>
      <c r="CK103" s="1013"/>
      <c r="CL103" s="1013"/>
      <c r="CM103" s="1013"/>
      <c r="CN103" s="1013"/>
      <c r="CO103" s="1013"/>
      <c r="CP103" s="1013"/>
      <c r="CQ103" s="1013"/>
      <c r="CR103" s="1013"/>
      <c r="CS103" s="1013"/>
      <c r="CT103" s="1013"/>
      <c r="CU103" s="1013"/>
      <c r="CV103" s="1013"/>
      <c r="CW103" s="1013"/>
      <c r="CX103" s="1013"/>
      <c r="CY103" s="1013"/>
      <c r="CZ103" s="1013"/>
      <c r="DA103" s="1013"/>
      <c r="DB103" s="1013"/>
      <c r="DC103" s="1013"/>
      <c r="DD103" s="1013"/>
      <c r="DE103" s="1013"/>
      <c r="DF103" s="1013"/>
      <c r="DG103" s="1013"/>
      <c r="DH103" s="1013"/>
      <c r="DI103" s="1013"/>
      <c r="DJ103" s="1013"/>
      <c r="DK103" s="1013"/>
      <c r="DL103" s="1013"/>
      <c r="DM103" s="1013"/>
      <c r="DN103" s="1013"/>
      <c r="DO103" s="1013"/>
      <c r="DP103" s="1013"/>
      <c r="DQ103" s="1013"/>
      <c r="DR103" s="1013"/>
      <c r="DS103" s="1013"/>
      <c r="DT103" s="1013"/>
      <c r="DU103" s="1013"/>
      <c r="DV103" s="1013"/>
      <c r="DW103" s="1013"/>
      <c r="DX103" s="1013"/>
      <c r="DY103" s="1013"/>
      <c r="DZ103" s="101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4" t="s">
        <v>437</v>
      </c>
      <c r="BR104" s="1014"/>
      <c r="BS104" s="1014"/>
      <c r="BT104" s="1014"/>
      <c r="BU104" s="1014"/>
      <c r="BV104" s="1014"/>
      <c r="BW104" s="1014"/>
      <c r="BX104" s="1014"/>
      <c r="BY104" s="1014"/>
      <c r="BZ104" s="1014"/>
      <c r="CA104" s="1014"/>
      <c r="CB104" s="1014"/>
      <c r="CC104" s="1014"/>
      <c r="CD104" s="1014"/>
      <c r="CE104" s="1014"/>
      <c r="CF104" s="1014"/>
      <c r="CG104" s="1014"/>
      <c r="CH104" s="1014"/>
      <c r="CI104" s="1014"/>
      <c r="CJ104" s="1014"/>
      <c r="CK104" s="1014"/>
      <c r="CL104" s="1014"/>
      <c r="CM104" s="1014"/>
      <c r="CN104" s="1014"/>
      <c r="CO104" s="1014"/>
      <c r="CP104" s="1014"/>
      <c r="CQ104" s="1014"/>
      <c r="CR104" s="1014"/>
      <c r="CS104" s="1014"/>
      <c r="CT104" s="1014"/>
      <c r="CU104" s="1014"/>
      <c r="CV104" s="1014"/>
      <c r="CW104" s="1014"/>
      <c r="CX104" s="1014"/>
      <c r="CY104" s="1014"/>
      <c r="CZ104" s="1014"/>
      <c r="DA104" s="1014"/>
      <c r="DB104" s="1014"/>
      <c r="DC104" s="1014"/>
      <c r="DD104" s="1014"/>
      <c r="DE104" s="1014"/>
      <c r="DF104" s="1014"/>
      <c r="DG104" s="1014"/>
      <c r="DH104" s="1014"/>
      <c r="DI104" s="1014"/>
      <c r="DJ104" s="1014"/>
      <c r="DK104" s="1014"/>
      <c r="DL104" s="1014"/>
      <c r="DM104" s="1014"/>
      <c r="DN104" s="1014"/>
      <c r="DO104" s="1014"/>
      <c r="DP104" s="1014"/>
      <c r="DQ104" s="1014"/>
      <c r="DR104" s="1014"/>
      <c r="DS104" s="1014"/>
      <c r="DT104" s="1014"/>
      <c r="DU104" s="1014"/>
      <c r="DV104" s="1014"/>
      <c r="DW104" s="1014"/>
      <c r="DX104" s="1014"/>
      <c r="DY104" s="1014"/>
      <c r="DZ104" s="101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5" t="s">
        <v>440</v>
      </c>
      <c r="B108" s="1016"/>
      <c r="C108" s="1016"/>
      <c r="D108" s="1016"/>
      <c r="E108" s="1016"/>
      <c r="F108" s="1016"/>
      <c r="G108" s="1016"/>
      <c r="H108" s="1016"/>
      <c r="I108" s="1016"/>
      <c r="J108" s="1016"/>
      <c r="K108" s="1016"/>
      <c r="L108" s="1016"/>
      <c r="M108" s="1016"/>
      <c r="N108" s="1016"/>
      <c r="O108" s="1016"/>
      <c r="P108" s="1016"/>
      <c r="Q108" s="1016"/>
      <c r="R108" s="1016"/>
      <c r="S108" s="1016"/>
      <c r="T108" s="1016"/>
      <c r="U108" s="1016"/>
      <c r="V108" s="1016"/>
      <c r="W108" s="1016"/>
      <c r="X108" s="1016"/>
      <c r="Y108" s="1016"/>
      <c r="Z108" s="1016"/>
      <c r="AA108" s="1016"/>
      <c r="AB108" s="1016"/>
      <c r="AC108" s="1016"/>
      <c r="AD108" s="1016"/>
      <c r="AE108" s="1016"/>
      <c r="AF108" s="1016"/>
      <c r="AG108" s="1016"/>
      <c r="AH108" s="1016"/>
      <c r="AI108" s="1016"/>
      <c r="AJ108" s="1016"/>
      <c r="AK108" s="1016"/>
      <c r="AL108" s="1016"/>
      <c r="AM108" s="1016"/>
      <c r="AN108" s="1016"/>
      <c r="AO108" s="1016"/>
      <c r="AP108" s="1016"/>
      <c r="AQ108" s="1016"/>
      <c r="AR108" s="1016"/>
      <c r="AS108" s="1016"/>
      <c r="AT108" s="1017"/>
      <c r="AU108" s="1015" t="s">
        <v>441</v>
      </c>
      <c r="AV108" s="1016"/>
      <c r="AW108" s="1016"/>
      <c r="AX108" s="1016"/>
      <c r="AY108" s="1016"/>
      <c r="AZ108" s="1016"/>
      <c r="BA108" s="1016"/>
      <c r="BB108" s="1016"/>
      <c r="BC108" s="1016"/>
      <c r="BD108" s="1016"/>
      <c r="BE108" s="1016"/>
      <c r="BF108" s="1016"/>
      <c r="BG108" s="1016"/>
      <c r="BH108" s="1016"/>
      <c r="BI108" s="1016"/>
      <c r="BJ108" s="1016"/>
      <c r="BK108" s="1016"/>
      <c r="BL108" s="1016"/>
      <c r="BM108" s="1016"/>
      <c r="BN108" s="1016"/>
      <c r="BO108" s="1016"/>
      <c r="BP108" s="1016"/>
      <c r="BQ108" s="1016"/>
      <c r="BR108" s="1016"/>
      <c r="BS108" s="1016"/>
      <c r="BT108" s="1016"/>
      <c r="BU108" s="1016"/>
      <c r="BV108" s="1016"/>
      <c r="BW108" s="1016"/>
      <c r="BX108" s="1016"/>
      <c r="BY108" s="1016"/>
      <c r="BZ108" s="1016"/>
      <c r="CA108" s="1016"/>
      <c r="CB108" s="1016"/>
      <c r="CC108" s="1016"/>
      <c r="CD108" s="1016"/>
      <c r="CE108" s="1016"/>
      <c r="CF108" s="1016"/>
      <c r="CG108" s="1016"/>
      <c r="CH108" s="1016"/>
      <c r="CI108" s="1016"/>
      <c r="CJ108" s="1016"/>
      <c r="CK108" s="1016"/>
      <c r="CL108" s="1016"/>
      <c r="CM108" s="1016"/>
      <c r="CN108" s="1016"/>
      <c r="CO108" s="1016"/>
      <c r="CP108" s="1016"/>
      <c r="CQ108" s="1016"/>
      <c r="CR108" s="1016"/>
      <c r="CS108" s="1016"/>
      <c r="CT108" s="1016"/>
      <c r="CU108" s="1016"/>
      <c r="CV108" s="1016"/>
      <c r="CW108" s="1016"/>
      <c r="CX108" s="1016"/>
      <c r="CY108" s="1016"/>
      <c r="CZ108" s="1016"/>
      <c r="DA108" s="1016"/>
      <c r="DB108" s="1016"/>
      <c r="DC108" s="1016"/>
      <c r="DD108" s="1016"/>
      <c r="DE108" s="1016"/>
      <c r="DF108" s="1016"/>
      <c r="DG108" s="1016"/>
      <c r="DH108" s="1016"/>
      <c r="DI108" s="1016"/>
      <c r="DJ108" s="1016"/>
      <c r="DK108" s="1016"/>
      <c r="DL108" s="1016"/>
      <c r="DM108" s="1016"/>
      <c r="DN108" s="1016"/>
      <c r="DO108" s="1016"/>
      <c r="DP108" s="1016"/>
      <c r="DQ108" s="1016"/>
      <c r="DR108" s="1016"/>
      <c r="DS108" s="1016"/>
      <c r="DT108" s="1016"/>
      <c r="DU108" s="1016"/>
      <c r="DV108" s="1016"/>
      <c r="DW108" s="1016"/>
      <c r="DX108" s="1016"/>
      <c r="DY108" s="1016"/>
      <c r="DZ108" s="1017"/>
    </row>
    <row r="109" spans="1:131" s="248" customFormat="1" ht="26.25" customHeight="1" x14ac:dyDescent="0.15">
      <c r="A109" s="1008" t="s">
        <v>442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88" t="s">
        <v>443</v>
      </c>
      <c r="AB109" s="989"/>
      <c r="AC109" s="989"/>
      <c r="AD109" s="989"/>
      <c r="AE109" s="990"/>
      <c r="AF109" s="988" t="s">
        <v>444</v>
      </c>
      <c r="AG109" s="989"/>
      <c r="AH109" s="989"/>
      <c r="AI109" s="989"/>
      <c r="AJ109" s="990"/>
      <c r="AK109" s="988" t="s">
        <v>308</v>
      </c>
      <c r="AL109" s="989"/>
      <c r="AM109" s="989"/>
      <c r="AN109" s="989"/>
      <c r="AO109" s="990"/>
      <c r="AP109" s="988" t="s">
        <v>445</v>
      </c>
      <c r="AQ109" s="989"/>
      <c r="AR109" s="989"/>
      <c r="AS109" s="989"/>
      <c r="AT109" s="991"/>
      <c r="AU109" s="1008" t="s">
        <v>442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88" t="s">
        <v>443</v>
      </c>
      <c r="BR109" s="989"/>
      <c r="BS109" s="989"/>
      <c r="BT109" s="989"/>
      <c r="BU109" s="990"/>
      <c r="BV109" s="988" t="s">
        <v>444</v>
      </c>
      <c r="BW109" s="989"/>
      <c r="BX109" s="989"/>
      <c r="BY109" s="989"/>
      <c r="BZ109" s="990"/>
      <c r="CA109" s="988" t="s">
        <v>308</v>
      </c>
      <c r="CB109" s="989"/>
      <c r="CC109" s="989"/>
      <c r="CD109" s="989"/>
      <c r="CE109" s="990"/>
      <c r="CF109" s="1009" t="s">
        <v>445</v>
      </c>
      <c r="CG109" s="1009"/>
      <c r="CH109" s="1009"/>
      <c r="CI109" s="1009"/>
      <c r="CJ109" s="1009"/>
      <c r="CK109" s="988" t="s">
        <v>446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88" t="s">
        <v>443</v>
      </c>
      <c r="DH109" s="989"/>
      <c r="DI109" s="989"/>
      <c r="DJ109" s="989"/>
      <c r="DK109" s="990"/>
      <c r="DL109" s="988" t="s">
        <v>444</v>
      </c>
      <c r="DM109" s="989"/>
      <c r="DN109" s="989"/>
      <c r="DO109" s="989"/>
      <c r="DP109" s="990"/>
      <c r="DQ109" s="988" t="s">
        <v>308</v>
      </c>
      <c r="DR109" s="989"/>
      <c r="DS109" s="989"/>
      <c r="DT109" s="989"/>
      <c r="DU109" s="990"/>
      <c r="DV109" s="988" t="s">
        <v>445</v>
      </c>
      <c r="DW109" s="989"/>
      <c r="DX109" s="989"/>
      <c r="DY109" s="989"/>
      <c r="DZ109" s="991"/>
    </row>
    <row r="110" spans="1:131" s="248" customFormat="1" ht="26.25" customHeight="1" x14ac:dyDescent="0.15">
      <c r="A110" s="992" t="s">
        <v>447</v>
      </c>
      <c r="B110" s="993"/>
      <c r="C110" s="993"/>
      <c r="D110" s="993"/>
      <c r="E110" s="993"/>
      <c r="F110" s="993"/>
      <c r="G110" s="993"/>
      <c r="H110" s="993"/>
      <c r="I110" s="993"/>
      <c r="J110" s="993"/>
      <c r="K110" s="993"/>
      <c r="L110" s="993"/>
      <c r="M110" s="993"/>
      <c r="N110" s="993"/>
      <c r="O110" s="993"/>
      <c r="P110" s="993"/>
      <c r="Q110" s="993"/>
      <c r="R110" s="993"/>
      <c r="S110" s="993"/>
      <c r="T110" s="993"/>
      <c r="U110" s="993"/>
      <c r="V110" s="993"/>
      <c r="W110" s="993"/>
      <c r="X110" s="993"/>
      <c r="Y110" s="993"/>
      <c r="Z110" s="994"/>
      <c r="AA110" s="995">
        <v>15227982</v>
      </c>
      <c r="AB110" s="996"/>
      <c r="AC110" s="996"/>
      <c r="AD110" s="996"/>
      <c r="AE110" s="997"/>
      <c r="AF110" s="998">
        <v>15450146</v>
      </c>
      <c r="AG110" s="996"/>
      <c r="AH110" s="996"/>
      <c r="AI110" s="996"/>
      <c r="AJ110" s="997"/>
      <c r="AK110" s="998">
        <v>14514755</v>
      </c>
      <c r="AL110" s="996"/>
      <c r="AM110" s="996"/>
      <c r="AN110" s="996"/>
      <c r="AO110" s="997"/>
      <c r="AP110" s="999">
        <v>15.6</v>
      </c>
      <c r="AQ110" s="1000"/>
      <c r="AR110" s="1000"/>
      <c r="AS110" s="1000"/>
      <c r="AT110" s="1001"/>
      <c r="AU110" s="1002" t="s">
        <v>72</v>
      </c>
      <c r="AV110" s="1003"/>
      <c r="AW110" s="1003"/>
      <c r="AX110" s="1003"/>
      <c r="AY110" s="1003"/>
      <c r="AZ110" s="1044" t="s">
        <v>448</v>
      </c>
      <c r="BA110" s="993"/>
      <c r="BB110" s="993"/>
      <c r="BC110" s="993"/>
      <c r="BD110" s="993"/>
      <c r="BE110" s="993"/>
      <c r="BF110" s="993"/>
      <c r="BG110" s="993"/>
      <c r="BH110" s="993"/>
      <c r="BI110" s="993"/>
      <c r="BJ110" s="993"/>
      <c r="BK110" s="993"/>
      <c r="BL110" s="993"/>
      <c r="BM110" s="993"/>
      <c r="BN110" s="993"/>
      <c r="BO110" s="993"/>
      <c r="BP110" s="994"/>
      <c r="BQ110" s="1030">
        <v>110876390</v>
      </c>
      <c r="BR110" s="1031"/>
      <c r="BS110" s="1031"/>
      <c r="BT110" s="1031"/>
      <c r="BU110" s="1031"/>
      <c r="BV110" s="1031">
        <v>111645251</v>
      </c>
      <c r="BW110" s="1031"/>
      <c r="BX110" s="1031"/>
      <c r="BY110" s="1031"/>
      <c r="BZ110" s="1031"/>
      <c r="CA110" s="1031">
        <v>118217880</v>
      </c>
      <c r="CB110" s="1031"/>
      <c r="CC110" s="1031"/>
      <c r="CD110" s="1031"/>
      <c r="CE110" s="1031"/>
      <c r="CF110" s="1045">
        <v>126.7</v>
      </c>
      <c r="CG110" s="1046"/>
      <c r="CH110" s="1046"/>
      <c r="CI110" s="1046"/>
      <c r="CJ110" s="1046"/>
      <c r="CK110" s="1047" t="s">
        <v>449</v>
      </c>
      <c r="CL110" s="1048"/>
      <c r="CM110" s="1027" t="s">
        <v>450</v>
      </c>
      <c r="CN110" s="1028"/>
      <c r="CO110" s="1028"/>
      <c r="CP110" s="1028"/>
      <c r="CQ110" s="1028"/>
      <c r="CR110" s="1028"/>
      <c r="CS110" s="1028"/>
      <c r="CT110" s="1028"/>
      <c r="CU110" s="1028"/>
      <c r="CV110" s="1028"/>
      <c r="CW110" s="1028"/>
      <c r="CX110" s="1028"/>
      <c r="CY110" s="1028"/>
      <c r="CZ110" s="1028"/>
      <c r="DA110" s="1028"/>
      <c r="DB110" s="1028"/>
      <c r="DC110" s="1028"/>
      <c r="DD110" s="1028"/>
      <c r="DE110" s="1028"/>
      <c r="DF110" s="1029"/>
      <c r="DG110" s="1030">
        <v>3473345</v>
      </c>
      <c r="DH110" s="1031"/>
      <c r="DI110" s="1031"/>
      <c r="DJ110" s="1031"/>
      <c r="DK110" s="1031"/>
      <c r="DL110" s="1031">
        <v>2979071</v>
      </c>
      <c r="DM110" s="1031"/>
      <c r="DN110" s="1031"/>
      <c r="DO110" s="1031"/>
      <c r="DP110" s="1031"/>
      <c r="DQ110" s="1031">
        <v>2648536</v>
      </c>
      <c r="DR110" s="1031"/>
      <c r="DS110" s="1031"/>
      <c r="DT110" s="1031"/>
      <c r="DU110" s="1031"/>
      <c r="DV110" s="1032">
        <v>2.8</v>
      </c>
      <c r="DW110" s="1032"/>
      <c r="DX110" s="1032"/>
      <c r="DY110" s="1032"/>
      <c r="DZ110" s="1033"/>
    </row>
    <row r="111" spans="1:131" s="248" customFormat="1" ht="26.25" customHeight="1" x14ac:dyDescent="0.15">
      <c r="A111" s="1034" t="s">
        <v>451</v>
      </c>
      <c r="B111" s="1035"/>
      <c r="C111" s="1035"/>
      <c r="D111" s="1035"/>
      <c r="E111" s="1035"/>
      <c r="F111" s="1035"/>
      <c r="G111" s="1035"/>
      <c r="H111" s="1035"/>
      <c r="I111" s="1035"/>
      <c r="J111" s="1035"/>
      <c r="K111" s="1035"/>
      <c r="L111" s="1035"/>
      <c r="M111" s="1035"/>
      <c r="N111" s="1035"/>
      <c r="O111" s="1035"/>
      <c r="P111" s="1035"/>
      <c r="Q111" s="1035"/>
      <c r="R111" s="1035"/>
      <c r="S111" s="1035"/>
      <c r="T111" s="1035"/>
      <c r="U111" s="1035"/>
      <c r="V111" s="1035"/>
      <c r="W111" s="1035"/>
      <c r="X111" s="1035"/>
      <c r="Y111" s="1035"/>
      <c r="Z111" s="1036"/>
      <c r="AA111" s="1037" t="s">
        <v>452</v>
      </c>
      <c r="AB111" s="1038"/>
      <c r="AC111" s="1038"/>
      <c r="AD111" s="1038"/>
      <c r="AE111" s="1039"/>
      <c r="AF111" s="1040" t="s">
        <v>452</v>
      </c>
      <c r="AG111" s="1038"/>
      <c r="AH111" s="1038"/>
      <c r="AI111" s="1038"/>
      <c r="AJ111" s="1039"/>
      <c r="AK111" s="1040" t="s">
        <v>452</v>
      </c>
      <c r="AL111" s="1038"/>
      <c r="AM111" s="1038"/>
      <c r="AN111" s="1038"/>
      <c r="AO111" s="1039"/>
      <c r="AP111" s="1041" t="s">
        <v>452</v>
      </c>
      <c r="AQ111" s="1042"/>
      <c r="AR111" s="1042"/>
      <c r="AS111" s="1042"/>
      <c r="AT111" s="1043"/>
      <c r="AU111" s="1004"/>
      <c r="AV111" s="1005"/>
      <c r="AW111" s="1005"/>
      <c r="AX111" s="1005"/>
      <c r="AY111" s="1005"/>
      <c r="AZ111" s="1053" t="s">
        <v>453</v>
      </c>
      <c r="BA111" s="1054"/>
      <c r="BB111" s="1054"/>
      <c r="BC111" s="1054"/>
      <c r="BD111" s="1054"/>
      <c r="BE111" s="1054"/>
      <c r="BF111" s="1054"/>
      <c r="BG111" s="1054"/>
      <c r="BH111" s="1054"/>
      <c r="BI111" s="1054"/>
      <c r="BJ111" s="1054"/>
      <c r="BK111" s="1054"/>
      <c r="BL111" s="1054"/>
      <c r="BM111" s="1054"/>
      <c r="BN111" s="1054"/>
      <c r="BO111" s="1054"/>
      <c r="BP111" s="1055"/>
      <c r="BQ111" s="1023">
        <v>8862485</v>
      </c>
      <c r="BR111" s="1024"/>
      <c r="BS111" s="1024"/>
      <c r="BT111" s="1024"/>
      <c r="BU111" s="1024"/>
      <c r="BV111" s="1024">
        <v>7999352</v>
      </c>
      <c r="BW111" s="1024"/>
      <c r="BX111" s="1024"/>
      <c r="BY111" s="1024"/>
      <c r="BZ111" s="1024"/>
      <c r="CA111" s="1024">
        <v>8338245</v>
      </c>
      <c r="CB111" s="1024"/>
      <c r="CC111" s="1024"/>
      <c r="CD111" s="1024"/>
      <c r="CE111" s="1024"/>
      <c r="CF111" s="1018">
        <v>8.9</v>
      </c>
      <c r="CG111" s="1019"/>
      <c r="CH111" s="1019"/>
      <c r="CI111" s="1019"/>
      <c r="CJ111" s="1019"/>
      <c r="CK111" s="1049"/>
      <c r="CL111" s="1050"/>
      <c r="CM111" s="1020" t="s">
        <v>454</v>
      </c>
      <c r="CN111" s="1021"/>
      <c r="CO111" s="1021"/>
      <c r="CP111" s="1021"/>
      <c r="CQ111" s="1021"/>
      <c r="CR111" s="1021"/>
      <c r="CS111" s="1021"/>
      <c r="CT111" s="1021"/>
      <c r="CU111" s="1021"/>
      <c r="CV111" s="1021"/>
      <c r="CW111" s="1021"/>
      <c r="CX111" s="1021"/>
      <c r="CY111" s="1021"/>
      <c r="CZ111" s="1021"/>
      <c r="DA111" s="1021"/>
      <c r="DB111" s="1021"/>
      <c r="DC111" s="1021"/>
      <c r="DD111" s="1021"/>
      <c r="DE111" s="1021"/>
      <c r="DF111" s="1022"/>
      <c r="DG111" s="1023" t="s">
        <v>452</v>
      </c>
      <c r="DH111" s="1024"/>
      <c r="DI111" s="1024"/>
      <c r="DJ111" s="1024"/>
      <c r="DK111" s="1024"/>
      <c r="DL111" s="1024" t="s">
        <v>452</v>
      </c>
      <c r="DM111" s="1024"/>
      <c r="DN111" s="1024"/>
      <c r="DO111" s="1024"/>
      <c r="DP111" s="1024"/>
      <c r="DQ111" s="1024" t="s">
        <v>452</v>
      </c>
      <c r="DR111" s="1024"/>
      <c r="DS111" s="1024"/>
      <c r="DT111" s="1024"/>
      <c r="DU111" s="1024"/>
      <c r="DV111" s="1025" t="s">
        <v>136</v>
      </c>
      <c r="DW111" s="1025"/>
      <c r="DX111" s="1025"/>
      <c r="DY111" s="1025"/>
      <c r="DZ111" s="1026"/>
    </row>
    <row r="112" spans="1:131" s="248" customFormat="1" ht="26.25" customHeight="1" x14ac:dyDescent="0.15">
      <c r="A112" s="1056" t="s">
        <v>455</v>
      </c>
      <c r="B112" s="1057"/>
      <c r="C112" s="1054" t="s">
        <v>456</v>
      </c>
      <c r="D112" s="1054"/>
      <c r="E112" s="1054"/>
      <c r="F112" s="1054"/>
      <c r="G112" s="1054"/>
      <c r="H112" s="1054"/>
      <c r="I112" s="1054"/>
      <c r="J112" s="1054"/>
      <c r="K112" s="1054"/>
      <c r="L112" s="1054"/>
      <c r="M112" s="1054"/>
      <c r="N112" s="1054"/>
      <c r="O112" s="1054"/>
      <c r="P112" s="1054"/>
      <c r="Q112" s="1054"/>
      <c r="R112" s="1054"/>
      <c r="S112" s="1054"/>
      <c r="T112" s="1054"/>
      <c r="U112" s="1054"/>
      <c r="V112" s="1054"/>
      <c r="W112" s="1054"/>
      <c r="X112" s="1054"/>
      <c r="Y112" s="1054"/>
      <c r="Z112" s="1055"/>
      <c r="AA112" s="1062">
        <v>50000</v>
      </c>
      <c r="AB112" s="1063"/>
      <c r="AC112" s="1063"/>
      <c r="AD112" s="1063"/>
      <c r="AE112" s="1064"/>
      <c r="AF112" s="1065">
        <v>33333</v>
      </c>
      <c r="AG112" s="1063"/>
      <c r="AH112" s="1063"/>
      <c r="AI112" s="1063"/>
      <c r="AJ112" s="1064"/>
      <c r="AK112" s="1065">
        <v>16667</v>
      </c>
      <c r="AL112" s="1063"/>
      <c r="AM112" s="1063"/>
      <c r="AN112" s="1063"/>
      <c r="AO112" s="1064"/>
      <c r="AP112" s="1066">
        <v>0</v>
      </c>
      <c r="AQ112" s="1067"/>
      <c r="AR112" s="1067"/>
      <c r="AS112" s="1067"/>
      <c r="AT112" s="1068"/>
      <c r="AU112" s="1004"/>
      <c r="AV112" s="1005"/>
      <c r="AW112" s="1005"/>
      <c r="AX112" s="1005"/>
      <c r="AY112" s="1005"/>
      <c r="AZ112" s="1053" t="s">
        <v>457</v>
      </c>
      <c r="BA112" s="1054"/>
      <c r="BB112" s="1054"/>
      <c r="BC112" s="1054"/>
      <c r="BD112" s="1054"/>
      <c r="BE112" s="1054"/>
      <c r="BF112" s="1054"/>
      <c r="BG112" s="1054"/>
      <c r="BH112" s="1054"/>
      <c r="BI112" s="1054"/>
      <c r="BJ112" s="1054"/>
      <c r="BK112" s="1054"/>
      <c r="BL112" s="1054"/>
      <c r="BM112" s="1054"/>
      <c r="BN112" s="1054"/>
      <c r="BO112" s="1054"/>
      <c r="BP112" s="1055"/>
      <c r="BQ112" s="1023">
        <v>23700275</v>
      </c>
      <c r="BR112" s="1024"/>
      <c r="BS112" s="1024"/>
      <c r="BT112" s="1024"/>
      <c r="BU112" s="1024"/>
      <c r="BV112" s="1024">
        <v>20511173</v>
      </c>
      <c r="BW112" s="1024"/>
      <c r="BX112" s="1024"/>
      <c r="BY112" s="1024"/>
      <c r="BZ112" s="1024"/>
      <c r="CA112" s="1024">
        <v>16153289</v>
      </c>
      <c r="CB112" s="1024"/>
      <c r="CC112" s="1024"/>
      <c r="CD112" s="1024"/>
      <c r="CE112" s="1024"/>
      <c r="CF112" s="1018">
        <v>17.3</v>
      </c>
      <c r="CG112" s="1019"/>
      <c r="CH112" s="1019"/>
      <c r="CI112" s="1019"/>
      <c r="CJ112" s="1019"/>
      <c r="CK112" s="1049"/>
      <c r="CL112" s="1050"/>
      <c r="CM112" s="1020" t="s">
        <v>458</v>
      </c>
      <c r="CN112" s="1021"/>
      <c r="CO112" s="1021"/>
      <c r="CP112" s="1021"/>
      <c r="CQ112" s="1021"/>
      <c r="CR112" s="1021"/>
      <c r="CS112" s="1021"/>
      <c r="CT112" s="1021"/>
      <c r="CU112" s="1021"/>
      <c r="CV112" s="1021"/>
      <c r="CW112" s="1021"/>
      <c r="CX112" s="1021"/>
      <c r="CY112" s="1021"/>
      <c r="CZ112" s="1021"/>
      <c r="DA112" s="1021"/>
      <c r="DB112" s="1021"/>
      <c r="DC112" s="1021"/>
      <c r="DD112" s="1021"/>
      <c r="DE112" s="1021"/>
      <c r="DF112" s="1022"/>
      <c r="DG112" s="1023" t="s">
        <v>136</v>
      </c>
      <c r="DH112" s="1024"/>
      <c r="DI112" s="1024"/>
      <c r="DJ112" s="1024"/>
      <c r="DK112" s="1024"/>
      <c r="DL112" s="1024" t="s">
        <v>396</v>
      </c>
      <c r="DM112" s="1024"/>
      <c r="DN112" s="1024"/>
      <c r="DO112" s="1024"/>
      <c r="DP112" s="1024"/>
      <c r="DQ112" s="1024" t="s">
        <v>136</v>
      </c>
      <c r="DR112" s="1024"/>
      <c r="DS112" s="1024"/>
      <c r="DT112" s="1024"/>
      <c r="DU112" s="1024"/>
      <c r="DV112" s="1025" t="s">
        <v>452</v>
      </c>
      <c r="DW112" s="1025"/>
      <c r="DX112" s="1025"/>
      <c r="DY112" s="1025"/>
      <c r="DZ112" s="1026"/>
    </row>
    <row r="113" spans="1:130" s="248" customFormat="1" ht="26.25" customHeight="1" x14ac:dyDescent="0.15">
      <c r="A113" s="1058"/>
      <c r="B113" s="1059"/>
      <c r="C113" s="1054" t="s">
        <v>459</v>
      </c>
      <c r="D113" s="1054"/>
      <c r="E113" s="1054"/>
      <c r="F113" s="1054"/>
      <c r="G113" s="1054"/>
      <c r="H113" s="1054"/>
      <c r="I113" s="1054"/>
      <c r="J113" s="1054"/>
      <c r="K113" s="1054"/>
      <c r="L113" s="1054"/>
      <c r="M113" s="1054"/>
      <c r="N113" s="1054"/>
      <c r="O113" s="1054"/>
      <c r="P113" s="1054"/>
      <c r="Q113" s="1054"/>
      <c r="R113" s="1054"/>
      <c r="S113" s="1054"/>
      <c r="T113" s="1054"/>
      <c r="U113" s="1054"/>
      <c r="V113" s="1054"/>
      <c r="W113" s="1054"/>
      <c r="X113" s="1054"/>
      <c r="Y113" s="1054"/>
      <c r="Z113" s="1055"/>
      <c r="AA113" s="1037">
        <v>2424183</v>
      </c>
      <c r="AB113" s="1038"/>
      <c r="AC113" s="1038"/>
      <c r="AD113" s="1038"/>
      <c r="AE113" s="1039"/>
      <c r="AF113" s="1040">
        <v>2203780</v>
      </c>
      <c r="AG113" s="1038"/>
      <c r="AH113" s="1038"/>
      <c r="AI113" s="1038"/>
      <c r="AJ113" s="1039"/>
      <c r="AK113" s="1040">
        <v>1921716</v>
      </c>
      <c r="AL113" s="1038"/>
      <c r="AM113" s="1038"/>
      <c r="AN113" s="1038"/>
      <c r="AO113" s="1039"/>
      <c r="AP113" s="1041">
        <v>2.1</v>
      </c>
      <c r="AQ113" s="1042"/>
      <c r="AR113" s="1042"/>
      <c r="AS113" s="1042"/>
      <c r="AT113" s="1043"/>
      <c r="AU113" s="1004"/>
      <c r="AV113" s="1005"/>
      <c r="AW113" s="1005"/>
      <c r="AX113" s="1005"/>
      <c r="AY113" s="1005"/>
      <c r="AZ113" s="1053" t="s">
        <v>460</v>
      </c>
      <c r="BA113" s="1054"/>
      <c r="BB113" s="1054"/>
      <c r="BC113" s="1054"/>
      <c r="BD113" s="1054"/>
      <c r="BE113" s="1054"/>
      <c r="BF113" s="1054"/>
      <c r="BG113" s="1054"/>
      <c r="BH113" s="1054"/>
      <c r="BI113" s="1054"/>
      <c r="BJ113" s="1054"/>
      <c r="BK113" s="1054"/>
      <c r="BL113" s="1054"/>
      <c r="BM113" s="1054"/>
      <c r="BN113" s="1054"/>
      <c r="BO113" s="1054"/>
      <c r="BP113" s="1055"/>
      <c r="BQ113" s="1023" t="s">
        <v>136</v>
      </c>
      <c r="BR113" s="1024"/>
      <c r="BS113" s="1024"/>
      <c r="BT113" s="1024"/>
      <c r="BU113" s="1024"/>
      <c r="BV113" s="1024" t="s">
        <v>452</v>
      </c>
      <c r="BW113" s="1024"/>
      <c r="BX113" s="1024"/>
      <c r="BY113" s="1024"/>
      <c r="BZ113" s="1024"/>
      <c r="CA113" s="1024" t="s">
        <v>396</v>
      </c>
      <c r="CB113" s="1024"/>
      <c r="CC113" s="1024"/>
      <c r="CD113" s="1024"/>
      <c r="CE113" s="1024"/>
      <c r="CF113" s="1018" t="s">
        <v>452</v>
      </c>
      <c r="CG113" s="1019"/>
      <c r="CH113" s="1019"/>
      <c r="CI113" s="1019"/>
      <c r="CJ113" s="1019"/>
      <c r="CK113" s="1049"/>
      <c r="CL113" s="1050"/>
      <c r="CM113" s="1020" t="s">
        <v>461</v>
      </c>
      <c r="CN113" s="1021"/>
      <c r="CO113" s="1021"/>
      <c r="CP113" s="1021"/>
      <c r="CQ113" s="1021"/>
      <c r="CR113" s="1021"/>
      <c r="CS113" s="1021"/>
      <c r="CT113" s="1021"/>
      <c r="CU113" s="1021"/>
      <c r="CV113" s="1021"/>
      <c r="CW113" s="1021"/>
      <c r="CX113" s="1021"/>
      <c r="CY113" s="1021"/>
      <c r="CZ113" s="1021"/>
      <c r="DA113" s="1021"/>
      <c r="DB113" s="1021"/>
      <c r="DC113" s="1021"/>
      <c r="DD113" s="1021"/>
      <c r="DE113" s="1021"/>
      <c r="DF113" s="1022"/>
      <c r="DG113" s="1062" t="s">
        <v>452</v>
      </c>
      <c r="DH113" s="1063"/>
      <c r="DI113" s="1063"/>
      <c r="DJ113" s="1063"/>
      <c r="DK113" s="1064"/>
      <c r="DL113" s="1065" t="s">
        <v>462</v>
      </c>
      <c r="DM113" s="1063"/>
      <c r="DN113" s="1063"/>
      <c r="DO113" s="1063"/>
      <c r="DP113" s="1064"/>
      <c r="DQ113" s="1065" t="s">
        <v>452</v>
      </c>
      <c r="DR113" s="1063"/>
      <c r="DS113" s="1063"/>
      <c r="DT113" s="1063"/>
      <c r="DU113" s="1064"/>
      <c r="DV113" s="1066" t="s">
        <v>396</v>
      </c>
      <c r="DW113" s="1067"/>
      <c r="DX113" s="1067"/>
      <c r="DY113" s="1067"/>
      <c r="DZ113" s="1068"/>
    </row>
    <row r="114" spans="1:130" s="248" customFormat="1" ht="26.25" customHeight="1" x14ac:dyDescent="0.15">
      <c r="A114" s="1058"/>
      <c r="B114" s="1059"/>
      <c r="C114" s="1054" t="s">
        <v>463</v>
      </c>
      <c r="D114" s="1054"/>
      <c r="E114" s="1054"/>
      <c r="F114" s="1054"/>
      <c r="G114" s="1054"/>
      <c r="H114" s="1054"/>
      <c r="I114" s="1054"/>
      <c r="J114" s="1054"/>
      <c r="K114" s="1054"/>
      <c r="L114" s="1054"/>
      <c r="M114" s="1054"/>
      <c r="N114" s="1054"/>
      <c r="O114" s="1054"/>
      <c r="P114" s="1054"/>
      <c r="Q114" s="1054"/>
      <c r="R114" s="1054"/>
      <c r="S114" s="1054"/>
      <c r="T114" s="1054"/>
      <c r="U114" s="1054"/>
      <c r="V114" s="1054"/>
      <c r="W114" s="1054"/>
      <c r="X114" s="1054"/>
      <c r="Y114" s="1054"/>
      <c r="Z114" s="1055"/>
      <c r="AA114" s="1062" t="s">
        <v>462</v>
      </c>
      <c r="AB114" s="1063"/>
      <c r="AC114" s="1063"/>
      <c r="AD114" s="1063"/>
      <c r="AE114" s="1064"/>
      <c r="AF114" s="1065" t="s">
        <v>452</v>
      </c>
      <c r="AG114" s="1063"/>
      <c r="AH114" s="1063"/>
      <c r="AI114" s="1063"/>
      <c r="AJ114" s="1064"/>
      <c r="AK114" s="1065" t="s">
        <v>452</v>
      </c>
      <c r="AL114" s="1063"/>
      <c r="AM114" s="1063"/>
      <c r="AN114" s="1063"/>
      <c r="AO114" s="1064"/>
      <c r="AP114" s="1066" t="s">
        <v>136</v>
      </c>
      <c r="AQ114" s="1067"/>
      <c r="AR114" s="1067"/>
      <c r="AS114" s="1067"/>
      <c r="AT114" s="1068"/>
      <c r="AU114" s="1004"/>
      <c r="AV114" s="1005"/>
      <c r="AW114" s="1005"/>
      <c r="AX114" s="1005"/>
      <c r="AY114" s="1005"/>
      <c r="AZ114" s="1053" t="s">
        <v>464</v>
      </c>
      <c r="BA114" s="1054"/>
      <c r="BB114" s="1054"/>
      <c r="BC114" s="1054"/>
      <c r="BD114" s="1054"/>
      <c r="BE114" s="1054"/>
      <c r="BF114" s="1054"/>
      <c r="BG114" s="1054"/>
      <c r="BH114" s="1054"/>
      <c r="BI114" s="1054"/>
      <c r="BJ114" s="1054"/>
      <c r="BK114" s="1054"/>
      <c r="BL114" s="1054"/>
      <c r="BM114" s="1054"/>
      <c r="BN114" s="1054"/>
      <c r="BO114" s="1054"/>
      <c r="BP114" s="1055"/>
      <c r="BQ114" s="1023">
        <v>23738002</v>
      </c>
      <c r="BR114" s="1024"/>
      <c r="BS114" s="1024"/>
      <c r="BT114" s="1024"/>
      <c r="BU114" s="1024"/>
      <c r="BV114" s="1024">
        <v>23448725</v>
      </c>
      <c r="BW114" s="1024"/>
      <c r="BX114" s="1024"/>
      <c r="BY114" s="1024"/>
      <c r="BZ114" s="1024"/>
      <c r="CA114" s="1024">
        <v>23038515</v>
      </c>
      <c r="CB114" s="1024"/>
      <c r="CC114" s="1024"/>
      <c r="CD114" s="1024"/>
      <c r="CE114" s="1024"/>
      <c r="CF114" s="1018">
        <v>24.7</v>
      </c>
      <c r="CG114" s="1019"/>
      <c r="CH114" s="1019"/>
      <c r="CI114" s="1019"/>
      <c r="CJ114" s="1019"/>
      <c r="CK114" s="1049"/>
      <c r="CL114" s="1050"/>
      <c r="CM114" s="1020" t="s">
        <v>465</v>
      </c>
      <c r="CN114" s="1021"/>
      <c r="CO114" s="1021"/>
      <c r="CP114" s="1021"/>
      <c r="CQ114" s="1021"/>
      <c r="CR114" s="1021"/>
      <c r="CS114" s="1021"/>
      <c r="CT114" s="1021"/>
      <c r="CU114" s="1021"/>
      <c r="CV114" s="1021"/>
      <c r="CW114" s="1021"/>
      <c r="CX114" s="1021"/>
      <c r="CY114" s="1021"/>
      <c r="CZ114" s="1021"/>
      <c r="DA114" s="1021"/>
      <c r="DB114" s="1021"/>
      <c r="DC114" s="1021"/>
      <c r="DD114" s="1021"/>
      <c r="DE114" s="1021"/>
      <c r="DF114" s="1022"/>
      <c r="DG114" s="1062" t="s">
        <v>452</v>
      </c>
      <c r="DH114" s="1063"/>
      <c r="DI114" s="1063"/>
      <c r="DJ114" s="1063"/>
      <c r="DK114" s="1064"/>
      <c r="DL114" s="1065" t="s">
        <v>452</v>
      </c>
      <c r="DM114" s="1063"/>
      <c r="DN114" s="1063"/>
      <c r="DO114" s="1063"/>
      <c r="DP114" s="1064"/>
      <c r="DQ114" s="1065" t="s">
        <v>396</v>
      </c>
      <c r="DR114" s="1063"/>
      <c r="DS114" s="1063"/>
      <c r="DT114" s="1063"/>
      <c r="DU114" s="1064"/>
      <c r="DV114" s="1066" t="s">
        <v>452</v>
      </c>
      <c r="DW114" s="1067"/>
      <c r="DX114" s="1067"/>
      <c r="DY114" s="1067"/>
      <c r="DZ114" s="1068"/>
    </row>
    <row r="115" spans="1:130" s="248" customFormat="1" ht="26.25" customHeight="1" x14ac:dyDescent="0.15">
      <c r="A115" s="1058"/>
      <c r="B115" s="1059"/>
      <c r="C115" s="1054" t="s">
        <v>466</v>
      </c>
      <c r="D115" s="1054"/>
      <c r="E115" s="1054"/>
      <c r="F115" s="1054"/>
      <c r="G115" s="1054"/>
      <c r="H115" s="1054"/>
      <c r="I115" s="1054"/>
      <c r="J115" s="1054"/>
      <c r="K115" s="1054"/>
      <c r="L115" s="1054"/>
      <c r="M115" s="1054"/>
      <c r="N115" s="1054"/>
      <c r="O115" s="1054"/>
      <c r="P115" s="1054"/>
      <c r="Q115" s="1054"/>
      <c r="R115" s="1054"/>
      <c r="S115" s="1054"/>
      <c r="T115" s="1054"/>
      <c r="U115" s="1054"/>
      <c r="V115" s="1054"/>
      <c r="W115" s="1054"/>
      <c r="X115" s="1054"/>
      <c r="Y115" s="1054"/>
      <c r="Z115" s="1055"/>
      <c r="AA115" s="1037">
        <v>1746245</v>
      </c>
      <c r="AB115" s="1038"/>
      <c r="AC115" s="1038"/>
      <c r="AD115" s="1038"/>
      <c r="AE115" s="1039"/>
      <c r="AF115" s="1040">
        <v>330423</v>
      </c>
      <c r="AG115" s="1038"/>
      <c r="AH115" s="1038"/>
      <c r="AI115" s="1038"/>
      <c r="AJ115" s="1039"/>
      <c r="AK115" s="1040">
        <v>330535</v>
      </c>
      <c r="AL115" s="1038"/>
      <c r="AM115" s="1038"/>
      <c r="AN115" s="1038"/>
      <c r="AO115" s="1039"/>
      <c r="AP115" s="1041">
        <v>0.4</v>
      </c>
      <c r="AQ115" s="1042"/>
      <c r="AR115" s="1042"/>
      <c r="AS115" s="1042"/>
      <c r="AT115" s="1043"/>
      <c r="AU115" s="1004"/>
      <c r="AV115" s="1005"/>
      <c r="AW115" s="1005"/>
      <c r="AX115" s="1005"/>
      <c r="AY115" s="1005"/>
      <c r="AZ115" s="1053" t="s">
        <v>467</v>
      </c>
      <c r="BA115" s="1054"/>
      <c r="BB115" s="1054"/>
      <c r="BC115" s="1054"/>
      <c r="BD115" s="1054"/>
      <c r="BE115" s="1054"/>
      <c r="BF115" s="1054"/>
      <c r="BG115" s="1054"/>
      <c r="BH115" s="1054"/>
      <c r="BI115" s="1054"/>
      <c r="BJ115" s="1054"/>
      <c r="BK115" s="1054"/>
      <c r="BL115" s="1054"/>
      <c r="BM115" s="1054"/>
      <c r="BN115" s="1054"/>
      <c r="BO115" s="1054"/>
      <c r="BP115" s="1055"/>
      <c r="BQ115" s="1023">
        <v>25460</v>
      </c>
      <c r="BR115" s="1024"/>
      <c r="BS115" s="1024"/>
      <c r="BT115" s="1024"/>
      <c r="BU115" s="1024"/>
      <c r="BV115" s="1024">
        <v>20289</v>
      </c>
      <c r="BW115" s="1024"/>
      <c r="BX115" s="1024"/>
      <c r="BY115" s="1024"/>
      <c r="BZ115" s="1024"/>
      <c r="CA115" s="1024" t="s">
        <v>452</v>
      </c>
      <c r="CB115" s="1024"/>
      <c r="CC115" s="1024"/>
      <c r="CD115" s="1024"/>
      <c r="CE115" s="1024"/>
      <c r="CF115" s="1018" t="s">
        <v>452</v>
      </c>
      <c r="CG115" s="1019"/>
      <c r="CH115" s="1019"/>
      <c r="CI115" s="1019"/>
      <c r="CJ115" s="1019"/>
      <c r="CK115" s="1049"/>
      <c r="CL115" s="1050"/>
      <c r="CM115" s="1053" t="s">
        <v>468</v>
      </c>
      <c r="CN115" s="1074"/>
      <c r="CO115" s="1074"/>
      <c r="CP115" s="1074"/>
      <c r="CQ115" s="1074"/>
      <c r="CR115" s="1074"/>
      <c r="CS115" s="1074"/>
      <c r="CT115" s="1074"/>
      <c r="CU115" s="1074"/>
      <c r="CV115" s="1074"/>
      <c r="CW115" s="1074"/>
      <c r="CX115" s="1074"/>
      <c r="CY115" s="1074"/>
      <c r="CZ115" s="1074"/>
      <c r="DA115" s="1074"/>
      <c r="DB115" s="1074"/>
      <c r="DC115" s="1074"/>
      <c r="DD115" s="1074"/>
      <c r="DE115" s="1074"/>
      <c r="DF115" s="1055"/>
      <c r="DG115" s="1062">
        <v>3350433</v>
      </c>
      <c r="DH115" s="1063"/>
      <c r="DI115" s="1063"/>
      <c r="DJ115" s="1063"/>
      <c r="DK115" s="1064"/>
      <c r="DL115" s="1065">
        <v>3352979</v>
      </c>
      <c r="DM115" s="1063"/>
      <c r="DN115" s="1063"/>
      <c r="DO115" s="1063"/>
      <c r="DP115" s="1064"/>
      <c r="DQ115" s="1065">
        <v>3353223</v>
      </c>
      <c r="DR115" s="1063"/>
      <c r="DS115" s="1063"/>
      <c r="DT115" s="1063"/>
      <c r="DU115" s="1064"/>
      <c r="DV115" s="1066">
        <v>3.6</v>
      </c>
      <c r="DW115" s="1067"/>
      <c r="DX115" s="1067"/>
      <c r="DY115" s="1067"/>
      <c r="DZ115" s="1068"/>
    </row>
    <row r="116" spans="1:130" s="248" customFormat="1" ht="26.25" customHeight="1" x14ac:dyDescent="0.15">
      <c r="A116" s="1060"/>
      <c r="B116" s="1061"/>
      <c r="C116" s="1069" t="s">
        <v>469</v>
      </c>
      <c r="D116" s="1069"/>
      <c r="E116" s="1069"/>
      <c r="F116" s="1069"/>
      <c r="G116" s="1069"/>
      <c r="H116" s="1069"/>
      <c r="I116" s="1069"/>
      <c r="J116" s="1069"/>
      <c r="K116" s="1069"/>
      <c r="L116" s="1069"/>
      <c r="M116" s="1069"/>
      <c r="N116" s="1069"/>
      <c r="O116" s="1069"/>
      <c r="P116" s="1069"/>
      <c r="Q116" s="1069"/>
      <c r="R116" s="1069"/>
      <c r="S116" s="1069"/>
      <c r="T116" s="1069"/>
      <c r="U116" s="1069"/>
      <c r="V116" s="1069"/>
      <c r="W116" s="1069"/>
      <c r="X116" s="1069"/>
      <c r="Y116" s="1069"/>
      <c r="Z116" s="1070"/>
      <c r="AA116" s="1062">
        <v>65</v>
      </c>
      <c r="AB116" s="1063"/>
      <c r="AC116" s="1063"/>
      <c r="AD116" s="1063"/>
      <c r="AE116" s="1064"/>
      <c r="AF116" s="1065">
        <v>55</v>
      </c>
      <c r="AG116" s="1063"/>
      <c r="AH116" s="1063"/>
      <c r="AI116" s="1063"/>
      <c r="AJ116" s="1064"/>
      <c r="AK116" s="1065">
        <v>65</v>
      </c>
      <c r="AL116" s="1063"/>
      <c r="AM116" s="1063"/>
      <c r="AN116" s="1063"/>
      <c r="AO116" s="1064"/>
      <c r="AP116" s="1066">
        <v>0</v>
      </c>
      <c r="AQ116" s="1067"/>
      <c r="AR116" s="1067"/>
      <c r="AS116" s="1067"/>
      <c r="AT116" s="1068"/>
      <c r="AU116" s="1004"/>
      <c r="AV116" s="1005"/>
      <c r="AW116" s="1005"/>
      <c r="AX116" s="1005"/>
      <c r="AY116" s="1005"/>
      <c r="AZ116" s="1071" t="s">
        <v>470</v>
      </c>
      <c r="BA116" s="1072"/>
      <c r="BB116" s="1072"/>
      <c r="BC116" s="1072"/>
      <c r="BD116" s="1072"/>
      <c r="BE116" s="1072"/>
      <c r="BF116" s="1072"/>
      <c r="BG116" s="1072"/>
      <c r="BH116" s="1072"/>
      <c r="BI116" s="1072"/>
      <c r="BJ116" s="1072"/>
      <c r="BK116" s="1072"/>
      <c r="BL116" s="1072"/>
      <c r="BM116" s="1072"/>
      <c r="BN116" s="1072"/>
      <c r="BO116" s="1072"/>
      <c r="BP116" s="1073"/>
      <c r="BQ116" s="1023" t="s">
        <v>396</v>
      </c>
      <c r="BR116" s="1024"/>
      <c r="BS116" s="1024"/>
      <c r="BT116" s="1024"/>
      <c r="BU116" s="1024"/>
      <c r="BV116" s="1024" t="s">
        <v>452</v>
      </c>
      <c r="BW116" s="1024"/>
      <c r="BX116" s="1024"/>
      <c r="BY116" s="1024"/>
      <c r="BZ116" s="1024"/>
      <c r="CA116" s="1024" t="s">
        <v>452</v>
      </c>
      <c r="CB116" s="1024"/>
      <c r="CC116" s="1024"/>
      <c r="CD116" s="1024"/>
      <c r="CE116" s="1024"/>
      <c r="CF116" s="1018" t="s">
        <v>452</v>
      </c>
      <c r="CG116" s="1019"/>
      <c r="CH116" s="1019"/>
      <c r="CI116" s="1019"/>
      <c r="CJ116" s="1019"/>
      <c r="CK116" s="1049"/>
      <c r="CL116" s="1050"/>
      <c r="CM116" s="1020" t="s">
        <v>471</v>
      </c>
      <c r="CN116" s="1021"/>
      <c r="CO116" s="1021"/>
      <c r="CP116" s="1021"/>
      <c r="CQ116" s="1021"/>
      <c r="CR116" s="1021"/>
      <c r="CS116" s="1021"/>
      <c r="CT116" s="1021"/>
      <c r="CU116" s="1021"/>
      <c r="CV116" s="1021"/>
      <c r="CW116" s="1021"/>
      <c r="CX116" s="1021"/>
      <c r="CY116" s="1021"/>
      <c r="CZ116" s="1021"/>
      <c r="DA116" s="1021"/>
      <c r="DB116" s="1021"/>
      <c r="DC116" s="1021"/>
      <c r="DD116" s="1021"/>
      <c r="DE116" s="1021"/>
      <c r="DF116" s="1022"/>
      <c r="DG116" s="1062" t="s">
        <v>452</v>
      </c>
      <c r="DH116" s="1063"/>
      <c r="DI116" s="1063"/>
      <c r="DJ116" s="1063"/>
      <c r="DK116" s="1064"/>
      <c r="DL116" s="1065" t="s">
        <v>136</v>
      </c>
      <c r="DM116" s="1063"/>
      <c r="DN116" s="1063"/>
      <c r="DO116" s="1063"/>
      <c r="DP116" s="1064"/>
      <c r="DQ116" s="1065" t="s">
        <v>452</v>
      </c>
      <c r="DR116" s="1063"/>
      <c r="DS116" s="1063"/>
      <c r="DT116" s="1063"/>
      <c r="DU116" s="1064"/>
      <c r="DV116" s="1066" t="s">
        <v>452</v>
      </c>
      <c r="DW116" s="1067"/>
      <c r="DX116" s="1067"/>
      <c r="DY116" s="1067"/>
      <c r="DZ116" s="1068"/>
    </row>
    <row r="117" spans="1:130" s="248" customFormat="1" ht="26.25" customHeight="1" x14ac:dyDescent="0.15">
      <c r="A117" s="100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1079" t="s">
        <v>472</v>
      </c>
      <c r="Z117" s="990"/>
      <c r="AA117" s="1080">
        <v>19448475</v>
      </c>
      <c r="AB117" s="1081"/>
      <c r="AC117" s="1081"/>
      <c r="AD117" s="1081"/>
      <c r="AE117" s="1082"/>
      <c r="AF117" s="1083">
        <v>18017737</v>
      </c>
      <c r="AG117" s="1081"/>
      <c r="AH117" s="1081"/>
      <c r="AI117" s="1081"/>
      <c r="AJ117" s="1082"/>
      <c r="AK117" s="1083">
        <v>16783738</v>
      </c>
      <c r="AL117" s="1081"/>
      <c r="AM117" s="1081"/>
      <c r="AN117" s="1081"/>
      <c r="AO117" s="1082"/>
      <c r="AP117" s="1084"/>
      <c r="AQ117" s="1085"/>
      <c r="AR117" s="1085"/>
      <c r="AS117" s="1085"/>
      <c r="AT117" s="1086"/>
      <c r="AU117" s="1004"/>
      <c r="AV117" s="1005"/>
      <c r="AW117" s="1005"/>
      <c r="AX117" s="1005"/>
      <c r="AY117" s="1005"/>
      <c r="AZ117" s="1071" t="s">
        <v>473</v>
      </c>
      <c r="BA117" s="1072"/>
      <c r="BB117" s="1072"/>
      <c r="BC117" s="1072"/>
      <c r="BD117" s="1072"/>
      <c r="BE117" s="1072"/>
      <c r="BF117" s="1072"/>
      <c r="BG117" s="1072"/>
      <c r="BH117" s="1072"/>
      <c r="BI117" s="1072"/>
      <c r="BJ117" s="1072"/>
      <c r="BK117" s="1072"/>
      <c r="BL117" s="1072"/>
      <c r="BM117" s="1072"/>
      <c r="BN117" s="1072"/>
      <c r="BO117" s="1072"/>
      <c r="BP117" s="1073"/>
      <c r="BQ117" s="1023" t="s">
        <v>136</v>
      </c>
      <c r="BR117" s="1024"/>
      <c r="BS117" s="1024"/>
      <c r="BT117" s="1024"/>
      <c r="BU117" s="1024"/>
      <c r="BV117" s="1024" t="s">
        <v>452</v>
      </c>
      <c r="BW117" s="1024"/>
      <c r="BX117" s="1024"/>
      <c r="BY117" s="1024"/>
      <c r="BZ117" s="1024"/>
      <c r="CA117" s="1024" t="s">
        <v>136</v>
      </c>
      <c r="CB117" s="1024"/>
      <c r="CC117" s="1024"/>
      <c r="CD117" s="1024"/>
      <c r="CE117" s="1024"/>
      <c r="CF117" s="1018" t="s">
        <v>136</v>
      </c>
      <c r="CG117" s="1019"/>
      <c r="CH117" s="1019"/>
      <c r="CI117" s="1019"/>
      <c r="CJ117" s="1019"/>
      <c r="CK117" s="1049"/>
      <c r="CL117" s="1050"/>
      <c r="CM117" s="1020" t="s">
        <v>474</v>
      </c>
      <c r="CN117" s="1021"/>
      <c r="CO117" s="1021"/>
      <c r="CP117" s="1021"/>
      <c r="CQ117" s="1021"/>
      <c r="CR117" s="1021"/>
      <c r="CS117" s="1021"/>
      <c r="CT117" s="1021"/>
      <c r="CU117" s="1021"/>
      <c r="CV117" s="1021"/>
      <c r="CW117" s="1021"/>
      <c r="CX117" s="1021"/>
      <c r="CY117" s="1021"/>
      <c r="CZ117" s="1021"/>
      <c r="DA117" s="1021"/>
      <c r="DB117" s="1021"/>
      <c r="DC117" s="1021"/>
      <c r="DD117" s="1021"/>
      <c r="DE117" s="1021"/>
      <c r="DF117" s="1022"/>
      <c r="DG117" s="1062" t="s">
        <v>136</v>
      </c>
      <c r="DH117" s="1063"/>
      <c r="DI117" s="1063"/>
      <c r="DJ117" s="1063"/>
      <c r="DK117" s="1064"/>
      <c r="DL117" s="1065" t="s">
        <v>136</v>
      </c>
      <c r="DM117" s="1063"/>
      <c r="DN117" s="1063"/>
      <c r="DO117" s="1063"/>
      <c r="DP117" s="1064"/>
      <c r="DQ117" s="1065" t="s">
        <v>452</v>
      </c>
      <c r="DR117" s="1063"/>
      <c r="DS117" s="1063"/>
      <c r="DT117" s="1063"/>
      <c r="DU117" s="1064"/>
      <c r="DV117" s="1066" t="s">
        <v>452</v>
      </c>
      <c r="DW117" s="1067"/>
      <c r="DX117" s="1067"/>
      <c r="DY117" s="1067"/>
      <c r="DZ117" s="1068"/>
    </row>
    <row r="118" spans="1:130" s="248" customFormat="1" ht="26.25" customHeight="1" x14ac:dyDescent="0.15">
      <c r="A118" s="1008" t="s">
        <v>446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88" t="s">
        <v>443</v>
      </c>
      <c r="AB118" s="989"/>
      <c r="AC118" s="989"/>
      <c r="AD118" s="989"/>
      <c r="AE118" s="990"/>
      <c r="AF118" s="988" t="s">
        <v>444</v>
      </c>
      <c r="AG118" s="989"/>
      <c r="AH118" s="989"/>
      <c r="AI118" s="989"/>
      <c r="AJ118" s="990"/>
      <c r="AK118" s="988" t="s">
        <v>308</v>
      </c>
      <c r="AL118" s="989"/>
      <c r="AM118" s="989"/>
      <c r="AN118" s="989"/>
      <c r="AO118" s="990"/>
      <c r="AP118" s="1075" t="s">
        <v>445</v>
      </c>
      <c r="AQ118" s="1076"/>
      <c r="AR118" s="1076"/>
      <c r="AS118" s="1076"/>
      <c r="AT118" s="1077"/>
      <c r="AU118" s="1004"/>
      <c r="AV118" s="1005"/>
      <c r="AW118" s="1005"/>
      <c r="AX118" s="1005"/>
      <c r="AY118" s="1005"/>
      <c r="AZ118" s="1078" t="s">
        <v>475</v>
      </c>
      <c r="BA118" s="1069"/>
      <c r="BB118" s="1069"/>
      <c r="BC118" s="1069"/>
      <c r="BD118" s="1069"/>
      <c r="BE118" s="1069"/>
      <c r="BF118" s="1069"/>
      <c r="BG118" s="1069"/>
      <c r="BH118" s="1069"/>
      <c r="BI118" s="1069"/>
      <c r="BJ118" s="1069"/>
      <c r="BK118" s="1069"/>
      <c r="BL118" s="1069"/>
      <c r="BM118" s="1069"/>
      <c r="BN118" s="1069"/>
      <c r="BO118" s="1069"/>
      <c r="BP118" s="1070"/>
      <c r="BQ118" s="1101" t="s">
        <v>136</v>
      </c>
      <c r="BR118" s="1102"/>
      <c r="BS118" s="1102"/>
      <c r="BT118" s="1102"/>
      <c r="BU118" s="1102"/>
      <c r="BV118" s="1102" t="s">
        <v>136</v>
      </c>
      <c r="BW118" s="1102"/>
      <c r="BX118" s="1102"/>
      <c r="BY118" s="1102"/>
      <c r="BZ118" s="1102"/>
      <c r="CA118" s="1102" t="s">
        <v>452</v>
      </c>
      <c r="CB118" s="1102"/>
      <c r="CC118" s="1102"/>
      <c r="CD118" s="1102"/>
      <c r="CE118" s="1102"/>
      <c r="CF118" s="1018" t="s">
        <v>396</v>
      </c>
      <c r="CG118" s="1019"/>
      <c r="CH118" s="1019"/>
      <c r="CI118" s="1019"/>
      <c r="CJ118" s="1019"/>
      <c r="CK118" s="1049"/>
      <c r="CL118" s="1050"/>
      <c r="CM118" s="1020" t="s">
        <v>476</v>
      </c>
      <c r="CN118" s="1021"/>
      <c r="CO118" s="1021"/>
      <c r="CP118" s="1021"/>
      <c r="CQ118" s="1021"/>
      <c r="CR118" s="1021"/>
      <c r="CS118" s="1021"/>
      <c r="CT118" s="1021"/>
      <c r="CU118" s="1021"/>
      <c r="CV118" s="1021"/>
      <c r="CW118" s="1021"/>
      <c r="CX118" s="1021"/>
      <c r="CY118" s="1021"/>
      <c r="CZ118" s="1021"/>
      <c r="DA118" s="1021"/>
      <c r="DB118" s="1021"/>
      <c r="DC118" s="1021"/>
      <c r="DD118" s="1021"/>
      <c r="DE118" s="1021"/>
      <c r="DF118" s="1022"/>
      <c r="DG118" s="1062" t="s">
        <v>452</v>
      </c>
      <c r="DH118" s="1063"/>
      <c r="DI118" s="1063"/>
      <c r="DJ118" s="1063"/>
      <c r="DK118" s="1064"/>
      <c r="DL118" s="1065" t="s">
        <v>396</v>
      </c>
      <c r="DM118" s="1063"/>
      <c r="DN118" s="1063"/>
      <c r="DO118" s="1063"/>
      <c r="DP118" s="1064"/>
      <c r="DQ118" s="1065" t="s">
        <v>452</v>
      </c>
      <c r="DR118" s="1063"/>
      <c r="DS118" s="1063"/>
      <c r="DT118" s="1063"/>
      <c r="DU118" s="1064"/>
      <c r="DV118" s="1066" t="s">
        <v>452</v>
      </c>
      <c r="DW118" s="1067"/>
      <c r="DX118" s="1067"/>
      <c r="DY118" s="1067"/>
      <c r="DZ118" s="1068"/>
    </row>
    <row r="119" spans="1:130" s="248" customFormat="1" ht="26.25" customHeight="1" x14ac:dyDescent="0.15">
      <c r="A119" s="1162" t="s">
        <v>449</v>
      </c>
      <c r="B119" s="1048"/>
      <c r="C119" s="1027" t="s">
        <v>450</v>
      </c>
      <c r="D119" s="1028"/>
      <c r="E119" s="1028"/>
      <c r="F119" s="1028"/>
      <c r="G119" s="1028"/>
      <c r="H119" s="1028"/>
      <c r="I119" s="1028"/>
      <c r="J119" s="1028"/>
      <c r="K119" s="1028"/>
      <c r="L119" s="1028"/>
      <c r="M119" s="1028"/>
      <c r="N119" s="1028"/>
      <c r="O119" s="1028"/>
      <c r="P119" s="1028"/>
      <c r="Q119" s="1028"/>
      <c r="R119" s="1028"/>
      <c r="S119" s="1028"/>
      <c r="T119" s="1028"/>
      <c r="U119" s="1028"/>
      <c r="V119" s="1028"/>
      <c r="W119" s="1028"/>
      <c r="X119" s="1028"/>
      <c r="Y119" s="1028"/>
      <c r="Z119" s="1029"/>
      <c r="AA119" s="995">
        <v>401916</v>
      </c>
      <c r="AB119" s="996"/>
      <c r="AC119" s="996"/>
      <c r="AD119" s="996"/>
      <c r="AE119" s="997"/>
      <c r="AF119" s="998">
        <v>330423</v>
      </c>
      <c r="AG119" s="996"/>
      <c r="AH119" s="996"/>
      <c r="AI119" s="996"/>
      <c r="AJ119" s="997"/>
      <c r="AK119" s="998">
        <v>330535</v>
      </c>
      <c r="AL119" s="996"/>
      <c r="AM119" s="996"/>
      <c r="AN119" s="996"/>
      <c r="AO119" s="997"/>
      <c r="AP119" s="999">
        <v>0.4</v>
      </c>
      <c r="AQ119" s="1000"/>
      <c r="AR119" s="1000"/>
      <c r="AS119" s="1000"/>
      <c r="AT119" s="1001"/>
      <c r="AU119" s="1006"/>
      <c r="AV119" s="1007"/>
      <c r="AW119" s="1007"/>
      <c r="AX119" s="1007"/>
      <c r="AY119" s="1007"/>
      <c r="AZ119" s="279" t="s">
        <v>186</v>
      </c>
      <c r="BA119" s="279"/>
      <c r="BB119" s="279"/>
      <c r="BC119" s="279"/>
      <c r="BD119" s="279"/>
      <c r="BE119" s="279"/>
      <c r="BF119" s="279"/>
      <c r="BG119" s="279"/>
      <c r="BH119" s="279"/>
      <c r="BI119" s="279"/>
      <c r="BJ119" s="279"/>
      <c r="BK119" s="279"/>
      <c r="BL119" s="279"/>
      <c r="BM119" s="279"/>
      <c r="BN119" s="279"/>
      <c r="BO119" s="1079" t="s">
        <v>477</v>
      </c>
      <c r="BP119" s="1110"/>
      <c r="BQ119" s="1101">
        <v>167202612</v>
      </c>
      <c r="BR119" s="1102"/>
      <c r="BS119" s="1102"/>
      <c r="BT119" s="1102"/>
      <c r="BU119" s="1102"/>
      <c r="BV119" s="1102">
        <v>163624790</v>
      </c>
      <c r="BW119" s="1102"/>
      <c r="BX119" s="1102"/>
      <c r="BY119" s="1102"/>
      <c r="BZ119" s="1102"/>
      <c r="CA119" s="1102">
        <v>165747929</v>
      </c>
      <c r="CB119" s="1102"/>
      <c r="CC119" s="1102"/>
      <c r="CD119" s="1102"/>
      <c r="CE119" s="1102"/>
      <c r="CF119" s="1103"/>
      <c r="CG119" s="1104"/>
      <c r="CH119" s="1104"/>
      <c r="CI119" s="1104"/>
      <c r="CJ119" s="1105"/>
      <c r="CK119" s="1051"/>
      <c r="CL119" s="1052"/>
      <c r="CM119" s="1106" t="s">
        <v>478</v>
      </c>
      <c r="CN119" s="1107"/>
      <c r="CO119" s="1107"/>
      <c r="CP119" s="1107"/>
      <c r="CQ119" s="1107"/>
      <c r="CR119" s="1107"/>
      <c r="CS119" s="1107"/>
      <c r="CT119" s="1107"/>
      <c r="CU119" s="1107"/>
      <c r="CV119" s="1107"/>
      <c r="CW119" s="1107"/>
      <c r="CX119" s="1107"/>
      <c r="CY119" s="1107"/>
      <c r="CZ119" s="1107"/>
      <c r="DA119" s="1107"/>
      <c r="DB119" s="1107"/>
      <c r="DC119" s="1107"/>
      <c r="DD119" s="1107"/>
      <c r="DE119" s="1107"/>
      <c r="DF119" s="1108"/>
      <c r="DG119" s="1109">
        <v>2038707</v>
      </c>
      <c r="DH119" s="1088"/>
      <c r="DI119" s="1088"/>
      <c r="DJ119" s="1088"/>
      <c r="DK119" s="1089"/>
      <c r="DL119" s="1087">
        <v>1667302</v>
      </c>
      <c r="DM119" s="1088"/>
      <c r="DN119" s="1088"/>
      <c r="DO119" s="1088"/>
      <c r="DP119" s="1089"/>
      <c r="DQ119" s="1087">
        <v>2336486</v>
      </c>
      <c r="DR119" s="1088"/>
      <c r="DS119" s="1088"/>
      <c r="DT119" s="1088"/>
      <c r="DU119" s="1089"/>
      <c r="DV119" s="1090">
        <v>2.5</v>
      </c>
      <c r="DW119" s="1091"/>
      <c r="DX119" s="1091"/>
      <c r="DY119" s="1091"/>
      <c r="DZ119" s="1092"/>
    </row>
    <row r="120" spans="1:130" s="248" customFormat="1" ht="26.25" customHeight="1" x14ac:dyDescent="0.15">
      <c r="A120" s="1163"/>
      <c r="B120" s="1050"/>
      <c r="C120" s="1020" t="s">
        <v>454</v>
      </c>
      <c r="D120" s="1021"/>
      <c r="E120" s="1021"/>
      <c r="F120" s="1021"/>
      <c r="G120" s="1021"/>
      <c r="H120" s="1021"/>
      <c r="I120" s="1021"/>
      <c r="J120" s="1021"/>
      <c r="K120" s="1021"/>
      <c r="L120" s="1021"/>
      <c r="M120" s="1021"/>
      <c r="N120" s="1021"/>
      <c r="O120" s="1021"/>
      <c r="P120" s="1021"/>
      <c r="Q120" s="1021"/>
      <c r="R120" s="1021"/>
      <c r="S120" s="1021"/>
      <c r="T120" s="1021"/>
      <c r="U120" s="1021"/>
      <c r="V120" s="1021"/>
      <c r="W120" s="1021"/>
      <c r="X120" s="1021"/>
      <c r="Y120" s="1021"/>
      <c r="Z120" s="1022"/>
      <c r="AA120" s="1062" t="s">
        <v>396</v>
      </c>
      <c r="AB120" s="1063"/>
      <c r="AC120" s="1063"/>
      <c r="AD120" s="1063"/>
      <c r="AE120" s="1064"/>
      <c r="AF120" s="1065" t="s">
        <v>396</v>
      </c>
      <c r="AG120" s="1063"/>
      <c r="AH120" s="1063"/>
      <c r="AI120" s="1063"/>
      <c r="AJ120" s="1064"/>
      <c r="AK120" s="1065" t="s">
        <v>396</v>
      </c>
      <c r="AL120" s="1063"/>
      <c r="AM120" s="1063"/>
      <c r="AN120" s="1063"/>
      <c r="AO120" s="1064"/>
      <c r="AP120" s="1066" t="s">
        <v>396</v>
      </c>
      <c r="AQ120" s="1067"/>
      <c r="AR120" s="1067"/>
      <c r="AS120" s="1067"/>
      <c r="AT120" s="1068"/>
      <c r="AU120" s="1093" t="s">
        <v>479</v>
      </c>
      <c r="AV120" s="1094"/>
      <c r="AW120" s="1094"/>
      <c r="AX120" s="1094"/>
      <c r="AY120" s="1095"/>
      <c r="AZ120" s="1044" t="s">
        <v>480</v>
      </c>
      <c r="BA120" s="993"/>
      <c r="BB120" s="993"/>
      <c r="BC120" s="993"/>
      <c r="BD120" s="993"/>
      <c r="BE120" s="993"/>
      <c r="BF120" s="993"/>
      <c r="BG120" s="993"/>
      <c r="BH120" s="993"/>
      <c r="BI120" s="993"/>
      <c r="BJ120" s="993"/>
      <c r="BK120" s="993"/>
      <c r="BL120" s="993"/>
      <c r="BM120" s="993"/>
      <c r="BN120" s="993"/>
      <c r="BO120" s="993"/>
      <c r="BP120" s="994"/>
      <c r="BQ120" s="1030">
        <v>48619850</v>
      </c>
      <c r="BR120" s="1031"/>
      <c r="BS120" s="1031"/>
      <c r="BT120" s="1031"/>
      <c r="BU120" s="1031"/>
      <c r="BV120" s="1031">
        <v>43073134</v>
      </c>
      <c r="BW120" s="1031"/>
      <c r="BX120" s="1031"/>
      <c r="BY120" s="1031"/>
      <c r="BZ120" s="1031"/>
      <c r="CA120" s="1031">
        <v>39534049</v>
      </c>
      <c r="CB120" s="1031"/>
      <c r="CC120" s="1031"/>
      <c r="CD120" s="1031"/>
      <c r="CE120" s="1031"/>
      <c r="CF120" s="1045">
        <v>42.4</v>
      </c>
      <c r="CG120" s="1046"/>
      <c r="CH120" s="1046"/>
      <c r="CI120" s="1046"/>
      <c r="CJ120" s="1046"/>
      <c r="CK120" s="1111" t="s">
        <v>481</v>
      </c>
      <c r="CL120" s="1112"/>
      <c r="CM120" s="1112"/>
      <c r="CN120" s="1112"/>
      <c r="CO120" s="1113"/>
      <c r="CP120" s="1119" t="s">
        <v>482</v>
      </c>
      <c r="CQ120" s="1120"/>
      <c r="CR120" s="1120"/>
      <c r="CS120" s="1120"/>
      <c r="CT120" s="1120"/>
      <c r="CU120" s="1120"/>
      <c r="CV120" s="1120"/>
      <c r="CW120" s="1120"/>
      <c r="CX120" s="1120"/>
      <c r="CY120" s="1120"/>
      <c r="CZ120" s="1120"/>
      <c r="DA120" s="1120"/>
      <c r="DB120" s="1120"/>
      <c r="DC120" s="1120"/>
      <c r="DD120" s="1120"/>
      <c r="DE120" s="1120"/>
      <c r="DF120" s="1121"/>
      <c r="DG120" s="1030">
        <v>23419245</v>
      </c>
      <c r="DH120" s="1031"/>
      <c r="DI120" s="1031"/>
      <c r="DJ120" s="1031"/>
      <c r="DK120" s="1031"/>
      <c r="DL120" s="1031">
        <v>20298460</v>
      </c>
      <c r="DM120" s="1031"/>
      <c r="DN120" s="1031"/>
      <c r="DO120" s="1031"/>
      <c r="DP120" s="1031"/>
      <c r="DQ120" s="1031">
        <v>16000801</v>
      </c>
      <c r="DR120" s="1031"/>
      <c r="DS120" s="1031"/>
      <c r="DT120" s="1031"/>
      <c r="DU120" s="1031"/>
      <c r="DV120" s="1032">
        <v>17.100000000000001</v>
      </c>
      <c r="DW120" s="1032"/>
      <c r="DX120" s="1032"/>
      <c r="DY120" s="1032"/>
      <c r="DZ120" s="1033"/>
    </row>
    <row r="121" spans="1:130" s="248" customFormat="1" ht="26.25" customHeight="1" x14ac:dyDescent="0.15">
      <c r="A121" s="1163"/>
      <c r="B121" s="1050"/>
      <c r="C121" s="1071" t="s">
        <v>483</v>
      </c>
      <c r="D121" s="1072"/>
      <c r="E121" s="1072"/>
      <c r="F121" s="1072"/>
      <c r="G121" s="1072"/>
      <c r="H121" s="1072"/>
      <c r="I121" s="1072"/>
      <c r="J121" s="1072"/>
      <c r="K121" s="1072"/>
      <c r="L121" s="1072"/>
      <c r="M121" s="1072"/>
      <c r="N121" s="1072"/>
      <c r="O121" s="1072"/>
      <c r="P121" s="1072"/>
      <c r="Q121" s="1072"/>
      <c r="R121" s="1072"/>
      <c r="S121" s="1072"/>
      <c r="T121" s="1072"/>
      <c r="U121" s="1072"/>
      <c r="V121" s="1072"/>
      <c r="W121" s="1072"/>
      <c r="X121" s="1072"/>
      <c r="Y121" s="1072"/>
      <c r="Z121" s="1073"/>
      <c r="AA121" s="1062" t="s">
        <v>396</v>
      </c>
      <c r="AB121" s="1063"/>
      <c r="AC121" s="1063"/>
      <c r="AD121" s="1063"/>
      <c r="AE121" s="1064"/>
      <c r="AF121" s="1065" t="s">
        <v>396</v>
      </c>
      <c r="AG121" s="1063"/>
      <c r="AH121" s="1063"/>
      <c r="AI121" s="1063"/>
      <c r="AJ121" s="1064"/>
      <c r="AK121" s="1065" t="s">
        <v>396</v>
      </c>
      <c r="AL121" s="1063"/>
      <c r="AM121" s="1063"/>
      <c r="AN121" s="1063"/>
      <c r="AO121" s="1064"/>
      <c r="AP121" s="1066" t="s">
        <v>136</v>
      </c>
      <c r="AQ121" s="1067"/>
      <c r="AR121" s="1067"/>
      <c r="AS121" s="1067"/>
      <c r="AT121" s="1068"/>
      <c r="AU121" s="1096"/>
      <c r="AV121" s="1097"/>
      <c r="AW121" s="1097"/>
      <c r="AX121" s="1097"/>
      <c r="AY121" s="1098"/>
      <c r="AZ121" s="1053" t="s">
        <v>484</v>
      </c>
      <c r="BA121" s="1054"/>
      <c r="BB121" s="1054"/>
      <c r="BC121" s="1054"/>
      <c r="BD121" s="1054"/>
      <c r="BE121" s="1054"/>
      <c r="BF121" s="1054"/>
      <c r="BG121" s="1054"/>
      <c r="BH121" s="1054"/>
      <c r="BI121" s="1054"/>
      <c r="BJ121" s="1054"/>
      <c r="BK121" s="1054"/>
      <c r="BL121" s="1054"/>
      <c r="BM121" s="1054"/>
      <c r="BN121" s="1054"/>
      <c r="BO121" s="1054"/>
      <c r="BP121" s="1055"/>
      <c r="BQ121" s="1023">
        <v>17840030</v>
      </c>
      <c r="BR121" s="1024"/>
      <c r="BS121" s="1024"/>
      <c r="BT121" s="1024"/>
      <c r="BU121" s="1024"/>
      <c r="BV121" s="1024">
        <v>17254491</v>
      </c>
      <c r="BW121" s="1024"/>
      <c r="BX121" s="1024"/>
      <c r="BY121" s="1024"/>
      <c r="BZ121" s="1024"/>
      <c r="CA121" s="1024">
        <v>16103755</v>
      </c>
      <c r="CB121" s="1024"/>
      <c r="CC121" s="1024"/>
      <c r="CD121" s="1024"/>
      <c r="CE121" s="1024"/>
      <c r="CF121" s="1018">
        <v>17.3</v>
      </c>
      <c r="CG121" s="1019"/>
      <c r="CH121" s="1019"/>
      <c r="CI121" s="1019"/>
      <c r="CJ121" s="1019"/>
      <c r="CK121" s="1114"/>
      <c r="CL121" s="1115"/>
      <c r="CM121" s="1115"/>
      <c r="CN121" s="1115"/>
      <c r="CO121" s="1116"/>
      <c r="CP121" s="1124" t="s">
        <v>485</v>
      </c>
      <c r="CQ121" s="1125"/>
      <c r="CR121" s="1125"/>
      <c r="CS121" s="1125"/>
      <c r="CT121" s="1125"/>
      <c r="CU121" s="1125"/>
      <c r="CV121" s="1125"/>
      <c r="CW121" s="1125"/>
      <c r="CX121" s="1125"/>
      <c r="CY121" s="1125"/>
      <c r="CZ121" s="1125"/>
      <c r="DA121" s="1125"/>
      <c r="DB121" s="1125"/>
      <c r="DC121" s="1125"/>
      <c r="DD121" s="1125"/>
      <c r="DE121" s="1125"/>
      <c r="DF121" s="1126"/>
      <c r="DG121" s="1023">
        <v>197100</v>
      </c>
      <c r="DH121" s="1024"/>
      <c r="DI121" s="1024"/>
      <c r="DJ121" s="1024"/>
      <c r="DK121" s="1024"/>
      <c r="DL121" s="1024">
        <v>156219</v>
      </c>
      <c r="DM121" s="1024"/>
      <c r="DN121" s="1024"/>
      <c r="DO121" s="1024"/>
      <c r="DP121" s="1024"/>
      <c r="DQ121" s="1024">
        <v>141910</v>
      </c>
      <c r="DR121" s="1024"/>
      <c r="DS121" s="1024"/>
      <c r="DT121" s="1024"/>
      <c r="DU121" s="1024"/>
      <c r="DV121" s="1025">
        <v>0.2</v>
      </c>
      <c r="DW121" s="1025"/>
      <c r="DX121" s="1025"/>
      <c r="DY121" s="1025"/>
      <c r="DZ121" s="1026"/>
    </row>
    <row r="122" spans="1:130" s="248" customFormat="1" ht="26.25" customHeight="1" x14ac:dyDescent="0.15">
      <c r="A122" s="1163"/>
      <c r="B122" s="1050"/>
      <c r="C122" s="1020" t="s">
        <v>465</v>
      </c>
      <c r="D122" s="1021"/>
      <c r="E122" s="1021"/>
      <c r="F122" s="1021"/>
      <c r="G122" s="1021"/>
      <c r="H122" s="1021"/>
      <c r="I122" s="1021"/>
      <c r="J122" s="1021"/>
      <c r="K122" s="1021"/>
      <c r="L122" s="1021"/>
      <c r="M122" s="1021"/>
      <c r="N122" s="1021"/>
      <c r="O122" s="1021"/>
      <c r="P122" s="1021"/>
      <c r="Q122" s="1021"/>
      <c r="R122" s="1021"/>
      <c r="S122" s="1021"/>
      <c r="T122" s="1021"/>
      <c r="U122" s="1021"/>
      <c r="V122" s="1021"/>
      <c r="W122" s="1021"/>
      <c r="X122" s="1021"/>
      <c r="Y122" s="1021"/>
      <c r="Z122" s="1022"/>
      <c r="AA122" s="1062" t="s">
        <v>396</v>
      </c>
      <c r="AB122" s="1063"/>
      <c r="AC122" s="1063"/>
      <c r="AD122" s="1063"/>
      <c r="AE122" s="1064"/>
      <c r="AF122" s="1065" t="s">
        <v>396</v>
      </c>
      <c r="AG122" s="1063"/>
      <c r="AH122" s="1063"/>
      <c r="AI122" s="1063"/>
      <c r="AJ122" s="1064"/>
      <c r="AK122" s="1065" t="s">
        <v>396</v>
      </c>
      <c r="AL122" s="1063"/>
      <c r="AM122" s="1063"/>
      <c r="AN122" s="1063"/>
      <c r="AO122" s="1064"/>
      <c r="AP122" s="1066" t="s">
        <v>396</v>
      </c>
      <c r="AQ122" s="1067"/>
      <c r="AR122" s="1067"/>
      <c r="AS122" s="1067"/>
      <c r="AT122" s="1068"/>
      <c r="AU122" s="1096"/>
      <c r="AV122" s="1097"/>
      <c r="AW122" s="1097"/>
      <c r="AX122" s="1097"/>
      <c r="AY122" s="1098"/>
      <c r="AZ122" s="1078" t="s">
        <v>486</v>
      </c>
      <c r="BA122" s="1069"/>
      <c r="BB122" s="1069"/>
      <c r="BC122" s="1069"/>
      <c r="BD122" s="1069"/>
      <c r="BE122" s="1069"/>
      <c r="BF122" s="1069"/>
      <c r="BG122" s="1069"/>
      <c r="BH122" s="1069"/>
      <c r="BI122" s="1069"/>
      <c r="BJ122" s="1069"/>
      <c r="BK122" s="1069"/>
      <c r="BL122" s="1069"/>
      <c r="BM122" s="1069"/>
      <c r="BN122" s="1069"/>
      <c r="BO122" s="1069"/>
      <c r="BP122" s="1070"/>
      <c r="BQ122" s="1101">
        <v>106164041</v>
      </c>
      <c r="BR122" s="1102"/>
      <c r="BS122" s="1102"/>
      <c r="BT122" s="1102"/>
      <c r="BU122" s="1102"/>
      <c r="BV122" s="1102">
        <v>103267436</v>
      </c>
      <c r="BW122" s="1102"/>
      <c r="BX122" s="1102"/>
      <c r="BY122" s="1102"/>
      <c r="BZ122" s="1102"/>
      <c r="CA122" s="1102">
        <v>100852204</v>
      </c>
      <c r="CB122" s="1102"/>
      <c r="CC122" s="1102"/>
      <c r="CD122" s="1102"/>
      <c r="CE122" s="1102"/>
      <c r="CF122" s="1122">
        <v>108.1</v>
      </c>
      <c r="CG122" s="1123"/>
      <c r="CH122" s="1123"/>
      <c r="CI122" s="1123"/>
      <c r="CJ122" s="1123"/>
      <c r="CK122" s="1114"/>
      <c r="CL122" s="1115"/>
      <c r="CM122" s="1115"/>
      <c r="CN122" s="1115"/>
      <c r="CO122" s="1116"/>
      <c r="CP122" s="1124" t="s">
        <v>487</v>
      </c>
      <c r="CQ122" s="1125"/>
      <c r="CR122" s="1125"/>
      <c r="CS122" s="1125"/>
      <c r="CT122" s="1125"/>
      <c r="CU122" s="1125"/>
      <c r="CV122" s="1125"/>
      <c r="CW122" s="1125"/>
      <c r="CX122" s="1125"/>
      <c r="CY122" s="1125"/>
      <c r="CZ122" s="1125"/>
      <c r="DA122" s="1125"/>
      <c r="DB122" s="1125"/>
      <c r="DC122" s="1125"/>
      <c r="DD122" s="1125"/>
      <c r="DE122" s="1125"/>
      <c r="DF122" s="1126"/>
      <c r="DG122" s="1023">
        <v>83930</v>
      </c>
      <c r="DH122" s="1024"/>
      <c r="DI122" s="1024"/>
      <c r="DJ122" s="1024"/>
      <c r="DK122" s="1024"/>
      <c r="DL122" s="1024">
        <v>30457</v>
      </c>
      <c r="DM122" s="1024"/>
      <c r="DN122" s="1024"/>
      <c r="DO122" s="1024"/>
      <c r="DP122" s="1024"/>
      <c r="DQ122" s="1024">
        <v>10578</v>
      </c>
      <c r="DR122" s="1024"/>
      <c r="DS122" s="1024"/>
      <c r="DT122" s="1024"/>
      <c r="DU122" s="1024"/>
      <c r="DV122" s="1025">
        <v>0</v>
      </c>
      <c r="DW122" s="1025"/>
      <c r="DX122" s="1025"/>
      <c r="DY122" s="1025"/>
      <c r="DZ122" s="1026"/>
    </row>
    <row r="123" spans="1:130" s="248" customFormat="1" ht="26.25" customHeight="1" x14ac:dyDescent="0.15">
      <c r="A123" s="1163"/>
      <c r="B123" s="1050"/>
      <c r="C123" s="1020" t="s">
        <v>471</v>
      </c>
      <c r="D123" s="1021"/>
      <c r="E123" s="1021"/>
      <c r="F123" s="1021"/>
      <c r="G123" s="1021"/>
      <c r="H123" s="1021"/>
      <c r="I123" s="1021"/>
      <c r="J123" s="1021"/>
      <c r="K123" s="1021"/>
      <c r="L123" s="1021"/>
      <c r="M123" s="1021"/>
      <c r="N123" s="1021"/>
      <c r="O123" s="1021"/>
      <c r="P123" s="1021"/>
      <c r="Q123" s="1021"/>
      <c r="R123" s="1021"/>
      <c r="S123" s="1021"/>
      <c r="T123" s="1021"/>
      <c r="U123" s="1021"/>
      <c r="V123" s="1021"/>
      <c r="W123" s="1021"/>
      <c r="X123" s="1021"/>
      <c r="Y123" s="1021"/>
      <c r="Z123" s="1022"/>
      <c r="AA123" s="1062" t="s">
        <v>136</v>
      </c>
      <c r="AB123" s="1063"/>
      <c r="AC123" s="1063"/>
      <c r="AD123" s="1063"/>
      <c r="AE123" s="1064"/>
      <c r="AF123" s="1065" t="s">
        <v>136</v>
      </c>
      <c r="AG123" s="1063"/>
      <c r="AH123" s="1063"/>
      <c r="AI123" s="1063"/>
      <c r="AJ123" s="1064"/>
      <c r="AK123" s="1065" t="s">
        <v>136</v>
      </c>
      <c r="AL123" s="1063"/>
      <c r="AM123" s="1063"/>
      <c r="AN123" s="1063"/>
      <c r="AO123" s="1064"/>
      <c r="AP123" s="1066" t="s">
        <v>136</v>
      </c>
      <c r="AQ123" s="1067"/>
      <c r="AR123" s="1067"/>
      <c r="AS123" s="1067"/>
      <c r="AT123" s="1068"/>
      <c r="AU123" s="1099"/>
      <c r="AV123" s="1100"/>
      <c r="AW123" s="1100"/>
      <c r="AX123" s="1100"/>
      <c r="AY123" s="1100"/>
      <c r="AZ123" s="279" t="s">
        <v>186</v>
      </c>
      <c r="BA123" s="279"/>
      <c r="BB123" s="279"/>
      <c r="BC123" s="279"/>
      <c r="BD123" s="279"/>
      <c r="BE123" s="279"/>
      <c r="BF123" s="279"/>
      <c r="BG123" s="279"/>
      <c r="BH123" s="279"/>
      <c r="BI123" s="279"/>
      <c r="BJ123" s="279"/>
      <c r="BK123" s="279"/>
      <c r="BL123" s="279"/>
      <c r="BM123" s="279"/>
      <c r="BN123" s="279"/>
      <c r="BO123" s="1079" t="s">
        <v>488</v>
      </c>
      <c r="BP123" s="1110"/>
      <c r="BQ123" s="1169">
        <v>172623921</v>
      </c>
      <c r="BR123" s="1170"/>
      <c r="BS123" s="1170"/>
      <c r="BT123" s="1170"/>
      <c r="BU123" s="1170"/>
      <c r="BV123" s="1170">
        <v>163595061</v>
      </c>
      <c r="BW123" s="1170"/>
      <c r="BX123" s="1170"/>
      <c r="BY123" s="1170"/>
      <c r="BZ123" s="1170"/>
      <c r="CA123" s="1170">
        <v>156490008</v>
      </c>
      <c r="CB123" s="1170"/>
      <c r="CC123" s="1170"/>
      <c r="CD123" s="1170"/>
      <c r="CE123" s="1170"/>
      <c r="CF123" s="1103"/>
      <c r="CG123" s="1104"/>
      <c r="CH123" s="1104"/>
      <c r="CI123" s="1104"/>
      <c r="CJ123" s="1105"/>
      <c r="CK123" s="1114"/>
      <c r="CL123" s="1115"/>
      <c r="CM123" s="1115"/>
      <c r="CN123" s="1115"/>
      <c r="CO123" s="1116"/>
      <c r="CP123" s="1124" t="s">
        <v>489</v>
      </c>
      <c r="CQ123" s="1125"/>
      <c r="CR123" s="1125"/>
      <c r="CS123" s="1125"/>
      <c r="CT123" s="1125"/>
      <c r="CU123" s="1125"/>
      <c r="CV123" s="1125"/>
      <c r="CW123" s="1125"/>
      <c r="CX123" s="1125"/>
      <c r="CY123" s="1125"/>
      <c r="CZ123" s="1125"/>
      <c r="DA123" s="1125"/>
      <c r="DB123" s="1125"/>
      <c r="DC123" s="1125"/>
      <c r="DD123" s="1125"/>
      <c r="DE123" s="1125"/>
      <c r="DF123" s="1126"/>
      <c r="DG123" s="1062" t="s">
        <v>490</v>
      </c>
      <c r="DH123" s="1063"/>
      <c r="DI123" s="1063"/>
      <c r="DJ123" s="1063"/>
      <c r="DK123" s="1064"/>
      <c r="DL123" s="1065" t="s">
        <v>490</v>
      </c>
      <c r="DM123" s="1063"/>
      <c r="DN123" s="1063"/>
      <c r="DO123" s="1063"/>
      <c r="DP123" s="1064"/>
      <c r="DQ123" s="1065" t="s">
        <v>490</v>
      </c>
      <c r="DR123" s="1063"/>
      <c r="DS123" s="1063"/>
      <c r="DT123" s="1063"/>
      <c r="DU123" s="1064"/>
      <c r="DV123" s="1066" t="s">
        <v>490</v>
      </c>
      <c r="DW123" s="1067"/>
      <c r="DX123" s="1067"/>
      <c r="DY123" s="1067"/>
      <c r="DZ123" s="1068"/>
    </row>
    <row r="124" spans="1:130" s="248" customFormat="1" ht="26.25" customHeight="1" thickBot="1" x14ac:dyDescent="0.2">
      <c r="A124" s="1163"/>
      <c r="B124" s="1050"/>
      <c r="C124" s="1020" t="s">
        <v>474</v>
      </c>
      <c r="D124" s="1021"/>
      <c r="E124" s="1021"/>
      <c r="F124" s="1021"/>
      <c r="G124" s="1021"/>
      <c r="H124" s="1021"/>
      <c r="I124" s="1021"/>
      <c r="J124" s="1021"/>
      <c r="K124" s="1021"/>
      <c r="L124" s="1021"/>
      <c r="M124" s="1021"/>
      <c r="N124" s="1021"/>
      <c r="O124" s="1021"/>
      <c r="P124" s="1021"/>
      <c r="Q124" s="1021"/>
      <c r="R124" s="1021"/>
      <c r="S124" s="1021"/>
      <c r="T124" s="1021"/>
      <c r="U124" s="1021"/>
      <c r="V124" s="1021"/>
      <c r="W124" s="1021"/>
      <c r="X124" s="1021"/>
      <c r="Y124" s="1021"/>
      <c r="Z124" s="1022"/>
      <c r="AA124" s="1062" t="s">
        <v>490</v>
      </c>
      <c r="AB124" s="1063"/>
      <c r="AC124" s="1063"/>
      <c r="AD124" s="1063"/>
      <c r="AE124" s="1064"/>
      <c r="AF124" s="1065" t="s">
        <v>490</v>
      </c>
      <c r="AG124" s="1063"/>
      <c r="AH124" s="1063"/>
      <c r="AI124" s="1063"/>
      <c r="AJ124" s="1064"/>
      <c r="AK124" s="1065" t="s">
        <v>490</v>
      </c>
      <c r="AL124" s="1063"/>
      <c r="AM124" s="1063"/>
      <c r="AN124" s="1063"/>
      <c r="AO124" s="1064"/>
      <c r="AP124" s="1066" t="s">
        <v>490</v>
      </c>
      <c r="AQ124" s="1067"/>
      <c r="AR124" s="1067"/>
      <c r="AS124" s="1067"/>
      <c r="AT124" s="1068"/>
      <c r="AU124" s="1165" t="s">
        <v>491</v>
      </c>
      <c r="AV124" s="1166"/>
      <c r="AW124" s="1166"/>
      <c r="AX124" s="1166"/>
      <c r="AY124" s="1166"/>
      <c r="AZ124" s="1166"/>
      <c r="BA124" s="1166"/>
      <c r="BB124" s="1166"/>
      <c r="BC124" s="1166"/>
      <c r="BD124" s="1166"/>
      <c r="BE124" s="1166"/>
      <c r="BF124" s="1166"/>
      <c r="BG124" s="1166"/>
      <c r="BH124" s="1166"/>
      <c r="BI124" s="1166"/>
      <c r="BJ124" s="1166"/>
      <c r="BK124" s="1166"/>
      <c r="BL124" s="1166"/>
      <c r="BM124" s="1166"/>
      <c r="BN124" s="1166"/>
      <c r="BO124" s="1166"/>
      <c r="BP124" s="1167"/>
      <c r="BQ124" s="1168" t="s">
        <v>490</v>
      </c>
      <c r="BR124" s="1132"/>
      <c r="BS124" s="1132"/>
      <c r="BT124" s="1132"/>
      <c r="BU124" s="1132"/>
      <c r="BV124" s="1132">
        <v>0</v>
      </c>
      <c r="BW124" s="1132"/>
      <c r="BX124" s="1132"/>
      <c r="BY124" s="1132"/>
      <c r="BZ124" s="1132"/>
      <c r="CA124" s="1132">
        <v>9.9</v>
      </c>
      <c r="CB124" s="1132"/>
      <c r="CC124" s="1132"/>
      <c r="CD124" s="1132"/>
      <c r="CE124" s="1132"/>
      <c r="CF124" s="1133"/>
      <c r="CG124" s="1134"/>
      <c r="CH124" s="1134"/>
      <c r="CI124" s="1134"/>
      <c r="CJ124" s="1135"/>
      <c r="CK124" s="1117"/>
      <c r="CL124" s="1117"/>
      <c r="CM124" s="1117"/>
      <c r="CN124" s="1117"/>
      <c r="CO124" s="1118"/>
      <c r="CP124" s="1124" t="s">
        <v>492</v>
      </c>
      <c r="CQ124" s="1125"/>
      <c r="CR124" s="1125"/>
      <c r="CS124" s="1125"/>
      <c r="CT124" s="1125"/>
      <c r="CU124" s="1125"/>
      <c r="CV124" s="1125"/>
      <c r="CW124" s="1125"/>
      <c r="CX124" s="1125"/>
      <c r="CY124" s="1125"/>
      <c r="CZ124" s="1125"/>
      <c r="DA124" s="1125"/>
      <c r="DB124" s="1125"/>
      <c r="DC124" s="1125"/>
      <c r="DD124" s="1125"/>
      <c r="DE124" s="1125"/>
      <c r="DF124" s="1126"/>
      <c r="DG124" s="1109" t="s">
        <v>493</v>
      </c>
      <c r="DH124" s="1088"/>
      <c r="DI124" s="1088"/>
      <c r="DJ124" s="1088"/>
      <c r="DK124" s="1089"/>
      <c r="DL124" s="1087" t="s">
        <v>490</v>
      </c>
      <c r="DM124" s="1088"/>
      <c r="DN124" s="1088"/>
      <c r="DO124" s="1088"/>
      <c r="DP124" s="1089"/>
      <c r="DQ124" s="1087" t="s">
        <v>493</v>
      </c>
      <c r="DR124" s="1088"/>
      <c r="DS124" s="1088"/>
      <c r="DT124" s="1088"/>
      <c r="DU124" s="1089"/>
      <c r="DV124" s="1090" t="s">
        <v>493</v>
      </c>
      <c r="DW124" s="1091"/>
      <c r="DX124" s="1091"/>
      <c r="DY124" s="1091"/>
      <c r="DZ124" s="1092"/>
    </row>
    <row r="125" spans="1:130" s="248" customFormat="1" ht="26.25" customHeight="1" x14ac:dyDescent="0.15">
      <c r="A125" s="1163"/>
      <c r="B125" s="1050"/>
      <c r="C125" s="1020" t="s">
        <v>476</v>
      </c>
      <c r="D125" s="1021"/>
      <c r="E125" s="1021"/>
      <c r="F125" s="1021"/>
      <c r="G125" s="1021"/>
      <c r="H125" s="1021"/>
      <c r="I125" s="1021"/>
      <c r="J125" s="1021"/>
      <c r="K125" s="1021"/>
      <c r="L125" s="1021"/>
      <c r="M125" s="1021"/>
      <c r="N125" s="1021"/>
      <c r="O125" s="1021"/>
      <c r="P125" s="1021"/>
      <c r="Q125" s="1021"/>
      <c r="R125" s="1021"/>
      <c r="S125" s="1021"/>
      <c r="T125" s="1021"/>
      <c r="U125" s="1021"/>
      <c r="V125" s="1021"/>
      <c r="W125" s="1021"/>
      <c r="X125" s="1021"/>
      <c r="Y125" s="1021"/>
      <c r="Z125" s="1022"/>
      <c r="AA125" s="1062" t="s">
        <v>490</v>
      </c>
      <c r="AB125" s="1063"/>
      <c r="AC125" s="1063"/>
      <c r="AD125" s="1063"/>
      <c r="AE125" s="1064"/>
      <c r="AF125" s="1065" t="s">
        <v>493</v>
      </c>
      <c r="AG125" s="1063"/>
      <c r="AH125" s="1063"/>
      <c r="AI125" s="1063"/>
      <c r="AJ125" s="1064"/>
      <c r="AK125" s="1065" t="s">
        <v>490</v>
      </c>
      <c r="AL125" s="1063"/>
      <c r="AM125" s="1063"/>
      <c r="AN125" s="1063"/>
      <c r="AO125" s="1064"/>
      <c r="AP125" s="1066" t="s">
        <v>490</v>
      </c>
      <c r="AQ125" s="1067"/>
      <c r="AR125" s="1067"/>
      <c r="AS125" s="1067"/>
      <c r="AT125" s="1068"/>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7" t="s">
        <v>494</v>
      </c>
      <c r="CL125" s="1112"/>
      <c r="CM125" s="1112"/>
      <c r="CN125" s="1112"/>
      <c r="CO125" s="1113"/>
      <c r="CP125" s="1044" t="s">
        <v>495</v>
      </c>
      <c r="CQ125" s="993"/>
      <c r="CR125" s="993"/>
      <c r="CS125" s="993"/>
      <c r="CT125" s="993"/>
      <c r="CU125" s="993"/>
      <c r="CV125" s="993"/>
      <c r="CW125" s="993"/>
      <c r="CX125" s="993"/>
      <c r="CY125" s="993"/>
      <c r="CZ125" s="993"/>
      <c r="DA125" s="993"/>
      <c r="DB125" s="993"/>
      <c r="DC125" s="993"/>
      <c r="DD125" s="993"/>
      <c r="DE125" s="993"/>
      <c r="DF125" s="994"/>
      <c r="DG125" s="1030" t="s">
        <v>490</v>
      </c>
      <c r="DH125" s="1031"/>
      <c r="DI125" s="1031"/>
      <c r="DJ125" s="1031"/>
      <c r="DK125" s="1031"/>
      <c r="DL125" s="1031" t="s">
        <v>493</v>
      </c>
      <c r="DM125" s="1031"/>
      <c r="DN125" s="1031"/>
      <c r="DO125" s="1031"/>
      <c r="DP125" s="1031"/>
      <c r="DQ125" s="1031" t="s">
        <v>490</v>
      </c>
      <c r="DR125" s="1031"/>
      <c r="DS125" s="1031"/>
      <c r="DT125" s="1031"/>
      <c r="DU125" s="1031"/>
      <c r="DV125" s="1032" t="s">
        <v>493</v>
      </c>
      <c r="DW125" s="1032"/>
      <c r="DX125" s="1032"/>
      <c r="DY125" s="1032"/>
      <c r="DZ125" s="1033"/>
    </row>
    <row r="126" spans="1:130" s="248" customFormat="1" ht="26.25" customHeight="1" thickBot="1" x14ac:dyDescent="0.2">
      <c r="A126" s="1163"/>
      <c r="B126" s="1050"/>
      <c r="C126" s="1020" t="s">
        <v>478</v>
      </c>
      <c r="D126" s="1021"/>
      <c r="E126" s="1021"/>
      <c r="F126" s="1021"/>
      <c r="G126" s="1021"/>
      <c r="H126" s="1021"/>
      <c r="I126" s="1021"/>
      <c r="J126" s="1021"/>
      <c r="K126" s="1021"/>
      <c r="L126" s="1021"/>
      <c r="M126" s="1021"/>
      <c r="N126" s="1021"/>
      <c r="O126" s="1021"/>
      <c r="P126" s="1021"/>
      <c r="Q126" s="1021"/>
      <c r="R126" s="1021"/>
      <c r="S126" s="1021"/>
      <c r="T126" s="1021"/>
      <c r="U126" s="1021"/>
      <c r="V126" s="1021"/>
      <c r="W126" s="1021"/>
      <c r="X126" s="1021"/>
      <c r="Y126" s="1021"/>
      <c r="Z126" s="1022"/>
      <c r="AA126" s="1062">
        <v>1344329</v>
      </c>
      <c r="AB126" s="1063"/>
      <c r="AC126" s="1063"/>
      <c r="AD126" s="1063"/>
      <c r="AE126" s="1064"/>
      <c r="AF126" s="1065" t="s">
        <v>490</v>
      </c>
      <c r="AG126" s="1063"/>
      <c r="AH126" s="1063"/>
      <c r="AI126" s="1063"/>
      <c r="AJ126" s="1064"/>
      <c r="AK126" s="1065" t="s">
        <v>493</v>
      </c>
      <c r="AL126" s="1063"/>
      <c r="AM126" s="1063"/>
      <c r="AN126" s="1063"/>
      <c r="AO126" s="1064"/>
      <c r="AP126" s="1066" t="s">
        <v>490</v>
      </c>
      <c r="AQ126" s="1067"/>
      <c r="AR126" s="1067"/>
      <c r="AS126" s="1067"/>
      <c r="AT126" s="1068"/>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8"/>
      <c r="CL126" s="1115"/>
      <c r="CM126" s="1115"/>
      <c r="CN126" s="1115"/>
      <c r="CO126" s="1116"/>
      <c r="CP126" s="1053" t="s">
        <v>496</v>
      </c>
      <c r="CQ126" s="1054"/>
      <c r="CR126" s="1054"/>
      <c r="CS126" s="1054"/>
      <c r="CT126" s="1054"/>
      <c r="CU126" s="1054"/>
      <c r="CV126" s="1054"/>
      <c r="CW126" s="1054"/>
      <c r="CX126" s="1054"/>
      <c r="CY126" s="1054"/>
      <c r="CZ126" s="1054"/>
      <c r="DA126" s="1054"/>
      <c r="DB126" s="1054"/>
      <c r="DC126" s="1054"/>
      <c r="DD126" s="1054"/>
      <c r="DE126" s="1054"/>
      <c r="DF126" s="1055"/>
      <c r="DG126" s="1023" t="s">
        <v>490</v>
      </c>
      <c r="DH126" s="1024"/>
      <c r="DI126" s="1024"/>
      <c r="DJ126" s="1024"/>
      <c r="DK126" s="1024"/>
      <c r="DL126" s="1024" t="s">
        <v>490</v>
      </c>
      <c r="DM126" s="1024"/>
      <c r="DN126" s="1024"/>
      <c r="DO126" s="1024"/>
      <c r="DP126" s="1024"/>
      <c r="DQ126" s="1024" t="s">
        <v>493</v>
      </c>
      <c r="DR126" s="1024"/>
      <c r="DS126" s="1024"/>
      <c r="DT126" s="1024"/>
      <c r="DU126" s="1024"/>
      <c r="DV126" s="1025" t="s">
        <v>493</v>
      </c>
      <c r="DW126" s="1025"/>
      <c r="DX126" s="1025"/>
      <c r="DY126" s="1025"/>
      <c r="DZ126" s="1026"/>
    </row>
    <row r="127" spans="1:130" s="248" customFormat="1" ht="26.25" customHeight="1" x14ac:dyDescent="0.15">
      <c r="A127" s="1164"/>
      <c r="B127" s="1052"/>
      <c r="C127" s="1106" t="s">
        <v>497</v>
      </c>
      <c r="D127" s="1107"/>
      <c r="E127" s="1107"/>
      <c r="F127" s="1107"/>
      <c r="G127" s="1107"/>
      <c r="H127" s="1107"/>
      <c r="I127" s="1107"/>
      <c r="J127" s="1107"/>
      <c r="K127" s="1107"/>
      <c r="L127" s="1107"/>
      <c r="M127" s="1107"/>
      <c r="N127" s="1107"/>
      <c r="O127" s="1107"/>
      <c r="P127" s="1107"/>
      <c r="Q127" s="1107"/>
      <c r="R127" s="1107"/>
      <c r="S127" s="1107"/>
      <c r="T127" s="1107"/>
      <c r="U127" s="1107"/>
      <c r="V127" s="1107"/>
      <c r="W127" s="1107"/>
      <c r="X127" s="1107"/>
      <c r="Y127" s="1107"/>
      <c r="Z127" s="1108"/>
      <c r="AA127" s="1062" t="s">
        <v>490</v>
      </c>
      <c r="AB127" s="1063"/>
      <c r="AC127" s="1063"/>
      <c r="AD127" s="1063"/>
      <c r="AE127" s="1064"/>
      <c r="AF127" s="1065" t="s">
        <v>493</v>
      </c>
      <c r="AG127" s="1063"/>
      <c r="AH127" s="1063"/>
      <c r="AI127" s="1063"/>
      <c r="AJ127" s="1064"/>
      <c r="AK127" s="1065" t="s">
        <v>490</v>
      </c>
      <c r="AL127" s="1063"/>
      <c r="AM127" s="1063"/>
      <c r="AN127" s="1063"/>
      <c r="AO127" s="1064"/>
      <c r="AP127" s="1066" t="s">
        <v>493</v>
      </c>
      <c r="AQ127" s="1067"/>
      <c r="AR127" s="1067"/>
      <c r="AS127" s="1067"/>
      <c r="AT127" s="1068"/>
      <c r="AU127" s="284"/>
      <c r="AV127" s="284"/>
      <c r="AW127" s="284"/>
      <c r="AX127" s="1136" t="s">
        <v>498</v>
      </c>
      <c r="AY127" s="1137"/>
      <c r="AZ127" s="1137"/>
      <c r="BA127" s="1137"/>
      <c r="BB127" s="1137"/>
      <c r="BC127" s="1137"/>
      <c r="BD127" s="1137"/>
      <c r="BE127" s="1138"/>
      <c r="BF127" s="1139" t="s">
        <v>499</v>
      </c>
      <c r="BG127" s="1137"/>
      <c r="BH127" s="1137"/>
      <c r="BI127" s="1137"/>
      <c r="BJ127" s="1137"/>
      <c r="BK127" s="1137"/>
      <c r="BL127" s="1138"/>
      <c r="BM127" s="1139" t="s">
        <v>500</v>
      </c>
      <c r="BN127" s="1137"/>
      <c r="BO127" s="1137"/>
      <c r="BP127" s="1137"/>
      <c r="BQ127" s="1137"/>
      <c r="BR127" s="1137"/>
      <c r="BS127" s="1138"/>
      <c r="BT127" s="1139" t="s">
        <v>501</v>
      </c>
      <c r="BU127" s="1137"/>
      <c r="BV127" s="1137"/>
      <c r="BW127" s="1137"/>
      <c r="BX127" s="1137"/>
      <c r="BY127" s="1137"/>
      <c r="BZ127" s="1161"/>
      <c r="CA127" s="284"/>
      <c r="CB127" s="284"/>
      <c r="CC127" s="284"/>
      <c r="CD127" s="285"/>
      <c r="CE127" s="285"/>
      <c r="CF127" s="285"/>
      <c r="CG127" s="282"/>
      <c r="CH127" s="282"/>
      <c r="CI127" s="282"/>
      <c r="CJ127" s="283"/>
      <c r="CK127" s="1128"/>
      <c r="CL127" s="1115"/>
      <c r="CM127" s="1115"/>
      <c r="CN127" s="1115"/>
      <c r="CO127" s="1116"/>
      <c r="CP127" s="1053" t="s">
        <v>502</v>
      </c>
      <c r="CQ127" s="1054"/>
      <c r="CR127" s="1054"/>
      <c r="CS127" s="1054"/>
      <c r="CT127" s="1054"/>
      <c r="CU127" s="1054"/>
      <c r="CV127" s="1054"/>
      <c r="CW127" s="1054"/>
      <c r="CX127" s="1054"/>
      <c r="CY127" s="1054"/>
      <c r="CZ127" s="1054"/>
      <c r="DA127" s="1054"/>
      <c r="DB127" s="1054"/>
      <c r="DC127" s="1054"/>
      <c r="DD127" s="1054"/>
      <c r="DE127" s="1054"/>
      <c r="DF127" s="1055"/>
      <c r="DG127" s="1023" t="s">
        <v>493</v>
      </c>
      <c r="DH127" s="1024"/>
      <c r="DI127" s="1024"/>
      <c r="DJ127" s="1024"/>
      <c r="DK127" s="1024"/>
      <c r="DL127" s="1024" t="s">
        <v>493</v>
      </c>
      <c r="DM127" s="1024"/>
      <c r="DN127" s="1024"/>
      <c r="DO127" s="1024"/>
      <c r="DP127" s="1024"/>
      <c r="DQ127" s="1024" t="s">
        <v>490</v>
      </c>
      <c r="DR127" s="1024"/>
      <c r="DS127" s="1024"/>
      <c r="DT127" s="1024"/>
      <c r="DU127" s="1024"/>
      <c r="DV127" s="1025" t="s">
        <v>490</v>
      </c>
      <c r="DW127" s="1025"/>
      <c r="DX127" s="1025"/>
      <c r="DY127" s="1025"/>
      <c r="DZ127" s="1026"/>
    </row>
    <row r="128" spans="1:130" s="248" customFormat="1" ht="26.25" customHeight="1" thickBot="1" x14ac:dyDescent="0.2">
      <c r="A128" s="1147" t="s">
        <v>503</v>
      </c>
      <c r="B128" s="1148"/>
      <c r="C128" s="1148"/>
      <c r="D128" s="1148"/>
      <c r="E128" s="1148"/>
      <c r="F128" s="1148"/>
      <c r="G128" s="1148"/>
      <c r="H128" s="1148"/>
      <c r="I128" s="1148"/>
      <c r="J128" s="1148"/>
      <c r="K128" s="1148"/>
      <c r="L128" s="1148"/>
      <c r="M128" s="1148"/>
      <c r="N128" s="1148"/>
      <c r="O128" s="1148"/>
      <c r="P128" s="1148"/>
      <c r="Q128" s="1148"/>
      <c r="R128" s="1148"/>
      <c r="S128" s="1148"/>
      <c r="T128" s="1148"/>
      <c r="U128" s="1148"/>
      <c r="V128" s="1148"/>
      <c r="W128" s="1149" t="s">
        <v>504</v>
      </c>
      <c r="X128" s="1149"/>
      <c r="Y128" s="1149"/>
      <c r="Z128" s="1150"/>
      <c r="AA128" s="1151">
        <v>3239018</v>
      </c>
      <c r="AB128" s="1152"/>
      <c r="AC128" s="1152"/>
      <c r="AD128" s="1152"/>
      <c r="AE128" s="1153"/>
      <c r="AF128" s="1154">
        <v>2974482</v>
      </c>
      <c r="AG128" s="1152"/>
      <c r="AH128" s="1152"/>
      <c r="AI128" s="1152"/>
      <c r="AJ128" s="1153"/>
      <c r="AK128" s="1154">
        <v>2590133</v>
      </c>
      <c r="AL128" s="1152"/>
      <c r="AM128" s="1152"/>
      <c r="AN128" s="1152"/>
      <c r="AO128" s="1153"/>
      <c r="AP128" s="1155"/>
      <c r="AQ128" s="1156"/>
      <c r="AR128" s="1156"/>
      <c r="AS128" s="1156"/>
      <c r="AT128" s="1157"/>
      <c r="AU128" s="284"/>
      <c r="AV128" s="284"/>
      <c r="AW128" s="284"/>
      <c r="AX128" s="992" t="s">
        <v>505</v>
      </c>
      <c r="AY128" s="993"/>
      <c r="AZ128" s="993"/>
      <c r="BA128" s="993"/>
      <c r="BB128" s="993"/>
      <c r="BC128" s="993"/>
      <c r="BD128" s="993"/>
      <c r="BE128" s="994"/>
      <c r="BF128" s="1158" t="s">
        <v>136</v>
      </c>
      <c r="BG128" s="1159"/>
      <c r="BH128" s="1159"/>
      <c r="BI128" s="1159"/>
      <c r="BJ128" s="1159"/>
      <c r="BK128" s="1159"/>
      <c r="BL128" s="1160"/>
      <c r="BM128" s="1158">
        <v>11.25</v>
      </c>
      <c r="BN128" s="1159"/>
      <c r="BO128" s="1159"/>
      <c r="BP128" s="1159"/>
      <c r="BQ128" s="1159"/>
      <c r="BR128" s="1159"/>
      <c r="BS128" s="1160"/>
      <c r="BT128" s="1158">
        <v>20</v>
      </c>
      <c r="BU128" s="1159"/>
      <c r="BV128" s="1159"/>
      <c r="BW128" s="1159"/>
      <c r="BX128" s="1159"/>
      <c r="BY128" s="1159"/>
      <c r="BZ128" s="1183"/>
      <c r="CA128" s="285"/>
      <c r="CB128" s="285"/>
      <c r="CC128" s="285"/>
      <c r="CD128" s="285"/>
      <c r="CE128" s="285"/>
      <c r="CF128" s="285"/>
      <c r="CG128" s="282"/>
      <c r="CH128" s="282"/>
      <c r="CI128" s="282"/>
      <c r="CJ128" s="283"/>
      <c r="CK128" s="1129"/>
      <c r="CL128" s="1130"/>
      <c r="CM128" s="1130"/>
      <c r="CN128" s="1130"/>
      <c r="CO128" s="1131"/>
      <c r="CP128" s="1140" t="s">
        <v>506</v>
      </c>
      <c r="CQ128" s="1141"/>
      <c r="CR128" s="1141"/>
      <c r="CS128" s="1141"/>
      <c r="CT128" s="1141"/>
      <c r="CU128" s="1141"/>
      <c r="CV128" s="1141"/>
      <c r="CW128" s="1141"/>
      <c r="CX128" s="1141"/>
      <c r="CY128" s="1141"/>
      <c r="CZ128" s="1141"/>
      <c r="DA128" s="1141"/>
      <c r="DB128" s="1141"/>
      <c r="DC128" s="1141"/>
      <c r="DD128" s="1141"/>
      <c r="DE128" s="1141"/>
      <c r="DF128" s="1142"/>
      <c r="DG128" s="1143">
        <v>25460</v>
      </c>
      <c r="DH128" s="1144"/>
      <c r="DI128" s="1144"/>
      <c r="DJ128" s="1144"/>
      <c r="DK128" s="1144"/>
      <c r="DL128" s="1144">
        <v>20289</v>
      </c>
      <c r="DM128" s="1144"/>
      <c r="DN128" s="1144"/>
      <c r="DO128" s="1144"/>
      <c r="DP128" s="1144"/>
      <c r="DQ128" s="1144" t="s">
        <v>507</v>
      </c>
      <c r="DR128" s="1144"/>
      <c r="DS128" s="1144"/>
      <c r="DT128" s="1144"/>
      <c r="DU128" s="1144"/>
      <c r="DV128" s="1145" t="s">
        <v>507</v>
      </c>
      <c r="DW128" s="1145"/>
      <c r="DX128" s="1145"/>
      <c r="DY128" s="1145"/>
      <c r="DZ128" s="1146"/>
    </row>
    <row r="129" spans="1:131" s="248" customFormat="1" ht="26.25" customHeight="1" x14ac:dyDescent="0.15">
      <c r="A129" s="1034" t="s">
        <v>106</v>
      </c>
      <c r="B129" s="1035"/>
      <c r="C129" s="1035"/>
      <c r="D129" s="1035"/>
      <c r="E129" s="1035"/>
      <c r="F129" s="1035"/>
      <c r="G129" s="1035"/>
      <c r="H129" s="1035"/>
      <c r="I129" s="1035"/>
      <c r="J129" s="1035"/>
      <c r="K129" s="1035"/>
      <c r="L129" s="1035"/>
      <c r="M129" s="1035"/>
      <c r="N129" s="1035"/>
      <c r="O129" s="1035"/>
      <c r="P129" s="1035"/>
      <c r="Q129" s="1035"/>
      <c r="R129" s="1035"/>
      <c r="S129" s="1035"/>
      <c r="T129" s="1035"/>
      <c r="U129" s="1035"/>
      <c r="V129" s="1035"/>
      <c r="W129" s="1177" t="s">
        <v>508</v>
      </c>
      <c r="X129" s="1178"/>
      <c r="Y129" s="1178"/>
      <c r="Z129" s="1179"/>
      <c r="AA129" s="1062">
        <v>102103199</v>
      </c>
      <c r="AB129" s="1063"/>
      <c r="AC129" s="1063"/>
      <c r="AD129" s="1063"/>
      <c r="AE129" s="1064"/>
      <c r="AF129" s="1065">
        <v>102021064</v>
      </c>
      <c r="AG129" s="1063"/>
      <c r="AH129" s="1063"/>
      <c r="AI129" s="1063"/>
      <c r="AJ129" s="1064"/>
      <c r="AK129" s="1065">
        <v>103904018</v>
      </c>
      <c r="AL129" s="1063"/>
      <c r="AM129" s="1063"/>
      <c r="AN129" s="1063"/>
      <c r="AO129" s="1064"/>
      <c r="AP129" s="1180"/>
      <c r="AQ129" s="1181"/>
      <c r="AR129" s="1181"/>
      <c r="AS129" s="1181"/>
      <c r="AT129" s="1182"/>
      <c r="AU129" s="286"/>
      <c r="AV129" s="286"/>
      <c r="AW129" s="286"/>
      <c r="AX129" s="1171" t="s">
        <v>509</v>
      </c>
      <c r="AY129" s="1054"/>
      <c r="AZ129" s="1054"/>
      <c r="BA129" s="1054"/>
      <c r="BB129" s="1054"/>
      <c r="BC129" s="1054"/>
      <c r="BD129" s="1054"/>
      <c r="BE129" s="1055"/>
      <c r="BF129" s="1172" t="s">
        <v>510</v>
      </c>
      <c r="BG129" s="1173"/>
      <c r="BH129" s="1173"/>
      <c r="BI129" s="1173"/>
      <c r="BJ129" s="1173"/>
      <c r="BK129" s="1173"/>
      <c r="BL129" s="1174"/>
      <c r="BM129" s="1172">
        <v>16.25</v>
      </c>
      <c r="BN129" s="1173"/>
      <c r="BO129" s="1173"/>
      <c r="BP129" s="1173"/>
      <c r="BQ129" s="1173"/>
      <c r="BR129" s="1173"/>
      <c r="BS129" s="1174"/>
      <c r="BT129" s="1172">
        <v>30</v>
      </c>
      <c r="BU129" s="1175"/>
      <c r="BV129" s="1175"/>
      <c r="BW129" s="1175"/>
      <c r="BX129" s="1175"/>
      <c r="BY129" s="1175"/>
      <c r="BZ129" s="1176"/>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34" t="s">
        <v>511</v>
      </c>
      <c r="B130" s="1035"/>
      <c r="C130" s="1035"/>
      <c r="D130" s="1035"/>
      <c r="E130" s="1035"/>
      <c r="F130" s="1035"/>
      <c r="G130" s="1035"/>
      <c r="H130" s="1035"/>
      <c r="I130" s="1035"/>
      <c r="J130" s="1035"/>
      <c r="K130" s="1035"/>
      <c r="L130" s="1035"/>
      <c r="M130" s="1035"/>
      <c r="N130" s="1035"/>
      <c r="O130" s="1035"/>
      <c r="P130" s="1035"/>
      <c r="Q130" s="1035"/>
      <c r="R130" s="1035"/>
      <c r="S130" s="1035"/>
      <c r="T130" s="1035"/>
      <c r="U130" s="1035"/>
      <c r="V130" s="1035"/>
      <c r="W130" s="1177" t="s">
        <v>512</v>
      </c>
      <c r="X130" s="1178"/>
      <c r="Y130" s="1178"/>
      <c r="Z130" s="1179"/>
      <c r="AA130" s="1062">
        <v>11654474</v>
      </c>
      <c r="AB130" s="1063"/>
      <c r="AC130" s="1063"/>
      <c r="AD130" s="1063"/>
      <c r="AE130" s="1064"/>
      <c r="AF130" s="1065">
        <v>11017360</v>
      </c>
      <c r="AG130" s="1063"/>
      <c r="AH130" s="1063"/>
      <c r="AI130" s="1063"/>
      <c r="AJ130" s="1064"/>
      <c r="AK130" s="1065">
        <v>10569032</v>
      </c>
      <c r="AL130" s="1063"/>
      <c r="AM130" s="1063"/>
      <c r="AN130" s="1063"/>
      <c r="AO130" s="1064"/>
      <c r="AP130" s="1180"/>
      <c r="AQ130" s="1181"/>
      <c r="AR130" s="1181"/>
      <c r="AS130" s="1181"/>
      <c r="AT130" s="1182"/>
      <c r="AU130" s="286"/>
      <c r="AV130" s="286"/>
      <c r="AW130" s="286"/>
      <c r="AX130" s="1171" t="s">
        <v>513</v>
      </c>
      <c r="AY130" s="1054"/>
      <c r="AZ130" s="1054"/>
      <c r="BA130" s="1054"/>
      <c r="BB130" s="1054"/>
      <c r="BC130" s="1054"/>
      <c r="BD130" s="1054"/>
      <c r="BE130" s="1055"/>
      <c r="BF130" s="1208">
        <v>4.4000000000000004</v>
      </c>
      <c r="BG130" s="1209"/>
      <c r="BH130" s="1209"/>
      <c r="BI130" s="1209"/>
      <c r="BJ130" s="1209"/>
      <c r="BK130" s="1209"/>
      <c r="BL130" s="1210"/>
      <c r="BM130" s="1208">
        <v>25</v>
      </c>
      <c r="BN130" s="1209"/>
      <c r="BO130" s="1209"/>
      <c r="BP130" s="1209"/>
      <c r="BQ130" s="1209"/>
      <c r="BR130" s="1209"/>
      <c r="BS130" s="1210"/>
      <c r="BT130" s="1208">
        <v>35</v>
      </c>
      <c r="BU130" s="1211"/>
      <c r="BV130" s="1211"/>
      <c r="BW130" s="1211"/>
      <c r="BX130" s="1211"/>
      <c r="BY130" s="1211"/>
      <c r="BZ130" s="121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13"/>
      <c r="B131" s="1214"/>
      <c r="C131" s="1214"/>
      <c r="D131" s="1214"/>
      <c r="E131" s="1214"/>
      <c r="F131" s="1214"/>
      <c r="G131" s="1214"/>
      <c r="H131" s="1214"/>
      <c r="I131" s="1214"/>
      <c r="J131" s="1214"/>
      <c r="K131" s="1214"/>
      <c r="L131" s="1214"/>
      <c r="M131" s="1214"/>
      <c r="N131" s="1214"/>
      <c r="O131" s="1214"/>
      <c r="P131" s="1214"/>
      <c r="Q131" s="1214"/>
      <c r="R131" s="1214"/>
      <c r="S131" s="1214"/>
      <c r="T131" s="1214"/>
      <c r="U131" s="1214"/>
      <c r="V131" s="1214"/>
      <c r="W131" s="1215" t="s">
        <v>514</v>
      </c>
      <c r="X131" s="1216"/>
      <c r="Y131" s="1216"/>
      <c r="Z131" s="1217"/>
      <c r="AA131" s="1109">
        <v>90448725</v>
      </c>
      <c r="AB131" s="1088"/>
      <c r="AC131" s="1088"/>
      <c r="AD131" s="1088"/>
      <c r="AE131" s="1089"/>
      <c r="AF131" s="1087">
        <v>91003704</v>
      </c>
      <c r="AG131" s="1088"/>
      <c r="AH131" s="1088"/>
      <c r="AI131" s="1088"/>
      <c r="AJ131" s="1089"/>
      <c r="AK131" s="1087">
        <v>93334986</v>
      </c>
      <c r="AL131" s="1088"/>
      <c r="AM131" s="1088"/>
      <c r="AN131" s="1088"/>
      <c r="AO131" s="1089"/>
      <c r="AP131" s="1218"/>
      <c r="AQ131" s="1219"/>
      <c r="AR131" s="1219"/>
      <c r="AS131" s="1219"/>
      <c r="AT131" s="1220"/>
      <c r="AU131" s="286"/>
      <c r="AV131" s="286"/>
      <c r="AW131" s="286"/>
      <c r="AX131" s="1190" t="s">
        <v>515</v>
      </c>
      <c r="AY131" s="1141"/>
      <c r="AZ131" s="1141"/>
      <c r="BA131" s="1141"/>
      <c r="BB131" s="1141"/>
      <c r="BC131" s="1141"/>
      <c r="BD131" s="1141"/>
      <c r="BE131" s="1142"/>
      <c r="BF131" s="1191">
        <v>9.9</v>
      </c>
      <c r="BG131" s="1192"/>
      <c r="BH131" s="1192"/>
      <c r="BI131" s="1192"/>
      <c r="BJ131" s="1192"/>
      <c r="BK131" s="1192"/>
      <c r="BL131" s="1193"/>
      <c r="BM131" s="1191">
        <v>350</v>
      </c>
      <c r="BN131" s="1192"/>
      <c r="BO131" s="1192"/>
      <c r="BP131" s="1192"/>
      <c r="BQ131" s="1192"/>
      <c r="BR131" s="1192"/>
      <c r="BS131" s="1193"/>
      <c r="BT131" s="1194"/>
      <c r="BU131" s="1195"/>
      <c r="BV131" s="1195"/>
      <c r="BW131" s="1195"/>
      <c r="BX131" s="1195"/>
      <c r="BY131" s="1195"/>
      <c r="BZ131" s="1196"/>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7" t="s">
        <v>516</v>
      </c>
      <c r="B132" s="1198"/>
      <c r="C132" s="1198"/>
      <c r="D132" s="1198"/>
      <c r="E132" s="1198"/>
      <c r="F132" s="1198"/>
      <c r="G132" s="1198"/>
      <c r="H132" s="1198"/>
      <c r="I132" s="1198"/>
      <c r="J132" s="1198"/>
      <c r="K132" s="1198"/>
      <c r="L132" s="1198"/>
      <c r="M132" s="1198"/>
      <c r="N132" s="1198"/>
      <c r="O132" s="1198"/>
      <c r="P132" s="1198"/>
      <c r="Q132" s="1198"/>
      <c r="R132" s="1198"/>
      <c r="S132" s="1198"/>
      <c r="T132" s="1198"/>
      <c r="U132" s="1198"/>
      <c r="V132" s="1201" t="s">
        <v>517</v>
      </c>
      <c r="W132" s="1201"/>
      <c r="X132" s="1201"/>
      <c r="Y132" s="1201"/>
      <c r="Z132" s="1202"/>
      <c r="AA132" s="1203">
        <v>5.0359836470000001</v>
      </c>
      <c r="AB132" s="1204"/>
      <c r="AC132" s="1204"/>
      <c r="AD132" s="1204"/>
      <c r="AE132" s="1205"/>
      <c r="AF132" s="1206">
        <v>4.4238803730000003</v>
      </c>
      <c r="AG132" s="1204"/>
      <c r="AH132" s="1204"/>
      <c r="AI132" s="1204"/>
      <c r="AJ132" s="1205"/>
      <c r="AK132" s="1206">
        <v>3.8834023069999999</v>
      </c>
      <c r="AL132" s="1204"/>
      <c r="AM132" s="1204"/>
      <c r="AN132" s="1204"/>
      <c r="AO132" s="1205"/>
      <c r="AP132" s="1103"/>
      <c r="AQ132" s="1104"/>
      <c r="AR132" s="1104"/>
      <c r="AS132" s="1104"/>
      <c r="AT132" s="1207"/>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9"/>
      <c r="B133" s="1200"/>
      <c r="C133" s="1200"/>
      <c r="D133" s="1200"/>
      <c r="E133" s="1200"/>
      <c r="F133" s="1200"/>
      <c r="G133" s="1200"/>
      <c r="H133" s="1200"/>
      <c r="I133" s="1200"/>
      <c r="J133" s="1200"/>
      <c r="K133" s="1200"/>
      <c r="L133" s="1200"/>
      <c r="M133" s="1200"/>
      <c r="N133" s="1200"/>
      <c r="O133" s="1200"/>
      <c r="P133" s="1200"/>
      <c r="Q133" s="1200"/>
      <c r="R133" s="1200"/>
      <c r="S133" s="1200"/>
      <c r="T133" s="1200"/>
      <c r="U133" s="1200"/>
      <c r="V133" s="1184" t="s">
        <v>518</v>
      </c>
      <c r="W133" s="1184"/>
      <c r="X133" s="1184"/>
      <c r="Y133" s="1184"/>
      <c r="Z133" s="1185"/>
      <c r="AA133" s="1186">
        <v>5.3</v>
      </c>
      <c r="AB133" s="1187"/>
      <c r="AC133" s="1187"/>
      <c r="AD133" s="1187"/>
      <c r="AE133" s="1188"/>
      <c r="AF133" s="1186">
        <v>5.3</v>
      </c>
      <c r="AG133" s="1187"/>
      <c r="AH133" s="1187"/>
      <c r="AI133" s="1187"/>
      <c r="AJ133" s="1188"/>
      <c r="AK133" s="1186">
        <v>4.4000000000000004</v>
      </c>
      <c r="AL133" s="1187"/>
      <c r="AM133" s="1187"/>
      <c r="AN133" s="1187"/>
      <c r="AO133" s="1188"/>
      <c r="AP133" s="1133"/>
      <c r="AQ133" s="1134"/>
      <c r="AR133" s="1134"/>
      <c r="AS133" s="1134"/>
      <c r="AT133" s="118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y1fPuY16rKb9oQSWn2SOtGMNAOj8dK9hYd12zJbOhW2qiXu3A410U1pY8kShOGuDCEQf7PP3bJQjdfloIvYsQ==" saltValue="zh++fufuTUNc/Nw/NMij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SDws9PwRcvZdnD3JTu74cBvzJMci13lkQVpnsTo6/uCTj17YTU80LM6sqBW2NdUH84tSBpnl/Ynfkd9EsoZeQ==" saltValue="/DtYSx2crzdwCKmRtxf1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i9VGZK8swPYAbxNksG+gI5ssxdESvfdRPqcb9OodkNB0jfnqaLE2C6gFBjd9Xtcxqs1+F8HNzCC5LG0+mqKBw==" saltValue="J9dCcfeQ19LvOH3WKttS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21"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2"/>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3" t="s">
        <v>527</v>
      </c>
      <c r="AL9" s="1224"/>
      <c r="AM9" s="1224"/>
      <c r="AN9" s="1225"/>
      <c r="AO9" s="314">
        <v>30269563</v>
      </c>
      <c r="AP9" s="314">
        <v>58087</v>
      </c>
      <c r="AQ9" s="315">
        <v>62265</v>
      </c>
      <c r="AR9" s="316">
        <v>-6.7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3" t="s">
        <v>528</v>
      </c>
      <c r="AL10" s="1224"/>
      <c r="AM10" s="1224"/>
      <c r="AN10" s="1225"/>
      <c r="AO10" s="317">
        <v>38666</v>
      </c>
      <c r="AP10" s="317">
        <v>74</v>
      </c>
      <c r="AQ10" s="318">
        <v>1645</v>
      </c>
      <c r="AR10" s="319">
        <v>-95.5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3" t="s">
        <v>529</v>
      </c>
      <c r="AL11" s="1224"/>
      <c r="AM11" s="1224"/>
      <c r="AN11" s="1225"/>
      <c r="AO11" s="317">
        <v>10998</v>
      </c>
      <c r="AP11" s="317">
        <v>21</v>
      </c>
      <c r="AQ11" s="318">
        <v>688</v>
      </c>
      <c r="AR11" s="319">
        <v>-96.9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3" t="s">
        <v>530</v>
      </c>
      <c r="AL12" s="1224"/>
      <c r="AM12" s="1224"/>
      <c r="AN12" s="1225"/>
      <c r="AO12" s="317" t="s">
        <v>531</v>
      </c>
      <c r="AP12" s="317" t="s">
        <v>531</v>
      </c>
      <c r="AQ12" s="318">
        <v>24</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3" t="s">
        <v>532</v>
      </c>
      <c r="AL13" s="1224"/>
      <c r="AM13" s="1224"/>
      <c r="AN13" s="1225"/>
      <c r="AO13" s="317">
        <v>650096</v>
      </c>
      <c r="AP13" s="317">
        <v>1248</v>
      </c>
      <c r="AQ13" s="318">
        <v>2006</v>
      </c>
      <c r="AR13" s="319">
        <v>-37.799999999999997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3" t="s">
        <v>533</v>
      </c>
      <c r="AL14" s="1224"/>
      <c r="AM14" s="1224"/>
      <c r="AN14" s="1225"/>
      <c r="AO14" s="317">
        <v>914390</v>
      </c>
      <c r="AP14" s="317">
        <v>1755</v>
      </c>
      <c r="AQ14" s="318">
        <v>1357</v>
      </c>
      <c r="AR14" s="319">
        <v>29.3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534</v>
      </c>
      <c r="AL15" s="1230"/>
      <c r="AM15" s="1230"/>
      <c r="AN15" s="1231"/>
      <c r="AO15" s="317">
        <v>-2047353</v>
      </c>
      <c r="AP15" s="317">
        <v>-3929</v>
      </c>
      <c r="AQ15" s="318">
        <v>-3875</v>
      </c>
      <c r="AR15" s="319">
        <v>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186</v>
      </c>
      <c r="AL16" s="1230"/>
      <c r="AM16" s="1230"/>
      <c r="AN16" s="1231"/>
      <c r="AO16" s="317">
        <v>29836360</v>
      </c>
      <c r="AP16" s="317">
        <v>57256</v>
      </c>
      <c r="AQ16" s="318">
        <v>64110</v>
      </c>
      <c r="AR16" s="319">
        <v>-10.7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539</v>
      </c>
      <c r="AL21" s="1233"/>
      <c r="AM21" s="1233"/>
      <c r="AN21" s="1234"/>
      <c r="AO21" s="330">
        <v>5.69</v>
      </c>
      <c r="AP21" s="331">
        <v>6.37</v>
      </c>
      <c r="AQ21" s="332">
        <v>-0.68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540</v>
      </c>
      <c r="AL22" s="1233"/>
      <c r="AM22" s="1233"/>
      <c r="AN22" s="1234"/>
      <c r="AO22" s="335">
        <v>101.6</v>
      </c>
      <c r="AP22" s="336">
        <v>99.7</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21"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2"/>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6" t="s">
        <v>544</v>
      </c>
      <c r="AL32" s="1227"/>
      <c r="AM32" s="1227"/>
      <c r="AN32" s="1228"/>
      <c r="AO32" s="345">
        <v>14514755</v>
      </c>
      <c r="AP32" s="345">
        <v>27854</v>
      </c>
      <c r="AQ32" s="346">
        <v>36503</v>
      </c>
      <c r="AR32" s="347">
        <v>-23.7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6" t="s">
        <v>545</v>
      </c>
      <c r="AL33" s="1227"/>
      <c r="AM33" s="1227"/>
      <c r="AN33" s="1228"/>
      <c r="AO33" s="345" t="s">
        <v>531</v>
      </c>
      <c r="AP33" s="345" t="s">
        <v>531</v>
      </c>
      <c r="AQ33" s="346">
        <v>3</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6" t="s">
        <v>546</v>
      </c>
      <c r="AL34" s="1227"/>
      <c r="AM34" s="1227"/>
      <c r="AN34" s="1228"/>
      <c r="AO34" s="345">
        <v>16667</v>
      </c>
      <c r="AP34" s="345">
        <v>32</v>
      </c>
      <c r="AQ34" s="346">
        <v>76</v>
      </c>
      <c r="AR34" s="347">
        <v>-57.9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6" t="s">
        <v>547</v>
      </c>
      <c r="AL35" s="1227"/>
      <c r="AM35" s="1227"/>
      <c r="AN35" s="1228"/>
      <c r="AO35" s="345">
        <v>1921716</v>
      </c>
      <c r="AP35" s="345">
        <v>3688</v>
      </c>
      <c r="AQ35" s="346">
        <v>8582</v>
      </c>
      <c r="AR35" s="347">
        <v>-57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6" t="s">
        <v>548</v>
      </c>
      <c r="AL36" s="1227"/>
      <c r="AM36" s="1227"/>
      <c r="AN36" s="1228"/>
      <c r="AO36" s="345" t="s">
        <v>531</v>
      </c>
      <c r="AP36" s="345" t="s">
        <v>531</v>
      </c>
      <c r="AQ36" s="346">
        <v>400</v>
      </c>
      <c r="AR36" s="347" t="s">
        <v>531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6" t="s">
        <v>549</v>
      </c>
      <c r="AL37" s="1227"/>
      <c r="AM37" s="1227"/>
      <c r="AN37" s="1228"/>
      <c r="AO37" s="345">
        <v>330535</v>
      </c>
      <c r="AP37" s="345">
        <v>634</v>
      </c>
      <c r="AQ37" s="346">
        <v>747</v>
      </c>
      <c r="AR37" s="347">
        <v>-15.1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5" t="s">
        <v>550</v>
      </c>
      <c r="AL38" s="1236"/>
      <c r="AM38" s="1236"/>
      <c r="AN38" s="1237"/>
      <c r="AO38" s="348">
        <v>65</v>
      </c>
      <c r="AP38" s="348">
        <v>0</v>
      </c>
      <c r="AQ38" s="349">
        <v>2</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5" t="s">
        <v>551</v>
      </c>
      <c r="AL39" s="1236"/>
      <c r="AM39" s="1236"/>
      <c r="AN39" s="1237"/>
      <c r="AO39" s="345">
        <v>-2590133</v>
      </c>
      <c r="AP39" s="345">
        <v>-4970</v>
      </c>
      <c r="AQ39" s="346">
        <v>-7844</v>
      </c>
      <c r="AR39" s="347">
        <v>-36.6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6" t="s">
        <v>552</v>
      </c>
      <c r="AL40" s="1227"/>
      <c r="AM40" s="1227"/>
      <c r="AN40" s="1228"/>
      <c r="AO40" s="345">
        <v>-10569032</v>
      </c>
      <c r="AP40" s="345">
        <v>-20282</v>
      </c>
      <c r="AQ40" s="346">
        <v>-28367</v>
      </c>
      <c r="AR40" s="347">
        <v>-28.5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8" t="s">
        <v>300</v>
      </c>
      <c r="AL41" s="1239"/>
      <c r="AM41" s="1239"/>
      <c r="AN41" s="1240"/>
      <c r="AO41" s="345">
        <v>3624573</v>
      </c>
      <c r="AP41" s="345">
        <v>6956</v>
      </c>
      <c r="AQ41" s="346">
        <v>10099</v>
      </c>
      <c r="AR41" s="347">
        <v>-31.1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41" t="s">
        <v>522</v>
      </c>
      <c r="AN49" s="1243" t="s">
        <v>556</v>
      </c>
      <c r="AO49" s="1244"/>
      <c r="AP49" s="1244"/>
      <c r="AQ49" s="1244"/>
      <c r="AR49" s="124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2"/>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31181840</v>
      </c>
      <c r="AN51" s="367">
        <v>59705</v>
      </c>
      <c r="AO51" s="368">
        <v>12.8</v>
      </c>
      <c r="AP51" s="369">
        <v>46395</v>
      </c>
      <c r="AQ51" s="370">
        <v>-8.8000000000000007</v>
      </c>
      <c r="AR51" s="371">
        <v>21.6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15622884</v>
      </c>
      <c r="AN52" s="375">
        <v>29914</v>
      </c>
      <c r="AO52" s="376">
        <v>9.3000000000000007</v>
      </c>
      <c r="AP52" s="377">
        <v>26304</v>
      </c>
      <c r="AQ52" s="378">
        <v>-5.4</v>
      </c>
      <c r="AR52" s="379">
        <v>14.7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28645918</v>
      </c>
      <c r="AN53" s="367">
        <v>54779</v>
      </c>
      <c r="AO53" s="368">
        <v>-8.3000000000000007</v>
      </c>
      <c r="AP53" s="369">
        <v>48088</v>
      </c>
      <c r="AQ53" s="370">
        <v>3.6</v>
      </c>
      <c r="AR53" s="371">
        <v>-11.9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13728590</v>
      </c>
      <c r="AN54" s="375">
        <v>26253</v>
      </c>
      <c r="AO54" s="376">
        <v>-12.2</v>
      </c>
      <c r="AP54" s="377">
        <v>25183</v>
      </c>
      <c r="AQ54" s="378">
        <v>-4.3</v>
      </c>
      <c r="AR54" s="379">
        <v>-7.9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36197287</v>
      </c>
      <c r="AN55" s="367">
        <v>69252</v>
      </c>
      <c r="AO55" s="368">
        <v>26.4</v>
      </c>
      <c r="AP55" s="369">
        <v>46457</v>
      </c>
      <c r="AQ55" s="370">
        <v>-3.4</v>
      </c>
      <c r="AR55" s="371">
        <v>29.8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12324711</v>
      </c>
      <c r="AN56" s="375">
        <v>23579</v>
      </c>
      <c r="AO56" s="376">
        <v>-10.199999999999999</v>
      </c>
      <c r="AP56" s="377">
        <v>24020</v>
      </c>
      <c r="AQ56" s="378">
        <v>-4.5999999999999996</v>
      </c>
      <c r="AR56" s="379">
        <v>-5.6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47812522</v>
      </c>
      <c r="AN57" s="367">
        <v>91638</v>
      </c>
      <c r="AO57" s="368">
        <v>32.299999999999997</v>
      </c>
      <c r="AP57" s="369">
        <v>51849</v>
      </c>
      <c r="AQ57" s="370">
        <v>11.6</v>
      </c>
      <c r="AR57" s="371">
        <v>20.7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14514708</v>
      </c>
      <c r="AN58" s="375">
        <v>27819</v>
      </c>
      <c r="AO58" s="376">
        <v>18</v>
      </c>
      <c r="AP58" s="377">
        <v>26326</v>
      </c>
      <c r="AQ58" s="378">
        <v>9.6</v>
      </c>
      <c r="AR58" s="379">
        <v>8.4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44918303</v>
      </c>
      <c r="AN59" s="367">
        <v>86198</v>
      </c>
      <c r="AO59" s="368">
        <v>-5.9</v>
      </c>
      <c r="AP59" s="369">
        <v>52191</v>
      </c>
      <c r="AQ59" s="370">
        <v>0.7</v>
      </c>
      <c r="AR59" s="371">
        <v>-6.6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18448709</v>
      </c>
      <c r="AN60" s="375">
        <v>35403</v>
      </c>
      <c r="AO60" s="376">
        <v>27.3</v>
      </c>
      <c r="AP60" s="377">
        <v>26807</v>
      </c>
      <c r="AQ60" s="378">
        <v>1.8</v>
      </c>
      <c r="AR60" s="379">
        <v>25.5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37751174</v>
      </c>
      <c r="AN61" s="382">
        <v>72314</v>
      </c>
      <c r="AO61" s="383">
        <v>11.5</v>
      </c>
      <c r="AP61" s="384">
        <v>48996</v>
      </c>
      <c r="AQ61" s="385">
        <v>0.7</v>
      </c>
      <c r="AR61" s="371">
        <v>10.8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14927920</v>
      </c>
      <c r="AN62" s="375">
        <v>28594</v>
      </c>
      <c r="AO62" s="376">
        <v>6.4</v>
      </c>
      <c r="AP62" s="377">
        <v>25728</v>
      </c>
      <c r="AQ62" s="378">
        <v>-0.6</v>
      </c>
      <c r="AR62" s="379">
        <v>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repeZJVdm8EfrbPEERW7aybQym8po2bS8po69VcAxQXh9V8IaRLZCqc7GucIrDOV3hRgkYIRGI3fSWycpDPvg==" saltValue="PnLSvvJpxujp4mRn8x2OW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0" spans="125:125" ht="13.5" hidden="1" customHeight="1" x14ac:dyDescent="0.15"/>
    <row r="121" spans="125:125" ht="13.5" hidden="1" customHeight="1" x14ac:dyDescent="0.15">
      <c r="DU121" s="292"/>
    </row>
  </sheetData>
  <sheetProtection algorithmName="SHA-512" hashValue="vULXEOVTzSP9T2BTG2BZ5U0Sq/GEyB0nUX5X2dQ7mIfduq8VyKZsSa2i7ILY8q5vAKL+7hN4aS87RpuaUzCROw==" saltValue="Sp1NLoHxEIJJjR+CAIbJ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yl/JoeTifMxR4jwqG5h960qB5PYqnopu6TyVk4C69JUqhJbcK3LOd5qQfa40tmkuT8QV6skM2K+sQcL6XEpOJA==" saltValue="sdQTus69jqKnAoIhTnzU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46" t="s">
        <v>3</v>
      </c>
      <c r="D47" s="1246"/>
      <c r="E47" s="1247"/>
      <c r="F47" s="11">
        <v>14.34</v>
      </c>
      <c r="G47" s="12">
        <v>14.89</v>
      </c>
      <c r="H47" s="12">
        <v>17.190000000000001</v>
      </c>
      <c r="I47" s="12">
        <v>14.27</v>
      </c>
      <c r="J47" s="13">
        <v>13.06</v>
      </c>
    </row>
    <row r="48" spans="2:10" ht="57.75" customHeight="1" x14ac:dyDescent="0.15">
      <c r="B48" s="14"/>
      <c r="C48" s="1248" t="s">
        <v>4</v>
      </c>
      <c r="D48" s="1248"/>
      <c r="E48" s="1249"/>
      <c r="F48" s="15">
        <v>1.22</v>
      </c>
      <c r="G48" s="16">
        <v>3.99</v>
      </c>
      <c r="H48" s="16">
        <v>1.24</v>
      </c>
      <c r="I48" s="16">
        <v>1.29</v>
      </c>
      <c r="J48" s="17">
        <v>1.51</v>
      </c>
    </row>
    <row r="49" spans="2:10" ht="57.75" customHeight="1" thickBot="1" x14ac:dyDescent="0.2">
      <c r="B49" s="18"/>
      <c r="C49" s="1250" t="s">
        <v>5</v>
      </c>
      <c r="D49" s="1250"/>
      <c r="E49" s="1251"/>
      <c r="F49" s="19" t="s">
        <v>577</v>
      </c>
      <c r="G49" s="20">
        <v>2.84</v>
      </c>
      <c r="H49" s="20" t="s">
        <v>578</v>
      </c>
      <c r="I49" s="20" t="s">
        <v>579</v>
      </c>
      <c r="J49" s="21" t="s">
        <v>580</v>
      </c>
    </row>
    <row r="50" spans="2:10" ht="13.5" customHeight="1" x14ac:dyDescent="0.15"/>
  </sheetData>
  <sheetProtection algorithmName="SHA-512" hashValue="lFKqmwue4bQA9HFPvOMHBHLOOvb7UIuJZD8/FIw5fthvxsWGx2dpdT6eltv3tMDrdX5U0Y7Wgqfad2WK3lpZoA==" saltValue="nbseaAcTReNikgJZJnAD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2022-03-14T04:49:46Z</cp:lastPrinted>
  <dcterms:created xsi:type="dcterms:W3CDTF">2022-02-02T04:02:16Z</dcterms:created>
  <dcterms:modified xsi:type="dcterms:W3CDTF">2022-10-12T04:14:40Z</dcterms:modified>
  <cp:category/>
</cp:coreProperties>
</file>